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3\"/>
    </mc:Choice>
  </mc:AlternateContent>
  <xr:revisionPtr revIDLastSave="0" documentId="8_{8DD67A83-53B1-4433-8C37-D649334F9FDB}" xr6:coauthVersionLast="45" xr6:coauthVersionMax="45" xr10:uidLastSave="{00000000-0000-0000-0000-000000000000}"/>
  <bookViews>
    <workbookView xWindow="-109" yWindow="-109" windowWidth="26301" windowHeight="14305" activeTab="1" xr2:uid="{158DF47A-CECA-4B61-9300-0824000DC334}"/>
  </bookViews>
  <sheets>
    <sheet name="คำนวณUnit Cost ม.ค.63 _18022563" sheetId="2" r:id="rId1"/>
    <sheet name="ม.ค.63 pop UC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'ม.ค.63 pop UC'!$A$6:$U$6</definedName>
    <definedName name="_q06">#REF!</definedName>
    <definedName name="DATA" localSheetId="0">#REF!</definedName>
    <definedName name="DATA">#REF!</definedName>
    <definedName name="_xlnm.Print_Titles" localSheetId="0">'คำนวณUnit Cost ม.ค.63 _18022563'!$1:$4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[2]รพศ_รพท_รพช!$A$1:$V$836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52" i="2" l="1"/>
  <c r="AJ450" i="2"/>
  <c r="X450" i="2"/>
  <c r="BB447" i="2"/>
  <c r="AZ447" i="2"/>
  <c r="BN446" i="2"/>
  <c r="BG446" i="2"/>
  <c r="S446" i="2"/>
  <c r="R446" i="2"/>
  <c r="BX444" i="2"/>
  <c r="BX463" i="2" s="1"/>
  <c r="BW444" i="2"/>
  <c r="BW463" i="2" s="1"/>
  <c r="BJ444" i="2"/>
  <c r="BJ463" i="2" s="1"/>
  <c r="BI444" i="2"/>
  <c r="BI463" i="2" s="1"/>
  <c r="BR443" i="2"/>
  <c r="BQ443" i="2"/>
  <c r="BF443" i="2"/>
  <c r="BE443" i="2"/>
  <c r="AT443" i="2"/>
  <c r="AS443" i="2"/>
  <c r="AH443" i="2"/>
  <c r="AG443" i="2"/>
  <c r="V443" i="2"/>
  <c r="U443" i="2"/>
  <c r="J443" i="2"/>
  <c r="I443" i="2"/>
  <c r="BY442" i="2"/>
  <c r="BX442" i="2"/>
  <c r="BW442" i="2"/>
  <c r="BV442" i="2"/>
  <c r="BU442" i="2"/>
  <c r="BT442" i="2"/>
  <c r="BS442" i="2"/>
  <c r="BR442" i="2"/>
  <c r="BQ442" i="2"/>
  <c r="BP442" i="2"/>
  <c r="BO442" i="2"/>
  <c r="BN442" i="2"/>
  <c r="BM442" i="2"/>
  <c r="BL442" i="2"/>
  <c r="BK442" i="2"/>
  <c r="BJ442" i="2"/>
  <c r="BI442" i="2"/>
  <c r="BH442" i="2"/>
  <c r="BG442" i="2"/>
  <c r="BF442" i="2"/>
  <c r="BE442" i="2"/>
  <c r="BD442" i="2"/>
  <c r="BC442" i="2"/>
  <c r="BB442" i="2"/>
  <c r="BA442" i="2"/>
  <c r="AZ442" i="2"/>
  <c r="AY442" i="2"/>
  <c r="AX442" i="2"/>
  <c r="AW442" i="2"/>
  <c r="AV442" i="2"/>
  <c r="AV444" i="2" s="1"/>
  <c r="AV463" i="2" s="1"/>
  <c r="AU442" i="2"/>
  <c r="AU444" i="2" s="1"/>
  <c r="AU463" i="2" s="1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39" i="2"/>
  <c r="BX439" i="2"/>
  <c r="BW439" i="2"/>
  <c r="BV439" i="2"/>
  <c r="BU439" i="2"/>
  <c r="BT439" i="2"/>
  <c r="BS439" i="2"/>
  <c r="BR439" i="2"/>
  <c r="BQ439" i="2"/>
  <c r="BP439" i="2"/>
  <c r="BO439" i="2"/>
  <c r="BN439" i="2"/>
  <c r="BM439" i="2"/>
  <c r="BL439" i="2"/>
  <c r="BK439" i="2"/>
  <c r="BJ439" i="2"/>
  <c r="BI439" i="2"/>
  <c r="BH439" i="2"/>
  <c r="BG439" i="2"/>
  <c r="BF439" i="2"/>
  <c r="BE439" i="2"/>
  <c r="BD439" i="2"/>
  <c r="BC439" i="2"/>
  <c r="BB439" i="2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BY244" i="2"/>
  <c r="BY451" i="2" s="1"/>
  <c r="BX244" i="2"/>
  <c r="BX451" i="2" s="1"/>
  <c r="BW244" i="2"/>
  <c r="BW451" i="2" s="1"/>
  <c r="BV244" i="2"/>
  <c r="BV451" i="2" s="1"/>
  <c r="BU244" i="2"/>
  <c r="BU451" i="2" s="1"/>
  <c r="BT244" i="2"/>
  <c r="BT451" i="2" s="1"/>
  <c r="BS244" i="2"/>
  <c r="BS451" i="2" s="1"/>
  <c r="BR244" i="2"/>
  <c r="BR451" i="2" s="1"/>
  <c r="BQ244" i="2"/>
  <c r="BQ451" i="2" s="1"/>
  <c r="BP244" i="2"/>
  <c r="BP451" i="2" s="1"/>
  <c r="BO244" i="2"/>
  <c r="BO451" i="2" s="1"/>
  <c r="BN244" i="2"/>
  <c r="BN451" i="2" s="1"/>
  <c r="BM244" i="2"/>
  <c r="BM451" i="2" s="1"/>
  <c r="BL244" i="2"/>
  <c r="BL451" i="2" s="1"/>
  <c r="BK244" i="2"/>
  <c r="BK451" i="2" s="1"/>
  <c r="BJ244" i="2"/>
  <c r="BJ451" i="2" s="1"/>
  <c r="BI244" i="2"/>
  <c r="BI451" i="2" s="1"/>
  <c r="BH244" i="2"/>
  <c r="BH451" i="2" s="1"/>
  <c r="BG244" i="2"/>
  <c r="BG451" i="2" s="1"/>
  <c r="BF244" i="2"/>
  <c r="BF451" i="2" s="1"/>
  <c r="BE244" i="2"/>
  <c r="BE451" i="2" s="1"/>
  <c r="BD244" i="2"/>
  <c r="BD451" i="2" s="1"/>
  <c r="BC244" i="2"/>
  <c r="BC451" i="2" s="1"/>
  <c r="BB244" i="2"/>
  <c r="BB451" i="2" s="1"/>
  <c r="BA244" i="2"/>
  <c r="BA451" i="2" s="1"/>
  <c r="AZ244" i="2"/>
  <c r="AZ451" i="2" s="1"/>
  <c r="AY244" i="2"/>
  <c r="AY451" i="2" s="1"/>
  <c r="AX244" i="2"/>
  <c r="AX451" i="2" s="1"/>
  <c r="AW244" i="2"/>
  <c r="AW451" i="2" s="1"/>
  <c r="AV244" i="2"/>
  <c r="AV451" i="2" s="1"/>
  <c r="AU244" i="2"/>
  <c r="AU451" i="2" s="1"/>
  <c r="AT244" i="2"/>
  <c r="AT451" i="2" s="1"/>
  <c r="AS244" i="2"/>
  <c r="AS451" i="2" s="1"/>
  <c r="AR244" i="2"/>
  <c r="AR451" i="2" s="1"/>
  <c r="AQ244" i="2"/>
  <c r="AQ451" i="2" s="1"/>
  <c r="AP244" i="2"/>
  <c r="AP451" i="2" s="1"/>
  <c r="AO244" i="2"/>
  <c r="AO451" i="2" s="1"/>
  <c r="AN244" i="2"/>
  <c r="AN451" i="2" s="1"/>
  <c r="AM244" i="2"/>
  <c r="AM451" i="2" s="1"/>
  <c r="AL244" i="2"/>
  <c r="AL451" i="2" s="1"/>
  <c r="AK244" i="2"/>
  <c r="AK451" i="2" s="1"/>
  <c r="AJ244" i="2"/>
  <c r="AJ451" i="2" s="1"/>
  <c r="AI244" i="2"/>
  <c r="AI451" i="2" s="1"/>
  <c r="AH244" i="2"/>
  <c r="AH451" i="2" s="1"/>
  <c r="AG244" i="2"/>
  <c r="AG451" i="2" s="1"/>
  <c r="AF244" i="2"/>
  <c r="AF451" i="2" s="1"/>
  <c r="AE244" i="2"/>
  <c r="AE451" i="2" s="1"/>
  <c r="AD244" i="2"/>
  <c r="AD451" i="2" s="1"/>
  <c r="AC244" i="2"/>
  <c r="AC451" i="2" s="1"/>
  <c r="AB244" i="2"/>
  <c r="AB451" i="2" s="1"/>
  <c r="AA244" i="2"/>
  <c r="AA451" i="2" s="1"/>
  <c r="Z244" i="2"/>
  <c r="Z451" i="2" s="1"/>
  <c r="Y244" i="2"/>
  <c r="Y451" i="2" s="1"/>
  <c r="X244" i="2"/>
  <c r="X451" i="2" s="1"/>
  <c r="W244" i="2"/>
  <c r="W451" i="2" s="1"/>
  <c r="V244" i="2"/>
  <c r="V451" i="2" s="1"/>
  <c r="U244" i="2"/>
  <c r="U451" i="2" s="1"/>
  <c r="T244" i="2"/>
  <c r="T451" i="2" s="1"/>
  <c r="S244" i="2"/>
  <c r="S451" i="2" s="1"/>
  <c r="R244" i="2"/>
  <c r="R451" i="2" s="1"/>
  <c r="Q244" i="2"/>
  <c r="Q451" i="2" s="1"/>
  <c r="P244" i="2"/>
  <c r="P451" i="2" s="1"/>
  <c r="O244" i="2"/>
  <c r="O451" i="2" s="1"/>
  <c r="N244" i="2"/>
  <c r="N451" i="2" s="1"/>
  <c r="M244" i="2"/>
  <c r="M451" i="2" s="1"/>
  <c r="L244" i="2"/>
  <c r="L451" i="2" s="1"/>
  <c r="K244" i="2"/>
  <c r="K451" i="2" s="1"/>
  <c r="J244" i="2"/>
  <c r="J451" i="2" s="1"/>
  <c r="I244" i="2"/>
  <c r="I451" i="2" s="1"/>
  <c r="H244" i="2"/>
  <c r="H451" i="2" s="1"/>
  <c r="G244" i="2"/>
  <c r="G451" i="2" s="1"/>
  <c r="F244" i="2"/>
  <c r="F451" i="2" s="1"/>
  <c r="E244" i="2"/>
  <c r="E451" i="2" s="1"/>
  <c r="D244" i="2"/>
  <c r="D451" i="2" s="1"/>
  <c r="BY180" i="2"/>
  <c r="BY452" i="2" s="1"/>
  <c r="BX180" i="2"/>
  <c r="BX452" i="2" s="1"/>
  <c r="BW180" i="2"/>
  <c r="BW452" i="2" s="1"/>
  <c r="BV180" i="2"/>
  <c r="BV452" i="2" s="1"/>
  <c r="BU180" i="2"/>
  <c r="BU452" i="2" s="1"/>
  <c r="BT180" i="2"/>
  <c r="BT452" i="2" s="1"/>
  <c r="BS180" i="2"/>
  <c r="BS452" i="2" s="1"/>
  <c r="BR180" i="2"/>
  <c r="BR452" i="2" s="1"/>
  <c r="BQ180" i="2"/>
  <c r="BQ452" i="2" s="1"/>
  <c r="BP180" i="2"/>
  <c r="BP452" i="2" s="1"/>
  <c r="BO180" i="2"/>
  <c r="BO452" i="2" s="1"/>
  <c r="BN180" i="2"/>
  <c r="BN452" i="2" s="1"/>
  <c r="BM180" i="2"/>
  <c r="BM452" i="2" s="1"/>
  <c r="BL180" i="2"/>
  <c r="BL452" i="2" s="1"/>
  <c r="BK180" i="2"/>
  <c r="BK452" i="2" s="1"/>
  <c r="BJ180" i="2"/>
  <c r="BJ452" i="2" s="1"/>
  <c r="BI180" i="2"/>
  <c r="BI452" i="2" s="1"/>
  <c r="BH180" i="2"/>
  <c r="BH452" i="2" s="1"/>
  <c r="BG180" i="2"/>
  <c r="BG452" i="2" s="1"/>
  <c r="BF180" i="2"/>
  <c r="BF452" i="2" s="1"/>
  <c r="BE180" i="2"/>
  <c r="BE452" i="2" s="1"/>
  <c r="BD180" i="2"/>
  <c r="BD452" i="2" s="1"/>
  <c r="BC180" i="2"/>
  <c r="BC452" i="2" s="1"/>
  <c r="BB180" i="2"/>
  <c r="BB452" i="2" s="1"/>
  <c r="BA180" i="2"/>
  <c r="BA452" i="2" s="1"/>
  <c r="AZ180" i="2"/>
  <c r="AZ452" i="2" s="1"/>
  <c r="AY180" i="2"/>
  <c r="AY452" i="2" s="1"/>
  <c r="AX180" i="2"/>
  <c r="AX452" i="2" s="1"/>
  <c r="AW180" i="2"/>
  <c r="AW452" i="2" s="1"/>
  <c r="AV180" i="2"/>
  <c r="AV452" i="2" s="1"/>
  <c r="AU180" i="2"/>
  <c r="AU452" i="2" s="1"/>
  <c r="AT180" i="2"/>
  <c r="AT452" i="2" s="1"/>
  <c r="AS180" i="2"/>
  <c r="AS452" i="2" s="1"/>
  <c r="AR180" i="2"/>
  <c r="AR452" i="2" s="1"/>
  <c r="AQ180" i="2"/>
  <c r="AQ452" i="2" s="1"/>
  <c r="AP180" i="2"/>
  <c r="AP452" i="2" s="1"/>
  <c r="AO180" i="2"/>
  <c r="AO452" i="2" s="1"/>
  <c r="AN180" i="2"/>
  <c r="AN452" i="2" s="1"/>
  <c r="AM180" i="2"/>
  <c r="AM452" i="2" s="1"/>
  <c r="AL180" i="2"/>
  <c r="AL452" i="2" s="1"/>
  <c r="AK180" i="2"/>
  <c r="AK452" i="2" s="1"/>
  <c r="AJ180" i="2"/>
  <c r="AJ452" i="2" s="1"/>
  <c r="AI180" i="2"/>
  <c r="AI452" i="2" s="1"/>
  <c r="AH180" i="2"/>
  <c r="AH452" i="2" s="1"/>
  <c r="AG180" i="2"/>
  <c r="AG452" i="2" s="1"/>
  <c r="AF180" i="2"/>
  <c r="AF452" i="2" s="1"/>
  <c r="AE180" i="2"/>
  <c r="AE452" i="2" s="1"/>
  <c r="AD180" i="2"/>
  <c r="AD452" i="2" s="1"/>
  <c r="AC180" i="2"/>
  <c r="AC452" i="2" s="1"/>
  <c r="AB180" i="2"/>
  <c r="AB452" i="2" s="1"/>
  <c r="AA180" i="2"/>
  <c r="AA452" i="2" s="1"/>
  <c r="Z180" i="2"/>
  <c r="Z452" i="2" s="1"/>
  <c r="Y180" i="2"/>
  <c r="Y452" i="2" s="1"/>
  <c r="X180" i="2"/>
  <c r="X452" i="2" s="1"/>
  <c r="W180" i="2"/>
  <c r="W452" i="2" s="1"/>
  <c r="V180" i="2"/>
  <c r="V452" i="2" s="1"/>
  <c r="U180" i="2"/>
  <c r="U452" i="2" s="1"/>
  <c r="T180" i="2"/>
  <c r="T444" i="2" s="1"/>
  <c r="T463" i="2" s="1"/>
  <c r="S180" i="2"/>
  <c r="S452" i="2" s="1"/>
  <c r="R180" i="2"/>
  <c r="R452" i="2" s="1"/>
  <c r="Q180" i="2"/>
  <c r="Q452" i="2" s="1"/>
  <c r="P180" i="2"/>
  <c r="P452" i="2" s="1"/>
  <c r="O180" i="2"/>
  <c r="O452" i="2" s="1"/>
  <c r="N180" i="2"/>
  <c r="N452" i="2" s="1"/>
  <c r="M180" i="2"/>
  <c r="M452" i="2" s="1"/>
  <c r="L180" i="2"/>
  <c r="L452" i="2" s="1"/>
  <c r="K180" i="2"/>
  <c r="K452" i="2" s="1"/>
  <c r="J180" i="2"/>
  <c r="J452" i="2" s="1"/>
  <c r="I180" i="2"/>
  <c r="I452" i="2" s="1"/>
  <c r="H180" i="2"/>
  <c r="H452" i="2" s="1"/>
  <c r="G180" i="2"/>
  <c r="G452" i="2" s="1"/>
  <c r="F180" i="2"/>
  <c r="F452" i="2" s="1"/>
  <c r="E180" i="2"/>
  <c r="E452" i="2" s="1"/>
  <c r="D180" i="2"/>
  <c r="D452" i="2" s="1"/>
  <c r="BY129" i="2"/>
  <c r="BY450" i="2" s="1"/>
  <c r="BX129" i="2"/>
  <c r="BX450" i="2" s="1"/>
  <c r="BX454" i="2" s="1"/>
  <c r="BW129" i="2"/>
  <c r="BW450" i="2" s="1"/>
  <c r="BV129" i="2"/>
  <c r="BV450" i="2" s="1"/>
  <c r="BU129" i="2"/>
  <c r="BU450" i="2" s="1"/>
  <c r="BT129" i="2"/>
  <c r="BT444" i="2" s="1"/>
  <c r="BT463" i="2" s="1"/>
  <c r="BS129" i="2"/>
  <c r="BS450" i="2" s="1"/>
  <c r="BR129" i="2"/>
  <c r="BR450" i="2" s="1"/>
  <c r="BQ129" i="2"/>
  <c r="BQ450" i="2" s="1"/>
  <c r="BP129" i="2"/>
  <c r="BP450" i="2" s="1"/>
  <c r="BO129" i="2"/>
  <c r="BN129" i="2"/>
  <c r="BM129" i="2"/>
  <c r="BM450" i="2" s="1"/>
  <c r="BL129" i="2"/>
  <c r="BL450" i="2" s="1"/>
  <c r="BK129" i="2"/>
  <c r="BK450" i="2" s="1"/>
  <c r="BJ129" i="2"/>
  <c r="BJ450" i="2" s="1"/>
  <c r="BI129" i="2"/>
  <c r="BI450" i="2" s="1"/>
  <c r="BH129" i="2"/>
  <c r="BH444" i="2" s="1"/>
  <c r="BH463" i="2" s="1"/>
  <c r="BG129" i="2"/>
  <c r="BG450" i="2" s="1"/>
  <c r="BF129" i="2"/>
  <c r="BF450" i="2" s="1"/>
  <c r="BE129" i="2"/>
  <c r="BE450" i="2" s="1"/>
  <c r="BD129" i="2"/>
  <c r="BD450" i="2" s="1"/>
  <c r="BC129" i="2"/>
  <c r="BB129" i="2"/>
  <c r="BA129" i="2"/>
  <c r="BA450" i="2" s="1"/>
  <c r="AZ129" i="2"/>
  <c r="AZ450" i="2" s="1"/>
  <c r="AY129" i="2"/>
  <c r="AY450" i="2" s="1"/>
  <c r="AX129" i="2"/>
  <c r="AX450" i="2" s="1"/>
  <c r="AW129" i="2"/>
  <c r="AW450" i="2" s="1"/>
  <c r="AV129" i="2"/>
  <c r="AV450" i="2" s="1"/>
  <c r="AU129" i="2"/>
  <c r="AU450" i="2" s="1"/>
  <c r="AT129" i="2"/>
  <c r="AT450" i="2" s="1"/>
  <c r="AS129" i="2"/>
  <c r="AS450" i="2" s="1"/>
  <c r="AR129" i="2"/>
  <c r="AR450" i="2" s="1"/>
  <c r="AQ129" i="2"/>
  <c r="AP129" i="2"/>
  <c r="AO129" i="2"/>
  <c r="AO450" i="2" s="1"/>
  <c r="AN129" i="2"/>
  <c r="AN450" i="2" s="1"/>
  <c r="AM129" i="2"/>
  <c r="AM450" i="2" s="1"/>
  <c r="AL129" i="2"/>
  <c r="AL450" i="2" s="1"/>
  <c r="AK129" i="2"/>
  <c r="AK450" i="2" s="1"/>
  <c r="AJ129" i="2"/>
  <c r="AJ444" i="2" s="1"/>
  <c r="AJ463" i="2" s="1"/>
  <c r="AI129" i="2"/>
  <c r="AI450" i="2" s="1"/>
  <c r="AH129" i="2"/>
  <c r="AH450" i="2" s="1"/>
  <c r="AG129" i="2"/>
  <c r="AG450" i="2" s="1"/>
  <c r="AF129" i="2"/>
  <c r="AF450" i="2" s="1"/>
  <c r="AE129" i="2"/>
  <c r="AD129" i="2"/>
  <c r="AC129" i="2"/>
  <c r="AC450" i="2" s="1"/>
  <c r="AB129" i="2"/>
  <c r="AB450" i="2" s="1"/>
  <c r="AA129" i="2"/>
  <c r="AA450" i="2" s="1"/>
  <c r="Z129" i="2"/>
  <c r="Z450" i="2" s="1"/>
  <c r="Y129" i="2"/>
  <c r="Y450" i="2" s="1"/>
  <c r="X129" i="2"/>
  <c r="X444" i="2" s="1"/>
  <c r="X463" i="2" s="1"/>
  <c r="W129" i="2"/>
  <c r="W450" i="2" s="1"/>
  <c r="V129" i="2"/>
  <c r="V450" i="2" s="1"/>
  <c r="U129" i="2"/>
  <c r="U450" i="2" s="1"/>
  <c r="T129" i="2"/>
  <c r="T450" i="2" s="1"/>
  <c r="S129" i="2"/>
  <c r="S450" i="2" s="1"/>
  <c r="R129" i="2"/>
  <c r="R450" i="2" s="1"/>
  <c r="R453" i="2" s="1"/>
  <c r="Q129" i="2"/>
  <c r="Q450" i="2" s="1"/>
  <c r="P129" i="2"/>
  <c r="P450" i="2" s="1"/>
  <c r="O129" i="2"/>
  <c r="O450" i="2" s="1"/>
  <c r="N129" i="2"/>
  <c r="N450" i="2" s="1"/>
  <c r="M129" i="2"/>
  <c r="M450" i="2" s="1"/>
  <c r="L129" i="2"/>
  <c r="L450" i="2" s="1"/>
  <c r="K129" i="2"/>
  <c r="K450" i="2" s="1"/>
  <c r="J129" i="2"/>
  <c r="J450" i="2" s="1"/>
  <c r="I129" i="2"/>
  <c r="I450" i="2" s="1"/>
  <c r="H129" i="2"/>
  <c r="H450" i="2" s="1"/>
  <c r="G129" i="2"/>
  <c r="G450" i="2" s="1"/>
  <c r="F129" i="2"/>
  <c r="F450" i="2" s="1"/>
  <c r="F453" i="2" s="1"/>
  <c r="E129" i="2"/>
  <c r="E450" i="2" s="1"/>
  <c r="D129" i="2"/>
  <c r="D450" i="2" s="1"/>
  <c r="BY47" i="2"/>
  <c r="BY447" i="2" s="1"/>
  <c r="BX47" i="2"/>
  <c r="BX447" i="2" s="1"/>
  <c r="BW47" i="2"/>
  <c r="BW447" i="2" s="1"/>
  <c r="BV47" i="2"/>
  <c r="BV447" i="2" s="1"/>
  <c r="BU47" i="2"/>
  <c r="BU447" i="2" s="1"/>
  <c r="BT47" i="2"/>
  <c r="BT447" i="2" s="1"/>
  <c r="BS47" i="2"/>
  <c r="BS447" i="2" s="1"/>
  <c r="BR47" i="2"/>
  <c r="BR447" i="2" s="1"/>
  <c r="BQ47" i="2"/>
  <c r="BQ447" i="2" s="1"/>
  <c r="BP47" i="2"/>
  <c r="BP447" i="2" s="1"/>
  <c r="BO47" i="2"/>
  <c r="BO447" i="2" s="1"/>
  <c r="BN47" i="2"/>
  <c r="BN447" i="2" s="1"/>
  <c r="BM47" i="2"/>
  <c r="BM447" i="2" s="1"/>
  <c r="BL47" i="2"/>
  <c r="BL447" i="2" s="1"/>
  <c r="BK47" i="2"/>
  <c r="BK447" i="2" s="1"/>
  <c r="BJ47" i="2"/>
  <c r="BJ447" i="2" s="1"/>
  <c r="BI47" i="2"/>
  <c r="BI447" i="2" s="1"/>
  <c r="BH47" i="2"/>
  <c r="BH447" i="2" s="1"/>
  <c r="BG47" i="2"/>
  <c r="BG447" i="2" s="1"/>
  <c r="BF47" i="2"/>
  <c r="BF447" i="2" s="1"/>
  <c r="BE47" i="2"/>
  <c r="BE447" i="2" s="1"/>
  <c r="BD47" i="2"/>
  <c r="BD447" i="2" s="1"/>
  <c r="BC47" i="2"/>
  <c r="BC447" i="2" s="1"/>
  <c r="BB47" i="2"/>
  <c r="BA47" i="2"/>
  <c r="BA447" i="2" s="1"/>
  <c r="AZ47" i="2"/>
  <c r="AY47" i="2"/>
  <c r="AY447" i="2" s="1"/>
  <c r="AX47" i="2"/>
  <c r="AX447" i="2" s="1"/>
  <c r="AW47" i="2"/>
  <c r="AW447" i="2" s="1"/>
  <c r="AV47" i="2"/>
  <c r="AV447" i="2" s="1"/>
  <c r="AU47" i="2"/>
  <c r="AU447" i="2" s="1"/>
  <c r="AT47" i="2"/>
  <c r="AT447" i="2" s="1"/>
  <c r="AS47" i="2"/>
  <c r="AS447" i="2" s="1"/>
  <c r="AR47" i="2"/>
  <c r="AR447" i="2" s="1"/>
  <c r="AQ47" i="2"/>
  <c r="AQ447" i="2" s="1"/>
  <c r="AP47" i="2"/>
  <c r="AP447" i="2" s="1"/>
  <c r="AO47" i="2"/>
  <c r="AO447" i="2" s="1"/>
  <c r="AN47" i="2"/>
  <c r="AN447" i="2" s="1"/>
  <c r="AM47" i="2"/>
  <c r="AM447" i="2" s="1"/>
  <c r="AL47" i="2"/>
  <c r="AL447" i="2" s="1"/>
  <c r="AK47" i="2"/>
  <c r="AK447" i="2" s="1"/>
  <c r="AJ47" i="2"/>
  <c r="AJ447" i="2" s="1"/>
  <c r="AI47" i="2"/>
  <c r="AI447" i="2" s="1"/>
  <c r="AH47" i="2"/>
  <c r="AH447" i="2" s="1"/>
  <c r="AG47" i="2"/>
  <c r="AG447" i="2" s="1"/>
  <c r="AF47" i="2"/>
  <c r="AF447" i="2" s="1"/>
  <c r="AE47" i="2"/>
  <c r="AE447" i="2" s="1"/>
  <c r="AD47" i="2"/>
  <c r="AD447" i="2" s="1"/>
  <c r="AC47" i="2"/>
  <c r="AC447" i="2" s="1"/>
  <c r="AB47" i="2"/>
  <c r="AB447" i="2" s="1"/>
  <c r="AA47" i="2"/>
  <c r="AA447" i="2" s="1"/>
  <c r="Z47" i="2"/>
  <c r="Z447" i="2" s="1"/>
  <c r="Y47" i="2"/>
  <c r="Y447" i="2" s="1"/>
  <c r="X47" i="2"/>
  <c r="X447" i="2" s="1"/>
  <c r="W47" i="2"/>
  <c r="W447" i="2" s="1"/>
  <c r="V47" i="2"/>
  <c r="V447" i="2" s="1"/>
  <c r="U47" i="2"/>
  <c r="U447" i="2" s="1"/>
  <c r="T47" i="2"/>
  <c r="T447" i="2" s="1"/>
  <c r="S47" i="2"/>
  <c r="S447" i="2" s="1"/>
  <c r="R47" i="2"/>
  <c r="R447" i="2" s="1"/>
  <c r="Q47" i="2"/>
  <c r="Q447" i="2" s="1"/>
  <c r="P47" i="2"/>
  <c r="P447" i="2" s="1"/>
  <c r="O47" i="2"/>
  <c r="O447" i="2" s="1"/>
  <c r="N47" i="2"/>
  <c r="N447" i="2" s="1"/>
  <c r="M47" i="2"/>
  <c r="M447" i="2" s="1"/>
  <c r="L47" i="2"/>
  <c r="L447" i="2" s="1"/>
  <c r="K47" i="2"/>
  <c r="K447" i="2" s="1"/>
  <c r="J47" i="2"/>
  <c r="J447" i="2" s="1"/>
  <c r="I47" i="2"/>
  <c r="I447" i="2" s="1"/>
  <c r="H47" i="2"/>
  <c r="H447" i="2" s="1"/>
  <c r="G47" i="2"/>
  <c r="G447" i="2" s="1"/>
  <c r="F47" i="2"/>
  <c r="F447" i="2" s="1"/>
  <c r="E47" i="2"/>
  <c r="E447" i="2" s="1"/>
  <c r="D47" i="2"/>
  <c r="D447" i="2" s="1"/>
  <c r="BY29" i="2"/>
  <c r="BY446" i="2" s="1"/>
  <c r="BX29" i="2"/>
  <c r="BX446" i="2" s="1"/>
  <c r="BW29" i="2"/>
  <c r="BW446" i="2" s="1"/>
  <c r="BV29" i="2"/>
  <c r="BV446" i="2" s="1"/>
  <c r="BU29" i="2"/>
  <c r="BU446" i="2" s="1"/>
  <c r="BT29" i="2"/>
  <c r="BT446" i="2" s="1"/>
  <c r="BS29" i="2"/>
  <c r="BS446" i="2" s="1"/>
  <c r="BR29" i="2"/>
  <c r="BR446" i="2" s="1"/>
  <c r="BQ29" i="2"/>
  <c r="BQ446" i="2" s="1"/>
  <c r="BP29" i="2"/>
  <c r="BP443" i="2" s="1"/>
  <c r="BO29" i="2"/>
  <c r="BO446" i="2" s="1"/>
  <c r="BN29" i="2"/>
  <c r="BN443" i="2" s="1"/>
  <c r="BM29" i="2"/>
  <c r="BM446" i="2" s="1"/>
  <c r="BL29" i="2"/>
  <c r="BL446" i="2" s="1"/>
  <c r="BK29" i="2"/>
  <c r="BK446" i="2" s="1"/>
  <c r="BJ29" i="2"/>
  <c r="BJ446" i="2" s="1"/>
  <c r="BJ448" i="2" s="1"/>
  <c r="BI29" i="2"/>
  <c r="BI446" i="2" s="1"/>
  <c r="BH29" i="2"/>
  <c r="BH446" i="2" s="1"/>
  <c r="BG29" i="2"/>
  <c r="BG443" i="2" s="1"/>
  <c r="BF29" i="2"/>
  <c r="BF446" i="2" s="1"/>
  <c r="BE29" i="2"/>
  <c r="BE446" i="2" s="1"/>
  <c r="BD29" i="2"/>
  <c r="BD446" i="2" s="1"/>
  <c r="BC29" i="2"/>
  <c r="BC446" i="2" s="1"/>
  <c r="BB29" i="2"/>
  <c r="BB446" i="2" s="1"/>
  <c r="BA29" i="2"/>
  <c r="BA446" i="2" s="1"/>
  <c r="AZ29" i="2"/>
  <c r="AZ446" i="2" s="1"/>
  <c r="AY29" i="2"/>
  <c r="AY446" i="2" s="1"/>
  <c r="AX29" i="2"/>
  <c r="AX446" i="2" s="1"/>
  <c r="AX448" i="2" s="1"/>
  <c r="AW29" i="2"/>
  <c r="AW446" i="2" s="1"/>
  <c r="AV29" i="2"/>
  <c r="AV446" i="2" s="1"/>
  <c r="AU29" i="2"/>
  <c r="AU446" i="2" s="1"/>
  <c r="AT29" i="2"/>
  <c r="AT446" i="2" s="1"/>
  <c r="AS29" i="2"/>
  <c r="AS446" i="2" s="1"/>
  <c r="AR29" i="2"/>
  <c r="AR443" i="2" s="1"/>
  <c r="AQ29" i="2"/>
  <c r="AQ446" i="2" s="1"/>
  <c r="AP29" i="2"/>
  <c r="AP443" i="2" s="1"/>
  <c r="AO29" i="2"/>
  <c r="AO446" i="2" s="1"/>
  <c r="AN29" i="2"/>
  <c r="AN446" i="2" s="1"/>
  <c r="AM29" i="2"/>
  <c r="AM446" i="2" s="1"/>
  <c r="AL29" i="2"/>
  <c r="AL446" i="2" s="1"/>
  <c r="AK29" i="2"/>
  <c r="AK446" i="2" s="1"/>
  <c r="AJ29" i="2"/>
  <c r="AJ446" i="2" s="1"/>
  <c r="AI29" i="2"/>
  <c r="AI446" i="2" s="1"/>
  <c r="AH29" i="2"/>
  <c r="AH446" i="2" s="1"/>
  <c r="AG29" i="2"/>
  <c r="AG446" i="2" s="1"/>
  <c r="AF29" i="2"/>
  <c r="AF443" i="2" s="1"/>
  <c r="AE29" i="2"/>
  <c r="AE446" i="2" s="1"/>
  <c r="AD29" i="2"/>
  <c r="AD443" i="2" s="1"/>
  <c r="AC29" i="2"/>
  <c r="AC446" i="2" s="1"/>
  <c r="AB29" i="2"/>
  <c r="AB446" i="2" s="1"/>
  <c r="AA29" i="2"/>
  <c r="AA446" i="2" s="1"/>
  <c r="Z29" i="2"/>
  <c r="Z446" i="2" s="1"/>
  <c r="Z448" i="2" s="1"/>
  <c r="Y29" i="2"/>
  <c r="Y446" i="2" s="1"/>
  <c r="X29" i="2"/>
  <c r="X446" i="2" s="1"/>
  <c r="W29" i="2"/>
  <c r="W446" i="2" s="1"/>
  <c r="V29" i="2"/>
  <c r="V446" i="2" s="1"/>
  <c r="U29" i="2"/>
  <c r="U446" i="2" s="1"/>
  <c r="T29" i="2"/>
  <c r="T443" i="2" s="1"/>
  <c r="S29" i="2"/>
  <c r="S443" i="2" s="1"/>
  <c r="R29" i="2"/>
  <c r="R443" i="2" s="1"/>
  <c r="Q29" i="2"/>
  <c r="Q446" i="2" s="1"/>
  <c r="P29" i="2"/>
  <c r="P446" i="2" s="1"/>
  <c r="O29" i="2"/>
  <c r="O446" i="2" s="1"/>
  <c r="N29" i="2"/>
  <c r="N446" i="2" s="1"/>
  <c r="N448" i="2" s="1"/>
  <c r="M29" i="2"/>
  <c r="M446" i="2" s="1"/>
  <c r="L29" i="2"/>
  <c r="L446" i="2" s="1"/>
  <c r="K29" i="2"/>
  <c r="K446" i="2" s="1"/>
  <c r="J29" i="2"/>
  <c r="J446" i="2" s="1"/>
  <c r="I29" i="2"/>
  <c r="I446" i="2" s="1"/>
  <c r="H29" i="2"/>
  <c r="H443" i="2" s="1"/>
  <c r="G29" i="2"/>
  <c r="G443" i="2" s="1"/>
  <c r="F29" i="2"/>
  <c r="F443" i="2" s="1"/>
  <c r="E29" i="2"/>
  <c r="E446" i="2" s="1"/>
  <c r="D29" i="2"/>
  <c r="D446" i="2" s="1"/>
  <c r="D19" i="1"/>
  <c r="D18" i="1"/>
  <c r="J15" i="1"/>
  <c r="L15" i="1" s="1"/>
  <c r="F15" i="1"/>
  <c r="M15" i="1" s="1"/>
  <c r="J14" i="1"/>
  <c r="L14" i="1" s="1"/>
  <c r="F14" i="1"/>
  <c r="M14" i="1" s="1"/>
  <c r="L13" i="1"/>
  <c r="J13" i="1"/>
  <c r="F13" i="1"/>
  <c r="M13" i="1" s="1"/>
  <c r="J12" i="1"/>
  <c r="L12" i="1" s="1"/>
  <c r="F12" i="1"/>
  <c r="M12" i="1" s="1"/>
  <c r="J11" i="1"/>
  <c r="M11" i="1" s="1"/>
  <c r="F11" i="1"/>
  <c r="K11" i="1" s="1"/>
  <c r="J10" i="1"/>
  <c r="L10" i="1" s="1"/>
  <c r="F10" i="1"/>
  <c r="M10" i="1" s="1"/>
  <c r="K9" i="1"/>
  <c r="J9" i="1"/>
  <c r="M9" i="1" s="1"/>
  <c r="F9" i="1"/>
  <c r="M8" i="1"/>
  <c r="J8" i="1"/>
  <c r="L8" i="1" s="1"/>
  <c r="F8" i="1"/>
  <c r="K8" i="1" s="1"/>
  <c r="J7" i="1"/>
  <c r="L7" i="1" s="1"/>
  <c r="F7" i="1"/>
  <c r="M7" i="1" s="1"/>
  <c r="I448" i="2" l="1"/>
  <c r="I457" i="2" s="1"/>
  <c r="I459" i="2" s="1"/>
  <c r="J448" i="2"/>
  <c r="J457" i="2" s="1"/>
  <c r="AI448" i="2"/>
  <c r="AI455" i="2" s="1"/>
  <c r="AH458" i="2"/>
  <c r="W448" i="2"/>
  <c r="W458" i="2" s="1"/>
  <c r="M448" i="2"/>
  <c r="L453" i="2"/>
  <c r="L457" i="2" s="1"/>
  <c r="L459" i="2" s="1"/>
  <c r="AV454" i="2"/>
  <c r="AV453" i="2"/>
  <c r="K457" i="2"/>
  <c r="K459" i="2" s="1"/>
  <c r="K448" i="2"/>
  <c r="K455" i="2" s="1"/>
  <c r="AV457" i="2"/>
  <c r="O448" i="2"/>
  <c r="O457" i="2" s="1"/>
  <c r="BB448" i="2"/>
  <c r="BL458" i="2"/>
  <c r="AU457" i="2"/>
  <c r="AU448" i="2"/>
  <c r="L448" i="2"/>
  <c r="L455" i="2" s="1"/>
  <c r="BS448" i="2"/>
  <c r="BS457" i="2" s="1"/>
  <c r="BS459" i="2" s="1"/>
  <c r="BD448" i="2"/>
  <c r="BD457" i="2" s="1"/>
  <c r="BD459" i="2" s="1"/>
  <c r="R458" i="2"/>
  <c r="AK448" i="2"/>
  <c r="AK458" i="2" s="1"/>
  <c r="X455" i="2"/>
  <c r="X454" i="2"/>
  <c r="X453" i="2"/>
  <c r="AT453" i="2"/>
  <c r="AA448" i="2"/>
  <c r="AA457" i="2" s="1"/>
  <c r="AM448" i="2"/>
  <c r="AM457" i="2" s="1"/>
  <c r="AY448" i="2"/>
  <c r="AY458" i="2" s="1"/>
  <c r="BK448" i="2"/>
  <c r="BK458" i="2" s="1"/>
  <c r="BW448" i="2"/>
  <c r="BW457" i="2" s="1"/>
  <c r="BW459" i="2" s="1"/>
  <c r="K454" i="2"/>
  <c r="K453" i="2"/>
  <c r="W455" i="2"/>
  <c r="W453" i="2"/>
  <c r="AI453" i="2"/>
  <c r="AU455" i="2"/>
  <c r="AU454" i="2"/>
  <c r="AU453" i="2"/>
  <c r="AU458" i="2" s="1"/>
  <c r="BG454" i="2"/>
  <c r="BG453" i="2"/>
  <c r="BS455" i="2"/>
  <c r="BS453" i="2"/>
  <c r="K443" i="2"/>
  <c r="W443" i="2"/>
  <c r="AI443" i="2"/>
  <c r="AU443" i="2"/>
  <c r="BS443" i="2"/>
  <c r="I444" i="2"/>
  <c r="I463" i="2" s="1"/>
  <c r="U444" i="2"/>
  <c r="U463" i="2" s="1"/>
  <c r="AI444" i="2"/>
  <c r="AI463" i="2" s="1"/>
  <c r="AW444" i="2"/>
  <c r="AW463" i="2" s="1"/>
  <c r="BK444" i="2"/>
  <c r="BK463" i="2" s="1"/>
  <c r="BY444" i="2"/>
  <c r="BY463" i="2" s="1"/>
  <c r="T446" i="2"/>
  <c r="BP446" i="2"/>
  <c r="BI448" i="2"/>
  <c r="AG453" i="2"/>
  <c r="D457" i="2"/>
  <c r="D448" i="2"/>
  <c r="D458" i="2" s="1"/>
  <c r="BX457" i="2"/>
  <c r="BX448" i="2"/>
  <c r="L443" i="2"/>
  <c r="X443" i="2"/>
  <c r="AJ443" i="2"/>
  <c r="AV443" i="2"/>
  <c r="BH443" i="2"/>
  <c r="BT443" i="2"/>
  <c r="J444" i="2"/>
  <c r="J463" i="2" s="1"/>
  <c r="V444" i="2"/>
  <c r="V463" i="2" s="1"/>
  <c r="AX444" i="2"/>
  <c r="AX463" i="2" s="1"/>
  <c r="BL444" i="2"/>
  <c r="BL463" i="2" s="1"/>
  <c r="F446" i="2"/>
  <c r="BH450" i="2"/>
  <c r="AW448" i="2"/>
  <c r="AW458" i="2" s="1"/>
  <c r="I455" i="2"/>
  <c r="I454" i="2"/>
  <c r="I453" i="2"/>
  <c r="G444" i="2"/>
  <c r="G463" i="2" s="1"/>
  <c r="L458" i="2"/>
  <c r="BR453" i="2"/>
  <c r="AB448" i="2"/>
  <c r="AB457" i="2" s="1"/>
  <c r="Q448" i="2"/>
  <c r="Q458" i="2" s="1"/>
  <c r="AO448" i="2"/>
  <c r="AO455" i="2" s="1"/>
  <c r="BA448" i="2"/>
  <c r="BA455" i="2" s="1"/>
  <c r="BM448" i="2"/>
  <c r="BM457" i="2" s="1"/>
  <c r="BY448" i="2"/>
  <c r="BW458" i="2"/>
  <c r="M455" i="2"/>
  <c r="M454" i="2"/>
  <c r="M453" i="2"/>
  <c r="M457" i="2" s="1"/>
  <c r="Y453" i="2"/>
  <c r="AK455" i="2"/>
  <c r="AK453" i="2"/>
  <c r="AK457" i="2" s="1"/>
  <c r="AK459" i="2" s="1"/>
  <c r="AW455" i="2"/>
  <c r="AW453" i="2"/>
  <c r="AW457" i="2" s="1"/>
  <c r="AW459" i="2" s="1"/>
  <c r="BI455" i="2"/>
  <c r="BI454" i="2"/>
  <c r="BI453" i="2"/>
  <c r="BI457" i="2" s="1"/>
  <c r="BU453" i="2"/>
  <c r="M443" i="2"/>
  <c r="Y443" i="2"/>
  <c r="AK443" i="2"/>
  <c r="AW443" i="2"/>
  <c r="BI443" i="2"/>
  <c r="BU443" i="2"/>
  <c r="K444" i="2"/>
  <c r="K463" i="2" s="1"/>
  <c r="W444" i="2"/>
  <c r="W463" i="2" s="1"/>
  <c r="AK444" i="2"/>
  <c r="AK463" i="2" s="1"/>
  <c r="AY444" i="2"/>
  <c r="AY463" i="2" s="1"/>
  <c r="BM444" i="2"/>
  <c r="BM463" i="2" s="1"/>
  <c r="G446" i="2"/>
  <c r="AD446" i="2"/>
  <c r="BT450" i="2"/>
  <c r="AI458" i="2"/>
  <c r="BE453" i="2"/>
  <c r="BE458" i="2" s="1"/>
  <c r="BF455" i="2"/>
  <c r="BF453" i="2"/>
  <c r="BN448" i="2"/>
  <c r="P448" i="2"/>
  <c r="P457" i="2" s="1"/>
  <c r="N458" i="2"/>
  <c r="E448" i="2"/>
  <c r="E457" i="2" s="1"/>
  <c r="E459" i="2" s="1"/>
  <c r="AC457" i="2"/>
  <c r="AC448" i="2"/>
  <c r="AC458" i="2" s="1"/>
  <c r="N454" i="2"/>
  <c r="N453" i="2"/>
  <c r="Z453" i="2"/>
  <c r="Z458" i="2" s="1"/>
  <c r="AL453" i="2"/>
  <c r="AX454" i="2"/>
  <c r="AX453" i="2"/>
  <c r="AX458" i="2" s="1"/>
  <c r="BJ454" i="2"/>
  <c r="BJ453" i="2"/>
  <c r="BJ458" i="2" s="1"/>
  <c r="BV454" i="2"/>
  <c r="BV453" i="2"/>
  <c r="N443" i="2"/>
  <c r="Z443" i="2"/>
  <c r="AL443" i="2"/>
  <c r="AX443" i="2"/>
  <c r="BJ443" i="2"/>
  <c r="BV443" i="2"/>
  <c r="L444" i="2"/>
  <c r="L463" i="2" s="1"/>
  <c r="AL444" i="2"/>
  <c r="AL463" i="2" s="1"/>
  <c r="AZ444" i="2"/>
  <c r="AZ463" i="2" s="1"/>
  <c r="BP444" i="2"/>
  <c r="BP463" i="2" s="1"/>
  <c r="H446" i="2"/>
  <c r="AF446" i="2"/>
  <c r="BG458" i="2"/>
  <c r="R448" i="2"/>
  <c r="R457" i="2" s="1"/>
  <c r="R459" i="2" s="1"/>
  <c r="J455" i="2"/>
  <c r="J453" i="2"/>
  <c r="J458" i="2" s="1"/>
  <c r="AE448" i="2"/>
  <c r="AQ448" i="2"/>
  <c r="BC448" i="2"/>
  <c r="BO448" i="2"/>
  <c r="O454" i="2"/>
  <c r="O453" i="2"/>
  <c r="O458" i="2" s="1"/>
  <c r="O455" i="2"/>
  <c r="AA453" i="2"/>
  <c r="AA458" i="2" s="1"/>
  <c r="AA455" i="2"/>
  <c r="AM453" i="2"/>
  <c r="AM458" i="2" s="1"/>
  <c r="AM455" i="2"/>
  <c r="AY454" i="2"/>
  <c r="AY453" i="2"/>
  <c r="BK453" i="2"/>
  <c r="BK455" i="2"/>
  <c r="BW454" i="2"/>
  <c r="BW453" i="2"/>
  <c r="BW455" i="2"/>
  <c r="O443" i="2"/>
  <c r="AA443" i="2"/>
  <c r="AM443" i="2"/>
  <c r="AY443" i="2"/>
  <c r="BK443" i="2"/>
  <c r="BW443" i="2"/>
  <c r="M444" i="2"/>
  <c r="M463" i="2" s="1"/>
  <c r="Y444" i="2"/>
  <c r="Y463" i="2" s="1"/>
  <c r="AM444" i="2"/>
  <c r="AM463" i="2" s="1"/>
  <c r="BA444" i="2"/>
  <c r="BA463" i="2" s="1"/>
  <c r="BQ444" i="2"/>
  <c r="BQ463" i="2" s="1"/>
  <c r="N455" i="2"/>
  <c r="U454" i="2"/>
  <c r="U453" i="2"/>
  <c r="S444" i="2"/>
  <c r="S463" i="2" s="1"/>
  <c r="D453" i="2"/>
  <c r="D455" i="2"/>
  <c r="P453" i="2"/>
  <c r="P455" i="2"/>
  <c r="AB453" i="2"/>
  <c r="AB455" i="2"/>
  <c r="AN453" i="2"/>
  <c r="AZ453" i="2"/>
  <c r="BL453" i="2"/>
  <c r="BX453" i="2"/>
  <c r="BX458" i="2" s="1"/>
  <c r="BX455" i="2"/>
  <c r="D443" i="2"/>
  <c r="P443" i="2"/>
  <c r="AB443" i="2"/>
  <c r="AN443" i="2"/>
  <c r="AZ443" i="2"/>
  <c r="BL443" i="2"/>
  <c r="BX443" i="2"/>
  <c r="N444" i="2"/>
  <c r="N463" i="2" s="1"/>
  <c r="Z444" i="2"/>
  <c r="Z463" i="2" s="1"/>
  <c r="AN444" i="2"/>
  <c r="AN463" i="2" s="1"/>
  <c r="BD444" i="2"/>
  <c r="BD463" i="2" s="1"/>
  <c r="BR444" i="2"/>
  <c r="BR463" i="2" s="1"/>
  <c r="AP446" i="2"/>
  <c r="AL448" i="2"/>
  <c r="AL458" i="2" s="1"/>
  <c r="Z455" i="2"/>
  <c r="Y448" i="2"/>
  <c r="Y455" i="2" s="1"/>
  <c r="Y457" i="2"/>
  <c r="BS458" i="2"/>
  <c r="Z457" i="2"/>
  <c r="AH453" i="2"/>
  <c r="S448" i="2"/>
  <c r="S457" i="2" s="1"/>
  <c r="S459" i="2" s="1"/>
  <c r="AN448" i="2"/>
  <c r="AN455" i="2" s="1"/>
  <c r="U448" i="2"/>
  <c r="U457" i="2" s="1"/>
  <c r="U459" i="2" s="1"/>
  <c r="AG457" i="2"/>
  <c r="AG448" i="2"/>
  <c r="AG455" i="2" s="1"/>
  <c r="AS448" i="2"/>
  <c r="AS457" i="2" s="1"/>
  <c r="BE448" i="2"/>
  <c r="BE457" i="2" s="1"/>
  <c r="BE459" i="2" s="1"/>
  <c r="BQ448" i="2"/>
  <c r="BQ458" i="2" s="1"/>
  <c r="S458" i="2"/>
  <c r="E453" i="2"/>
  <c r="E458" i="2" s="1"/>
  <c r="E455" i="2"/>
  <c r="Q453" i="2"/>
  <c r="Q455" i="2"/>
  <c r="Q454" i="2"/>
  <c r="AC453" i="2"/>
  <c r="AC455" i="2"/>
  <c r="AO453" i="2"/>
  <c r="BA453" i="2"/>
  <c r="BA454" i="2"/>
  <c r="BM453" i="2"/>
  <c r="BM458" i="2" s="1"/>
  <c r="BM455" i="2"/>
  <c r="BM454" i="2"/>
  <c r="BY453" i="2"/>
  <c r="BY457" i="2" s="1"/>
  <c r="BY455" i="2"/>
  <c r="BY454" i="2"/>
  <c r="E443" i="2"/>
  <c r="Q443" i="2"/>
  <c r="AC443" i="2"/>
  <c r="AO443" i="2"/>
  <c r="BA443" i="2"/>
  <c r="BM443" i="2"/>
  <c r="BY443" i="2"/>
  <c r="O444" i="2"/>
  <c r="O463" i="2" s="1"/>
  <c r="AA444" i="2"/>
  <c r="AA463" i="2" s="1"/>
  <c r="AO444" i="2"/>
  <c r="AO463" i="2" s="1"/>
  <c r="BE444" i="2"/>
  <c r="BE463" i="2" s="1"/>
  <c r="BS444" i="2"/>
  <c r="BS463" i="2" s="1"/>
  <c r="AR446" i="2"/>
  <c r="K458" i="2"/>
  <c r="AG444" i="2"/>
  <c r="AG463" i="2" s="1"/>
  <c r="BG448" i="2"/>
  <c r="BG457" i="2" s="1"/>
  <c r="BG459" i="2" s="1"/>
  <c r="AX457" i="2"/>
  <c r="V457" i="2"/>
  <c r="V448" i="2"/>
  <c r="V458" i="2" s="1"/>
  <c r="AT457" i="2"/>
  <c r="AT448" i="2"/>
  <c r="AT458" i="2" s="1"/>
  <c r="BF448" i="2"/>
  <c r="BF457" i="2" s="1"/>
  <c r="BR448" i="2"/>
  <c r="BR455" i="2" s="1"/>
  <c r="BD458" i="2"/>
  <c r="R455" i="2"/>
  <c r="AD444" i="2"/>
  <c r="AD463" i="2" s="1"/>
  <c r="AD450" i="2"/>
  <c r="AP444" i="2"/>
  <c r="AP463" i="2" s="1"/>
  <c r="AP450" i="2"/>
  <c r="BB444" i="2"/>
  <c r="BB463" i="2" s="1"/>
  <c r="BB450" i="2"/>
  <c r="BN444" i="2"/>
  <c r="BN463" i="2" s="1"/>
  <c r="BN450" i="2"/>
  <c r="BB443" i="2"/>
  <c r="D444" i="2"/>
  <c r="D463" i="2" s="1"/>
  <c r="P444" i="2"/>
  <c r="AB444" i="2"/>
  <c r="AR444" i="2"/>
  <c r="AR463" i="2" s="1"/>
  <c r="BF444" i="2"/>
  <c r="BF463" i="2" s="1"/>
  <c r="AX455" i="2"/>
  <c r="AS455" i="2"/>
  <c r="AS453" i="2"/>
  <c r="AS458" i="2" s="1"/>
  <c r="N457" i="2"/>
  <c r="N459" i="2" s="1"/>
  <c r="V455" i="2"/>
  <c r="V454" i="2"/>
  <c r="V453" i="2"/>
  <c r="H444" i="2"/>
  <c r="H463" i="2" s="1"/>
  <c r="AH444" i="2"/>
  <c r="AH463" i="2" s="1"/>
  <c r="AJ454" i="2"/>
  <c r="AJ453" i="2"/>
  <c r="AZ457" i="2"/>
  <c r="AZ448" i="2"/>
  <c r="AZ458" i="2" s="1"/>
  <c r="AH457" i="2"/>
  <c r="AH459" i="2" s="1"/>
  <c r="AH448" i="2"/>
  <c r="AH455" i="2" s="1"/>
  <c r="I458" i="2"/>
  <c r="U458" i="2"/>
  <c r="AG458" i="2"/>
  <c r="G454" i="2"/>
  <c r="G453" i="2"/>
  <c r="S454" i="2"/>
  <c r="S453" i="2"/>
  <c r="AE444" i="2"/>
  <c r="AE463" i="2" s="1"/>
  <c r="AE450" i="2"/>
  <c r="AQ444" i="2"/>
  <c r="AQ463" i="2" s="1"/>
  <c r="AQ450" i="2"/>
  <c r="BC444" i="2"/>
  <c r="BC463" i="2" s="1"/>
  <c r="BC450" i="2"/>
  <c r="BO444" i="2"/>
  <c r="BO463" i="2" s="1"/>
  <c r="BO450" i="2"/>
  <c r="AE443" i="2"/>
  <c r="AQ443" i="2"/>
  <c r="BC443" i="2"/>
  <c r="BO443" i="2"/>
  <c r="E444" i="2"/>
  <c r="E463" i="2" s="1"/>
  <c r="Q444" i="2"/>
  <c r="Q463" i="2" s="1"/>
  <c r="AC444" i="2"/>
  <c r="AC463" i="2" s="1"/>
  <c r="AS444" i="2"/>
  <c r="AS463" i="2" s="1"/>
  <c r="BG444" i="2"/>
  <c r="BG463" i="2" s="1"/>
  <c r="BU444" i="2"/>
  <c r="BU463" i="2" s="1"/>
  <c r="BV448" i="2"/>
  <c r="BV457" i="2" s="1"/>
  <c r="BJ455" i="2"/>
  <c r="BU448" i="2"/>
  <c r="BU455" i="2" s="1"/>
  <c r="BQ455" i="2"/>
  <c r="BQ454" i="2"/>
  <c r="BQ453" i="2"/>
  <c r="BJ457" i="2"/>
  <c r="BL448" i="2"/>
  <c r="BL457" i="2" s="1"/>
  <c r="BL459" i="2" s="1"/>
  <c r="X448" i="2"/>
  <c r="X458" i="2" s="1"/>
  <c r="AJ448" i="2"/>
  <c r="AJ455" i="2" s="1"/>
  <c r="AV448" i="2"/>
  <c r="AV455" i="2" s="1"/>
  <c r="BH448" i="2"/>
  <c r="BT448" i="2"/>
  <c r="H453" i="2"/>
  <c r="T454" i="2"/>
  <c r="T453" i="2"/>
  <c r="AF453" i="2"/>
  <c r="AR454" i="2"/>
  <c r="AR453" i="2"/>
  <c r="BD455" i="2"/>
  <c r="BD454" i="2"/>
  <c r="BD453" i="2"/>
  <c r="BP454" i="2"/>
  <c r="BP453" i="2"/>
  <c r="BD443" i="2"/>
  <c r="F444" i="2"/>
  <c r="F463" i="2" s="1"/>
  <c r="R444" i="2"/>
  <c r="R463" i="2" s="1"/>
  <c r="AF444" i="2"/>
  <c r="AF463" i="2" s="1"/>
  <c r="AT444" i="2"/>
  <c r="AT463" i="2" s="1"/>
  <c r="BV444" i="2"/>
  <c r="BV463" i="2" s="1"/>
  <c r="D454" i="2"/>
  <c r="BV455" i="2"/>
  <c r="K7" i="1"/>
  <c r="K12" i="1"/>
  <c r="K10" i="1"/>
  <c r="L11" i="1"/>
  <c r="K15" i="1"/>
  <c r="L9" i="1"/>
  <c r="K14" i="1"/>
  <c r="K13" i="1"/>
  <c r="BT457" i="2" l="1"/>
  <c r="BT459" i="2" s="1"/>
  <c r="BV459" i="2"/>
  <c r="AE457" i="2"/>
  <c r="AE459" i="2" s="1"/>
  <c r="M459" i="2"/>
  <c r="BH457" i="2"/>
  <c r="AS459" i="2"/>
  <c r="AM459" i="2"/>
  <c r="AA459" i="2"/>
  <c r="BM459" i="2"/>
  <c r="BB457" i="2"/>
  <c r="BB459" i="2" s="1"/>
  <c r="J459" i="2"/>
  <c r="O459" i="2"/>
  <c r="BX459" i="2"/>
  <c r="BN455" i="2"/>
  <c r="BN454" i="2"/>
  <c r="BN453" i="2"/>
  <c r="BN457" i="2" s="1"/>
  <c r="AN457" i="2"/>
  <c r="AP448" i="2"/>
  <c r="AF448" i="2"/>
  <c r="BA457" i="2"/>
  <c r="BA459" i="2" s="1"/>
  <c r="BK457" i="2"/>
  <c r="BK459" i="2" s="1"/>
  <c r="W457" i="2"/>
  <c r="W459" i="2" s="1"/>
  <c r="AU459" i="2"/>
  <c r="BU457" i="2"/>
  <c r="S455" i="2"/>
  <c r="AS454" i="2"/>
  <c r="BB455" i="2"/>
  <c r="BB454" i="2"/>
  <c r="BB453" i="2"/>
  <c r="BB458" i="2" s="1"/>
  <c r="BQ457" i="2"/>
  <c r="BQ459" i="2" s="1"/>
  <c r="AY455" i="2"/>
  <c r="BY458" i="2"/>
  <c r="BY459" i="2" s="1"/>
  <c r="AQ457" i="2"/>
  <c r="BE454" i="2"/>
  <c r="AW454" i="2"/>
  <c r="AO457" i="2"/>
  <c r="AV458" i="2"/>
  <c r="BG455" i="2"/>
  <c r="AY457" i="2"/>
  <c r="AY459" i="2" s="1"/>
  <c r="AN458" i="2"/>
  <c r="AC459" i="2"/>
  <c r="AZ459" i="2"/>
  <c r="AX459" i="2"/>
  <c r="BL455" i="2"/>
  <c r="AJ458" i="2"/>
  <c r="BE455" i="2"/>
  <c r="BU458" i="2"/>
  <c r="AB458" i="2"/>
  <c r="AB459" i="2" s="1"/>
  <c r="AI457" i="2"/>
  <c r="AI459" i="2" s="1"/>
  <c r="D459" i="2"/>
  <c r="AF454" i="2"/>
  <c r="X457" i="2"/>
  <c r="X459" i="2" s="1"/>
  <c r="BO455" i="2"/>
  <c r="BO454" i="2"/>
  <c r="BO453" i="2"/>
  <c r="BO458" i="2" s="1"/>
  <c r="AP455" i="2"/>
  <c r="AP454" i="2"/>
  <c r="AP453" i="2"/>
  <c r="E454" i="2"/>
  <c r="AH454" i="2"/>
  <c r="BA458" i="2"/>
  <c r="Q457" i="2"/>
  <c r="Q459" i="2" s="1"/>
  <c r="AG454" i="2"/>
  <c r="BI458" i="2"/>
  <c r="BI459" i="2" s="1"/>
  <c r="AJ457" i="2"/>
  <c r="P458" i="2"/>
  <c r="P459" i="2" s="1"/>
  <c r="BF458" i="2"/>
  <c r="BF459" i="2" s="1"/>
  <c r="AZ455" i="2"/>
  <c r="AO458" i="2"/>
  <c r="BT455" i="2"/>
  <c r="BT454" i="2"/>
  <c r="BT453" i="2"/>
  <c r="AK454" i="2"/>
  <c r="BL454" i="2"/>
  <c r="BC455" i="2"/>
  <c r="BC454" i="2"/>
  <c r="BC453" i="2"/>
  <c r="BC457" i="2" s="1"/>
  <c r="AD455" i="2"/>
  <c r="AD454" i="2"/>
  <c r="AD453" i="2"/>
  <c r="Z459" i="2"/>
  <c r="J454" i="2"/>
  <c r="AD457" i="2"/>
  <c r="AD448" i="2"/>
  <c r="BH455" i="2"/>
  <c r="BH454" i="2"/>
  <c r="BH453" i="2"/>
  <c r="BH458" i="2" s="1"/>
  <c r="BV458" i="2"/>
  <c r="AZ454" i="2"/>
  <c r="L454" i="2"/>
  <c r="BR458" i="2"/>
  <c r="AV459" i="2"/>
  <c r="BR457" i="2"/>
  <c r="BR459" i="2" s="1"/>
  <c r="AO454" i="2"/>
  <c r="U455" i="2"/>
  <c r="AM454" i="2"/>
  <c r="AL454" i="2"/>
  <c r="G457" i="2"/>
  <c r="G448" i="2"/>
  <c r="F448" i="2"/>
  <c r="AI454" i="2"/>
  <c r="Y458" i="2"/>
  <c r="AN454" i="2"/>
  <c r="V459" i="2"/>
  <c r="BK454" i="2"/>
  <c r="H457" i="2"/>
  <c r="H448" i="2"/>
  <c r="BT458" i="2"/>
  <c r="AQ455" i="2"/>
  <c r="AQ454" i="2"/>
  <c r="AQ453" i="2"/>
  <c r="AQ458" i="2" s="1"/>
  <c r="AB463" i="2"/>
  <c r="AB454" i="2"/>
  <c r="R454" i="2"/>
  <c r="AL455" i="2"/>
  <c r="AG459" i="2"/>
  <c r="Y459" i="2"/>
  <c r="AL457" i="2"/>
  <c r="AL459" i="2" s="1"/>
  <c r="BU454" i="2"/>
  <c r="Y454" i="2"/>
  <c r="BP457" i="2"/>
  <c r="BP448" i="2"/>
  <c r="M458" i="2"/>
  <c r="AT454" i="2"/>
  <c r="BJ459" i="2"/>
  <c r="P463" i="2"/>
  <c r="P454" i="2"/>
  <c r="AR448" i="2"/>
  <c r="AR457" i="2" s="1"/>
  <c r="Z454" i="2"/>
  <c r="BR454" i="2"/>
  <c r="T448" i="2"/>
  <c r="AT455" i="2"/>
  <c r="AT459" i="2"/>
  <c r="H454" i="2"/>
  <c r="AE455" i="2"/>
  <c r="AE454" i="2"/>
  <c r="AE453" i="2"/>
  <c r="AE458" i="2" s="1"/>
  <c r="F454" i="2"/>
  <c r="AC454" i="2"/>
  <c r="AA454" i="2"/>
  <c r="BF454" i="2"/>
  <c r="BS454" i="2"/>
  <c r="W454" i="2"/>
  <c r="BU459" i="2" l="1"/>
  <c r="AF455" i="2"/>
  <c r="AF458" i="2"/>
  <c r="F455" i="2"/>
  <c r="F458" i="2"/>
  <c r="AJ459" i="2"/>
  <c r="AF457" i="2"/>
  <c r="AF459" i="2" s="1"/>
  <c r="BC458" i="2"/>
  <c r="BC459" i="2" s="1"/>
  <c r="BH459" i="2"/>
  <c r="AR458" i="2"/>
  <c r="AR459" i="2" s="1"/>
  <c r="AR455" i="2"/>
  <c r="F457" i="2"/>
  <c r="BP455" i="2"/>
  <c r="BP458" i="2"/>
  <c r="G455" i="2"/>
  <c r="G458" i="2"/>
  <c r="G459" i="2" s="1"/>
  <c r="AP458" i="2"/>
  <c r="T455" i="2"/>
  <c r="T458" i="2"/>
  <c r="BP459" i="2"/>
  <c r="AP457" i="2"/>
  <c r="AQ459" i="2"/>
  <c r="T457" i="2"/>
  <c r="AN459" i="2"/>
  <c r="BO457" i="2"/>
  <c r="BO459" i="2" s="1"/>
  <c r="H455" i="2"/>
  <c r="H458" i="2"/>
  <c r="H459" i="2" s="1"/>
  <c r="AD458" i="2"/>
  <c r="AD459" i="2" s="1"/>
  <c r="AO459" i="2"/>
  <c r="BN458" i="2"/>
  <c r="BN459" i="2" s="1"/>
  <c r="T459" i="2" l="1"/>
  <c r="F459" i="2"/>
  <c r="AP459" i="2"/>
</calcChain>
</file>

<file path=xl/sharedStrings.xml><?xml version="1.0" encoding="utf-8"?>
<sst xmlns="http://schemas.openxmlformats.org/spreadsheetml/2006/main" count="1520" uniqueCount="1085">
  <si>
    <t xml:space="preserve">รายงานข้อมูลต้นทุนบริการ Unit Cost แบบ Quick Method </t>
  </si>
  <si>
    <t>ปีงบประมาณ 2563</t>
  </si>
  <si>
    <t>ประจำเดือน มกราคม  2563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</si>
  <si>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</si>
  <si>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</si>
  <si>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</si>
  <si>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</si>
  <si>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</si>
  <si>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</si>
  <si>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</si>
  <si>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</si>
  <si>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</si>
  <si>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</si>
  <si>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</si>
  <si>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</si>
  <si>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</si>
  <si>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</si>
  <si>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</si>
  <si>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</si>
  <si>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</si>
  <si>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</si>
  <si>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</si>
  <si>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</si>
  <si>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</si>
  <si>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</si>
  <si>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</si>
  <si>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</si>
  <si>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</si>
  <si>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</si>
  <si>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</si>
  <si>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</si>
  <si>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</si>
  <si>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</si>
  <si>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</si>
  <si>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</si>
  <si>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จำนวน..........8...........แห่ง</t>
  </si>
  <si>
    <t>ร้อยละ</t>
  </si>
  <si>
    <t>ไม่ผ่านเกณฑ์</t>
  </si>
  <si>
    <t>จำนวน..........1...........แห่ง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</si>
  <si>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</si>
  <si>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</si>
  <si>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</si>
  <si>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รายงาน ณ วันที่  20  กุมภาพันธ์  2563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</si>
  <si>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</si>
  <si>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</si>
  <si>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1/2563  รายงาน  ณ  21  มกราคม  2563</t>
  </si>
  <si>
    <t>ผลการวิเคราะห์ต้นทุนบริการ Unit Cost แบบ Quick Method  เดือน มกราคม  2563</t>
  </si>
  <si>
    <t>6 ผลรวม</t>
  </si>
  <si>
    <t>DataID</t>
  </si>
  <si>
    <t>ผังบัญชี 2563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</si>
  <si>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</si>
  <si>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</si>
  <si>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</si>
  <si>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</si>
  <si>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</si>
  <si>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</si>
  <si>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</si>
  <si>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</si>
  <si>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</si>
  <si>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</si>
  <si>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</si>
  <si>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</si>
  <si>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</si>
  <si>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</si>
  <si>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</si>
  <si>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</si>
  <si>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</si>
  <si>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</si>
  <si>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</si>
  <si>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</si>
  <si>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</si>
  <si>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</si>
  <si>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</si>
  <si>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</si>
  <si>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</si>
  <si>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</si>
  <si>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</si>
  <si>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</si>
  <si>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</si>
  <si>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</si>
  <si>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</si>
  <si>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</si>
  <si>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</si>
  <si>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</si>
  <si>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</si>
  <si>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</si>
  <si>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</si>
  <si>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</si>
  <si>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</si>
  <si>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</si>
  <si>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</si>
  <si>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</si>
  <si>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</si>
  <si>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</si>
  <si>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</si>
  <si>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</si>
  <si>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</si>
  <si>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</si>
  <si>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</si>
  <si>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</si>
  <si>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</si>
  <si>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</si>
  <si>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</si>
  <si>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</si>
  <si>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</si>
  <si>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</si>
  <si>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</si>
  <si>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</si>
  <si>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</si>
  <si>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</si>
  <si>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</si>
  <si>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</si>
  <si>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</si>
  <si>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</si>
  <si>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</si>
  <si>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</si>
  <si>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</si>
  <si>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</si>
  <si>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</si>
  <si>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</si>
  <si>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</si>
  <si>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</si>
  <si>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</si>
  <si>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</si>
  <si>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</si>
  <si>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</si>
  <si>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</si>
  <si>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</si>
  <si>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</si>
  <si>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</si>
  <si>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</si>
  <si>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</si>
  <si>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</si>
  <si>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</si>
  <si>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</si>
  <si>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</si>
  <si>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</si>
  <si>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</si>
  <si>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</si>
  <si>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</si>
  <si>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</si>
  <si>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</si>
  <si>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</si>
  <si>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</si>
  <si>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</si>
  <si>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</si>
  <si>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</si>
  <si>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</si>
  <si>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</si>
  <si>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</si>
  <si>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</si>
  <si>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</si>
  <si>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</si>
  <si>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</si>
  <si>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</si>
  <si>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</si>
  <si>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</si>
  <si>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</si>
  <si>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</si>
  <si>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</si>
  <si>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</si>
  <si>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</si>
  <si>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</si>
  <si>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</si>
  <si>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</si>
  <si>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</si>
  <si>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</si>
  <si>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</si>
  <si>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</si>
  <si>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</si>
  <si>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</si>
  <si>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</si>
  <si>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</si>
  <si>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</si>
  <si>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</si>
  <si>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</si>
  <si>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</si>
  <si>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</si>
  <si>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</si>
  <si>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</si>
  <si>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</si>
  <si>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</si>
  <si>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</si>
  <si>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</si>
  <si>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</si>
  <si>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</si>
  <si>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</si>
  <si>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</si>
  <si>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</si>
  <si>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</si>
  <si>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</si>
  <si>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</si>
  <si>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</si>
  <si>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</si>
  <si>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</si>
  <si>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</si>
  <si>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</si>
  <si>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</si>
  <si>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</si>
  <si>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</si>
  <si>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</si>
  <si>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</si>
  <si>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</si>
  <si>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</si>
  <si>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</si>
  <si>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</si>
  <si>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</si>
  <si>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</si>
  <si>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</si>
  <si>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</si>
  <si>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</si>
  <si>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</si>
  <si>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</si>
  <si>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</si>
  <si>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</si>
  <si>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</si>
  <si>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</si>
  <si>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OP-  บริการกรณีเฉพาะ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</si>
  <si>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</si>
  <si>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</si>
  <si>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</si>
  <si>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</si>
  <si>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</si>
  <si>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 หน่วยงานอื่น - 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</si>
  <si>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</si>
  <si>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</si>
  <si>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</si>
  <si>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</si>
  <si>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</si>
  <si>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</si>
  <si>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</si>
  <si>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</si>
  <si>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</si>
  <si>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</si>
  <si>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</si>
  <si>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</si>
  <si>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</si>
  <si>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</si>
  <si>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</si>
  <si>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</si>
  <si>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</si>
  <si>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</si>
  <si>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</si>
  <si>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</si>
  <si>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</si>
  <si>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</si>
  <si>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</si>
  <si>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</si>
  <si>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</si>
  <si>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</si>
  <si>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</si>
  <si>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</si>
  <si>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</si>
  <si>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</si>
  <si>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</si>
  <si>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</si>
  <si>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</si>
  <si>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</si>
  <si>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</si>
  <si>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</si>
  <si>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</si>
  <si>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</si>
  <si>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</si>
  <si>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 IP</t>
  </si>
  <si>
    <t>4301020104.802</t>
  </si>
  <si>
    <t>รายได้ค่ารักษาเบิกจ่ายตรงอปท.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</si>
  <si>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</si>
  <si>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</si>
  <si>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</si>
  <si>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</si>
  <si>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</si>
  <si>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</si>
  <si>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</si>
  <si>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</si>
  <si>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</si>
  <si>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</si>
  <si>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</si>
  <si>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</si>
  <si>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</si>
  <si>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</si>
  <si>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</si>
  <si>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</si>
  <si>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</si>
  <si>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</si>
  <si>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</si>
  <si>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</si>
  <si>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</si>
  <si>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</si>
  <si>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</si>
  <si>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</si>
  <si>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</si>
  <si>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</si>
  <si>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</si>
  <si>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</si>
  <si>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</si>
  <si>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</si>
  <si>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</si>
  <si>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</si>
  <si>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</si>
  <si>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</si>
  <si>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</si>
  <si>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</si>
  <si>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</si>
  <si>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</si>
  <si>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</si>
  <si>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</si>
  <si>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</si>
  <si>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</si>
  <si>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</si>
  <si>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</si>
  <si>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</si>
  <si>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</si>
  <si>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</si>
  <si>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</si>
  <si>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</si>
  <si>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</si>
  <si>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</si>
  <si>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</si>
  <si>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</si>
  <si>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</si>
  <si>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</si>
  <si>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</si>
  <si>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</si>
  <si>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</si>
  <si>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</si>
  <si>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</si>
  <si>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</si>
  <si>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</si>
  <si>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</si>
  <si>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</si>
  <si>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</si>
  <si>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</si>
  <si>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</si>
  <si>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</si>
  <si>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</si>
  <si>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</si>
  <si>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</si>
  <si>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</si>
  <si>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</si>
  <si>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</si>
  <si>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</si>
  <si>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</si>
  <si>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</si>
  <si>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</si>
  <si>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</si>
  <si>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</si>
  <si>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</si>
  <si>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</si>
  <si>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</si>
  <si>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</si>
  <si>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</si>
  <si>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ค่าตอบแทนเพิ่มพิเศษสำหรับผู้ปฏิบัติงานด้านสาธารณสุข (พตส.-เงินงบประมาณ)</t>
  </si>
  <si>
    <t>5101020114.114</t>
  </si>
  <si>
    <t>ค่าตอบแทนเพิ่มพิเศษสำหรับผู้ปฏิบัติงานด้านสาธารณสุข (พตส.-เงินนอกงบประมาณ)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</si>
  <si>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</si>
  <si>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</si>
  <si>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</si>
  <si>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</si>
  <si>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</si>
  <si>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</si>
  <si>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</si>
  <si>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(สนับสนุน)-เงินงบประมาณ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</si>
  <si>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</si>
  <si>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</si>
  <si>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</si>
  <si>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</si>
  <si>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</si>
  <si>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</si>
  <si>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</si>
  <si>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</si>
  <si>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</si>
  <si>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</si>
  <si>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</si>
  <si>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</si>
  <si>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</si>
  <si>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</si>
  <si>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</si>
  <si>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</si>
  <si>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</si>
  <si>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</si>
  <si>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</si>
  <si>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</si>
  <si>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</si>
  <si>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(งปม.)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</si>
  <si>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</si>
  <si>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</si>
  <si>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</si>
  <si>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</si>
  <si>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</si>
  <si>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</si>
  <si>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</si>
  <si>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</si>
  <si>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</si>
  <si>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</si>
  <si>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</si>
  <si>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</si>
  <si>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</si>
  <si>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(เงินนอกฯ)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</si>
  <si>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</si>
  <si>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</si>
  <si>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</si>
  <si>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</si>
  <si>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</si>
  <si>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</si>
  <si>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</si>
  <si>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</si>
  <si>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</si>
  <si>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</si>
  <si>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</si>
  <si>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</si>
  <si>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</si>
  <si>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</si>
  <si>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</si>
  <si>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</si>
  <si>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</si>
  <si>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</si>
  <si>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</si>
  <si>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</si>
  <si>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</si>
  <si>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</si>
  <si>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</si>
  <si>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</si>
  <si>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</si>
  <si>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</si>
  <si>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</si>
  <si>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</si>
  <si>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</si>
  <si>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</si>
  <si>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</si>
  <si>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</si>
  <si>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</si>
  <si>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</si>
  <si>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</si>
  <si>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</si>
  <si>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</si>
  <si>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</si>
  <si>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</si>
  <si>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</si>
  <si>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</si>
  <si>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(เงินงบประมาณ)</t>
  </si>
  <si>
    <t>5102030199.102</t>
  </si>
  <si>
    <t>ค่าใช้จ่ายด้านการฝึกอบรม-บุคคลภายนอก (เงินนอกงบบระมาณ)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</si>
  <si>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</si>
  <si>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</si>
  <si>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</si>
  <si>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</si>
  <si>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</si>
  <si>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</si>
  <si>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</si>
  <si>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</si>
  <si>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</si>
  <si>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</si>
  <si>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</si>
  <si>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</si>
  <si>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</si>
  <si>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CC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</si>
  <si>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</si>
  <si>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</si>
  <si>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</si>
  <si>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</si>
  <si>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</si>
  <si>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</si>
  <si>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</si>
  <si>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</si>
  <si>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</si>
  <si>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</si>
  <si>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</si>
  <si>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</si>
  <si>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</si>
  <si>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</si>
  <si>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</si>
  <si>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</si>
  <si>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</si>
  <si>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</si>
  <si>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</si>
  <si>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</si>
  <si>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</si>
  <si>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</si>
  <si>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</si>
  <si>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</si>
  <si>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</si>
  <si>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</si>
  <si>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</si>
  <si>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</si>
  <si>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</si>
  <si>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</si>
  <si>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</si>
  <si>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</si>
  <si>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</si>
  <si>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</si>
  <si>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</si>
  <si>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</si>
  <si>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</si>
  <si>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</si>
  <si>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</si>
  <si>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</si>
  <si>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</si>
  <si>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</si>
  <si>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</si>
  <si>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</si>
  <si>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</si>
  <si>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</si>
  <si>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</si>
  <si>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</si>
  <si>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</si>
  <si>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</si>
  <si>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</si>
  <si>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</si>
  <si>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</si>
  <si>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</si>
  <si>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</si>
  <si>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</si>
  <si>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</si>
  <si>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</si>
  <si>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</si>
  <si>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</si>
  <si>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</si>
  <si>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</si>
  <si>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</si>
  <si>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</si>
  <si>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</si>
  <si>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</si>
  <si>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</si>
  <si>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</si>
  <si>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</si>
  <si>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</si>
  <si>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</si>
  <si>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</si>
  <si>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</si>
  <si>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</si>
  <si>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</si>
  <si>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</si>
  <si>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</si>
  <si>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</si>
  <si>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</si>
  <si>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</si>
  <si>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</si>
  <si>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</si>
  <si>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</si>
  <si>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</si>
  <si>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</si>
  <si>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</si>
  <si>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</si>
  <si>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</si>
  <si>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</si>
  <si>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</si>
  <si>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</si>
  <si>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</si>
  <si>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</si>
  <si>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</si>
  <si>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</si>
  <si>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</si>
  <si>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</si>
  <si>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</si>
  <si>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</si>
  <si>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</si>
  <si>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</si>
  <si>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</si>
  <si>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</si>
  <si>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</si>
  <si>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</si>
  <si>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</si>
  <si>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</si>
  <si>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</si>
  <si>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</si>
  <si>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</si>
  <si>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</si>
  <si>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</si>
  <si>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</si>
  <si>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</si>
  <si>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</si>
  <si>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</si>
  <si>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</si>
  <si>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</si>
  <si>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</si>
  <si>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</si>
  <si>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</si>
  <si>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</si>
  <si>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</si>
  <si>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</si>
  <si>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</si>
  <si>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</si>
  <si>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</si>
  <si>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</si>
  <si>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</si>
  <si>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</si>
  <si>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</si>
  <si>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</si>
  <si>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</si>
  <si>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</si>
  <si>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</si>
  <si>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</si>
  <si>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</si>
  <si>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</si>
  <si>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</si>
  <si>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</si>
  <si>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</si>
  <si>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</si>
  <si>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</si>
  <si>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</si>
  <si>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</si>
  <si>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</si>
  <si>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</si>
  <si>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</si>
  <si>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</si>
  <si>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</si>
  <si>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</si>
  <si>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</si>
  <si>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</si>
  <si>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</si>
  <si>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</si>
  <si>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</si>
  <si>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</si>
  <si>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</si>
  <si>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</si>
  <si>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</si>
  <si>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</si>
  <si>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</si>
  <si>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</si>
  <si>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</si>
  <si>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</si>
  <si>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</si>
  <si>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</si>
  <si>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</si>
  <si>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</si>
  <si>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</si>
  <si>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</si>
  <si>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</si>
  <si>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</si>
  <si>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</si>
  <si>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</si>
  <si>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</si>
  <si>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</si>
  <si>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</si>
  <si>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</si>
  <si>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</si>
  <si>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</si>
  <si>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</si>
  <si>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</si>
  <si>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</si>
  <si>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</si>
  <si>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</si>
  <si>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</si>
  <si>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</si>
  <si>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</si>
  <si>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</si>
  <si>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</si>
  <si>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</si>
  <si>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</si>
  <si>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</si>
  <si>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</si>
  <si>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</si>
  <si>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</si>
  <si>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</si>
  <si>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</si>
  <si>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</si>
  <si>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</si>
  <si>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</si>
  <si>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</si>
  <si>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</si>
  <si>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</si>
  <si>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</si>
  <si>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</si>
  <si>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</si>
  <si>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</si>
  <si>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</si>
  <si>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</si>
  <si>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</si>
  <si>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</si>
  <si>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</si>
  <si>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</si>
  <si>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</si>
  <si>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</si>
  <si>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</si>
  <si>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</si>
  <si>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</si>
  <si>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</si>
  <si>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</si>
  <si>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</si>
  <si>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(งปม.)</t>
  </si>
  <si>
    <t>5104030299.105</t>
  </si>
  <si>
    <t>ค่าใช้จ่ายตามโครงการ (เงินนอกฯ)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</si>
  <si>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</si>
  <si>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</si>
  <si>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</si>
  <si>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</si>
  <si>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</si>
  <si>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</si>
  <si>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</si>
  <si>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</si>
  <si>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</si>
  <si>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</si>
  <si>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</si>
  <si>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</si>
  <si>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</si>
  <si>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</si>
  <si>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</si>
  <si>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</si>
  <si>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</si>
  <si>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</si>
  <si>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</si>
  <si>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</si>
  <si>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</si>
  <si>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</si>
  <si>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</si>
  <si>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</si>
  <si>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</si>
  <si>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</si>
  <si>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</si>
  <si>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</si>
  <si>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</si>
  <si>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</si>
  <si>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 CR- IP</t>
  </si>
  <si>
    <t>4301020105.252</t>
  </si>
  <si>
    <t>ส่วนต่างค่ารักษาที่ต่ำกว่าข้อตกลงในการจ่ายตาม DRG กองทุน UC (บริการเฉพาะ) 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</si>
  <si>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</si>
  <si>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</si>
  <si>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</si>
  <si>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</si>
  <si>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</si>
  <si>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</si>
  <si>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</si>
  <si>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</si>
  <si>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</si>
  <si>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</si>
  <si>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</si>
  <si>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</si>
  <si>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</si>
  <si>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</si>
  <si>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</si>
  <si>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</si>
  <si>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</si>
  <si>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</si>
  <si>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</si>
  <si>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</si>
  <si>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</si>
  <si>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</si>
  <si>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</si>
  <si>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</si>
  <si>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</si>
  <si>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</si>
  <si>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</si>
  <si>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</si>
  <si>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</si>
  <si>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</si>
  <si>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</si>
  <si>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</si>
  <si>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</si>
  <si>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</si>
  <si>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</si>
  <si>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</si>
  <si>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</si>
  <si>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</si>
  <si>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</si>
  <si>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</si>
  <si>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</si>
  <si>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</si>
  <si>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</si>
  <si>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</si>
  <si>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</si>
  <si>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</si>
  <si>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</si>
  <si>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</si>
  <si>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</si>
  <si>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</si>
  <si>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</si>
  <si>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</si>
  <si>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</si>
  <si>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</si>
  <si>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</si>
  <si>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</si>
  <si>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</si>
  <si>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</si>
  <si>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</si>
  <si>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</si>
  <si>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</si>
  <si>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</si>
  <si>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</si>
  <si>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</si>
  <si>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</si>
  <si>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</si>
  <si>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</si>
  <si>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</si>
  <si>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</si>
  <si>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</si>
  <si>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</si>
  <si>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</si>
  <si>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</si>
  <si>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</si>
  <si>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</si>
  <si>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</si>
  <si>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</si>
  <si>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</si>
  <si>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</si>
  <si>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</si>
  <si>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</si>
  <si>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</si>
  <si>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</si>
  <si>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</si>
  <si>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</si>
  <si>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</si>
  <si>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</si>
  <si>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</si>
  <si>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</si>
  <si>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</si>
  <si>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</si>
  <si>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</si>
  <si>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</si>
  <si>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</si>
  <si>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</si>
  <si>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</si>
  <si>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</si>
  <si>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</si>
  <si>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</si>
  <si>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</si>
  <si>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</si>
  <si>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</si>
  <si>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</si>
  <si>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</si>
  <si>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</si>
  <si>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</si>
  <si>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</si>
  <si>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</si>
  <si>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</si>
  <si>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</si>
  <si>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</si>
  <si>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</si>
  <si>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</si>
  <si>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</si>
  <si>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</si>
  <si>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</si>
  <si>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</si>
  <si>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</si>
  <si>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</si>
  <si>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</si>
  <si>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</si>
  <si>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</si>
  <si>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</si>
  <si>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</si>
  <si>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</si>
  <si>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</si>
  <si>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</si>
  <si>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</si>
  <si>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</si>
  <si>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</si>
  <si>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</si>
  <si>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</si>
  <si>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</si>
  <si>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</si>
  <si>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</si>
  <si>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</si>
  <si>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</si>
  <si>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</si>
  <si>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</si>
  <si>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</si>
  <si>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</si>
  <si>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</si>
  <si>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</si>
  <si>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</si>
  <si>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</si>
  <si>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</si>
  <si>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</si>
  <si>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</si>
  <si>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</si>
  <si>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</si>
  <si>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</si>
  <si>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</si>
  <si>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</si>
  <si>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</si>
  <si>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</si>
  <si>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</si>
  <si>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</si>
  <si>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</si>
  <si>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</si>
  <si>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</si>
  <si>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</si>
  <si>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</si>
  <si>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</si>
  <si>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</si>
  <si>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</si>
  <si>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</si>
  <si>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</si>
  <si>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</si>
  <si>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</si>
  <si>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</si>
  <si>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</si>
  <si>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</si>
  <si>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</si>
  <si>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</si>
  <si>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</si>
  <si>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</si>
  <si>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</si>
  <si>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</si>
  <si>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</si>
  <si>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   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</si>
  <si>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</si>
  <si>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</si>
  <si>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</si>
  <si>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</si>
  <si>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</si>
  <si>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</si>
  <si>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</si>
  <si>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</si>
  <si>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</si>
  <si>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</si>
  <si>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</si>
  <si>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</si>
  <si>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</si>
  <si>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</si>
  <si>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</si>
  <si>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</si>
  <si>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</si>
  <si>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</si>
  <si>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</si>
  <si>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</si>
  <si>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</si>
  <si>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</si>
  <si>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</si>
  <si>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</si>
  <si>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</si>
  <si>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</si>
  <si>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</si>
  <si>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</si>
  <si>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</si>
  <si>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</si>
  <si>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</si>
  <si>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</si>
  <si>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</si>
  <si>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</si>
  <si>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</si>
  <si>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</si>
  <si>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</si>
  <si>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</si>
  <si>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</si>
  <si>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</si>
  <si>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</si>
  <si>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</si>
  <si>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</si>
  <si>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</si>
  <si>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</si>
  <si>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</si>
  <si>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</si>
  <si>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</si>
  <si>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</si>
  <si>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</si>
  <si>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</si>
  <si>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</si>
  <si>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</si>
  <si>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</si>
  <si>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</si>
  <si>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</si>
  <si>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</si>
  <si>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</si>
  <si>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</si>
  <si>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</si>
  <si>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</si>
  <si>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</si>
  <si>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</si>
  <si>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</si>
  <si>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</si>
  <si>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</si>
  <si>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</si>
  <si>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</si>
  <si>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</si>
  <si>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</si>
  <si>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</si>
  <si>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</si>
  <si>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</si>
  <si>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</si>
  <si>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</si>
  <si>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</si>
  <si>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</si>
  <si>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</si>
  <si>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ต่างนอกสังกัด สป.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</si>
  <si>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</si>
  <si>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</si>
  <si>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</si>
  <si>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</si>
  <si>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</si>
  <si>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</si>
  <si>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</si>
  <si>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</si>
  <si>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</si>
  <si>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</si>
  <si>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</si>
  <si>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</si>
  <si>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</si>
  <si>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</si>
  <si>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</si>
  <si>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</si>
  <si>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</si>
  <si>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</si>
  <si>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</si>
  <si>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</si>
  <si>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</si>
  <si>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</si>
  <si>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</si>
  <si>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</si>
  <si>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</si>
  <si>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</si>
  <si>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</si>
  <si>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</si>
  <si>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</si>
  <si>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</si>
  <si>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</si>
  <si>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</si>
  <si>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</si>
  <si>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</si>
  <si>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</si>
  <si>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</si>
  <si>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</si>
  <si>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</si>
  <si>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</si>
  <si>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</si>
  <si>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</si>
  <si>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</si>
  <si>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</si>
  <si>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</si>
  <si>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</si>
  <si>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</si>
  <si>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</si>
  <si>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</si>
  <si>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</si>
  <si>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</si>
  <si>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</si>
  <si>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</si>
  <si>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</si>
  <si>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</si>
  <si>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</si>
  <si>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</si>
  <si>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</si>
  <si>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</si>
  <si>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</si>
  <si>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</si>
  <si>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</si>
  <si>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</si>
  <si>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</si>
  <si>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</si>
  <si>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</si>
  <si>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</si>
  <si>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</si>
  <si>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</si>
  <si>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</si>
  <si>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ค่าใช้จ่ายอื่น-เงินงบประมาณงบดำเนินงานโอนไปสสจ./รพศ./รพท./รพช./รพ.สต.</t>
  </si>
  <si>
    <t>5212010199.111</t>
  </si>
  <si>
    <t>ค่าใช้จ่ายอื่น-เงินงบประมาณงบ อุดหนุนโอนไปสสจ./รพศ./รพท./รพช./รพ.สต.</t>
  </si>
  <si>
    <t>5212010199.112</t>
  </si>
  <si>
    <t>ค่าใช้จ่ายอื่น-เงินงบประมาณงบรายจ่ายอื่นโอนไปสสจ./รพศ./รพท./รพช./รพ.สต.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</si>
  <si>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</si>
  <si>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/รพท./รพช./รพ.สต.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</si>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</sst>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1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88" fontId="4" fillId="0" borderId="1" xfId="1" applyNumberFormat="1" applyFont="1" applyFill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Fill="1" applyAlignment="1">
      <alignment horizontal="left"/>
    </xf>
    <xf numFmtId="43" fontId="2" fillId="0" borderId="0" xfId="1" applyFont="1" applyFill="1" applyAlignment="1">
      <alignment horizontal="left"/>
    </xf>
    <xf numFmtId="187" fontId="4" fillId="0" borderId="0" xfId="1" applyNumberFormat="1" applyFont="1" applyFill="1"/>
    <xf numFmtId="43" fontId="7" fillId="0" borderId="0" xfId="1" applyFont="1" applyFill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43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9" fontId="8" fillId="12" borderId="1" xfId="0" applyNumberFormat="1" applyFont="1" applyFill="1" applyBorder="1" applyAlignment="1">
      <alignment vertical="center"/>
    </xf>
    <xf numFmtId="189" fontId="8" fillId="12" borderId="0" xfId="0" applyNumberFormat="1" applyFont="1" applyFill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188" fontId="6" fillId="0" borderId="1" xfId="0" applyNumberFormat="1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left" vertical="center"/>
    </xf>
    <xf numFmtId="49" fontId="11" fillId="0" borderId="1" xfId="4" applyNumberFormat="1" applyFont="1" applyBorder="1" applyAlignment="1">
      <alignment horizontal="center"/>
    </xf>
    <xf numFmtId="0" fontId="11" fillId="0" borderId="1" xfId="4" applyFont="1" applyBorder="1"/>
    <xf numFmtId="0" fontId="6" fillId="0" borderId="1" xfId="0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9" fontId="6" fillId="12" borderId="1" xfId="0" applyNumberFormat="1" applyFont="1" applyFill="1" applyBorder="1" applyAlignment="1">
      <alignment vertical="center"/>
    </xf>
    <xf numFmtId="189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9" fontId="6" fillId="4" borderId="1" xfId="0" applyNumberFormat="1" applyFont="1" applyFill="1" applyBorder="1" applyAlignment="1">
      <alignment vertical="center"/>
    </xf>
    <xf numFmtId="189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</cellXfs>
  <cellStyles count="5">
    <cellStyle name="Hyperlink" xfId="2" builtinId="8"/>
    <cellStyle name="Normal 2 2 10" xfId="3" xr:uid="{AD05ABBD-8C70-49C9-9089-87CBFEF10EF7}"/>
    <cellStyle name="จุลภาค" xfId="1" builtinId="3"/>
    <cellStyle name="ปกติ" xfId="0" builtinId="0"/>
    <cellStyle name="ปกติ_Sheet7" xfId="4" xr:uid="{316B929F-45DE-4E89-8E87-E8B3B7C20371}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3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คำนวณUnit Cost ต.ค.62 _25112562"/>
      <sheetName val="R6 ต.ค.62 ค่ากลาง Q4_62"/>
      <sheetName val="คำนวณUnit Cost พ.ย.62 _15122562"/>
      <sheetName val="R6 พ.ย.62 ค่ากลาง Q4_62"/>
      <sheetName val="คำนวณUnit Cost ธ.ค.62 _21012563"/>
      <sheetName val="R6 ธ.ค.62 ค่ากลาง Q1_63"/>
      <sheetName val="คำนวณUnit Cost ม.ค.63 _18022563"/>
      <sheetName val="R6 ม.ค.63 ค่ากลาง Q1_63"/>
      <sheetName val="คำนวณUnit Cost ก.พ.63 _17032563"/>
      <sheetName val="R6 ก.พ.63 ค่ากลาง Q1_63"/>
      <sheetName val="คำนวณUnit Cost มี.ค.63_16042563"/>
      <sheetName val="R6 มี.ค.63 ค่ากลาง Q1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E2E7-BF44-4C79-9202-08328E2CFF93}">
  <sheetPr>
    <tabColor theme="6"/>
  </sheetPr>
  <dimension ref="A1:BY463"/>
  <sheetViews>
    <sheetView zoomScale="80" zoomScaleNormal="80" workbookViewId="0">
      <pane xSplit="3" ySplit="4" topLeftCell="BG290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9" defaultRowHeight="21.75" x14ac:dyDescent="0.2"/>
  <cols>
    <col min="1" max="1" width="9.21875" style="41" bestFit="1" customWidth="1"/>
    <col min="2" max="2" width="14.6640625" style="117" customWidth="1"/>
    <col min="3" max="3" width="71.21875" style="41" bestFit="1" customWidth="1"/>
    <col min="4" max="4" width="14" style="41" bestFit="1" customWidth="1"/>
    <col min="5" max="11" width="11.77734375" style="41" bestFit="1" customWidth="1"/>
    <col min="12" max="12" width="12.6640625" style="41" bestFit="1" customWidth="1"/>
    <col min="13" max="15" width="11.77734375" style="41" bestFit="1" customWidth="1"/>
    <col min="16" max="16" width="12.6640625" style="41" bestFit="1" customWidth="1"/>
    <col min="17" max="18" width="11.77734375" style="41" bestFit="1" customWidth="1"/>
    <col min="19" max="20" width="12.6640625" style="41" bestFit="1" customWidth="1"/>
    <col min="21" max="21" width="11.77734375" style="41" bestFit="1" customWidth="1"/>
    <col min="22" max="23" width="12.6640625" style="41" bestFit="1" customWidth="1"/>
    <col min="24" max="26" width="11.77734375" style="41" bestFit="1" customWidth="1"/>
    <col min="27" max="27" width="14" style="41" bestFit="1" customWidth="1"/>
    <col min="28" max="28" width="12.6640625" style="41" bestFit="1" customWidth="1"/>
    <col min="29" max="29" width="11.77734375" style="41" bestFit="1" customWidth="1"/>
    <col min="30" max="30" width="12.6640625" style="41" bestFit="1" customWidth="1"/>
    <col min="31" max="31" width="12.109375" style="41" bestFit="1" customWidth="1"/>
    <col min="32" max="34" width="12.6640625" style="41" bestFit="1" customWidth="1"/>
    <col min="35" max="35" width="11.77734375" style="41" bestFit="1" customWidth="1"/>
    <col min="36" max="36" width="12.6640625" style="41" bestFit="1" customWidth="1"/>
    <col min="37" max="38" width="11.77734375" style="41" bestFit="1" customWidth="1"/>
    <col min="39" max="39" width="12.6640625" style="41" bestFit="1" customWidth="1"/>
    <col min="40" max="45" width="11.77734375" style="41" bestFit="1" customWidth="1"/>
    <col min="46" max="46" width="14.21875" style="41" bestFit="1" customWidth="1"/>
    <col min="47" max="47" width="12.6640625" style="41" bestFit="1" customWidth="1"/>
    <col min="48" max="50" width="11.77734375" style="41" bestFit="1" customWidth="1"/>
    <col min="51" max="51" width="12.6640625" style="41" bestFit="1" customWidth="1"/>
    <col min="52" max="52" width="11.77734375" style="41" bestFit="1" customWidth="1"/>
    <col min="53" max="53" width="12.6640625" style="41" bestFit="1" customWidth="1"/>
    <col min="54" max="54" width="13.88671875" style="41" customWidth="1"/>
    <col min="55" max="55" width="11.77734375" style="41" bestFit="1" customWidth="1"/>
    <col min="56" max="56" width="12.6640625" style="41" bestFit="1" customWidth="1"/>
    <col min="57" max="58" width="11.77734375" style="41" bestFit="1" customWidth="1"/>
    <col min="59" max="59" width="12.6640625" style="41" bestFit="1" customWidth="1"/>
    <col min="60" max="60" width="11.6640625" style="41" customWidth="1"/>
    <col min="61" max="61" width="11.77734375" style="41" bestFit="1" customWidth="1"/>
    <col min="62" max="66" width="12.6640625" style="41" bestFit="1" customWidth="1"/>
    <col min="67" max="67" width="11.77734375" style="41" bestFit="1" customWidth="1"/>
    <col min="68" max="68" width="17.109375" style="41" bestFit="1" customWidth="1"/>
    <col min="69" max="72" width="11.77734375" style="41" bestFit="1" customWidth="1"/>
    <col min="73" max="73" width="12.6640625" style="41" bestFit="1" customWidth="1"/>
    <col min="74" max="76" width="11.77734375" style="41" bestFit="1" customWidth="1"/>
    <col min="77" max="77" width="14.88671875" style="41" hidden="1" customWidth="1"/>
    <col min="78" max="16384" width="9" style="41"/>
  </cols>
  <sheetData>
    <row r="1" spans="1:77" x14ac:dyDescent="0.2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1" t="s">
        <v>47</v>
      </c>
    </row>
    <row r="2" spans="1:77" ht="23.1" x14ac:dyDescent="0.2">
      <c r="A2" s="42" t="s">
        <v>48</v>
      </c>
      <c r="B2" s="43" t="s">
        <v>49</v>
      </c>
      <c r="C2" s="44"/>
      <c r="D2" s="45" t="s">
        <v>50</v>
      </c>
      <c r="E2" s="45"/>
      <c r="F2" s="45"/>
      <c r="G2" s="45"/>
      <c r="H2" s="45"/>
      <c r="I2" s="45"/>
      <c r="J2" s="46" t="s">
        <v>51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 t="s">
        <v>52</v>
      </c>
      <c r="W2" s="47"/>
      <c r="X2" s="47"/>
      <c r="Y2" s="47"/>
      <c r="Z2" s="47"/>
      <c r="AA2" s="47"/>
      <c r="AB2" s="47"/>
      <c r="AC2" s="47"/>
      <c r="AD2" s="47"/>
      <c r="AE2" s="48" t="s">
        <v>53</v>
      </c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9" t="s">
        <v>54</v>
      </c>
      <c r="AR2" s="49"/>
      <c r="AS2" s="49"/>
      <c r="AT2" s="49"/>
      <c r="AU2" s="49"/>
      <c r="AV2" s="49"/>
      <c r="AW2" s="49"/>
      <c r="AX2" s="50" t="s">
        <v>55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 t="s">
        <v>56</v>
      </c>
      <c r="BJ2" s="51"/>
      <c r="BK2" s="51"/>
      <c r="BL2" s="51"/>
      <c r="BM2" s="51"/>
      <c r="BN2" s="51"/>
      <c r="BO2" s="51"/>
      <c r="BP2" s="52" t="s">
        <v>57</v>
      </c>
      <c r="BQ2" s="52"/>
      <c r="BR2" s="52"/>
      <c r="BS2" s="52"/>
      <c r="BT2" s="52"/>
      <c r="BU2" s="52"/>
      <c r="BV2" s="52"/>
      <c r="BW2" s="52"/>
      <c r="BX2" s="52"/>
    </row>
    <row r="3" spans="1:77" s="62" customFormat="1" ht="21.75" customHeight="1" x14ac:dyDescent="0.2">
      <c r="A3" s="42"/>
      <c r="B3" s="53" t="s">
        <v>58</v>
      </c>
      <c r="C3" s="53" t="s">
        <v>59</v>
      </c>
      <c r="D3" s="54" t="s">
        <v>60</v>
      </c>
      <c r="E3" s="54" t="s">
        <v>61</v>
      </c>
      <c r="F3" s="54" t="s">
        <v>62</v>
      </c>
      <c r="G3" s="54" t="s">
        <v>63</v>
      </c>
      <c r="H3" s="54" t="s">
        <v>64</v>
      </c>
      <c r="I3" s="54" t="s">
        <v>65</v>
      </c>
      <c r="J3" s="55" t="s">
        <v>66</v>
      </c>
      <c r="K3" s="55" t="s">
        <v>67</v>
      </c>
      <c r="L3" s="55" t="s">
        <v>68</v>
      </c>
      <c r="M3" s="55" t="s">
        <v>69</v>
      </c>
      <c r="N3" s="55" t="s">
        <v>70</v>
      </c>
      <c r="O3" s="55" t="s">
        <v>71</v>
      </c>
      <c r="P3" s="55" t="s">
        <v>72</v>
      </c>
      <c r="Q3" s="55" t="s">
        <v>73</v>
      </c>
      <c r="R3" s="55" t="s">
        <v>74</v>
      </c>
      <c r="S3" s="55" t="s">
        <v>75</v>
      </c>
      <c r="T3" s="55" t="s">
        <v>76</v>
      </c>
      <c r="U3" s="55" t="s">
        <v>77</v>
      </c>
      <c r="V3" s="56" t="s">
        <v>78</v>
      </c>
      <c r="W3" s="56" t="s">
        <v>79</v>
      </c>
      <c r="X3" s="56" t="s">
        <v>80</v>
      </c>
      <c r="Y3" s="56" t="s">
        <v>81</v>
      </c>
      <c r="Z3" s="56" t="s">
        <v>82</v>
      </c>
      <c r="AA3" s="56" t="s">
        <v>83</v>
      </c>
      <c r="AB3" s="56" t="s">
        <v>84</v>
      </c>
      <c r="AC3" s="56" t="s">
        <v>85</v>
      </c>
      <c r="AD3" s="56" t="s">
        <v>86</v>
      </c>
      <c r="AE3" s="57" t="s">
        <v>87</v>
      </c>
      <c r="AF3" s="57" t="s">
        <v>88</v>
      </c>
      <c r="AG3" s="57" t="s">
        <v>89</v>
      </c>
      <c r="AH3" s="57" t="s">
        <v>90</v>
      </c>
      <c r="AI3" s="57" t="s">
        <v>91</v>
      </c>
      <c r="AJ3" s="57" t="s">
        <v>92</v>
      </c>
      <c r="AK3" s="57" t="s">
        <v>93</v>
      </c>
      <c r="AL3" s="57" t="s">
        <v>94</v>
      </c>
      <c r="AM3" s="57" t="s">
        <v>95</v>
      </c>
      <c r="AN3" s="57" t="s">
        <v>96</v>
      </c>
      <c r="AO3" s="57" t="s">
        <v>97</v>
      </c>
      <c r="AP3" s="57" t="s">
        <v>98</v>
      </c>
      <c r="AQ3" s="58" t="s">
        <v>99</v>
      </c>
      <c r="AR3" s="58" t="s">
        <v>100</v>
      </c>
      <c r="AS3" s="58" t="s">
        <v>101</v>
      </c>
      <c r="AT3" s="58" t="s">
        <v>102</v>
      </c>
      <c r="AU3" s="58" t="s">
        <v>103</v>
      </c>
      <c r="AV3" s="58" t="s">
        <v>104</v>
      </c>
      <c r="AW3" s="58" t="s">
        <v>105</v>
      </c>
      <c r="AX3" s="59" t="s">
        <v>106</v>
      </c>
      <c r="AY3" s="59" t="s">
        <v>107</v>
      </c>
      <c r="AZ3" s="59" t="s">
        <v>108</v>
      </c>
      <c r="BA3" s="59" t="s">
        <v>109</v>
      </c>
      <c r="BB3" s="59" t="s">
        <v>110</v>
      </c>
      <c r="BC3" s="59" t="s">
        <v>111</v>
      </c>
      <c r="BD3" s="59" t="s">
        <v>112</v>
      </c>
      <c r="BE3" s="59" t="s">
        <v>113</v>
      </c>
      <c r="BF3" s="59" t="s">
        <v>114</v>
      </c>
      <c r="BG3" s="59" t="s">
        <v>115</v>
      </c>
      <c r="BH3" s="59" t="s">
        <v>116</v>
      </c>
      <c r="BI3" s="60" t="s">
        <v>117</v>
      </c>
      <c r="BJ3" s="60" t="s">
        <v>118</v>
      </c>
      <c r="BK3" s="60" t="s">
        <v>119</v>
      </c>
      <c r="BL3" s="60" t="s">
        <v>120</v>
      </c>
      <c r="BM3" s="60" t="s">
        <v>121</v>
      </c>
      <c r="BN3" s="60" t="s">
        <v>122</v>
      </c>
      <c r="BO3" s="60" t="s">
        <v>123</v>
      </c>
      <c r="BP3" s="61" t="s">
        <v>124</v>
      </c>
      <c r="BQ3" s="61" t="s">
        <v>125</v>
      </c>
      <c r="BR3" s="61" t="s">
        <v>126</v>
      </c>
      <c r="BS3" s="61" t="s">
        <v>127</v>
      </c>
      <c r="BT3" s="61" t="s">
        <v>128</v>
      </c>
      <c r="BU3" s="61" t="s">
        <v>129</v>
      </c>
      <c r="BV3" s="61" t="s">
        <v>130</v>
      </c>
      <c r="BW3" s="61" t="s">
        <v>131</v>
      </c>
      <c r="BX3" s="61" t="s">
        <v>132</v>
      </c>
    </row>
    <row r="4" spans="1:77" s="72" customFormat="1" ht="21.75" customHeight="1" x14ac:dyDescent="0.2">
      <c r="A4" s="42"/>
      <c r="B4" s="63"/>
      <c r="C4" s="63"/>
      <c r="D4" s="64" t="s">
        <v>133</v>
      </c>
      <c r="E4" s="64" t="s">
        <v>134</v>
      </c>
      <c r="F4" s="64" t="s">
        <v>135</v>
      </c>
      <c r="G4" s="64" t="s">
        <v>136</v>
      </c>
      <c r="H4" s="64" t="s">
        <v>137</v>
      </c>
      <c r="I4" s="64" t="s">
        <v>138</v>
      </c>
      <c r="J4" s="65" t="s">
        <v>139</v>
      </c>
      <c r="K4" s="65" t="s">
        <v>140</v>
      </c>
      <c r="L4" s="65" t="s">
        <v>141</v>
      </c>
      <c r="M4" s="65" t="s">
        <v>142</v>
      </c>
      <c r="N4" s="65" t="s">
        <v>143</v>
      </c>
      <c r="O4" s="65" t="s">
        <v>144</v>
      </c>
      <c r="P4" s="65" t="s">
        <v>145</v>
      </c>
      <c r="Q4" s="65" t="s">
        <v>146</v>
      </c>
      <c r="R4" s="65" t="s">
        <v>147</v>
      </c>
      <c r="S4" s="65" t="s">
        <v>148</v>
      </c>
      <c r="T4" s="65" t="s">
        <v>149</v>
      </c>
      <c r="U4" s="65" t="s">
        <v>150</v>
      </c>
      <c r="V4" s="66" t="s">
        <v>151</v>
      </c>
      <c r="W4" s="66" t="s">
        <v>152</v>
      </c>
      <c r="X4" s="66" t="s">
        <v>153</v>
      </c>
      <c r="Y4" s="66" t="s">
        <v>154</v>
      </c>
      <c r="Z4" s="66" t="s">
        <v>155</v>
      </c>
      <c r="AA4" s="66">
        <v>10831</v>
      </c>
      <c r="AB4" s="66" t="s">
        <v>156</v>
      </c>
      <c r="AC4" s="66" t="s">
        <v>157</v>
      </c>
      <c r="AD4" s="66" t="s">
        <v>158</v>
      </c>
      <c r="AE4" s="67" t="s">
        <v>159</v>
      </c>
      <c r="AF4" s="67" t="s">
        <v>160</v>
      </c>
      <c r="AG4" s="67" t="s">
        <v>161</v>
      </c>
      <c r="AH4" s="67" t="s">
        <v>162</v>
      </c>
      <c r="AI4" s="67" t="s">
        <v>163</v>
      </c>
      <c r="AJ4" s="67" t="s">
        <v>164</v>
      </c>
      <c r="AK4" s="67" t="s">
        <v>165</v>
      </c>
      <c r="AL4" s="67" t="s">
        <v>166</v>
      </c>
      <c r="AM4" s="67" t="s">
        <v>167</v>
      </c>
      <c r="AN4" s="67" t="s">
        <v>168</v>
      </c>
      <c r="AO4" s="67" t="s">
        <v>169</v>
      </c>
      <c r="AP4" s="67" t="s">
        <v>170</v>
      </c>
      <c r="AQ4" s="68" t="s">
        <v>171</v>
      </c>
      <c r="AR4" s="68" t="s">
        <v>172</v>
      </c>
      <c r="AS4" s="68" t="s">
        <v>173</v>
      </c>
      <c r="AT4" s="68" t="s">
        <v>174</v>
      </c>
      <c r="AU4" s="68" t="s">
        <v>175</v>
      </c>
      <c r="AV4" s="68" t="s">
        <v>176</v>
      </c>
      <c r="AW4" s="68" t="s">
        <v>177</v>
      </c>
      <c r="AX4" s="69" t="s">
        <v>178</v>
      </c>
      <c r="AY4" s="69" t="s">
        <v>179</v>
      </c>
      <c r="AZ4" s="69" t="s">
        <v>180</v>
      </c>
      <c r="BA4" s="69" t="s">
        <v>181</v>
      </c>
      <c r="BB4" s="69" t="s">
        <v>182</v>
      </c>
      <c r="BC4" s="69" t="s">
        <v>183</v>
      </c>
      <c r="BD4" s="69" t="s">
        <v>184</v>
      </c>
      <c r="BE4" s="69" t="s">
        <v>185</v>
      </c>
      <c r="BF4" s="69" t="s">
        <v>186</v>
      </c>
      <c r="BG4" s="69" t="s">
        <v>187</v>
      </c>
      <c r="BH4" s="69" t="s">
        <v>188</v>
      </c>
      <c r="BI4" s="70" t="s">
        <v>189</v>
      </c>
      <c r="BJ4" s="70" t="s">
        <v>190</v>
      </c>
      <c r="BK4" s="70" t="s">
        <v>191</v>
      </c>
      <c r="BL4" s="70" t="s">
        <v>192</v>
      </c>
      <c r="BM4" s="70" t="s">
        <v>193</v>
      </c>
      <c r="BN4" s="70" t="s">
        <v>194</v>
      </c>
      <c r="BO4" s="70" t="s">
        <v>195</v>
      </c>
      <c r="BP4" s="71" t="s">
        <v>196</v>
      </c>
      <c r="BQ4" s="71" t="s">
        <v>197</v>
      </c>
      <c r="BR4" s="71" t="s">
        <v>198</v>
      </c>
      <c r="BS4" s="71" t="s">
        <v>199</v>
      </c>
      <c r="BT4" s="71" t="s">
        <v>200</v>
      </c>
      <c r="BU4" s="71" t="s">
        <v>201</v>
      </c>
      <c r="BV4" s="71" t="s">
        <v>202</v>
      </c>
      <c r="BW4" s="71" t="s">
        <v>203</v>
      </c>
      <c r="BX4" s="71" t="s">
        <v>204</v>
      </c>
    </row>
    <row r="5" spans="1:77" x14ac:dyDescent="0.2">
      <c r="A5" s="73" t="s">
        <v>205</v>
      </c>
      <c r="B5" s="74" t="s">
        <v>206</v>
      </c>
      <c r="C5" s="73" t="s">
        <v>207</v>
      </c>
      <c r="D5" s="75">
        <v>100477117</v>
      </c>
      <c r="E5" s="75">
        <v>27659942.789999999</v>
      </c>
      <c r="F5" s="75">
        <v>35981796.799999997</v>
      </c>
      <c r="G5" s="75">
        <v>16077717</v>
      </c>
      <c r="H5" s="75">
        <v>18490717</v>
      </c>
      <c r="I5" s="75">
        <v>5997495.0899999999</v>
      </c>
      <c r="J5" s="75">
        <v>83571653.700000003</v>
      </c>
      <c r="K5" s="75">
        <v>21724944.75</v>
      </c>
      <c r="L5" s="75">
        <v>5415835</v>
      </c>
      <c r="M5" s="75">
        <v>47538702.5</v>
      </c>
      <c r="N5" s="75">
        <v>5066738.5</v>
      </c>
      <c r="O5" s="75">
        <v>18393941.5</v>
      </c>
      <c r="P5" s="75">
        <v>38944873</v>
      </c>
      <c r="Q5" s="75">
        <v>37608056.369999997</v>
      </c>
      <c r="R5" s="75">
        <v>2539180</v>
      </c>
      <c r="S5" s="75">
        <v>19478107.34</v>
      </c>
      <c r="T5" s="75">
        <v>12464561.5</v>
      </c>
      <c r="U5" s="75">
        <v>8834612.4000000004</v>
      </c>
      <c r="V5" s="75">
        <v>63871363.259999998</v>
      </c>
      <c r="W5" s="75">
        <v>18325053.75</v>
      </c>
      <c r="X5" s="75">
        <v>17360888.920000002</v>
      </c>
      <c r="Y5" s="75">
        <v>35441259.25</v>
      </c>
      <c r="Z5" s="75">
        <v>9493155</v>
      </c>
      <c r="AA5" s="75">
        <v>15182230.5</v>
      </c>
      <c r="AB5" s="75">
        <v>16722145.5</v>
      </c>
      <c r="AC5" s="75">
        <v>8056080</v>
      </c>
      <c r="AD5" s="75">
        <v>8966093</v>
      </c>
      <c r="AE5" s="75">
        <v>48925536.149999999</v>
      </c>
      <c r="AF5" s="75">
        <v>13376007</v>
      </c>
      <c r="AG5" s="75">
        <v>9530414.25</v>
      </c>
      <c r="AH5" s="75">
        <v>7014630</v>
      </c>
      <c r="AI5" s="75">
        <v>6955930</v>
      </c>
      <c r="AJ5" s="75">
        <v>11603956</v>
      </c>
      <c r="AK5" s="75">
        <v>9484232</v>
      </c>
      <c r="AL5" s="75">
        <v>9460145</v>
      </c>
      <c r="AM5" s="75">
        <v>13791009</v>
      </c>
      <c r="AN5" s="75">
        <v>11796303.85</v>
      </c>
      <c r="AO5" s="75">
        <v>11808878.550000001</v>
      </c>
      <c r="AP5" s="75">
        <v>11593488</v>
      </c>
      <c r="AQ5" s="75">
        <v>29229423.649999999</v>
      </c>
      <c r="AR5" s="75">
        <v>7225534</v>
      </c>
      <c r="AS5" s="75">
        <v>9597671</v>
      </c>
      <c r="AT5" s="75">
        <v>10543986</v>
      </c>
      <c r="AU5" s="75">
        <v>7689793</v>
      </c>
      <c r="AV5" s="75">
        <v>119633</v>
      </c>
      <c r="AW5" s="75">
        <v>3077105</v>
      </c>
      <c r="AX5" s="75">
        <v>41325543</v>
      </c>
      <c r="AY5" s="75">
        <v>13788249.550000001</v>
      </c>
      <c r="AZ5" s="75">
        <v>10860097</v>
      </c>
      <c r="BA5" s="75">
        <v>22940504</v>
      </c>
      <c r="BB5" s="75">
        <v>18837053.5</v>
      </c>
      <c r="BC5" s="75">
        <v>11022388</v>
      </c>
      <c r="BD5" s="75">
        <v>22765853</v>
      </c>
      <c r="BE5" s="75">
        <v>15024613.75</v>
      </c>
      <c r="BF5" s="75">
        <v>12326535.6</v>
      </c>
      <c r="BG5" s="75">
        <v>4188707</v>
      </c>
      <c r="BH5" s="75">
        <v>3323453</v>
      </c>
      <c r="BI5" s="75">
        <v>34814054.869999997</v>
      </c>
      <c r="BJ5" s="75">
        <v>34255868.189999998</v>
      </c>
      <c r="BK5" s="75">
        <v>11932173</v>
      </c>
      <c r="BL5" s="75">
        <v>8671455</v>
      </c>
      <c r="BM5" s="75">
        <v>9392719</v>
      </c>
      <c r="BN5" s="75">
        <v>10180978</v>
      </c>
      <c r="BO5" s="75">
        <v>4779181.3</v>
      </c>
      <c r="BP5" s="75">
        <v>31226315.050000001</v>
      </c>
      <c r="BQ5" s="75">
        <v>11651292</v>
      </c>
      <c r="BR5" s="75">
        <v>13017457</v>
      </c>
      <c r="BS5" s="75">
        <v>12256485.880000001</v>
      </c>
      <c r="BT5" s="75">
        <v>24978026.370000001</v>
      </c>
      <c r="BU5" s="75">
        <v>24378919</v>
      </c>
      <c r="BV5" s="75">
        <v>10616147</v>
      </c>
      <c r="BW5" s="75">
        <v>6994369</v>
      </c>
      <c r="BX5" s="75">
        <v>8323909.1799999997</v>
      </c>
      <c r="BY5" s="76">
        <v>14147936.25</v>
      </c>
    </row>
    <row r="6" spans="1:77" x14ac:dyDescent="0.2">
      <c r="A6" s="73" t="s">
        <v>205</v>
      </c>
      <c r="B6" s="74" t="s">
        <v>208</v>
      </c>
      <c r="C6" s="73" t="s">
        <v>209</v>
      </c>
      <c r="D6" s="75">
        <v>20455540</v>
      </c>
      <c r="E6" s="75">
        <v>362844.5</v>
      </c>
      <c r="F6" s="75">
        <v>1174515</v>
      </c>
      <c r="G6" s="75">
        <v>67142</v>
      </c>
      <c r="H6" s="75">
        <v>19922</v>
      </c>
      <c r="I6" s="75">
        <v>16041.28</v>
      </c>
      <c r="J6" s="75">
        <v>49897549.850000001</v>
      </c>
      <c r="K6" s="75">
        <v>303168.75</v>
      </c>
      <c r="L6" s="75">
        <v>50006</v>
      </c>
      <c r="M6" s="75">
        <v>4819945.5</v>
      </c>
      <c r="N6" s="75">
        <v>1452175.45</v>
      </c>
      <c r="O6" s="75">
        <v>302194.5</v>
      </c>
      <c r="P6" s="75">
        <v>1028271</v>
      </c>
      <c r="Q6" s="75">
        <v>201311</v>
      </c>
      <c r="R6" s="75">
        <v>0</v>
      </c>
      <c r="S6" s="75">
        <v>56954.8</v>
      </c>
      <c r="T6" s="75">
        <v>147012.5</v>
      </c>
      <c r="U6" s="75">
        <v>417295.35</v>
      </c>
      <c r="V6" s="75">
        <v>44243722.289999999</v>
      </c>
      <c r="W6" s="75">
        <v>1688918</v>
      </c>
      <c r="X6" s="75">
        <v>48611.67</v>
      </c>
      <c r="Y6" s="75">
        <v>2059348.51</v>
      </c>
      <c r="Z6" s="75">
        <v>942894</v>
      </c>
      <c r="AA6" s="75">
        <v>125994</v>
      </c>
      <c r="AB6" s="75">
        <v>246250.5</v>
      </c>
      <c r="AC6" s="75">
        <v>45177</v>
      </c>
      <c r="AD6" s="75">
        <v>15084</v>
      </c>
      <c r="AE6" s="75">
        <v>48220576</v>
      </c>
      <c r="AF6" s="75">
        <v>40714</v>
      </c>
      <c r="AG6" s="75">
        <v>204517</v>
      </c>
      <c r="AH6" s="75">
        <v>19950</v>
      </c>
      <c r="AI6" s="75">
        <v>199628</v>
      </c>
      <c r="AJ6" s="75">
        <v>65347</v>
      </c>
      <c r="AK6" s="75">
        <v>326127</v>
      </c>
      <c r="AL6" s="75">
        <v>391790</v>
      </c>
      <c r="AM6" s="75">
        <v>52356</v>
      </c>
      <c r="AN6" s="75">
        <v>45199</v>
      </c>
      <c r="AO6" s="75">
        <v>203174</v>
      </c>
      <c r="AP6" s="75">
        <v>171862</v>
      </c>
      <c r="AQ6" s="75">
        <v>12247967.25</v>
      </c>
      <c r="AR6" s="75">
        <v>274921</v>
      </c>
      <c r="AS6" s="75">
        <v>306482</v>
      </c>
      <c r="AT6" s="75">
        <v>461052</v>
      </c>
      <c r="AU6" s="75">
        <v>242794</v>
      </c>
      <c r="AV6" s="75">
        <v>101303</v>
      </c>
      <c r="AW6" s="75">
        <v>175251</v>
      </c>
      <c r="AX6" s="75">
        <v>26637035</v>
      </c>
      <c r="AY6" s="75">
        <v>20918</v>
      </c>
      <c r="AZ6" s="75">
        <v>145811.25</v>
      </c>
      <c r="BA6" s="75">
        <v>32963</v>
      </c>
      <c r="BB6" s="75">
        <v>20405</v>
      </c>
      <c r="BC6" s="75">
        <v>87999</v>
      </c>
      <c r="BD6" s="75">
        <v>312620.75</v>
      </c>
      <c r="BE6" s="75">
        <v>1660189.5</v>
      </c>
      <c r="BF6" s="75">
        <v>118792</v>
      </c>
      <c r="BG6" s="75">
        <v>27503</v>
      </c>
      <c r="BH6" s="75">
        <v>53100</v>
      </c>
      <c r="BI6" s="75">
        <v>20311925.949999999</v>
      </c>
      <c r="BJ6" s="75">
        <v>2245349</v>
      </c>
      <c r="BK6" s="75">
        <v>78592</v>
      </c>
      <c r="BL6" s="75">
        <v>23566</v>
      </c>
      <c r="BM6" s="75">
        <v>49897</v>
      </c>
      <c r="BN6" s="75">
        <v>54381</v>
      </c>
      <c r="BO6" s="75">
        <v>20935</v>
      </c>
      <c r="BP6" s="75">
        <v>32782706</v>
      </c>
      <c r="BQ6" s="75">
        <v>464295</v>
      </c>
      <c r="BR6" s="75">
        <v>40073</v>
      </c>
      <c r="BS6" s="75">
        <v>1609911.07</v>
      </c>
      <c r="BT6" s="75">
        <v>395289</v>
      </c>
      <c r="BU6" s="75">
        <v>3178233</v>
      </c>
      <c r="BV6" s="75">
        <v>750212</v>
      </c>
      <c r="BW6" s="75">
        <v>64185</v>
      </c>
      <c r="BX6" s="75">
        <v>58403.88</v>
      </c>
      <c r="BY6" s="76">
        <v>5303372</v>
      </c>
    </row>
    <row r="7" spans="1:77" x14ac:dyDescent="0.2">
      <c r="A7" s="73" t="s">
        <v>205</v>
      </c>
      <c r="B7" s="74" t="s">
        <v>210</v>
      </c>
      <c r="C7" s="73" t="s">
        <v>211</v>
      </c>
      <c r="D7" s="75">
        <v>0</v>
      </c>
      <c r="E7" s="75">
        <v>742541</v>
      </c>
      <c r="F7" s="75">
        <v>0</v>
      </c>
      <c r="G7" s="75">
        <v>0</v>
      </c>
      <c r="H7" s="75">
        <v>0</v>
      </c>
      <c r="I7" s="75">
        <v>27886.49</v>
      </c>
      <c r="J7" s="75">
        <v>9368884.2899999991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1683134.95</v>
      </c>
      <c r="W7" s="75">
        <v>0</v>
      </c>
      <c r="X7" s="75">
        <v>23644.25</v>
      </c>
      <c r="Y7" s="75">
        <v>146832.25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13043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156590.25</v>
      </c>
      <c r="AR7" s="75">
        <v>0</v>
      </c>
      <c r="AS7" s="75">
        <v>56882</v>
      </c>
      <c r="AT7" s="75">
        <v>0</v>
      </c>
      <c r="AU7" s="75">
        <v>1495</v>
      </c>
      <c r="AV7" s="75">
        <v>0</v>
      </c>
      <c r="AW7" s="75">
        <v>0</v>
      </c>
      <c r="AX7" s="75">
        <v>123191</v>
      </c>
      <c r="AY7" s="75">
        <v>0</v>
      </c>
      <c r="AZ7" s="75">
        <v>0</v>
      </c>
      <c r="BA7" s="75">
        <v>0</v>
      </c>
      <c r="BB7" s="75">
        <v>0</v>
      </c>
      <c r="BC7" s="75">
        <v>0</v>
      </c>
      <c r="BD7" s="75">
        <v>0</v>
      </c>
      <c r="BE7" s="75">
        <v>0</v>
      </c>
      <c r="BF7" s="75">
        <v>0</v>
      </c>
      <c r="BG7" s="75">
        <v>0</v>
      </c>
      <c r="BH7" s="75">
        <v>16299</v>
      </c>
      <c r="BI7" s="75">
        <v>0</v>
      </c>
      <c r="BJ7" s="75">
        <v>0</v>
      </c>
      <c r="BK7" s="75">
        <v>0</v>
      </c>
      <c r="BL7" s="75">
        <v>0</v>
      </c>
      <c r="BM7" s="75">
        <v>0</v>
      </c>
      <c r="BN7" s="75">
        <v>0</v>
      </c>
      <c r="BO7" s="75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0</v>
      </c>
      <c r="BV7" s="75">
        <v>161496</v>
      </c>
      <c r="BW7" s="75">
        <v>0</v>
      </c>
      <c r="BX7" s="75">
        <v>0</v>
      </c>
      <c r="BY7" s="76">
        <v>14262204.210000001</v>
      </c>
    </row>
    <row r="8" spans="1:77" x14ac:dyDescent="0.2">
      <c r="A8" s="73" t="s">
        <v>205</v>
      </c>
      <c r="B8" s="74" t="s">
        <v>212</v>
      </c>
      <c r="C8" s="73" t="s">
        <v>213</v>
      </c>
      <c r="D8" s="75">
        <v>383657</v>
      </c>
      <c r="E8" s="75">
        <v>7134</v>
      </c>
      <c r="F8" s="75">
        <v>716184</v>
      </c>
      <c r="G8" s="75">
        <v>1455</v>
      </c>
      <c r="H8" s="75">
        <v>2606</v>
      </c>
      <c r="I8" s="75">
        <v>0</v>
      </c>
      <c r="J8" s="75">
        <v>2774531.25</v>
      </c>
      <c r="K8" s="75">
        <v>32913.75</v>
      </c>
      <c r="L8" s="75">
        <v>0</v>
      </c>
      <c r="M8" s="75">
        <v>5478717.25</v>
      </c>
      <c r="N8" s="75">
        <v>0</v>
      </c>
      <c r="O8" s="75">
        <v>4152</v>
      </c>
      <c r="P8" s="75">
        <v>3578</v>
      </c>
      <c r="Q8" s="75">
        <v>592311</v>
      </c>
      <c r="R8" s="75">
        <v>85082</v>
      </c>
      <c r="S8" s="75">
        <v>18629.8</v>
      </c>
      <c r="T8" s="75">
        <v>0</v>
      </c>
      <c r="U8" s="75">
        <v>36596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5">
        <v>0</v>
      </c>
      <c r="AR8" s="75">
        <v>0</v>
      </c>
      <c r="AS8" s="75">
        <v>0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5">
        <v>0</v>
      </c>
      <c r="BE8" s="75">
        <v>0</v>
      </c>
      <c r="BF8" s="75">
        <v>0</v>
      </c>
      <c r="BG8" s="75">
        <v>0</v>
      </c>
      <c r="BH8" s="75">
        <v>0</v>
      </c>
      <c r="BI8" s="75">
        <v>72916.25</v>
      </c>
      <c r="BJ8" s="75">
        <v>34645</v>
      </c>
      <c r="BK8" s="75">
        <v>0</v>
      </c>
      <c r="BL8" s="75">
        <v>439</v>
      </c>
      <c r="BM8" s="75">
        <v>0</v>
      </c>
      <c r="BN8" s="75">
        <v>0</v>
      </c>
      <c r="BO8" s="75">
        <v>0</v>
      </c>
      <c r="BP8" s="75">
        <v>28838</v>
      </c>
      <c r="BQ8" s="75">
        <v>19302</v>
      </c>
      <c r="BR8" s="75">
        <v>2234</v>
      </c>
      <c r="BS8" s="75">
        <v>0</v>
      </c>
      <c r="BT8" s="75">
        <v>11503</v>
      </c>
      <c r="BU8" s="75">
        <v>68751</v>
      </c>
      <c r="BV8" s="75">
        <v>428</v>
      </c>
      <c r="BW8" s="75">
        <v>0</v>
      </c>
      <c r="BX8" s="75">
        <v>0</v>
      </c>
      <c r="BY8" s="76">
        <v>472477009.28000003</v>
      </c>
    </row>
    <row r="9" spans="1:77" x14ac:dyDescent="0.2">
      <c r="A9" s="73" t="s">
        <v>205</v>
      </c>
      <c r="B9" s="74" t="s">
        <v>214</v>
      </c>
      <c r="C9" s="73" t="s">
        <v>215</v>
      </c>
      <c r="D9" s="75">
        <v>552150</v>
      </c>
      <c r="E9" s="75">
        <v>0</v>
      </c>
      <c r="F9" s="75">
        <v>5000</v>
      </c>
      <c r="G9" s="75">
        <v>195350</v>
      </c>
      <c r="H9" s="75">
        <v>20500</v>
      </c>
      <c r="I9" s="75">
        <v>388384</v>
      </c>
      <c r="J9" s="75">
        <v>583286.5</v>
      </c>
      <c r="K9" s="75">
        <v>6903460</v>
      </c>
      <c r="L9" s="75">
        <v>752900</v>
      </c>
      <c r="M9" s="75">
        <v>0</v>
      </c>
      <c r="N9" s="75">
        <v>679538</v>
      </c>
      <c r="O9" s="75">
        <v>2484690.5</v>
      </c>
      <c r="P9" s="75">
        <v>711335</v>
      </c>
      <c r="Q9" s="75">
        <v>1066333.75</v>
      </c>
      <c r="R9" s="75">
        <v>0</v>
      </c>
      <c r="S9" s="75">
        <v>2935895</v>
      </c>
      <c r="T9" s="75">
        <v>1006751</v>
      </c>
      <c r="U9" s="75">
        <v>229786.12</v>
      </c>
      <c r="V9" s="75">
        <v>56313</v>
      </c>
      <c r="W9" s="75">
        <v>2069509</v>
      </c>
      <c r="X9" s="75">
        <v>2066824.17</v>
      </c>
      <c r="Y9" s="75">
        <v>1412850.35</v>
      </c>
      <c r="Z9" s="75">
        <v>762349.5</v>
      </c>
      <c r="AA9" s="75">
        <v>1380868</v>
      </c>
      <c r="AB9" s="75">
        <v>1294914.02</v>
      </c>
      <c r="AC9" s="75">
        <v>326935</v>
      </c>
      <c r="AD9" s="75">
        <v>0</v>
      </c>
      <c r="AE9" s="75">
        <v>0</v>
      </c>
      <c r="AF9" s="75">
        <v>1447010</v>
      </c>
      <c r="AG9" s="75">
        <v>139456</v>
      </c>
      <c r="AH9" s="75">
        <v>63287</v>
      </c>
      <c r="AI9" s="75">
        <v>1518913</v>
      </c>
      <c r="AJ9" s="75">
        <v>239126</v>
      </c>
      <c r="AK9" s="75">
        <v>283267</v>
      </c>
      <c r="AL9" s="75">
        <v>282372</v>
      </c>
      <c r="AM9" s="75">
        <v>513188</v>
      </c>
      <c r="AN9" s="75">
        <v>159356</v>
      </c>
      <c r="AO9" s="75">
        <v>683368.75</v>
      </c>
      <c r="AP9" s="75">
        <v>905495.56</v>
      </c>
      <c r="AQ9" s="75">
        <v>16000</v>
      </c>
      <c r="AR9" s="75">
        <v>54710</v>
      </c>
      <c r="AS9" s="75">
        <v>491220</v>
      </c>
      <c r="AT9" s="75">
        <v>27880</v>
      </c>
      <c r="AU9" s="75">
        <v>2393</v>
      </c>
      <c r="AV9" s="75">
        <v>0</v>
      </c>
      <c r="AW9" s="75">
        <v>64708</v>
      </c>
      <c r="AX9" s="75">
        <v>1277575</v>
      </c>
      <c r="AY9" s="75">
        <v>1864870</v>
      </c>
      <c r="AZ9" s="75">
        <v>822156</v>
      </c>
      <c r="BA9" s="75">
        <v>49400</v>
      </c>
      <c r="BB9" s="75">
        <v>880488</v>
      </c>
      <c r="BC9" s="75">
        <v>1084064</v>
      </c>
      <c r="BD9" s="75">
        <v>2204404.5</v>
      </c>
      <c r="BE9" s="75">
        <v>0</v>
      </c>
      <c r="BF9" s="75">
        <v>0</v>
      </c>
      <c r="BG9" s="75">
        <v>318885</v>
      </c>
      <c r="BH9" s="75">
        <v>13313</v>
      </c>
      <c r="BI9" s="75">
        <v>1196011.5</v>
      </c>
      <c r="BJ9" s="75">
        <v>410</v>
      </c>
      <c r="BK9" s="75">
        <v>375024</v>
      </c>
      <c r="BL9" s="75">
        <v>222205</v>
      </c>
      <c r="BM9" s="75">
        <v>863393</v>
      </c>
      <c r="BN9" s="75">
        <v>566243</v>
      </c>
      <c r="BO9" s="75">
        <v>159024</v>
      </c>
      <c r="BP9" s="75">
        <v>739268</v>
      </c>
      <c r="BQ9" s="75">
        <v>2071732</v>
      </c>
      <c r="BR9" s="75">
        <v>915114</v>
      </c>
      <c r="BS9" s="75">
        <v>2079398.77</v>
      </c>
      <c r="BT9" s="75">
        <v>2514969.6000000001</v>
      </c>
      <c r="BU9" s="75">
        <v>1656365</v>
      </c>
      <c r="BV9" s="75">
        <v>917532</v>
      </c>
      <c r="BW9" s="75">
        <v>174296</v>
      </c>
      <c r="BX9" s="75">
        <v>580612</v>
      </c>
      <c r="BY9" s="76">
        <v>634026496.1500001</v>
      </c>
    </row>
    <row r="10" spans="1:77" x14ac:dyDescent="0.2">
      <c r="A10" s="73" t="s">
        <v>205</v>
      </c>
      <c r="B10" s="74" t="s">
        <v>216</v>
      </c>
      <c r="C10" s="73" t="s">
        <v>217</v>
      </c>
      <c r="D10" s="75">
        <v>5475663.04</v>
      </c>
      <c r="E10" s="75">
        <v>1251433.45</v>
      </c>
      <c r="F10" s="75">
        <v>4811741.46</v>
      </c>
      <c r="G10" s="75">
        <v>509753.75</v>
      </c>
      <c r="H10" s="75">
        <v>463888.51</v>
      </c>
      <c r="I10" s="75">
        <v>59394.33</v>
      </c>
      <c r="J10" s="75">
        <v>15270077.4</v>
      </c>
      <c r="K10" s="75">
        <v>1382274.5</v>
      </c>
      <c r="L10" s="75">
        <v>342862</v>
      </c>
      <c r="M10" s="75">
        <v>4339305.12</v>
      </c>
      <c r="N10" s="75">
        <v>507180</v>
      </c>
      <c r="O10" s="75">
        <v>879684.75</v>
      </c>
      <c r="P10" s="75">
        <v>1543728.45</v>
      </c>
      <c r="Q10" s="75">
        <v>1217810.57</v>
      </c>
      <c r="R10" s="75">
        <v>96420.800000000003</v>
      </c>
      <c r="S10" s="75">
        <v>513036.83</v>
      </c>
      <c r="T10" s="75">
        <v>222122.5</v>
      </c>
      <c r="U10" s="75">
        <v>198045.7</v>
      </c>
      <c r="V10" s="75">
        <v>3410769.46</v>
      </c>
      <c r="W10" s="75">
        <v>1006375.5</v>
      </c>
      <c r="X10" s="75">
        <v>345635.83</v>
      </c>
      <c r="Y10" s="75">
        <v>955517.09</v>
      </c>
      <c r="Z10" s="75">
        <v>1350750</v>
      </c>
      <c r="AA10" s="75">
        <v>306284.5</v>
      </c>
      <c r="AB10" s="75">
        <v>902809</v>
      </c>
      <c r="AC10" s="75">
        <v>165402</v>
      </c>
      <c r="AD10" s="75">
        <v>146647</v>
      </c>
      <c r="AE10" s="75">
        <v>4717394.5</v>
      </c>
      <c r="AF10" s="75">
        <v>178765</v>
      </c>
      <c r="AG10" s="75">
        <v>61376</v>
      </c>
      <c r="AH10" s="75">
        <v>72600</v>
      </c>
      <c r="AI10" s="75">
        <v>65989</v>
      </c>
      <c r="AJ10" s="75">
        <v>287714</v>
      </c>
      <c r="AK10" s="75">
        <v>708374.64</v>
      </c>
      <c r="AL10" s="75">
        <v>77072</v>
      </c>
      <c r="AM10" s="75">
        <v>303842.59999999998</v>
      </c>
      <c r="AN10" s="75">
        <v>170280.15</v>
      </c>
      <c r="AO10" s="75">
        <v>258438.95</v>
      </c>
      <c r="AP10" s="75">
        <v>151578.6</v>
      </c>
      <c r="AQ10" s="75">
        <v>1360359.5</v>
      </c>
      <c r="AR10" s="75">
        <v>188112.8</v>
      </c>
      <c r="AS10" s="75">
        <v>306168.45</v>
      </c>
      <c r="AT10" s="75">
        <v>344199.25</v>
      </c>
      <c r="AU10" s="75">
        <v>163909.97</v>
      </c>
      <c r="AV10" s="75">
        <v>73714</v>
      </c>
      <c r="AW10" s="75">
        <v>163045.04999999999</v>
      </c>
      <c r="AX10" s="75">
        <v>2097998.12</v>
      </c>
      <c r="AY10" s="75">
        <v>133168.5</v>
      </c>
      <c r="AZ10" s="75">
        <v>743540</v>
      </c>
      <c r="BA10" s="75">
        <v>263494.65999999997</v>
      </c>
      <c r="BB10" s="75">
        <v>350468.06</v>
      </c>
      <c r="BC10" s="75">
        <v>1902545</v>
      </c>
      <c r="BD10" s="75">
        <v>646343</v>
      </c>
      <c r="BE10" s="75">
        <v>224929.75</v>
      </c>
      <c r="BF10" s="75">
        <v>652470.44999999995</v>
      </c>
      <c r="BG10" s="75">
        <v>29232.2</v>
      </c>
      <c r="BH10" s="75">
        <v>91931</v>
      </c>
      <c r="BI10" s="75">
        <v>7237905.9500000002</v>
      </c>
      <c r="BJ10" s="75">
        <v>787385.15</v>
      </c>
      <c r="BK10" s="75">
        <v>153311</v>
      </c>
      <c r="BL10" s="75">
        <v>247421</v>
      </c>
      <c r="BM10" s="75">
        <v>315640</v>
      </c>
      <c r="BN10" s="75">
        <v>255442</v>
      </c>
      <c r="BO10" s="75">
        <v>142870.15</v>
      </c>
      <c r="BP10" s="75">
        <v>8385204.25</v>
      </c>
      <c r="BQ10" s="75">
        <v>243155.26</v>
      </c>
      <c r="BR10" s="75">
        <v>292070</v>
      </c>
      <c r="BS10" s="75">
        <v>184554</v>
      </c>
      <c r="BT10" s="75">
        <v>571212.9</v>
      </c>
      <c r="BU10" s="75">
        <v>2661124.9</v>
      </c>
      <c r="BV10" s="75">
        <v>193565.1</v>
      </c>
      <c r="BW10" s="75">
        <v>417004.9</v>
      </c>
      <c r="BX10" s="75">
        <v>589484.21</v>
      </c>
      <c r="BY10" s="76">
        <v>9934130.1999999993</v>
      </c>
    </row>
    <row r="11" spans="1:77" x14ac:dyDescent="0.2">
      <c r="A11" s="73" t="s">
        <v>205</v>
      </c>
      <c r="B11" s="74" t="s">
        <v>218</v>
      </c>
      <c r="C11" s="73" t="s">
        <v>219</v>
      </c>
      <c r="D11" s="75">
        <v>11062.5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944666.43</v>
      </c>
      <c r="N11" s="75">
        <v>0</v>
      </c>
      <c r="O11" s="75">
        <v>0</v>
      </c>
      <c r="P11" s="75">
        <v>1762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15579717.99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1820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0</v>
      </c>
      <c r="BI11" s="75">
        <v>509514.5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0</v>
      </c>
      <c r="BP11" s="75">
        <v>45086.25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6">
        <v>72103297.559900001</v>
      </c>
    </row>
    <row r="12" spans="1:77" x14ac:dyDescent="0.2">
      <c r="A12" s="73" t="s">
        <v>205</v>
      </c>
      <c r="B12" s="74" t="s">
        <v>220</v>
      </c>
      <c r="C12" s="73" t="s">
        <v>221</v>
      </c>
      <c r="D12" s="75">
        <v>1378723.62</v>
      </c>
      <c r="E12" s="75">
        <v>94401</v>
      </c>
      <c r="F12" s="75">
        <v>12375</v>
      </c>
      <c r="G12" s="75">
        <v>2169</v>
      </c>
      <c r="H12" s="75">
        <v>5658</v>
      </c>
      <c r="I12" s="75">
        <v>0</v>
      </c>
      <c r="J12" s="75">
        <v>185120.5</v>
      </c>
      <c r="K12" s="75">
        <v>21657</v>
      </c>
      <c r="L12" s="75">
        <v>16465</v>
      </c>
      <c r="M12" s="75">
        <v>803396.5</v>
      </c>
      <c r="N12" s="75">
        <v>25502</v>
      </c>
      <c r="O12" s="75">
        <v>3680</v>
      </c>
      <c r="P12" s="75">
        <v>420260</v>
      </c>
      <c r="Q12" s="75">
        <v>366517.48</v>
      </c>
      <c r="R12" s="75">
        <v>27390</v>
      </c>
      <c r="S12" s="75">
        <v>0</v>
      </c>
      <c r="T12" s="75">
        <v>28786.5</v>
      </c>
      <c r="U12" s="75">
        <v>0</v>
      </c>
      <c r="V12" s="75">
        <v>4222784</v>
      </c>
      <c r="W12" s="75">
        <v>591727</v>
      </c>
      <c r="X12" s="75">
        <v>428415.35</v>
      </c>
      <c r="Y12" s="75">
        <v>442928.56</v>
      </c>
      <c r="Z12" s="75">
        <v>410245</v>
      </c>
      <c r="AA12" s="75">
        <v>8538</v>
      </c>
      <c r="AB12" s="75">
        <v>201522.75</v>
      </c>
      <c r="AC12" s="75">
        <v>0</v>
      </c>
      <c r="AD12" s="75">
        <v>14128</v>
      </c>
      <c r="AE12" s="75">
        <v>187953.5</v>
      </c>
      <c r="AF12" s="75">
        <v>122157</v>
      </c>
      <c r="AG12" s="75">
        <v>50601</v>
      </c>
      <c r="AH12" s="75">
        <v>0</v>
      </c>
      <c r="AI12" s="75">
        <v>0</v>
      </c>
      <c r="AJ12" s="75">
        <v>147147</v>
      </c>
      <c r="AK12" s="75">
        <v>0</v>
      </c>
      <c r="AL12" s="75">
        <v>0</v>
      </c>
      <c r="AM12" s="75">
        <v>0</v>
      </c>
      <c r="AN12" s="75">
        <v>0</v>
      </c>
      <c r="AO12" s="75">
        <v>22167</v>
      </c>
      <c r="AP12" s="75">
        <v>0</v>
      </c>
      <c r="AQ12" s="75">
        <v>15987</v>
      </c>
      <c r="AR12" s="75">
        <v>0</v>
      </c>
      <c r="AS12" s="75">
        <v>500</v>
      </c>
      <c r="AT12" s="75">
        <v>0</v>
      </c>
      <c r="AU12" s="75">
        <v>620</v>
      </c>
      <c r="AV12" s="75">
        <v>0</v>
      </c>
      <c r="AW12" s="75">
        <v>245827</v>
      </c>
      <c r="AX12" s="75">
        <v>0</v>
      </c>
      <c r="AY12" s="75">
        <v>4505</v>
      </c>
      <c r="AZ12" s="75">
        <v>22596</v>
      </c>
      <c r="BA12" s="75">
        <v>0</v>
      </c>
      <c r="BB12" s="75">
        <v>0</v>
      </c>
      <c r="BC12" s="75">
        <v>9501</v>
      </c>
      <c r="BD12" s="75">
        <v>83224</v>
      </c>
      <c r="BE12" s="75">
        <v>15789.75</v>
      </c>
      <c r="BF12" s="75">
        <v>72706</v>
      </c>
      <c r="BG12" s="75">
        <v>12715</v>
      </c>
      <c r="BH12" s="75">
        <v>22166</v>
      </c>
      <c r="BI12" s="75">
        <v>31044.5</v>
      </c>
      <c r="BJ12" s="75">
        <v>0</v>
      </c>
      <c r="BK12" s="75">
        <v>2888</v>
      </c>
      <c r="BL12" s="75">
        <v>0</v>
      </c>
      <c r="BM12" s="75">
        <v>0</v>
      </c>
      <c r="BN12" s="75">
        <v>129181</v>
      </c>
      <c r="BO12" s="75">
        <v>0</v>
      </c>
      <c r="BP12" s="75">
        <v>2514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6485</v>
      </c>
      <c r="BX12" s="75">
        <v>9944</v>
      </c>
      <c r="BY12" s="77">
        <v>9944</v>
      </c>
    </row>
    <row r="13" spans="1:77" x14ac:dyDescent="0.2">
      <c r="A13" s="73" t="s">
        <v>205</v>
      </c>
      <c r="B13" s="74" t="s">
        <v>222</v>
      </c>
      <c r="C13" s="73" t="s">
        <v>223</v>
      </c>
      <c r="D13" s="75">
        <v>0</v>
      </c>
      <c r="E13" s="75">
        <v>0</v>
      </c>
      <c r="F13" s="75">
        <v>0</v>
      </c>
      <c r="G13" s="75">
        <v>5607</v>
      </c>
      <c r="H13" s="75">
        <v>0</v>
      </c>
      <c r="I13" s="75">
        <v>0</v>
      </c>
      <c r="J13" s="75">
        <v>768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6552.5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1848</v>
      </c>
      <c r="X13" s="75">
        <v>0</v>
      </c>
      <c r="Y13" s="75">
        <v>0</v>
      </c>
      <c r="Z13" s="75">
        <v>0</v>
      </c>
      <c r="AA13" s="75">
        <v>2385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12416.5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7">
        <v>0</v>
      </c>
    </row>
    <row r="14" spans="1:77" x14ac:dyDescent="0.2">
      <c r="A14" s="73" t="s">
        <v>205</v>
      </c>
      <c r="B14" s="74" t="s">
        <v>224</v>
      </c>
      <c r="C14" s="73" t="s">
        <v>225</v>
      </c>
      <c r="D14" s="75">
        <v>2369012.5</v>
      </c>
      <c r="E14" s="75">
        <v>390928.76</v>
      </c>
      <c r="F14" s="75">
        <v>1065428.7</v>
      </c>
      <c r="G14" s="75">
        <v>133014</v>
      </c>
      <c r="H14" s="75">
        <v>107429.25</v>
      </c>
      <c r="I14" s="75">
        <v>24426.25</v>
      </c>
      <c r="J14" s="75">
        <v>9308832.5</v>
      </c>
      <c r="K14" s="75">
        <v>432687.75</v>
      </c>
      <c r="L14" s="75">
        <v>77189</v>
      </c>
      <c r="M14" s="75">
        <v>355315.25</v>
      </c>
      <c r="N14" s="75">
        <v>65448.800000000003</v>
      </c>
      <c r="O14" s="75">
        <v>206536.75</v>
      </c>
      <c r="P14" s="75">
        <v>1088126.5</v>
      </c>
      <c r="Q14" s="75">
        <v>263628.25</v>
      </c>
      <c r="R14" s="75">
        <v>85735</v>
      </c>
      <c r="S14" s="75">
        <v>96863.96</v>
      </c>
      <c r="T14" s="75">
        <v>144588.75</v>
      </c>
      <c r="U14" s="75">
        <v>139001.25</v>
      </c>
      <c r="V14" s="75">
        <v>5405320.0899999999</v>
      </c>
      <c r="W14" s="75">
        <v>277870.17</v>
      </c>
      <c r="X14" s="75">
        <v>78075.25</v>
      </c>
      <c r="Y14" s="75">
        <v>1016231.8</v>
      </c>
      <c r="Z14" s="75">
        <v>479605</v>
      </c>
      <c r="AA14" s="75">
        <v>217183.5</v>
      </c>
      <c r="AB14" s="75">
        <v>177139.75</v>
      </c>
      <c r="AC14" s="75">
        <v>75640</v>
      </c>
      <c r="AD14" s="75">
        <v>92111</v>
      </c>
      <c r="AE14" s="75">
        <v>6218099.6699999999</v>
      </c>
      <c r="AF14" s="75">
        <v>529365.19999999995</v>
      </c>
      <c r="AG14" s="75">
        <v>359276</v>
      </c>
      <c r="AH14" s="75">
        <v>75636</v>
      </c>
      <c r="AI14" s="75">
        <v>200194</v>
      </c>
      <c r="AJ14" s="75">
        <v>193754</v>
      </c>
      <c r="AK14" s="75">
        <v>181521.75</v>
      </c>
      <c r="AL14" s="75">
        <v>350776</v>
      </c>
      <c r="AM14" s="75">
        <v>136655</v>
      </c>
      <c r="AN14" s="75">
        <v>117133</v>
      </c>
      <c r="AO14" s="75">
        <v>230325.75</v>
      </c>
      <c r="AP14" s="75">
        <v>173737.75</v>
      </c>
      <c r="AQ14" s="75">
        <v>1419830.25</v>
      </c>
      <c r="AR14" s="75">
        <v>129782.82</v>
      </c>
      <c r="AS14" s="75">
        <v>159619</v>
      </c>
      <c r="AT14" s="75">
        <v>125330</v>
      </c>
      <c r="AU14" s="75">
        <v>361220.06</v>
      </c>
      <c r="AV14" s="75">
        <v>11159</v>
      </c>
      <c r="AW14" s="75">
        <v>26664.13</v>
      </c>
      <c r="AX14" s="75">
        <v>3239178.5</v>
      </c>
      <c r="AY14" s="75">
        <v>61417</v>
      </c>
      <c r="AZ14" s="75">
        <v>641801.5</v>
      </c>
      <c r="BA14" s="75">
        <v>216285.72</v>
      </c>
      <c r="BB14" s="75">
        <v>311784.09999999998</v>
      </c>
      <c r="BC14" s="75">
        <v>1146416.5</v>
      </c>
      <c r="BD14" s="75">
        <v>441031.75</v>
      </c>
      <c r="BE14" s="75">
        <v>254121</v>
      </c>
      <c r="BF14" s="75">
        <v>238655.25</v>
      </c>
      <c r="BG14" s="75">
        <v>60646.05</v>
      </c>
      <c r="BH14" s="75">
        <v>63179.25</v>
      </c>
      <c r="BI14" s="75">
        <v>3007982.4</v>
      </c>
      <c r="BJ14" s="75">
        <v>1009799.75</v>
      </c>
      <c r="BK14" s="75">
        <v>159698</v>
      </c>
      <c r="BL14" s="75">
        <v>151579</v>
      </c>
      <c r="BM14" s="75">
        <v>134441</v>
      </c>
      <c r="BN14" s="75">
        <v>72154</v>
      </c>
      <c r="BO14" s="75">
        <v>83418.5</v>
      </c>
      <c r="BP14" s="75">
        <v>3056218.5</v>
      </c>
      <c r="BQ14" s="75">
        <v>124745.8</v>
      </c>
      <c r="BR14" s="75">
        <v>96110</v>
      </c>
      <c r="BS14" s="75">
        <v>230901.25</v>
      </c>
      <c r="BT14" s="75">
        <v>331658.31</v>
      </c>
      <c r="BU14" s="75">
        <v>717859.35</v>
      </c>
      <c r="BV14" s="75">
        <v>169719</v>
      </c>
      <c r="BW14" s="75">
        <v>61129</v>
      </c>
      <c r="BX14" s="75">
        <v>59503.25</v>
      </c>
      <c r="BY14" s="77">
        <v>28794.25</v>
      </c>
    </row>
    <row r="15" spans="1:77" x14ac:dyDescent="0.2">
      <c r="A15" s="73" t="s">
        <v>205</v>
      </c>
      <c r="B15" s="74" t="s">
        <v>226</v>
      </c>
      <c r="C15" s="73" t="s">
        <v>227</v>
      </c>
      <c r="D15" s="75">
        <v>50521.75</v>
      </c>
      <c r="E15" s="75">
        <v>0</v>
      </c>
      <c r="F15" s="75">
        <v>180927.42</v>
      </c>
      <c r="G15" s="75">
        <v>105387</v>
      </c>
      <c r="H15" s="75">
        <v>52345</v>
      </c>
      <c r="I15" s="75">
        <v>0</v>
      </c>
      <c r="J15" s="75">
        <v>375033.25</v>
      </c>
      <c r="K15" s="75">
        <v>0</v>
      </c>
      <c r="L15" s="75">
        <v>0</v>
      </c>
      <c r="M15" s="75">
        <v>729824.48</v>
      </c>
      <c r="N15" s="75">
        <v>13438</v>
      </c>
      <c r="O15" s="75">
        <v>0</v>
      </c>
      <c r="P15" s="75">
        <v>104610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309834.5</v>
      </c>
      <c r="W15" s="75">
        <v>0</v>
      </c>
      <c r="X15" s="75">
        <v>4367.25</v>
      </c>
      <c r="Y15" s="75">
        <v>200686</v>
      </c>
      <c r="Z15" s="75">
        <v>179389</v>
      </c>
      <c r="AA15" s="75">
        <v>0</v>
      </c>
      <c r="AB15" s="75">
        <v>0</v>
      </c>
      <c r="AC15" s="75">
        <v>3934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4775.5</v>
      </c>
      <c r="AK15" s="75">
        <v>0</v>
      </c>
      <c r="AL15" s="75">
        <v>0</v>
      </c>
      <c r="AM15" s="75">
        <v>0</v>
      </c>
      <c r="AN15" s="75">
        <v>0</v>
      </c>
      <c r="AO15" s="75">
        <v>6982.5</v>
      </c>
      <c r="AP15" s="75">
        <v>0</v>
      </c>
      <c r="AQ15" s="75">
        <v>108852.5</v>
      </c>
      <c r="AR15" s="75">
        <v>0</v>
      </c>
      <c r="AS15" s="75">
        <v>0</v>
      </c>
      <c r="AT15" s="75">
        <v>12189.5</v>
      </c>
      <c r="AU15" s="75">
        <v>0</v>
      </c>
      <c r="AV15" s="75">
        <v>0</v>
      </c>
      <c r="AW15" s="75">
        <v>0</v>
      </c>
      <c r="AX15" s="75">
        <v>739777.75</v>
      </c>
      <c r="AY15" s="75">
        <v>0</v>
      </c>
      <c r="AZ15" s="75">
        <v>32653.5</v>
      </c>
      <c r="BA15" s="75">
        <v>134802.25</v>
      </c>
      <c r="BB15" s="75">
        <v>0</v>
      </c>
      <c r="BC15" s="75">
        <v>0</v>
      </c>
      <c r="BD15" s="75">
        <v>19769.5</v>
      </c>
      <c r="BE15" s="75">
        <v>0</v>
      </c>
      <c r="BF15" s="75">
        <v>0</v>
      </c>
      <c r="BG15" s="75">
        <v>0</v>
      </c>
      <c r="BH15" s="75">
        <v>14581</v>
      </c>
      <c r="BI15" s="75">
        <v>1182951</v>
      </c>
      <c r="BJ15" s="75">
        <v>0</v>
      </c>
      <c r="BK15" s="75">
        <v>0</v>
      </c>
      <c r="BL15" s="75">
        <v>0</v>
      </c>
      <c r="BM15" s="75">
        <v>44893</v>
      </c>
      <c r="BN15" s="75">
        <v>0</v>
      </c>
      <c r="BO15" s="75">
        <v>0</v>
      </c>
      <c r="BP15" s="75">
        <v>229679</v>
      </c>
      <c r="BQ15" s="75">
        <v>0</v>
      </c>
      <c r="BR15" s="75">
        <v>13215</v>
      </c>
      <c r="BS15" s="75">
        <v>1723</v>
      </c>
      <c r="BT15" s="75">
        <v>0</v>
      </c>
      <c r="BU15" s="75">
        <v>130284.78</v>
      </c>
      <c r="BV15" s="75">
        <v>0</v>
      </c>
      <c r="BW15" s="75">
        <v>0</v>
      </c>
      <c r="BX15" s="75">
        <v>17493.5</v>
      </c>
      <c r="BY15" s="77">
        <v>7336.5</v>
      </c>
    </row>
    <row r="16" spans="1:77" x14ac:dyDescent="0.2">
      <c r="A16" s="73" t="s">
        <v>205</v>
      </c>
      <c r="B16" s="74" t="s">
        <v>228</v>
      </c>
      <c r="C16" s="73" t="s">
        <v>229</v>
      </c>
      <c r="D16" s="75">
        <v>11730</v>
      </c>
      <c r="E16" s="75">
        <v>721930</v>
      </c>
      <c r="F16" s="75">
        <v>43650</v>
      </c>
      <c r="G16" s="75">
        <v>20110</v>
      </c>
      <c r="H16" s="75">
        <v>77870</v>
      </c>
      <c r="I16" s="75">
        <v>0</v>
      </c>
      <c r="J16" s="75">
        <v>1231030</v>
      </c>
      <c r="K16" s="75">
        <v>150970</v>
      </c>
      <c r="L16" s="75">
        <v>0</v>
      </c>
      <c r="M16" s="75">
        <v>0</v>
      </c>
      <c r="N16" s="75">
        <v>0</v>
      </c>
      <c r="O16" s="75">
        <v>0</v>
      </c>
      <c r="P16" s="75">
        <v>463020</v>
      </c>
      <c r="Q16" s="75">
        <v>114027.5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1590</v>
      </c>
      <c r="X16" s="75">
        <v>117340</v>
      </c>
      <c r="Y16" s="75">
        <v>146250</v>
      </c>
      <c r="Z16" s="75">
        <v>0</v>
      </c>
      <c r="AA16" s="75">
        <v>0</v>
      </c>
      <c r="AB16" s="75">
        <v>0</v>
      </c>
      <c r="AC16" s="75">
        <v>0</v>
      </c>
      <c r="AD16" s="75">
        <v>470</v>
      </c>
      <c r="AE16" s="75">
        <v>760820</v>
      </c>
      <c r="AF16" s="75">
        <v>0</v>
      </c>
      <c r="AG16" s="75">
        <v>32830</v>
      </c>
      <c r="AH16" s="75">
        <v>0</v>
      </c>
      <c r="AI16" s="75">
        <v>0</v>
      </c>
      <c r="AJ16" s="75">
        <v>34590</v>
      </c>
      <c r="AK16" s="75">
        <v>217530</v>
      </c>
      <c r="AL16" s="75">
        <v>0</v>
      </c>
      <c r="AM16" s="75">
        <v>0</v>
      </c>
      <c r="AN16" s="75">
        <v>25373</v>
      </c>
      <c r="AO16" s="75">
        <v>0</v>
      </c>
      <c r="AP16" s="75">
        <v>0</v>
      </c>
      <c r="AQ16" s="75">
        <v>317650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46420</v>
      </c>
      <c r="AY16" s="75">
        <v>3274</v>
      </c>
      <c r="AZ16" s="75">
        <v>0</v>
      </c>
      <c r="BA16" s="75">
        <v>0</v>
      </c>
      <c r="BB16" s="75">
        <v>79280</v>
      </c>
      <c r="BC16" s="75">
        <v>0</v>
      </c>
      <c r="BD16" s="75">
        <v>225240</v>
      </c>
      <c r="BE16" s="75">
        <v>0</v>
      </c>
      <c r="BF16" s="75">
        <v>111870</v>
      </c>
      <c r="BG16" s="75">
        <v>0</v>
      </c>
      <c r="BH16" s="75">
        <v>0</v>
      </c>
      <c r="BI16" s="75">
        <v>620201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780</v>
      </c>
      <c r="BP16" s="75">
        <v>1670412</v>
      </c>
      <c r="BQ16" s="75">
        <v>1740</v>
      </c>
      <c r="BR16" s="75">
        <v>0</v>
      </c>
      <c r="BS16" s="75">
        <v>0</v>
      </c>
      <c r="BT16" s="75">
        <v>0</v>
      </c>
      <c r="BU16" s="75">
        <v>0</v>
      </c>
      <c r="BV16" s="75">
        <v>0</v>
      </c>
      <c r="BW16" s="75">
        <v>0</v>
      </c>
      <c r="BX16" s="75">
        <v>0</v>
      </c>
      <c r="BY16" s="77">
        <v>0</v>
      </c>
    </row>
    <row r="17" spans="1:77" x14ac:dyDescent="0.2">
      <c r="A17" s="73" t="s">
        <v>205</v>
      </c>
      <c r="B17" s="74" t="s">
        <v>230</v>
      </c>
      <c r="C17" s="73" t="s">
        <v>231</v>
      </c>
      <c r="D17" s="75">
        <v>24451812.77</v>
      </c>
      <c r="E17" s="75">
        <v>4288210.8099999996</v>
      </c>
      <c r="F17" s="75">
        <v>7789559.0899999999</v>
      </c>
      <c r="G17" s="75">
        <v>1144348.2</v>
      </c>
      <c r="H17" s="75">
        <v>1228674</v>
      </c>
      <c r="I17" s="75">
        <v>207681.6</v>
      </c>
      <c r="J17" s="75">
        <v>90066891.75</v>
      </c>
      <c r="K17" s="75">
        <v>3395363.75</v>
      </c>
      <c r="L17" s="75">
        <v>614794.25</v>
      </c>
      <c r="M17" s="75">
        <v>7219372.3799999999</v>
      </c>
      <c r="N17" s="75">
        <v>831473</v>
      </c>
      <c r="O17" s="75">
        <v>2342209.75</v>
      </c>
      <c r="P17" s="75">
        <v>9070130</v>
      </c>
      <c r="Q17" s="75">
        <v>2075928.5</v>
      </c>
      <c r="R17" s="75">
        <v>321430.40000000002</v>
      </c>
      <c r="S17" s="75">
        <v>1529285.14</v>
      </c>
      <c r="T17" s="75">
        <v>847333</v>
      </c>
      <c r="U17" s="75">
        <v>1368551.22</v>
      </c>
      <c r="V17" s="75">
        <v>43650842.700000003</v>
      </c>
      <c r="W17" s="75">
        <v>1500033.74</v>
      </c>
      <c r="X17" s="75">
        <v>865377.04</v>
      </c>
      <c r="Y17" s="75">
        <v>6238234.4000000004</v>
      </c>
      <c r="Z17" s="75">
        <v>3258934.5</v>
      </c>
      <c r="AA17" s="75">
        <v>1747220.6</v>
      </c>
      <c r="AB17" s="75">
        <v>1224621.5</v>
      </c>
      <c r="AC17" s="75">
        <v>663249</v>
      </c>
      <c r="AD17" s="75">
        <v>235081</v>
      </c>
      <c r="AE17" s="75">
        <v>74050779.219999999</v>
      </c>
      <c r="AF17" s="75">
        <v>2967217</v>
      </c>
      <c r="AG17" s="75">
        <v>1646109</v>
      </c>
      <c r="AH17" s="75">
        <v>851830</v>
      </c>
      <c r="AI17" s="75">
        <v>1014878</v>
      </c>
      <c r="AJ17" s="75">
        <v>1640741.7</v>
      </c>
      <c r="AK17" s="75">
        <v>2415101.17</v>
      </c>
      <c r="AL17" s="75">
        <v>2114194</v>
      </c>
      <c r="AM17" s="75">
        <v>1673954</v>
      </c>
      <c r="AN17" s="75">
        <v>842230</v>
      </c>
      <c r="AO17" s="75">
        <v>1609637.5</v>
      </c>
      <c r="AP17" s="75">
        <v>1677927</v>
      </c>
      <c r="AQ17" s="75">
        <v>17941597</v>
      </c>
      <c r="AR17" s="75">
        <v>1530780</v>
      </c>
      <c r="AS17" s="75">
        <v>1521979</v>
      </c>
      <c r="AT17" s="75">
        <v>1625626.5</v>
      </c>
      <c r="AU17" s="75">
        <v>3463137.75</v>
      </c>
      <c r="AV17" s="75">
        <v>165679.75</v>
      </c>
      <c r="AW17" s="75">
        <v>321562</v>
      </c>
      <c r="AX17" s="75">
        <v>29536388.75</v>
      </c>
      <c r="AY17" s="75">
        <v>985219.75</v>
      </c>
      <c r="AZ17" s="75">
        <v>2750608.5</v>
      </c>
      <c r="BA17" s="75">
        <v>1738367.63</v>
      </c>
      <c r="BB17" s="75">
        <v>1772883.25</v>
      </c>
      <c r="BC17" s="75">
        <v>5752787.5</v>
      </c>
      <c r="BD17" s="75">
        <v>5419461.5800000001</v>
      </c>
      <c r="BE17" s="75">
        <v>2204106.75</v>
      </c>
      <c r="BF17" s="75">
        <v>1361100.5</v>
      </c>
      <c r="BG17" s="75">
        <v>612303.63</v>
      </c>
      <c r="BH17" s="75">
        <v>503005.75</v>
      </c>
      <c r="BI17" s="75">
        <v>43502547.950000003</v>
      </c>
      <c r="BJ17" s="75">
        <v>5842125.3799999999</v>
      </c>
      <c r="BK17" s="75">
        <v>1244756</v>
      </c>
      <c r="BL17" s="75">
        <v>804209</v>
      </c>
      <c r="BM17" s="75">
        <v>1154060</v>
      </c>
      <c r="BN17" s="75">
        <v>951292</v>
      </c>
      <c r="BO17" s="75">
        <v>827048.6</v>
      </c>
      <c r="BP17" s="75">
        <v>18697052.23</v>
      </c>
      <c r="BQ17" s="75">
        <v>959658.85</v>
      </c>
      <c r="BR17" s="75">
        <v>1073004.25</v>
      </c>
      <c r="BS17" s="75">
        <v>1183109.5</v>
      </c>
      <c r="BT17" s="75">
        <v>2913966.74</v>
      </c>
      <c r="BU17" s="75">
        <v>8417110.1899999995</v>
      </c>
      <c r="BV17" s="75">
        <v>737216</v>
      </c>
      <c r="BW17" s="75">
        <v>397676.3</v>
      </c>
      <c r="BX17" s="75">
        <v>679620.23</v>
      </c>
      <c r="BY17" s="77">
        <v>390736.73</v>
      </c>
    </row>
    <row r="18" spans="1:77" x14ac:dyDescent="0.2">
      <c r="A18" s="73" t="s">
        <v>205</v>
      </c>
      <c r="B18" s="74" t="s">
        <v>232</v>
      </c>
      <c r="C18" s="73" t="s">
        <v>233</v>
      </c>
      <c r="D18" s="75">
        <v>8318913</v>
      </c>
      <c r="E18" s="75">
        <v>3416525.02</v>
      </c>
      <c r="F18" s="75">
        <v>3399512.82</v>
      </c>
      <c r="G18" s="75">
        <v>97541</v>
      </c>
      <c r="H18" s="75">
        <v>149763.75</v>
      </c>
      <c r="I18" s="75">
        <v>0</v>
      </c>
      <c r="J18" s="75">
        <v>52984081</v>
      </c>
      <c r="K18" s="75">
        <v>7813582.75</v>
      </c>
      <c r="L18" s="75">
        <v>2223677.19</v>
      </c>
      <c r="M18" s="75">
        <v>3831835.79</v>
      </c>
      <c r="N18" s="75">
        <v>193920.9</v>
      </c>
      <c r="O18" s="75">
        <v>6462136</v>
      </c>
      <c r="P18" s="75">
        <v>8942271.5</v>
      </c>
      <c r="Q18" s="75">
        <v>2693358.25</v>
      </c>
      <c r="R18" s="75">
        <v>8327.4</v>
      </c>
      <c r="S18" s="75">
        <v>177807.6</v>
      </c>
      <c r="T18" s="75">
        <v>2057410.5</v>
      </c>
      <c r="U18" s="75">
        <v>1471832.5</v>
      </c>
      <c r="V18" s="75">
        <v>34018285.100000001</v>
      </c>
      <c r="W18" s="75">
        <v>8328276.5899999999</v>
      </c>
      <c r="X18" s="75">
        <v>950196.71</v>
      </c>
      <c r="Y18" s="75">
        <v>4222046.12</v>
      </c>
      <c r="Z18" s="75">
        <v>1342068.5</v>
      </c>
      <c r="AA18" s="75">
        <v>1598546</v>
      </c>
      <c r="AB18" s="75">
        <v>4878544</v>
      </c>
      <c r="AC18" s="75">
        <v>11012</v>
      </c>
      <c r="AD18" s="75">
        <v>1878934</v>
      </c>
      <c r="AE18" s="75">
        <v>20446804.5</v>
      </c>
      <c r="AF18" s="75">
        <v>632657.74</v>
      </c>
      <c r="AG18" s="75">
        <v>804618</v>
      </c>
      <c r="AH18" s="75">
        <v>378366</v>
      </c>
      <c r="AI18" s="75">
        <v>601328.06999999995</v>
      </c>
      <c r="AJ18" s="75">
        <v>555802.5</v>
      </c>
      <c r="AK18" s="75">
        <v>637277.75</v>
      </c>
      <c r="AL18" s="75">
        <v>578524</v>
      </c>
      <c r="AM18" s="75">
        <v>753013.25</v>
      </c>
      <c r="AN18" s="75">
        <v>305232</v>
      </c>
      <c r="AO18" s="75">
        <v>881373</v>
      </c>
      <c r="AP18" s="75">
        <v>434605.51</v>
      </c>
      <c r="AQ18" s="75">
        <v>6124584.0499999998</v>
      </c>
      <c r="AR18" s="75">
        <v>305884.02</v>
      </c>
      <c r="AS18" s="75">
        <v>559276.25</v>
      </c>
      <c r="AT18" s="75">
        <v>450374.5</v>
      </c>
      <c r="AU18" s="75">
        <v>593422.76</v>
      </c>
      <c r="AV18" s="75">
        <v>330656.25</v>
      </c>
      <c r="AW18" s="75">
        <v>1132618</v>
      </c>
      <c r="AX18" s="75">
        <v>34446494.25</v>
      </c>
      <c r="AY18" s="75">
        <v>603923</v>
      </c>
      <c r="AZ18" s="75">
        <v>1196341.25</v>
      </c>
      <c r="BA18" s="75">
        <v>3116164.62</v>
      </c>
      <c r="BB18" s="75">
        <v>342734.5</v>
      </c>
      <c r="BC18" s="75">
        <v>2103548.46</v>
      </c>
      <c r="BD18" s="75">
        <v>3838336.3</v>
      </c>
      <c r="BE18" s="75">
        <v>1319504.25</v>
      </c>
      <c r="BF18" s="75">
        <v>2508480.9</v>
      </c>
      <c r="BG18" s="75">
        <v>331945.27</v>
      </c>
      <c r="BH18" s="75">
        <v>238346</v>
      </c>
      <c r="BI18" s="75">
        <v>29823620.239999998</v>
      </c>
      <c r="BJ18" s="75">
        <v>12321696.15</v>
      </c>
      <c r="BK18" s="75">
        <v>1897705</v>
      </c>
      <c r="BL18" s="75">
        <v>841722</v>
      </c>
      <c r="BM18" s="75">
        <v>1228399</v>
      </c>
      <c r="BN18" s="75">
        <v>4422556</v>
      </c>
      <c r="BO18" s="75">
        <v>874359</v>
      </c>
      <c r="BP18" s="75">
        <v>13383347.17</v>
      </c>
      <c r="BQ18" s="75">
        <v>326432.5</v>
      </c>
      <c r="BR18" s="75">
        <v>351738</v>
      </c>
      <c r="BS18" s="75">
        <v>611617.75</v>
      </c>
      <c r="BT18" s="75">
        <v>2035135.55</v>
      </c>
      <c r="BU18" s="75">
        <v>2054723.02</v>
      </c>
      <c r="BV18" s="75">
        <v>515206.52</v>
      </c>
      <c r="BW18" s="75">
        <v>365050.4</v>
      </c>
      <c r="BX18" s="75">
        <v>293306.5</v>
      </c>
      <c r="BY18" s="76">
        <v>55857741.249999993</v>
      </c>
    </row>
    <row r="19" spans="1:77" x14ac:dyDescent="0.2">
      <c r="A19" s="73" t="s">
        <v>205</v>
      </c>
      <c r="B19" s="74" t="s">
        <v>234</v>
      </c>
      <c r="C19" s="73" t="s">
        <v>235</v>
      </c>
      <c r="D19" s="75">
        <v>217687</v>
      </c>
      <c r="E19" s="75">
        <v>88236.75</v>
      </c>
      <c r="F19" s="75">
        <v>97352</v>
      </c>
      <c r="G19" s="75">
        <v>84963</v>
      </c>
      <c r="H19" s="75">
        <v>12372</v>
      </c>
      <c r="I19" s="75">
        <v>44751.46</v>
      </c>
      <c r="J19" s="75">
        <v>4837198</v>
      </c>
      <c r="K19" s="75">
        <v>67070.75</v>
      </c>
      <c r="L19" s="75">
        <v>60630</v>
      </c>
      <c r="M19" s="75">
        <v>6460049.6299999999</v>
      </c>
      <c r="N19" s="75">
        <v>880546.3</v>
      </c>
      <c r="O19" s="75">
        <v>130536</v>
      </c>
      <c r="P19" s="75">
        <v>1191018</v>
      </c>
      <c r="Q19" s="75">
        <v>138213.75</v>
      </c>
      <c r="R19" s="75">
        <v>221745.5</v>
      </c>
      <c r="S19" s="75">
        <v>121541.93</v>
      </c>
      <c r="T19" s="75">
        <v>49173</v>
      </c>
      <c r="U19" s="75">
        <v>0</v>
      </c>
      <c r="V19" s="75">
        <v>3864380.25</v>
      </c>
      <c r="W19" s="75">
        <v>0</v>
      </c>
      <c r="X19" s="75">
        <v>0</v>
      </c>
      <c r="Y19" s="75">
        <v>112714.5</v>
      </c>
      <c r="Z19" s="75">
        <v>36333.5</v>
      </c>
      <c r="AA19" s="75">
        <v>0</v>
      </c>
      <c r="AB19" s="75">
        <v>43569.5</v>
      </c>
      <c r="AC19" s="75">
        <v>320281</v>
      </c>
      <c r="AD19" s="75">
        <v>0</v>
      </c>
      <c r="AE19" s="75">
        <v>847257</v>
      </c>
      <c r="AF19" s="75">
        <v>4935</v>
      </c>
      <c r="AG19" s="75">
        <v>9725</v>
      </c>
      <c r="AH19" s="75">
        <v>10149</v>
      </c>
      <c r="AI19" s="75">
        <v>3887</v>
      </c>
      <c r="AJ19" s="75">
        <v>2158</v>
      </c>
      <c r="AK19" s="75">
        <v>3646</v>
      </c>
      <c r="AL19" s="75">
        <v>0</v>
      </c>
      <c r="AM19" s="75">
        <v>0</v>
      </c>
      <c r="AN19" s="75">
        <v>32469.75</v>
      </c>
      <c r="AO19" s="75">
        <v>47867.75</v>
      </c>
      <c r="AP19" s="75">
        <v>11289.25</v>
      </c>
      <c r="AQ19" s="75">
        <v>11726.5</v>
      </c>
      <c r="AR19" s="75">
        <v>9540</v>
      </c>
      <c r="AS19" s="75">
        <v>1644</v>
      </c>
      <c r="AT19" s="75">
        <v>0</v>
      </c>
      <c r="AU19" s="75">
        <v>0</v>
      </c>
      <c r="AV19" s="75">
        <v>0</v>
      </c>
      <c r="AW19" s="75">
        <v>0</v>
      </c>
      <c r="AX19" s="75">
        <v>268611.25</v>
      </c>
      <c r="AY19" s="75">
        <v>0</v>
      </c>
      <c r="AZ19" s="75">
        <v>0</v>
      </c>
      <c r="BA19" s="75">
        <v>13520</v>
      </c>
      <c r="BB19" s="75">
        <v>128142</v>
      </c>
      <c r="BC19" s="75">
        <v>800</v>
      </c>
      <c r="BD19" s="75">
        <v>134919.5</v>
      </c>
      <c r="BE19" s="75">
        <v>1657.5</v>
      </c>
      <c r="BF19" s="75">
        <v>56622</v>
      </c>
      <c r="BG19" s="75">
        <v>161462.25</v>
      </c>
      <c r="BH19" s="75">
        <v>0</v>
      </c>
      <c r="BI19" s="75">
        <v>627807.75</v>
      </c>
      <c r="BJ19" s="75">
        <v>1720771.42</v>
      </c>
      <c r="BK19" s="75">
        <v>47211</v>
      </c>
      <c r="BL19" s="75">
        <v>0</v>
      </c>
      <c r="BM19" s="75">
        <v>3437</v>
      </c>
      <c r="BN19" s="75">
        <v>7717</v>
      </c>
      <c r="BO19" s="75">
        <v>0</v>
      </c>
      <c r="BP19" s="75">
        <v>85390</v>
      </c>
      <c r="BQ19" s="75">
        <v>0</v>
      </c>
      <c r="BR19" s="75">
        <v>0</v>
      </c>
      <c r="BS19" s="75">
        <v>0</v>
      </c>
      <c r="BT19" s="75">
        <v>90964</v>
      </c>
      <c r="BU19" s="75">
        <v>41256.33</v>
      </c>
      <c r="BV19" s="75">
        <v>0</v>
      </c>
      <c r="BW19" s="75">
        <v>0</v>
      </c>
      <c r="BX19" s="75">
        <v>22044.45</v>
      </c>
      <c r="BY19" s="76">
        <v>98979371.210000008</v>
      </c>
    </row>
    <row r="20" spans="1:77" x14ac:dyDescent="0.2">
      <c r="A20" s="73" t="s">
        <v>205</v>
      </c>
      <c r="B20" s="74" t="s">
        <v>236</v>
      </c>
      <c r="C20" s="73" t="s">
        <v>237</v>
      </c>
      <c r="D20" s="75">
        <v>82174</v>
      </c>
      <c r="E20" s="75">
        <v>0</v>
      </c>
      <c r="F20" s="75">
        <v>398665</v>
      </c>
      <c r="G20" s="75">
        <v>29242</v>
      </c>
      <c r="H20" s="75">
        <v>28779</v>
      </c>
      <c r="I20" s="75">
        <v>0</v>
      </c>
      <c r="J20" s="75">
        <v>1815546</v>
      </c>
      <c r="K20" s="75">
        <v>316996.5</v>
      </c>
      <c r="L20" s="75">
        <v>31552</v>
      </c>
      <c r="M20" s="75">
        <v>728208.41</v>
      </c>
      <c r="N20" s="75">
        <v>56312</v>
      </c>
      <c r="O20" s="75">
        <v>647035</v>
      </c>
      <c r="P20" s="75">
        <v>285390</v>
      </c>
      <c r="Q20" s="75">
        <v>124000</v>
      </c>
      <c r="R20" s="75">
        <v>42867.5</v>
      </c>
      <c r="S20" s="75">
        <v>0</v>
      </c>
      <c r="T20" s="75">
        <v>51642.35</v>
      </c>
      <c r="U20" s="75">
        <v>0</v>
      </c>
      <c r="V20" s="75">
        <v>553840</v>
      </c>
      <c r="W20" s="75">
        <v>301640</v>
      </c>
      <c r="X20" s="75">
        <v>0</v>
      </c>
      <c r="Y20" s="75">
        <v>0</v>
      </c>
      <c r="Z20" s="75">
        <v>704280.5</v>
      </c>
      <c r="AA20" s="75">
        <v>640</v>
      </c>
      <c r="AB20" s="75">
        <v>1468026.75</v>
      </c>
      <c r="AC20" s="75">
        <v>0</v>
      </c>
      <c r="AD20" s="75">
        <v>17043</v>
      </c>
      <c r="AE20" s="75">
        <v>1371668</v>
      </c>
      <c r="AF20" s="75">
        <v>0</v>
      </c>
      <c r="AG20" s="75">
        <v>0</v>
      </c>
      <c r="AH20" s="75">
        <v>0</v>
      </c>
      <c r="AI20" s="75">
        <v>0</v>
      </c>
      <c r="AJ20" s="75">
        <v>3381</v>
      </c>
      <c r="AK20" s="75">
        <v>0</v>
      </c>
      <c r="AL20" s="75">
        <v>360</v>
      </c>
      <c r="AM20" s="75">
        <v>5316</v>
      </c>
      <c r="AN20" s="75">
        <v>3041</v>
      </c>
      <c r="AO20" s="75">
        <v>0</v>
      </c>
      <c r="AP20" s="75">
        <v>0</v>
      </c>
      <c r="AQ20" s="75">
        <v>687196</v>
      </c>
      <c r="AR20" s="75">
        <v>0</v>
      </c>
      <c r="AS20" s="75">
        <v>9620</v>
      </c>
      <c r="AT20" s="75">
        <v>7689</v>
      </c>
      <c r="AU20" s="75">
        <v>9526</v>
      </c>
      <c r="AV20" s="75">
        <v>2585</v>
      </c>
      <c r="AW20" s="75">
        <v>11151</v>
      </c>
      <c r="AX20" s="75">
        <v>314034.75</v>
      </c>
      <c r="AY20" s="75">
        <v>0</v>
      </c>
      <c r="AZ20" s="75">
        <v>516622</v>
      </c>
      <c r="BA20" s="75">
        <v>120</v>
      </c>
      <c r="BB20" s="75">
        <v>151094</v>
      </c>
      <c r="BC20" s="75">
        <v>757564</v>
      </c>
      <c r="BD20" s="75">
        <v>169939.5</v>
      </c>
      <c r="BE20" s="75">
        <v>304334.25</v>
      </c>
      <c r="BF20" s="75">
        <v>165088</v>
      </c>
      <c r="BG20" s="75">
        <v>0</v>
      </c>
      <c r="BH20" s="75">
        <v>7125</v>
      </c>
      <c r="BI20" s="75">
        <v>1668019</v>
      </c>
      <c r="BJ20" s="75">
        <v>1117112.95</v>
      </c>
      <c r="BK20" s="75">
        <v>0</v>
      </c>
      <c r="BL20" s="75">
        <v>0</v>
      </c>
      <c r="BM20" s="75">
        <v>0</v>
      </c>
      <c r="BN20" s="75">
        <v>28686</v>
      </c>
      <c r="BO20" s="75">
        <v>13217</v>
      </c>
      <c r="BP20" s="75">
        <v>3699901</v>
      </c>
      <c r="BQ20" s="75">
        <v>9154.75</v>
      </c>
      <c r="BR20" s="75">
        <v>19308</v>
      </c>
      <c r="BS20" s="75">
        <v>22488</v>
      </c>
      <c r="BT20" s="75">
        <v>0</v>
      </c>
      <c r="BU20" s="75">
        <v>819495.59</v>
      </c>
      <c r="BV20" s="75">
        <v>17026</v>
      </c>
      <c r="BW20" s="75">
        <v>17088.5</v>
      </c>
      <c r="BX20" s="75">
        <v>31730.5</v>
      </c>
      <c r="BY20" s="76">
        <v>5634557.4899999993</v>
      </c>
    </row>
    <row r="21" spans="1:77" x14ac:dyDescent="0.2">
      <c r="A21" s="73" t="s">
        <v>205</v>
      </c>
      <c r="B21" s="74" t="s">
        <v>238</v>
      </c>
      <c r="C21" s="73" t="s">
        <v>239</v>
      </c>
      <c r="D21" s="75">
        <v>301000</v>
      </c>
      <c r="E21" s="75">
        <v>0</v>
      </c>
      <c r="F21" s="75">
        <v>913358</v>
      </c>
      <c r="G21" s="75">
        <v>97219</v>
      </c>
      <c r="H21" s="75">
        <v>28096</v>
      </c>
      <c r="I21" s="75">
        <v>0</v>
      </c>
      <c r="J21" s="75">
        <v>210602.25</v>
      </c>
      <c r="K21" s="75">
        <v>150663</v>
      </c>
      <c r="L21" s="75">
        <v>318700</v>
      </c>
      <c r="M21" s="75">
        <v>392824</v>
      </c>
      <c r="N21" s="75">
        <v>46856</v>
      </c>
      <c r="O21" s="75">
        <v>82898</v>
      </c>
      <c r="P21" s="75">
        <v>198019</v>
      </c>
      <c r="Q21" s="75">
        <v>201175</v>
      </c>
      <c r="R21" s="75">
        <v>7382</v>
      </c>
      <c r="S21" s="75">
        <v>240039</v>
      </c>
      <c r="T21" s="75">
        <v>0</v>
      </c>
      <c r="U21" s="75">
        <v>39016</v>
      </c>
      <c r="V21" s="75">
        <v>1931323.2</v>
      </c>
      <c r="W21" s="75">
        <v>175433</v>
      </c>
      <c r="X21" s="75">
        <v>182554.9</v>
      </c>
      <c r="Y21" s="75">
        <v>365958.19</v>
      </c>
      <c r="Z21" s="75">
        <v>156700</v>
      </c>
      <c r="AA21" s="75">
        <v>168956</v>
      </c>
      <c r="AB21" s="75">
        <v>450360.75</v>
      </c>
      <c r="AC21" s="75">
        <v>99036.38</v>
      </c>
      <c r="AD21" s="75">
        <v>116542</v>
      </c>
      <c r="AE21" s="75">
        <v>310043</v>
      </c>
      <c r="AF21" s="75">
        <v>202923</v>
      </c>
      <c r="AG21" s="75">
        <v>76059</v>
      </c>
      <c r="AH21" s="75">
        <v>147689</v>
      </c>
      <c r="AI21" s="75">
        <v>96478</v>
      </c>
      <c r="AJ21" s="75">
        <v>143770.68</v>
      </c>
      <c r="AK21" s="75">
        <v>2267464.94</v>
      </c>
      <c r="AL21" s="75">
        <v>67546.5</v>
      </c>
      <c r="AM21" s="75">
        <v>78805</v>
      </c>
      <c r="AN21" s="75">
        <v>206003.5</v>
      </c>
      <c r="AO21" s="75">
        <v>129687</v>
      </c>
      <c r="AP21" s="75">
        <v>322289</v>
      </c>
      <c r="AQ21" s="75">
        <v>863962</v>
      </c>
      <c r="AR21" s="75">
        <v>515170</v>
      </c>
      <c r="AS21" s="75">
        <v>320753</v>
      </c>
      <c r="AT21" s="75">
        <v>313374</v>
      </c>
      <c r="AU21" s="75">
        <v>408847</v>
      </c>
      <c r="AV21" s="75">
        <v>22727</v>
      </c>
      <c r="AW21" s="75">
        <v>123740</v>
      </c>
      <c r="AX21" s="75">
        <v>484558</v>
      </c>
      <c r="AY21" s="75">
        <v>162133</v>
      </c>
      <c r="AZ21" s="75">
        <v>50581</v>
      </c>
      <c r="BA21" s="75">
        <v>29070</v>
      </c>
      <c r="BB21" s="75">
        <v>103270</v>
      </c>
      <c r="BC21" s="75">
        <v>21125</v>
      </c>
      <c r="BD21" s="75">
        <v>95345</v>
      </c>
      <c r="BE21" s="75">
        <v>166321</v>
      </c>
      <c r="BF21" s="75">
        <v>73869</v>
      </c>
      <c r="BG21" s="75">
        <v>2820</v>
      </c>
      <c r="BH21" s="75">
        <v>2209</v>
      </c>
      <c r="BI21" s="75">
        <v>31247.75</v>
      </c>
      <c r="BJ21" s="75">
        <v>62117</v>
      </c>
      <c r="BK21" s="75">
        <v>3579</v>
      </c>
      <c r="BL21" s="75">
        <v>4922</v>
      </c>
      <c r="BM21" s="75">
        <v>14306</v>
      </c>
      <c r="BN21" s="75">
        <v>14769</v>
      </c>
      <c r="BO21" s="75">
        <v>8281</v>
      </c>
      <c r="BP21" s="75">
        <v>281173</v>
      </c>
      <c r="BQ21" s="75">
        <v>50711</v>
      </c>
      <c r="BR21" s="75">
        <v>71879</v>
      </c>
      <c r="BS21" s="75">
        <v>82247</v>
      </c>
      <c r="BT21" s="75">
        <v>274437.95</v>
      </c>
      <c r="BU21" s="75">
        <v>160882</v>
      </c>
      <c r="BV21" s="75">
        <v>58330</v>
      </c>
      <c r="BW21" s="75">
        <v>0</v>
      </c>
      <c r="BX21" s="75">
        <v>0</v>
      </c>
      <c r="BY21" s="76">
        <v>8504945.3200000003</v>
      </c>
    </row>
    <row r="22" spans="1:77" x14ac:dyDescent="0.2">
      <c r="A22" s="73" t="s">
        <v>205</v>
      </c>
      <c r="B22" s="74" t="s">
        <v>240</v>
      </c>
      <c r="C22" s="73" t="s">
        <v>241</v>
      </c>
      <c r="D22" s="75">
        <v>56042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400556.25</v>
      </c>
      <c r="K22" s="75">
        <v>666</v>
      </c>
      <c r="L22" s="75">
        <v>0</v>
      </c>
      <c r="M22" s="75">
        <v>13162</v>
      </c>
      <c r="N22" s="75">
        <v>2998</v>
      </c>
      <c r="O22" s="75">
        <v>0</v>
      </c>
      <c r="P22" s="75">
        <v>15146</v>
      </c>
      <c r="Q22" s="75">
        <v>1152</v>
      </c>
      <c r="R22" s="75">
        <v>0</v>
      </c>
      <c r="S22" s="75">
        <v>0</v>
      </c>
      <c r="T22" s="75">
        <v>5566.5</v>
      </c>
      <c r="U22" s="75">
        <v>0</v>
      </c>
      <c r="V22" s="75">
        <v>242584.5</v>
      </c>
      <c r="W22" s="75">
        <v>17914</v>
      </c>
      <c r="X22" s="75">
        <v>0</v>
      </c>
      <c r="Y22" s="75">
        <v>131135.37</v>
      </c>
      <c r="Z22" s="75">
        <v>50</v>
      </c>
      <c r="AA22" s="75">
        <v>145</v>
      </c>
      <c r="AB22" s="75">
        <v>0</v>
      </c>
      <c r="AC22" s="75">
        <v>0</v>
      </c>
      <c r="AD22" s="75">
        <v>0</v>
      </c>
      <c r="AE22" s="75">
        <v>297587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310</v>
      </c>
      <c r="AO22" s="75">
        <v>0</v>
      </c>
      <c r="AP22" s="75">
        <v>0</v>
      </c>
      <c r="AQ22" s="75">
        <v>212278</v>
      </c>
      <c r="AR22" s="75">
        <v>51007.199999999997</v>
      </c>
      <c r="AS22" s="75">
        <v>30465</v>
      </c>
      <c r="AT22" s="75">
        <v>25240</v>
      </c>
      <c r="AU22" s="75">
        <v>0</v>
      </c>
      <c r="AV22" s="75">
        <v>2735</v>
      </c>
      <c r="AW22" s="75">
        <v>14790</v>
      </c>
      <c r="AX22" s="75">
        <v>21593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350</v>
      </c>
      <c r="BE22" s="75">
        <v>2557</v>
      </c>
      <c r="BF22" s="75">
        <v>0</v>
      </c>
      <c r="BG22" s="75">
        <v>0</v>
      </c>
      <c r="BH22" s="75">
        <v>0</v>
      </c>
      <c r="BI22" s="75">
        <v>43055</v>
      </c>
      <c r="BJ22" s="75">
        <v>1178.05</v>
      </c>
      <c r="BK22" s="75">
        <v>0</v>
      </c>
      <c r="BL22" s="75">
        <v>0</v>
      </c>
      <c r="BM22" s="75">
        <v>0</v>
      </c>
      <c r="BN22" s="75">
        <v>0</v>
      </c>
      <c r="BO22" s="75">
        <v>0</v>
      </c>
      <c r="BP22" s="75">
        <v>42319</v>
      </c>
      <c r="BQ22" s="75">
        <v>0</v>
      </c>
      <c r="BR22" s="75">
        <v>0</v>
      </c>
      <c r="BS22" s="75">
        <v>0</v>
      </c>
      <c r="BT22" s="75">
        <v>0</v>
      </c>
      <c r="BU22" s="75">
        <v>8490</v>
      </c>
      <c r="BV22" s="75">
        <v>0</v>
      </c>
      <c r="BW22" s="75">
        <v>0</v>
      </c>
      <c r="BX22" s="75">
        <v>0</v>
      </c>
      <c r="BY22" s="76">
        <v>11838451.24</v>
      </c>
    </row>
    <row r="23" spans="1:77" x14ac:dyDescent="0.2">
      <c r="A23" s="73" t="s">
        <v>205</v>
      </c>
      <c r="B23" s="74" t="s">
        <v>242</v>
      </c>
      <c r="C23" s="73" t="s">
        <v>243</v>
      </c>
      <c r="D23" s="75">
        <v>6108000</v>
      </c>
      <c r="E23" s="75">
        <v>820200</v>
      </c>
      <c r="F23" s="75">
        <v>6656500</v>
      </c>
      <c r="G23" s="75">
        <v>978500</v>
      </c>
      <c r="H23" s="75">
        <v>803500</v>
      </c>
      <c r="I23" s="75">
        <v>0</v>
      </c>
      <c r="J23" s="75">
        <v>2242000</v>
      </c>
      <c r="K23" s="75">
        <v>1827600</v>
      </c>
      <c r="L23" s="75">
        <v>1031460</v>
      </c>
      <c r="M23" s="75">
        <v>1970500</v>
      </c>
      <c r="N23" s="75">
        <v>691000</v>
      </c>
      <c r="O23" s="75">
        <v>534000</v>
      </c>
      <c r="P23" s="75">
        <v>762900</v>
      </c>
      <c r="Q23" s="75">
        <v>1025000</v>
      </c>
      <c r="R23" s="75">
        <v>73500</v>
      </c>
      <c r="S23" s="75">
        <v>1008000</v>
      </c>
      <c r="T23" s="75">
        <v>394000</v>
      </c>
      <c r="U23" s="75">
        <v>165500</v>
      </c>
      <c r="V23" s="75">
        <v>403500</v>
      </c>
      <c r="W23" s="75">
        <v>673586</v>
      </c>
      <c r="X23" s="75">
        <v>108500</v>
      </c>
      <c r="Y23" s="75">
        <v>1098000</v>
      </c>
      <c r="Z23" s="75">
        <v>193500</v>
      </c>
      <c r="AA23" s="75">
        <v>59500</v>
      </c>
      <c r="AB23" s="75">
        <v>247500</v>
      </c>
      <c r="AC23" s="75">
        <v>103500</v>
      </c>
      <c r="AD23" s="75">
        <v>284814</v>
      </c>
      <c r="AE23" s="75">
        <v>1434000</v>
      </c>
      <c r="AF23" s="75">
        <v>867500</v>
      </c>
      <c r="AG23" s="75">
        <v>274000</v>
      </c>
      <c r="AH23" s="75">
        <v>532000</v>
      </c>
      <c r="AI23" s="75">
        <v>277000</v>
      </c>
      <c r="AJ23" s="75">
        <v>765640</v>
      </c>
      <c r="AK23" s="75">
        <v>947000</v>
      </c>
      <c r="AL23" s="75">
        <v>425500</v>
      </c>
      <c r="AM23" s="75">
        <v>527500</v>
      </c>
      <c r="AN23" s="75">
        <v>325500</v>
      </c>
      <c r="AO23" s="75">
        <v>278000</v>
      </c>
      <c r="AP23" s="75">
        <v>549000</v>
      </c>
      <c r="AQ23" s="75">
        <v>1239000</v>
      </c>
      <c r="AR23" s="75">
        <v>645000</v>
      </c>
      <c r="AS23" s="75">
        <v>526500</v>
      </c>
      <c r="AT23" s="75">
        <v>412200</v>
      </c>
      <c r="AU23" s="75">
        <v>408000</v>
      </c>
      <c r="AV23" s="75">
        <v>146000</v>
      </c>
      <c r="AW23" s="75">
        <v>527000</v>
      </c>
      <c r="AX23" s="75">
        <v>356000</v>
      </c>
      <c r="AY23" s="75">
        <v>174500</v>
      </c>
      <c r="AZ23" s="75">
        <v>1030330</v>
      </c>
      <c r="BA23" s="75">
        <v>0</v>
      </c>
      <c r="BB23" s="75">
        <v>494000</v>
      </c>
      <c r="BC23" s="75">
        <v>45000</v>
      </c>
      <c r="BD23" s="75">
        <v>0</v>
      </c>
      <c r="BE23" s="75">
        <v>389000</v>
      </c>
      <c r="BF23" s="75">
        <v>156950</v>
      </c>
      <c r="BG23" s="75">
        <v>0</v>
      </c>
      <c r="BH23" s="75">
        <v>0</v>
      </c>
      <c r="BI23" s="75">
        <v>0</v>
      </c>
      <c r="BJ23" s="75">
        <v>0</v>
      </c>
      <c r="BK23" s="75">
        <v>204040</v>
      </c>
      <c r="BL23" s="75">
        <v>6000</v>
      </c>
      <c r="BM23" s="75">
        <v>58000</v>
      </c>
      <c r="BN23" s="75">
        <v>0</v>
      </c>
      <c r="BO23" s="75">
        <v>0</v>
      </c>
      <c r="BP23" s="75">
        <v>463000</v>
      </c>
      <c r="BQ23" s="75">
        <v>176000</v>
      </c>
      <c r="BR23" s="75">
        <v>140000</v>
      </c>
      <c r="BS23" s="75">
        <v>201500</v>
      </c>
      <c r="BT23" s="75">
        <v>965000</v>
      </c>
      <c r="BU23" s="75">
        <v>639550</v>
      </c>
      <c r="BV23" s="75">
        <v>182940</v>
      </c>
      <c r="BW23" s="75">
        <v>0</v>
      </c>
      <c r="BX23" s="75">
        <v>0</v>
      </c>
      <c r="BY23" s="76">
        <v>437506095.87000006</v>
      </c>
    </row>
    <row r="24" spans="1:77" x14ac:dyDescent="0.2">
      <c r="A24" s="73" t="s">
        <v>205</v>
      </c>
      <c r="B24" s="74" t="s">
        <v>244</v>
      </c>
      <c r="C24" s="73" t="s">
        <v>245</v>
      </c>
      <c r="D24" s="75">
        <v>39690</v>
      </c>
      <c r="E24" s="75">
        <v>1656388.57</v>
      </c>
      <c r="F24" s="75">
        <v>0</v>
      </c>
      <c r="G24" s="75">
        <v>61530</v>
      </c>
      <c r="H24" s="75">
        <v>0</v>
      </c>
      <c r="I24" s="75">
        <v>0</v>
      </c>
      <c r="J24" s="75">
        <v>786745</v>
      </c>
      <c r="K24" s="75">
        <v>49190</v>
      </c>
      <c r="L24" s="75">
        <v>2400</v>
      </c>
      <c r="M24" s="75">
        <v>0</v>
      </c>
      <c r="N24" s="75">
        <v>0</v>
      </c>
      <c r="O24" s="75">
        <v>272810</v>
      </c>
      <c r="P24" s="75">
        <v>71420</v>
      </c>
      <c r="Q24" s="75">
        <v>90950</v>
      </c>
      <c r="R24" s="75">
        <v>9450</v>
      </c>
      <c r="S24" s="75">
        <v>0</v>
      </c>
      <c r="T24" s="75">
        <v>0</v>
      </c>
      <c r="U24" s="75">
        <v>0</v>
      </c>
      <c r="V24" s="75">
        <v>51258</v>
      </c>
      <c r="W24" s="75">
        <v>878066</v>
      </c>
      <c r="X24" s="75">
        <v>620020</v>
      </c>
      <c r="Y24" s="75">
        <v>6940</v>
      </c>
      <c r="Z24" s="75">
        <v>0</v>
      </c>
      <c r="AA24" s="75">
        <v>125150</v>
      </c>
      <c r="AB24" s="75">
        <v>0</v>
      </c>
      <c r="AC24" s="75">
        <v>0</v>
      </c>
      <c r="AD24" s="75">
        <v>83535</v>
      </c>
      <c r="AE24" s="75">
        <v>0</v>
      </c>
      <c r="AF24" s="75">
        <v>0</v>
      </c>
      <c r="AG24" s="75">
        <v>60120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7620</v>
      </c>
      <c r="AN24" s="75">
        <v>0</v>
      </c>
      <c r="AO24" s="75">
        <v>0</v>
      </c>
      <c r="AP24" s="75">
        <v>0</v>
      </c>
      <c r="AQ24" s="75">
        <v>46500</v>
      </c>
      <c r="AR24" s="75">
        <v>112160</v>
      </c>
      <c r="AS24" s="75">
        <v>155900</v>
      </c>
      <c r="AT24" s="75">
        <v>21320</v>
      </c>
      <c r="AU24" s="75">
        <v>0</v>
      </c>
      <c r="AV24" s="75">
        <v>0</v>
      </c>
      <c r="AW24" s="75">
        <v>0</v>
      </c>
      <c r="AX24" s="75">
        <v>168310</v>
      </c>
      <c r="AY24" s="75">
        <v>2000</v>
      </c>
      <c r="AZ24" s="75">
        <v>0</v>
      </c>
      <c r="BA24" s="75">
        <v>0</v>
      </c>
      <c r="BB24" s="75">
        <v>69630</v>
      </c>
      <c r="BC24" s="75">
        <v>196545</v>
      </c>
      <c r="BD24" s="75">
        <v>98675</v>
      </c>
      <c r="BE24" s="75">
        <v>0</v>
      </c>
      <c r="BF24" s="75">
        <v>65480</v>
      </c>
      <c r="BG24" s="75">
        <v>0</v>
      </c>
      <c r="BH24" s="75">
        <v>0</v>
      </c>
      <c r="BI24" s="75">
        <v>433093.75</v>
      </c>
      <c r="BJ24" s="75">
        <v>192320</v>
      </c>
      <c r="BK24" s="75">
        <v>342796</v>
      </c>
      <c r="BL24" s="75">
        <v>33500</v>
      </c>
      <c r="BM24" s="75">
        <v>0</v>
      </c>
      <c r="BN24" s="75">
        <v>168000</v>
      </c>
      <c r="BO24" s="75">
        <v>0</v>
      </c>
      <c r="BP24" s="75">
        <v>8365</v>
      </c>
      <c r="BQ24" s="75">
        <v>0</v>
      </c>
      <c r="BR24" s="75">
        <v>0</v>
      </c>
      <c r="BS24" s="75">
        <v>37020</v>
      </c>
      <c r="BT24" s="75">
        <v>78710</v>
      </c>
      <c r="BU24" s="75">
        <v>0</v>
      </c>
      <c r="BV24" s="75">
        <v>0</v>
      </c>
      <c r="BW24" s="75">
        <v>0</v>
      </c>
      <c r="BX24" s="75">
        <v>270</v>
      </c>
      <c r="BY24" s="76">
        <v>39684471.909999996</v>
      </c>
    </row>
    <row r="25" spans="1:77" x14ac:dyDescent="0.2">
      <c r="A25" s="73" t="s">
        <v>205</v>
      </c>
      <c r="B25" s="74" t="s">
        <v>246</v>
      </c>
      <c r="C25" s="73" t="s">
        <v>247</v>
      </c>
      <c r="D25" s="75">
        <v>25648698.609999999</v>
      </c>
      <c r="E25" s="75">
        <v>15249924.25</v>
      </c>
      <c r="F25" s="75">
        <v>11900165.5</v>
      </c>
      <c r="G25" s="75">
        <v>3263041</v>
      </c>
      <c r="H25" s="75">
        <v>1388988</v>
      </c>
      <c r="I25" s="75">
        <v>564324.54</v>
      </c>
      <c r="J25" s="75">
        <v>36218598.25</v>
      </c>
      <c r="K25" s="75">
        <v>9019529.75</v>
      </c>
      <c r="L25" s="75">
        <v>2055684</v>
      </c>
      <c r="M25" s="75">
        <v>17823241.690000001</v>
      </c>
      <c r="N25" s="75">
        <v>1919650</v>
      </c>
      <c r="O25" s="75">
        <v>5556328.5</v>
      </c>
      <c r="P25" s="75">
        <v>10534874.5</v>
      </c>
      <c r="Q25" s="75">
        <v>7592936.5499999998</v>
      </c>
      <c r="R25" s="75">
        <v>306221</v>
      </c>
      <c r="S25" s="75">
        <v>2347381.77</v>
      </c>
      <c r="T25" s="75">
        <v>2060987</v>
      </c>
      <c r="U25" s="75">
        <v>1834136</v>
      </c>
      <c r="V25" s="75">
        <v>15339116.470000001</v>
      </c>
      <c r="W25" s="75">
        <v>5915470.25</v>
      </c>
      <c r="X25" s="75">
        <v>2146638.2200000002</v>
      </c>
      <c r="Y25" s="75">
        <v>6406782.8700000001</v>
      </c>
      <c r="Z25" s="75">
        <v>2066211.5</v>
      </c>
      <c r="AA25" s="75">
        <v>4348365.21</v>
      </c>
      <c r="AB25" s="75">
        <v>5722060.5</v>
      </c>
      <c r="AC25" s="75">
        <v>701174</v>
      </c>
      <c r="AD25" s="75">
        <v>2763669</v>
      </c>
      <c r="AE25" s="75">
        <v>26446738.100000001</v>
      </c>
      <c r="AF25" s="75">
        <v>2042427</v>
      </c>
      <c r="AG25" s="75">
        <v>1026400</v>
      </c>
      <c r="AH25" s="75">
        <v>1185215</v>
      </c>
      <c r="AI25" s="75">
        <v>807657.82</v>
      </c>
      <c r="AJ25" s="75">
        <v>1377697</v>
      </c>
      <c r="AK25" s="75">
        <v>1672921</v>
      </c>
      <c r="AL25" s="75">
        <v>1628191</v>
      </c>
      <c r="AM25" s="75">
        <v>2138828.5</v>
      </c>
      <c r="AN25" s="75">
        <v>803569.62</v>
      </c>
      <c r="AO25" s="75">
        <v>808021.75</v>
      </c>
      <c r="AP25" s="75">
        <v>1301811.75</v>
      </c>
      <c r="AQ25" s="75">
        <v>6174143.2999999998</v>
      </c>
      <c r="AR25" s="75">
        <v>2563357.86</v>
      </c>
      <c r="AS25" s="75">
        <v>1295145</v>
      </c>
      <c r="AT25" s="75">
        <v>1483200</v>
      </c>
      <c r="AU25" s="75">
        <v>1230298</v>
      </c>
      <c r="AV25" s="75">
        <v>890128.5</v>
      </c>
      <c r="AW25" s="75">
        <v>1742574</v>
      </c>
      <c r="AX25" s="75">
        <v>16663313.75</v>
      </c>
      <c r="AY25" s="75">
        <v>962993.5</v>
      </c>
      <c r="AZ25" s="75">
        <v>3329176.5</v>
      </c>
      <c r="BA25" s="75">
        <v>2454500.75</v>
      </c>
      <c r="BB25" s="75">
        <v>4728246</v>
      </c>
      <c r="BC25" s="75">
        <v>3150079</v>
      </c>
      <c r="BD25" s="75">
        <v>5472035.5</v>
      </c>
      <c r="BE25" s="75">
        <v>2347736.5</v>
      </c>
      <c r="BF25" s="75">
        <v>1891340.75</v>
      </c>
      <c r="BG25" s="75">
        <v>511583</v>
      </c>
      <c r="BH25" s="75">
        <v>436888</v>
      </c>
      <c r="BI25" s="75">
        <v>13690443.210000001</v>
      </c>
      <c r="BJ25" s="75">
        <v>7607648.0800000001</v>
      </c>
      <c r="BK25" s="75">
        <v>1076171</v>
      </c>
      <c r="BL25" s="75">
        <v>871348</v>
      </c>
      <c r="BM25" s="75">
        <v>1305907</v>
      </c>
      <c r="BN25" s="75">
        <v>1771617</v>
      </c>
      <c r="BO25" s="75">
        <v>701296.5</v>
      </c>
      <c r="BP25" s="75">
        <v>8774988.5</v>
      </c>
      <c r="BQ25" s="75">
        <v>983373.25</v>
      </c>
      <c r="BR25" s="75">
        <v>1044111.5</v>
      </c>
      <c r="BS25" s="75">
        <v>1703245.42</v>
      </c>
      <c r="BT25" s="75">
        <v>2688453.27</v>
      </c>
      <c r="BU25" s="75">
        <v>5647026.54</v>
      </c>
      <c r="BV25" s="75">
        <v>950571.35</v>
      </c>
      <c r="BW25" s="75">
        <v>689919</v>
      </c>
      <c r="BX25" s="75">
        <v>830688.75</v>
      </c>
      <c r="BY25" s="76">
        <v>24897132.980000004</v>
      </c>
    </row>
    <row r="26" spans="1:77" x14ac:dyDescent="0.2">
      <c r="A26" s="73" t="s">
        <v>205</v>
      </c>
      <c r="B26" s="74" t="s">
        <v>248</v>
      </c>
      <c r="C26" s="73" t="s">
        <v>249</v>
      </c>
      <c r="D26" s="75">
        <v>137774</v>
      </c>
      <c r="E26" s="75">
        <v>53394</v>
      </c>
      <c r="F26" s="75">
        <v>0</v>
      </c>
      <c r="G26" s="75">
        <v>0</v>
      </c>
      <c r="H26" s="75">
        <v>0</v>
      </c>
      <c r="I26" s="75">
        <v>0</v>
      </c>
      <c r="J26" s="75">
        <v>243108.25</v>
      </c>
      <c r="K26" s="75">
        <v>484362.25</v>
      </c>
      <c r="L26" s="75">
        <v>44386</v>
      </c>
      <c r="M26" s="75">
        <v>1112603</v>
      </c>
      <c r="N26" s="75">
        <v>65106</v>
      </c>
      <c r="O26" s="75">
        <v>128594</v>
      </c>
      <c r="P26" s="75">
        <v>233121</v>
      </c>
      <c r="Q26" s="75">
        <v>277425.75</v>
      </c>
      <c r="R26" s="75">
        <v>27444</v>
      </c>
      <c r="S26" s="75">
        <v>6638.3</v>
      </c>
      <c r="T26" s="75">
        <v>201071.2</v>
      </c>
      <c r="U26" s="75">
        <v>87871</v>
      </c>
      <c r="V26" s="75">
        <v>3670</v>
      </c>
      <c r="W26" s="75">
        <v>306772</v>
      </c>
      <c r="X26" s="75">
        <v>48589.42</v>
      </c>
      <c r="Y26" s="75">
        <v>169356.5</v>
      </c>
      <c r="Z26" s="75">
        <v>490507</v>
      </c>
      <c r="AA26" s="75">
        <v>0</v>
      </c>
      <c r="AB26" s="75">
        <v>36546.25</v>
      </c>
      <c r="AC26" s="75">
        <v>230766</v>
      </c>
      <c r="AD26" s="75">
        <v>169169</v>
      </c>
      <c r="AE26" s="75">
        <v>293047.5</v>
      </c>
      <c r="AF26" s="75">
        <v>0</v>
      </c>
      <c r="AG26" s="75">
        <v>1469</v>
      </c>
      <c r="AH26" s="75">
        <v>4172</v>
      </c>
      <c r="AI26" s="75">
        <v>18446</v>
      </c>
      <c r="AJ26" s="75">
        <v>243322</v>
      </c>
      <c r="AK26" s="75">
        <v>27519</v>
      </c>
      <c r="AL26" s="75">
        <v>8905</v>
      </c>
      <c r="AM26" s="75">
        <v>152406</v>
      </c>
      <c r="AN26" s="75">
        <v>222484</v>
      </c>
      <c r="AO26" s="75">
        <v>126777.5</v>
      </c>
      <c r="AP26" s="75">
        <v>59285</v>
      </c>
      <c r="AQ26" s="75">
        <v>0</v>
      </c>
      <c r="AR26" s="75">
        <v>167279</v>
      </c>
      <c r="AS26" s="75">
        <v>72903</v>
      </c>
      <c r="AT26" s="75">
        <v>137140</v>
      </c>
      <c r="AU26" s="75">
        <v>281642.75</v>
      </c>
      <c r="AV26" s="75">
        <v>20760</v>
      </c>
      <c r="AW26" s="75">
        <v>21045</v>
      </c>
      <c r="AX26" s="75">
        <v>24400</v>
      </c>
      <c r="AY26" s="75">
        <v>89368</v>
      </c>
      <c r="AZ26" s="75">
        <v>231542</v>
      </c>
      <c r="BA26" s="75">
        <v>212034</v>
      </c>
      <c r="BB26" s="75">
        <v>24251</v>
      </c>
      <c r="BC26" s="75">
        <v>52204</v>
      </c>
      <c r="BD26" s="75">
        <v>499620</v>
      </c>
      <c r="BE26" s="75">
        <v>28031</v>
      </c>
      <c r="BF26" s="75">
        <v>75910</v>
      </c>
      <c r="BG26" s="75">
        <v>0</v>
      </c>
      <c r="BH26" s="75">
        <v>8682</v>
      </c>
      <c r="BI26" s="75">
        <v>84484.25</v>
      </c>
      <c r="BJ26" s="75">
        <v>356364</v>
      </c>
      <c r="BK26" s="75">
        <v>60586</v>
      </c>
      <c r="BL26" s="75">
        <v>12789</v>
      </c>
      <c r="BM26" s="75">
        <v>184248</v>
      </c>
      <c r="BN26" s="75">
        <v>338142</v>
      </c>
      <c r="BO26" s="75">
        <v>18772</v>
      </c>
      <c r="BP26" s="75">
        <v>131545</v>
      </c>
      <c r="BQ26" s="75">
        <v>72515</v>
      </c>
      <c r="BR26" s="75">
        <v>36922</v>
      </c>
      <c r="BS26" s="75">
        <v>234205.5</v>
      </c>
      <c r="BT26" s="75">
        <v>229308.75</v>
      </c>
      <c r="BU26" s="75">
        <v>67392</v>
      </c>
      <c r="BV26" s="75">
        <v>96395</v>
      </c>
      <c r="BW26" s="75">
        <v>55463</v>
      </c>
      <c r="BX26" s="75">
        <v>47491</v>
      </c>
      <c r="BY26" s="76">
        <v>37667744.870000005</v>
      </c>
    </row>
    <row r="27" spans="1:77" x14ac:dyDescent="0.2">
      <c r="A27" s="73" t="s">
        <v>205</v>
      </c>
      <c r="B27" s="74" t="s">
        <v>250</v>
      </c>
      <c r="C27" s="73" t="s">
        <v>251</v>
      </c>
      <c r="D27" s="75">
        <v>49803</v>
      </c>
      <c r="E27" s="75">
        <v>1070</v>
      </c>
      <c r="F27" s="75">
        <v>0</v>
      </c>
      <c r="G27" s="75">
        <v>0</v>
      </c>
      <c r="H27" s="75">
        <v>0</v>
      </c>
      <c r="I27" s="75">
        <v>0</v>
      </c>
      <c r="J27" s="75">
        <v>50309</v>
      </c>
      <c r="K27" s="75">
        <v>19300.25</v>
      </c>
      <c r="L27" s="75">
        <v>0</v>
      </c>
      <c r="M27" s="75">
        <v>839.5</v>
      </c>
      <c r="N27" s="75">
        <v>0</v>
      </c>
      <c r="O27" s="75">
        <v>0</v>
      </c>
      <c r="P27" s="75">
        <v>680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10289.25</v>
      </c>
      <c r="W27" s="75">
        <v>0</v>
      </c>
      <c r="X27" s="75">
        <v>0</v>
      </c>
      <c r="Y27" s="75">
        <v>6182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5">
        <v>133621.5</v>
      </c>
      <c r="AF27" s="75">
        <v>0</v>
      </c>
      <c r="AG27" s="75">
        <v>0</v>
      </c>
      <c r="AH27" s="75">
        <v>0</v>
      </c>
      <c r="AI27" s="75">
        <v>0</v>
      </c>
      <c r="AJ27" s="75">
        <v>0</v>
      </c>
      <c r="AK27" s="75">
        <v>14370.47</v>
      </c>
      <c r="AL27" s="75">
        <v>0</v>
      </c>
      <c r="AM27" s="75">
        <v>0</v>
      </c>
      <c r="AN27" s="75">
        <v>0</v>
      </c>
      <c r="AO27" s="75">
        <v>0</v>
      </c>
      <c r="AP27" s="75">
        <v>0</v>
      </c>
      <c r="AQ27" s="75">
        <v>260379.75</v>
      </c>
      <c r="AR27" s="75">
        <v>30266</v>
      </c>
      <c r="AS27" s="75">
        <v>16621</v>
      </c>
      <c r="AT27" s="75">
        <v>54299</v>
      </c>
      <c r="AU27" s="75">
        <v>6991</v>
      </c>
      <c r="AV27" s="75">
        <v>2945</v>
      </c>
      <c r="AW27" s="75">
        <v>30104</v>
      </c>
      <c r="AX27" s="75">
        <v>0</v>
      </c>
      <c r="AY27" s="75">
        <v>3267</v>
      </c>
      <c r="AZ27" s="75">
        <v>0</v>
      </c>
      <c r="BA27" s="75">
        <v>0</v>
      </c>
      <c r="BB27" s="75">
        <v>0</v>
      </c>
      <c r="BC27" s="75">
        <v>0</v>
      </c>
      <c r="BD27" s="75">
        <v>0</v>
      </c>
      <c r="BE27" s="75">
        <v>1666</v>
      </c>
      <c r="BF27" s="75">
        <v>0</v>
      </c>
      <c r="BG27" s="75">
        <v>0</v>
      </c>
      <c r="BH27" s="75">
        <v>0</v>
      </c>
      <c r="BI27" s="75">
        <v>19844.5</v>
      </c>
      <c r="BJ27" s="75">
        <v>0</v>
      </c>
      <c r="BK27" s="75">
        <v>75</v>
      </c>
      <c r="BL27" s="75">
        <v>0</v>
      </c>
      <c r="BM27" s="75">
        <v>0</v>
      </c>
      <c r="BN27" s="75">
        <v>0</v>
      </c>
      <c r="BO27" s="75">
        <v>0</v>
      </c>
      <c r="BP27" s="75">
        <v>1050</v>
      </c>
      <c r="BQ27" s="75">
        <v>0</v>
      </c>
      <c r="BR27" s="75">
        <v>0</v>
      </c>
      <c r="BS27" s="75">
        <v>0</v>
      </c>
      <c r="BT27" s="75">
        <v>0</v>
      </c>
      <c r="BU27" s="75">
        <v>7732.25</v>
      </c>
      <c r="BV27" s="75">
        <v>1018</v>
      </c>
      <c r="BW27" s="75">
        <v>0</v>
      </c>
      <c r="BX27" s="75">
        <v>0</v>
      </c>
      <c r="BY27" s="76">
        <v>3128974.75</v>
      </c>
    </row>
    <row r="28" spans="1:77" x14ac:dyDescent="0.2">
      <c r="A28" s="73" t="s">
        <v>205</v>
      </c>
      <c r="B28" s="74" t="s">
        <v>252</v>
      </c>
      <c r="C28" s="73" t="s">
        <v>253</v>
      </c>
      <c r="D28" s="75">
        <v>123405</v>
      </c>
      <c r="E28" s="75">
        <v>6291</v>
      </c>
      <c r="F28" s="75">
        <v>0</v>
      </c>
      <c r="G28" s="75">
        <v>0</v>
      </c>
      <c r="H28" s="75">
        <v>0</v>
      </c>
      <c r="I28" s="75">
        <v>0</v>
      </c>
      <c r="J28" s="75">
        <v>166088.74</v>
      </c>
      <c r="K28" s="75">
        <v>13111</v>
      </c>
      <c r="L28" s="75">
        <v>0</v>
      </c>
      <c r="M28" s="75">
        <v>65455.25</v>
      </c>
      <c r="N28" s="75">
        <v>17718</v>
      </c>
      <c r="O28" s="75">
        <v>7905</v>
      </c>
      <c r="P28" s="75">
        <v>50119</v>
      </c>
      <c r="Q28" s="75">
        <v>20315.580000000002</v>
      </c>
      <c r="R28" s="75">
        <v>0</v>
      </c>
      <c r="S28" s="75">
        <v>319</v>
      </c>
      <c r="T28" s="75">
        <v>0</v>
      </c>
      <c r="U28" s="75">
        <v>8169</v>
      </c>
      <c r="V28" s="75">
        <v>167850.75</v>
      </c>
      <c r="W28" s="75">
        <v>25571</v>
      </c>
      <c r="X28" s="75">
        <v>25940.92</v>
      </c>
      <c r="Y28" s="75">
        <v>11517.25</v>
      </c>
      <c r="Z28" s="75">
        <v>1975</v>
      </c>
      <c r="AA28" s="75">
        <v>4575</v>
      </c>
      <c r="AB28" s="75">
        <v>10090</v>
      </c>
      <c r="AC28" s="75">
        <v>0</v>
      </c>
      <c r="AD28" s="75">
        <v>22288.35</v>
      </c>
      <c r="AE28" s="75">
        <v>70093.5</v>
      </c>
      <c r="AF28" s="75">
        <v>17871</v>
      </c>
      <c r="AG28" s="75">
        <v>0</v>
      </c>
      <c r="AH28" s="75">
        <v>0</v>
      </c>
      <c r="AI28" s="75">
        <v>0</v>
      </c>
      <c r="AJ28" s="75">
        <v>20723</v>
      </c>
      <c r="AK28" s="75">
        <v>0</v>
      </c>
      <c r="AL28" s="75">
        <v>10428</v>
      </c>
      <c r="AM28" s="75">
        <v>6284.25</v>
      </c>
      <c r="AN28" s="75">
        <v>10155</v>
      </c>
      <c r="AO28" s="75">
        <v>17612</v>
      </c>
      <c r="AP28" s="75">
        <v>0</v>
      </c>
      <c r="AQ28" s="75">
        <v>402177.5</v>
      </c>
      <c r="AR28" s="75">
        <v>1063621</v>
      </c>
      <c r="AS28" s="75">
        <v>13114</v>
      </c>
      <c r="AT28" s="75">
        <v>160919</v>
      </c>
      <c r="AU28" s="75">
        <v>34538</v>
      </c>
      <c r="AV28" s="75">
        <v>7331</v>
      </c>
      <c r="AW28" s="75">
        <v>23379</v>
      </c>
      <c r="AX28" s="75">
        <v>0</v>
      </c>
      <c r="AY28" s="75">
        <v>2538</v>
      </c>
      <c r="AZ28" s="75">
        <v>160</v>
      </c>
      <c r="BA28" s="75">
        <v>0</v>
      </c>
      <c r="BB28" s="75">
        <v>32787</v>
      </c>
      <c r="BC28" s="75">
        <v>26720</v>
      </c>
      <c r="BD28" s="75">
        <v>8633</v>
      </c>
      <c r="BE28" s="75">
        <v>0</v>
      </c>
      <c r="BF28" s="75">
        <v>45413</v>
      </c>
      <c r="BG28" s="75">
        <v>0</v>
      </c>
      <c r="BH28" s="75">
        <v>0</v>
      </c>
      <c r="BI28" s="75">
        <v>25757.5</v>
      </c>
      <c r="BJ28" s="75">
        <v>9974.19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40645</v>
      </c>
      <c r="BQ28" s="75">
        <v>40105</v>
      </c>
      <c r="BR28" s="75">
        <v>0</v>
      </c>
      <c r="BS28" s="75">
        <v>1442.5</v>
      </c>
      <c r="BT28" s="75">
        <v>0</v>
      </c>
      <c r="BU28" s="75">
        <v>115183</v>
      </c>
      <c r="BV28" s="75">
        <v>179</v>
      </c>
      <c r="BW28" s="75">
        <v>0</v>
      </c>
      <c r="BX28" s="75">
        <v>27756.5</v>
      </c>
      <c r="BY28" s="76">
        <v>189584125</v>
      </c>
    </row>
    <row r="29" spans="1:77" x14ac:dyDescent="0.2">
      <c r="A29" s="78" t="s">
        <v>254</v>
      </c>
      <c r="B29" s="79"/>
      <c r="C29" s="78"/>
      <c r="D29" s="80">
        <f>SUM(D5:D28)</f>
        <v>196700176.79000002</v>
      </c>
      <c r="E29" s="80">
        <f t="shared" ref="E29:BP29" si="0">SUM(E5:E28)</f>
        <v>56811395.900000006</v>
      </c>
      <c r="F29" s="80">
        <f t="shared" si="0"/>
        <v>75146730.789999992</v>
      </c>
      <c r="G29" s="80">
        <f t="shared" si="0"/>
        <v>22874088.949999999</v>
      </c>
      <c r="H29" s="80">
        <f t="shared" si="0"/>
        <v>22881108.510000002</v>
      </c>
      <c r="I29" s="80">
        <f t="shared" si="0"/>
        <v>7330385.04</v>
      </c>
      <c r="J29" s="80">
        <f t="shared" si="0"/>
        <v>362588491.73000002</v>
      </c>
      <c r="K29" s="80">
        <f t="shared" si="0"/>
        <v>54109512.5</v>
      </c>
      <c r="L29" s="80">
        <f t="shared" si="0"/>
        <v>13038540.439999999</v>
      </c>
      <c r="M29" s="80">
        <f t="shared" si="0"/>
        <v>104627964.67999999</v>
      </c>
      <c r="N29" s="80">
        <f t="shared" si="0"/>
        <v>12515600.950000001</v>
      </c>
      <c r="O29" s="80">
        <f t="shared" si="0"/>
        <v>38439332.25</v>
      </c>
      <c r="P29" s="80">
        <f t="shared" si="0"/>
        <v>75671205.450000003</v>
      </c>
      <c r="Q29" s="80">
        <f t="shared" si="0"/>
        <v>55670451.29999999</v>
      </c>
      <c r="R29" s="80">
        <f t="shared" si="0"/>
        <v>3852175.5999999996</v>
      </c>
      <c r="S29" s="80">
        <f t="shared" si="0"/>
        <v>28530500.470000003</v>
      </c>
      <c r="T29" s="80">
        <f t="shared" si="0"/>
        <v>19681006.300000001</v>
      </c>
      <c r="U29" s="80">
        <f t="shared" si="0"/>
        <v>14830412.539999999</v>
      </c>
      <c r="V29" s="80">
        <f t="shared" si="0"/>
        <v>223440181.76999998</v>
      </c>
      <c r="W29" s="80">
        <f t="shared" si="0"/>
        <v>42085654</v>
      </c>
      <c r="X29" s="80">
        <f t="shared" si="0"/>
        <v>25421619.900000006</v>
      </c>
      <c r="Y29" s="80">
        <f t="shared" si="0"/>
        <v>60590771.00999999</v>
      </c>
      <c r="Z29" s="80">
        <f t="shared" si="0"/>
        <v>21868948</v>
      </c>
      <c r="AA29" s="80">
        <f t="shared" si="0"/>
        <v>25276581.310000002</v>
      </c>
      <c r="AB29" s="80">
        <f t="shared" si="0"/>
        <v>33626100.769999996</v>
      </c>
      <c r="AC29" s="80">
        <f t="shared" si="0"/>
        <v>10802186.380000001</v>
      </c>
      <c r="AD29" s="80">
        <f t="shared" si="0"/>
        <v>14805608.35</v>
      </c>
      <c r="AE29" s="80">
        <f t="shared" si="0"/>
        <v>250311737.13</v>
      </c>
      <c r="AF29" s="80">
        <f t="shared" si="0"/>
        <v>22442591.939999998</v>
      </c>
      <c r="AG29" s="80">
        <f t="shared" si="0"/>
        <v>14276970.25</v>
      </c>
      <c r="AH29" s="80">
        <f t="shared" si="0"/>
        <v>10355524</v>
      </c>
      <c r="AI29" s="80">
        <f t="shared" si="0"/>
        <v>11760328.890000001</v>
      </c>
      <c r="AJ29" s="80">
        <f t="shared" si="0"/>
        <v>17329645.379999999</v>
      </c>
      <c r="AK29" s="80">
        <f t="shared" si="0"/>
        <v>19186352.719999999</v>
      </c>
      <c r="AL29" s="80">
        <f t="shared" si="0"/>
        <v>15395803.5</v>
      </c>
      <c r="AM29" s="80">
        <f t="shared" si="0"/>
        <v>20140777.600000001</v>
      </c>
      <c r="AN29" s="80">
        <f t="shared" si="0"/>
        <v>15064639.869999999</v>
      </c>
      <c r="AO29" s="80">
        <f t="shared" si="0"/>
        <v>17112312</v>
      </c>
      <c r="AP29" s="80">
        <f t="shared" si="0"/>
        <v>17352369.420000002</v>
      </c>
      <c r="AQ29" s="80">
        <f t="shared" si="0"/>
        <v>78836204.5</v>
      </c>
      <c r="AR29" s="80">
        <f t="shared" si="0"/>
        <v>14867125.699999999</v>
      </c>
      <c r="AS29" s="80">
        <f t="shared" si="0"/>
        <v>15442462.699999999</v>
      </c>
      <c r="AT29" s="80">
        <f t="shared" si="0"/>
        <v>16206018.75</v>
      </c>
      <c r="AU29" s="80">
        <f t="shared" si="0"/>
        <v>14900448.289999999</v>
      </c>
      <c r="AV29" s="80">
        <f t="shared" si="0"/>
        <v>1897356.5</v>
      </c>
      <c r="AW29" s="80">
        <f t="shared" si="0"/>
        <v>7700563.1799999997</v>
      </c>
      <c r="AX29" s="80">
        <f t="shared" si="0"/>
        <v>157782838.62</v>
      </c>
      <c r="AY29" s="80">
        <f t="shared" si="0"/>
        <v>18862344.300000001</v>
      </c>
      <c r="AZ29" s="80">
        <f t="shared" si="0"/>
        <v>22374016.5</v>
      </c>
      <c r="BA29" s="80">
        <f t="shared" si="0"/>
        <v>31201226.629999999</v>
      </c>
      <c r="BB29" s="80">
        <f t="shared" si="0"/>
        <v>28326516.41</v>
      </c>
      <c r="BC29" s="80">
        <f t="shared" si="0"/>
        <v>27359286.460000001</v>
      </c>
      <c r="BD29" s="80">
        <f t="shared" si="0"/>
        <v>42435801.879999995</v>
      </c>
      <c r="BE29" s="80">
        <f t="shared" si="0"/>
        <v>23944558</v>
      </c>
      <c r="BF29" s="80">
        <f t="shared" si="0"/>
        <v>19921283.449999999</v>
      </c>
      <c r="BG29" s="80">
        <f t="shared" si="0"/>
        <v>6257802.4000000004</v>
      </c>
      <c r="BH29" s="80">
        <f t="shared" si="0"/>
        <v>4794278</v>
      </c>
      <c r="BI29" s="80">
        <f t="shared" si="0"/>
        <v>158934428.82000002</v>
      </c>
      <c r="BJ29" s="80">
        <f t="shared" si="0"/>
        <v>67564764.310000002</v>
      </c>
      <c r="BK29" s="80">
        <f t="shared" si="0"/>
        <v>17578605</v>
      </c>
      <c r="BL29" s="80">
        <f t="shared" si="0"/>
        <v>11891155</v>
      </c>
      <c r="BM29" s="80">
        <f t="shared" si="0"/>
        <v>14749340</v>
      </c>
      <c r="BN29" s="80">
        <f t="shared" si="0"/>
        <v>18961158</v>
      </c>
      <c r="BO29" s="80">
        <f t="shared" si="0"/>
        <v>7629183.0499999998</v>
      </c>
      <c r="BP29" s="80">
        <f t="shared" si="0"/>
        <v>123775016.95</v>
      </c>
      <c r="BQ29" s="80">
        <f t="shared" ref="BQ29:BX29" si="1">SUM(BQ5:BQ28)</f>
        <v>17194212.41</v>
      </c>
      <c r="BR29" s="80">
        <f t="shared" si="1"/>
        <v>17113235.75</v>
      </c>
      <c r="BS29" s="80">
        <f t="shared" si="1"/>
        <v>20439849.640000001</v>
      </c>
      <c r="BT29" s="80">
        <f t="shared" si="1"/>
        <v>38078635.440000005</v>
      </c>
      <c r="BU29" s="80">
        <f t="shared" si="1"/>
        <v>50770377.950000003</v>
      </c>
      <c r="BV29" s="80">
        <f t="shared" si="1"/>
        <v>15367980.969999999</v>
      </c>
      <c r="BW29" s="80">
        <f t="shared" si="1"/>
        <v>9242666.0999999996</v>
      </c>
      <c r="BX29" s="80">
        <f t="shared" si="1"/>
        <v>11572257.949999999</v>
      </c>
      <c r="BY29" s="81">
        <f>SUM(BY5:BY28)</f>
        <v>2135974869.0199003</v>
      </c>
    </row>
    <row r="30" spans="1:77" x14ac:dyDescent="0.2">
      <c r="A30" s="73" t="s">
        <v>255</v>
      </c>
      <c r="B30" s="74" t="s">
        <v>256</v>
      </c>
      <c r="C30" s="73" t="s">
        <v>257</v>
      </c>
      <c r="D30" s="75">
        <v>125977640.5</v>
      </c>
      <c r="E30" s="75">
        <v>38687284.369999997</v>
      </c>
      <c r="F30" s="75">
        <v>59150701.490000002</v>
      </c>
      <c r="G30" s="75">
        <v>13818080.07</v>
      </c>
      <c r="H30" s="75">
        <v>10455047.130000001</v>
      </c>
      <c r="I30" s="75">
        <v>1047916.47</v>
      </c>
      <c r="J30" s="75">
        <v>215876359.91</v>
      </c>
      <c r="K30" s="75">
        <v>22092229</v>
      </c>
      <c r="L30" s="75">
        <v>1845246.65</v>
      </c>
      <c r="M30" s="75">
        <v>66476897.509999998</v>
      </c>
      <c r="N30" s="75">
        <v>2460775.9</v>
      </c>
      <c r="O30" s="75">
        <v>8242955</v>
      </c>
      <c r="P30" s="75">
        <v>37347658.369999997</v>
      </c>
      <c r="Q30" s="75">
        <v>39225254.539999999</v>
      </c>
      <c r="R30" s="75">
        <v>846109</v>
      </c>
      <c r="S30" s="75">
        <v>7016850.8399999999</v>
      </c>
      <c r="T30" s="75">
        <v>4818598.38</v>
      </c>
      <c r="U30" s="75">
        <v>3503012.9</v>
      </c>
      <c r="V30" s="75">
        <v>155055306.55000001</v>
      </c>
      <c r="W30" s="75">
        <v>27344870.649999999</v>
      </c>
      <c r="X30" s="75">
        <v>8792982.8499999996</v>
      </c>
      <c r="Y30" s="75">
        <v>37181885.5</v>
      </c>
      <c r="Z30" s="75">
        <v>2647717.5</v>
      </c>
      <c r="AA30" s="75">
        <v>6240640.5</v>
      </c>
      <c r="AB30" s="75">
        <v>10578376</v>
      </c>
      <c r="AC30" s="75">
        <v>3051425</v>
      </c>
      <c r="AD30" s="75">
        <v>1865352</v>
      </c>
      <c r="AE30" s="75">
        <v>279248401</v>
      </c>
      <c r="AF30" s="75">
        <v>3711318</v>
      </c>
      <c r="AG30" s="75">
        <v>1920081</v>
      </c>
      <c r="AH30" s="75">
        <v>3825660.58</v>
      </c>
      <c r="AI30" s="75">
        <v>2778835</v>
      </c>
      <c r="AJ30" s="75">
        <v>6101287</v>
      </c>
      <c r="AK30" s="75">
        <v>3348293</v>
      </c>
      <c r="AL30" s="75">
        <v>2743679</v>
      </c>
      <c r="AM30" s="75">
        <v>7052020.25</v>
      </c>
      <c r="AN30" s="75">
        <v>3611541.68</v>
      </c>
      <c r="AO30" s="75">
        <v>4181103.15</v>
      </c>
      <c r="AP30" s="75">
        <v>2772319.55</v>
      </c>
      <c r="AQ30" s="75">
        <v>58214532.590000004</v>
      </c>
      <c r="AR30" s="75">
        <v>1713807.66</v>
      </c>
      <c r="AS30" s="75">
        <v>2164505.9500000002</v>
      </c>
      <c r="AT30" s="75">
        <v>3794006.22</v>
      </c>
      <c r="AU30" s="75">
        <v>1847260.25</v>
      </c>
      <c r="AV30" s="75">
        <v>122147</v>
      </c>
      <c r="AW30" s="75">
        <v>1384543.75</v>
      </c>
      <c r="AX30" s="75">
        <v>165953664.65000001</v>
      </c>
      <c r="AY30" s="75">
        <v>4294988.25</v>
      </c>
      <c r="AZ30" s="75">
        <v>5898221</v>
      </c>
      <c r="BA30" s="75">
        <v>9273499</v>
      </c>
      <c r="BB30" s="75">
        <v>13117313.82</v>
      </c>
      <c r="BC30" s="75">
        <v>5008488</v>
      </c>
      <c r="BD30" s="75">
        <v>22492280.780000001</v>
      </c>
      <c r="BE30" s="75">
        <v>26326334.550000001</v>
      </c>
      <c r="BF30" s="75">
        <v>5628482.7000000002</v>
      </c>
      <c r="BG30" s="75">
        <v>1491172.25</v>
      </c>
      <c r="BH30" s="75">
        <v>934198</v>
      </c>
      <c r="BI30" s="75">
        <v>151033581.41</v>
      </c>
      <c r="BJ30" s="75">
        <v>38715672.609999999</v>
      </c>
      <c r="BK30" s="75">
        <v>4008747</v>
      </c>
      <c r="BL30" s="75">
        <v>2519663</v>
      </c>
      <c r="BM30" s="75">
        <v>1286188</v>
      </c>
      <c r="BN30" s="75">
        <v>4351712.25</v>
      </c>
      <c r="BO30" s="75">
        <v>1971082.26</v>
      </c>
      <c r="BP30" s="75">
        <v>164165356.09</v>
      </c>
      <c r="BQ30" s="75">
        <v>5709637.3200000003</v>
      </c>
      <c r="BR30" s="75">
        <v>6242665</v>
      </c>
      <c r="BS30" s="75">
        <v>6605865.3399999999</v>
      </c>
      <c r="BT30" s="75">
        <v>10515129.41</v>
      </c>
      <c r="BU30" s="75">
        <v>26556255</v>
      </c>
      <c r="BV30" s="75">
        <v>6307910</v>
      </c>
      <c r="BW30" s="75">
        <v>3527926</v>
      </c>
      <c r="BX30" s="75">
        <v>3543835.25</v>
      </c>
      <c r="BY30" s="76">
        <v>61913874.669999987</v>
      </c>
    </row>
    <row r="31" spans="1:77" x14ac:dyDescent="0.2">
      <c r="A31" s="73" t="s">
        <v>255</v>
      </c>
      <c r="B31" s="74" t="s">
        <v>258</v>
      </c>
      <c r="C31" s="73" t="s">
        <v>259</v>
      </c>
      <c r="D31" s="75">
        <v>18010795.550000001</v>
      </c>
      <c r="E31" s="75">
        <v>0</v>
      </c>
      <c r="F31" s="75">
        <v>4867349.5</v>
      </c>
      <c r="G31" s="75">
        <v>111194.53</v>
      </c>
      <c r="H31" s="75">
        <v>491226</v>
      </c>
      <c r="I31" s="75">
        <v>19233.599999999999</v>
      </c>
      <c r="J31" s="75">
        <v>10324536.550000001</v>
      </c>
      <c r="K31" s="75">
        <v>0</v>
      </c>
      <c r="L31" s="75">
        <v>334187.59999999998</v>
      </c>
      <c r="M31" s="75">
        <v>6943377.5</v>
      </c>
      <c r="N31" s="75">
        <v>29366.6</v>
      </c>
      <c r="O31" s="75">
        <v>0</v>
      </c>
      <c r="P31" s="75">
        <v>5292349.0999999996</v>
      </c>
      <c r="Q31" s="75">
        <v>3582180.42</v>
      </c>
      <c r="R31" s="75">
        <v>35512.089999999997</v>
      </c>
      <c r="S31" s="75">
        <v>656185.63</v>
      </c>
      <c r="T31" s="75">
        <v>366010.5</v>
      </c>
      <c r="U31" s="75">
        <v>21304</v>
      </c>
      <c r="V31" s="75">
        <v>12600526.720000001</v>
      </c>
      <c r="W31" s="75">
        <v>1605320.35</v>
      </c>
      <c r="X31" s="75">
        <v>926447.25</v>
      </c>
      <c r="Y31" s="75">
        <v>496861</v>
      </c>
      <c r="Z31" s="75">
        <v>84631.5</v>
      </c>
      <c r="AA31" s="75">
        <v>26588.5</v>
      </c>
      <c r="AB31" s="75">
        <v>3636682.45</v>
      </c>
      <c r="AC31" s="75">
        <v>21150</v>
      </c>
      <c r="AD31" s="75">
        <v>210132</v>
      </c>
      <c r="AE31" s="75">
        <v>32716903</v>
      </c>
      <c r="AF31" s="75">
        <v>55258.78</v>
      </c>
      <c r="AG31" s="75">
        <v>3246</v>
      </c>
      <c r="AH31" s="75">
        <v>29680</v>
      </c>
      <c r="AI31" s="75">
        <v>28938</v>
      </c>
      <c r="AJ31" s="75">
        <v>0</v>
      </c>
      <c r="AK31" s="75">
        <v>189166</v>
      </c>
      <c r="AL31" s="75">
        <v>15264</v>
      </c>
      <c r="AM31" s="75">
        <v>128106.75</v>
      </c>
      <c r="AN31" s="75">
        <v>31137.599999999999</v>
      </c>
      <c r="AO31" s="75">
        <v>70145.850000000006</v>
      </c>
      <c r="AP31" s="75">
        <v>0</v>
      </c>
      <c r="AQ31" s="75">
        <v>1345503.24</v>
      </c>
      <c r="AR31" s="75">
        <v>87599.1</v>
      </c>
      <c r="AS31" s="75">
        <v>15022</v>
      </c>
      <c r="AT31" s="75">
        <v>70112</v>
      </c>
      <c r="AU31" s="75">
        <v>4553.3</v>
      </c>
      <c r="AV31" s="75">
        <v>30560</v>
      </c>
      <c r="AW31" s="75">
        <v>69000</v>
      </c>
      <c r="AX31" s="75">
        <v>9302609.8499999996</v>
      </c>
      <c r="AY31" s="75">
        <v>186949</v>
      </c>
      <c r="AZ31" s="75">
        <v>208928</v>
      </c>
      <c r="BA31" s="75">
        <v>231434.1</v>
      </c>
      <c r="BB31" s="75">
        <v>1768296.5</v>
      </c>
      <c r="BC31" s="75">
        <v>491481</v>
      </c>
      <c r="BD31" s="75">
        <v>2334385.5</v>
      </c>
      <c r="BE31" s="75">
        <v>1132845</v>
      </c>
      <c r="BF31" s="75">
        <v>644865.5</v>
      </c>
      <c r="BG31" s="75">
        <v>55398</v>
      </c>
      <c r="BH31" s="75">
        <v>12792</v>
      </c>
      <c r="BI31" s="75">
        <v>10423898.630000001</v>
      </c>
      <c r="BJ31" s="75">
        <v>2511408.65</v>
      </c>
      <c r="BK31" s="75">
        <v>406693</v>
      </c>
      <c r="BL31" s="75">
        <v>0</v>
      </c>
      <c r="BM31" s="75">
        <v>76921</v>
      </c>
      <c r="BN31" s="75">
        <v>0</v>
      </c>
      <c r="BO31" s="75">
        <v>0</v>
      </c>
      <c r="BP31" s="75">
        <v>7230916.9100000001</v>
      </c>
      <c r="BQ31" s="75">
        <v>369301.32</v>
      </c>
      <c r="BR31" s="75">
        <v>410050</v>
      </c>
      <c r="BS31" s="75">
        <v>246455.91</v>
      </c>
      <c r="BT31" s="75">
        <v>653368.37</v>
      </c>
      <c r="BU31" s="75">
        <v>1587397</v>
      </c>
      <c r="BV31" s="75">
        <v>216313</v>
      </c>
      <c r="BW31" s="75">
        <v>176837</v>
      </c>
      <c r="BX31" s="75">
        <v>76022.75</v>
      </c>
      <c r="BY31" s="76">
        <v>488773606.23000008</v>
      </c>
    </row>
    <row r="32" spans="1:77" x14ac:dyDescent="0.2">
      <c r="A32" s="73" t="s">
        <v>255</v>
      </c>
      <c r="B32" s="74" t="s">
        <v>260</v>
      </c>
      <c r="C32" s="73" t="s">
        <v>261</v>
      </c>
      <c r="D32" s="75">
        <v>2613430.89</v>
      </c>
      <c r="E32" s="75">
        <v>585785.76</v>
      </c>
      <c r="F32" s="75">
        <v>2456964.2999999998</v>
      </c>
      <c r="G32" s="75">
        <v>52623</v>
      </c>
      <c r="H32" s="75">
        <v>81119</v>
      </c>
      <c r="I32" s="75">
        <v>0</v>
      </c>
      <c r="J32" s="75">
        <v>8787427.5600000005</v>
      </c>
      <c r="K32" s="75">
        <v>329274</v>
      </c>
      <c r="L32" s="75">
        <v>16251</v>
      </c>
      <c r="M32" s="75">
        <v>360701</v>
      </c>
      <c r="N32" s="75">
        <v>0</v>
      </c>
      <c r="O32" s="75">
        <v>41782</v>
      </c>
      <c r="P32" s="75">
        <v>435897.41</v>
      </c>
      <c r="Q32" s="75">
        <v>155612.37</v>
      </c>
      <c r="R32" s="75">
        <v>0</v>
      </c>
      <c r="S32" s="75">
        <v>0</v>
      </c>
      <c r="T32" s="75">
        <v>3257</v>
      </c>
      <c r="U32" s="75">
        <v>0</v>
      </c>
      <c r="V32" s="75">
        <v>2863037.87</v>
      </c>
      <c r="W32" s="75">
        <v>1151369</v>
      </c>
      <c r="X32" s="75">
        <v>31845.5</v>
      </c>
      <c r="Y32" s="75">
        <v>698013</v>
      </c>
      <c r="Z32" s="75">
        <v>700</v>
      </c>
      <c r="AA32" s="75">
        <v>0</v>
      </c>
      <c r="AB32" s="75">
        <v>0</v>
      </c>
      <c r="AC32" s="75">
        <v>14836</v>
      </c>
      <c r="AD32" s="75">
        <v>0</v>
      </c>
      <c r="AE32" s="75">
        <v>10365269.75</v>
      </c>
      <c r="AF32" s="75">
        <v>26249</v>
      </c>
      <c r="AG32" s="75">
        <v>8831</v>
      </c>
      <c r="AH32" s="75">
        <v>33577</v>
      </c>
      <c r="AI32" s="75">
        <v>0</v>
      </c>
      <c r="AJ32" s="75">
        <v>6009</v>
      </c>
      <c r="AK32" s="75">
        <v>0</v>
      </c>
      <c r="AL32" s="75">
        <v>2228</v>
      </c>
      <c r="AM32" s="75">
        <v>0</v>
      </c>
      <c r="AN32" s="75">
        <v>0</v>
      </c>
      <c r="AO32" s="75">
        <v>13776</v>
      </c>
      <c r="AP32" s="75">
        <v>0</v>
      </c>
      <c r="AQ32" s="75">
        <v>1471685.2</v>
      </c>
      <c r="AR32" s="75">
        <v>3054</v>
      </c>
      <c r="AS32" s="75">
        <v>0</v>
      </c>
      <c r="AT32" s="75">
        <v>0</v>
      </c>
      <c r="AU32" s="75">
        <v>7647</v>
      </c>
      <c r="AV32" s="75">
        <v>0</v>
      </c>
      <c r="AW32" s="75">
        <v>45431</v>
      </c>
      <c r="AX32" s="75">
        <v>1879801.25</v>
      </c>
      <c r="AY32" s="75">
        <v>0</v>
      </c>
      <c r="AZ32" s="75">
        <v>68424</v>
      </c>
      <c r="BA32" s="75">
        <v>86918</v>
      </c>
      <c r="BB32" s="75">
        <v>134006</v>
      </c>
      <c r="BC32" s="75">
        <v>34637</v>
      </c>
      <c r="BD32" s="75">
        <v>253747</v>
      </c>
      <c r="BE32" s="75">
        <v>27229.25</v>
      </c>
      <c r="BF32" s="75">
        <v>109576.25</v>
      </c>
      <c r="BG32" s="75">
        <v>2323.5</v>
      </c>
      <c r="BH32" s="75">
        <v>5378</v>
      </c>
      <c r="BI32" s="75">
        <v>3160227.08</v>
      </c>
      <c r="BJ32" s="75">
        <v>430043</v>
      </c>
      <c r="BK32" s="75">
        <v>0</v>
      </c>
      <c r="BL32" s="75">
        <v>50004</v>
      </c>
      <c r="BM32" s="75">
        <v>0</v>
      </c>
      <c r="BN32" s="75">
        <v>17482</v>
      </c>
      <c r="BO32" s="75">
        <v>3968.5</v>
      </c>
      <c r="BP32" s="75">
        <v>1091779</v>
      </c>
      <c r="BQ32" s="75">
        <v>4717</v>
      </c>
      <c r="BR32" s="75">
        <v>0</v>
      </c>
      <c r="BS32" s="75">
        <v>0</v>
      </c>
      <c r="BT32" s="75">
        <v>52902.82</v>
      </c>
      <c r="BU32" s="75">
        <v>376102.55</v>
      </c>
      <c r="BV32" s="75">
        <v>7755</v>
      </c>
      <c r="BW32" s="75">
        <v>0</v>
      </c>
      <c r="BX32" s="75">
        <v>0</v>
      </c>
      <c r="BY32" s="76">
        <v>376807919.70999992</v>
      </c>
    </row>
    <row r="33" spans="1:77" x14ac:dyDescent="0.2">
      <c r="A33" s="73" t="s">
        <v>255</v>
      </c>
      <c r="B33" s="74" t="s">
        <v>262</v>
      </c>
      <c r="C33" s="73" t="s">
        <v>263</v>
      </c>
      <c r="D33" s="75">
        <v>0</v>
      </c>
      <c r="E33" s="75">
        <v>0</v>
      </c>
      <c r="F33" s="75">
        <v>0</v>
      </c>
      <c r="G33" s="75">
        <v>3002</v>
      </c>
      <c r="H33" s="75">
        <v>0</v>
      </c>
      <c r="I33" s="75">
        <v>0</v>
      </c>
      <c r="J33" s="75">
        <v>5202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795</v>
      </c>
      <c r="AC33" s="75">
        <v>0</v>
      </c>
      <c r="AD33" s="75">
        <v>129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0</v>
      </c>
      <c r="BI33" s="75">
        <v>615286.94999999995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0</v>
      </c>
      <c r="BV33" s="75">
        <v>0</v>
      </c>
      <c r="BW33" s="75">
        <v>0</v>
      </c>
      <c r="BX33" s="75">
        <v>0</v>
      </c>
      <c r="BY33" s="76">
        <v>145119910.08999997</v>
      </c>
    </row>
    <row r="34" spans="1:77" x14ac:dyDescent="0.2">
      <c r="A34" s="73" t="s">
        <v>255</v>
      </c>
      <c r="B34" s="74" t="s">
        <v>264</v>
      </c>
      <c r="C34" s="73" t="s">
        <v>265</v>
      </c>
      <c r="D34" s="75">
        <v>1000726.54</v>
      </c>
      <c r="E34" s="75">
        <v>88617</v>
      </c>
      <c r="F34" s="75">
        <v>1787197</v>
      </c>
      <c r="G34" s="75">
        <v>145377</v>
      </c>
      <c r="H34" s="75">
        <v>9177.5</v>
      </c>
      <c r="I34" s="75">
        <v>0</v>
      </c>
      <c r="J34" s="75">
        <v>4316460.8600000003</v>
      </c>
      <c r="K34" s="75">
        <v>148592.5</v>
      </c>
      <c r="L34" s="75">
        <v>4735</v>
      </c>
      <c r="M34" s="75">
        <v>302445.07</v>
      </c>
      <c r="N34" s="75">
        <v>31533.5</v>
      </c>
      <c r="O34" s="75">
        <v>52741</v>
      </c>
      <c r="P34" s="75">
        <v>842108.68</v>
      </c>
      <c r="Q34" s="75">
        <v>314538</v>
      </c>
      <c r="R34" s="75">
        <v>6028.82</v>
      </c>
      <c r="S34" s="75">
        <v>0</v>
      </c>
      <c r="T34" s="75">
        <v>14275.5</v>
      </c>
      <c r="U34" s="75">
        <v>11572.25</v>
      </c>
      <c r="V34" s="75">
        <v>1901668</v>
      </c>
      <c r="W34" s="75">
        <v>151052.48000000001</v>
      </c>
      <c r="X34" s="75">
        <v>1464</v>
      </c>
      <c r="Y34" s="75">
        <v>317938</v>
      </c>
      <c r="Z34" s="75">
        <v>23399</v>
      </c>
      <c r="AA34" s="75">
        <v>59947.5</v>
      </c>
      <c r="AB34" s="75">
        <v>15452.5</v>
      </c>
      <c r="AC34" s="75">
        <v>15460</v>
      </c>
      <c r="AD34" s="75">
        <v>3258</v>
      </c>
      <c r="AE34" s="75">
        <v>6211894.2300000004</v>
      </c>
      <c r="AF34" s="75">
        <v>31704.11</v>
      </c>
      <c r="AG34" s="75">
        <v>151282</v>
      </c>
      <c r="AH34" s="75">
        <v>50946.55</v>
      </c>
      <c r="AI34" s="75">
        <v>36456</v>
      </c>
      <c r="AJ34" s="75">
        <v>79127</v>
      </c>
      <c r="AK34" s="75">
        <v>56309.03</v>
      </c>
      <c r="AL34" s="75">
        <v>41773</v>
      </c>
      <c r="AM34" s="75">
        <v>115508</v>
      </c>
      <c r="AN34" s="75">
        <v>5148</v>
      </c>
      <c r="AO34" s="75">
        <v>86964</v>
      </c>
      <c r="AP34" s="75">
        <v>40193.75</v>
      </c>
      <c r="AQ34" s="75">
        <v>788483.05</v>
      </c>
      <c r="AR34" s="75">
        <v>0</v>
      </c>
      <c r="AS34" s="75">
        <v>18066</v>
      </c>
      <c r="AT34" s="75">
        <v>5119</v>
      </c>
      <c r="AU34" s="75">
        <v>50848.44</v>
      </c>
      <c r="AV34" s="75">
        <v>0</v>
      </c>
      <c r="AW34" s="75">
        <v>7146</v>
      </c>
      <c r="AX34" s="75">
        <v>3010312.68</v>
      </c>
      <c r="AY34" s="75">
        <v>11378</v>
      </c>
      <c r="AZ34" s="75">
        <v>99225</v>
      </c>
      <c r="BA34" s="75">
        <v>96890.25</v>
      </c>
      <c r="BB34" s="75">
        <v>78972.259999999995</v>
      </c>
      <c r="BC34" s="75">
        <v>34963.5</v>
      </c>
      <c r="BD34" s="75">
        <v>385452.2</v>
      </c>
      <c r="BE34" s="75">
        <v>360827.25</v>
      </c>
      <c r="BF34" s="75">
        <v>71295.5</v>
      </c>
      <c r="BG34" s="75">
        <v>9395</v>
      </c>
      <c r="BH34" s="75">
        <v>4144</v>
      </c>
      <c r="BI34" s="75">
        <v>2715138.17</v>
      </c>
      <c r="BJ34" s="75">
        <v>320311.11</v>
      </c>
      <c r="BK34" s="75">
        <v>35950</v>
      </c>
      <c r="BL34" s="75">
        <v>11164</v>
      </c>
      <c r="BM34" s="75">
        <v>14501</v>
      </c>
      <c r="BN34" s="75">
        <v>12335</v>
      </c>
      <c r="BO34" s="75">
        <v>19126.75</v>
      </c>
      <c r="BP34" s="75">
        <v>1618095</v>
      </c>
      <c r="BQ34" s="75">
        <v>51697.25</v>
      </c>
      <c r="BR34" s="75">
        <v>16037</v>
      </c>
      <c r="BS34" s="75">
        <v>72603.88</v>
      </c>
      <c r="BT34" s="75">
        <v>88882.43</v>
      </c>
      <c r="BU34" s="75">
        <v>338916</v>
      </c>
      <c r="BV34" s="75">
        <v>55545</v>
      </c>
      <c r="BW34" s="75">
        <v>22657</v>
      </c>
      <c r="BX34" s="75">
        <v>3255</v>
      </c>
      <c r="BY34" s="76">
        <v>42952407.4199</v>
      </c>
    </row>
    <row r="35" spans="1:77" x14ac:dyDescent="0.2">
      <c r="A35" s="73" t="s">
        <v>255</v>
      </c>
      <c r="B35" s="74" t="s">
        <v>266</v>
      </c>
      <c r="C35" s="73" t="s">
        <v>267</v>
      </c>
      <c r="D35" s="75">
        <v>0</v>
      </c>
      <c r="E35" s="75">
        <v>0</v>
      </c>
      <c r="F35" s="75">
        <v>2828268.12</v>
      </c>
      <c r="G35" s="75">
        <v>66313</v>
      </c>
      <c r="H35" s="75">
        <v>0</v>
      </c>
      <c r="I35" s="75">
        <v>0</v>
      </c>
      <c r="J35" s="75">
        <v>28188.75</v>
      </c>
      <c r="K35" s="75">
        <v>0</v>
      </c>
      <c r="L35" s="75">
        <v>0</v>
      </c>
      <c r="M35" s="75">
        <v>279652.88</v>
      </c>
      <c r="N35" s="75">
        <v>0</v>
      </c>
      <c r="O35" s="75">
        <v>0</v>
      </c>
      <c r="P35" s="75">
        <v>72897.83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1833</v>
      </c>
      <c r="Y35" s="75">
        <v>32799</v>
      </c>
      <c r="Z35" s="75">
        <v>38596.5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174183.5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0</v>
      </c>
      <c r="AX35" s="75">
        <v>665842.75</v>
      </c>
      <c r="AY35" s="75">
        <v>0</v>
      </c>
      <c r="AZ35" s="75">
        <v>9688</v>
      </c>
      <c r="BA35" s="75">
        <v>64590.75</v>
      </c>
      <c r="BB35" s="75">
        <v>0</v>
      </c>
      <c r="BC35" s="75">
        <v>5991</v>
      </c>
      <c r="BD35" s="75">
        <v>9250.5</v>
      </c>
      <c r="BE35" s="75">
        <v>0</v>
      </c>
      <c r="BF35" s="75">
        <v>0</v>
      </c>
      <c r="BG35" s="75">
        <v>0</v>
      </c>
      <c r="BH35" s="75">
        <v>3601</v>
      </c>
      <c r="BI35" s="75">
        <v>720622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182829</v>
      </c>
      <c r="BQ35" s="75">
        <v>7341.5</v>
      </c>
      <c r="BR35" s="75">
        <v>18881</v>
      </c>
      <c r="BS35" s="75">
        <v>10099.01</v>
      </c>
      <c r="BT35" s="75">
        <v>0</v>
      </c>
      <c r="BU35" s="75">
        <v>125937.99</v>
      </c>
      <c r="BV35" s="75">
        <v>23436</v>
      </c>
      <c r="BW35" s="75">
        <v>0</v>
      </c>
      <c r="BX35" s="75">
        <v>0</v>
      </c>
      <c r="BY35" s="76">
        <v>4171212.8899999997</v>
      </c>
    </row>
    <row r="36" spans="1:77" x14ac:dyDescent="0.2">
      <c r="A36" s="73" t="s">
        <v>255</v>
      </c>
      <c r="B36" s="74" t="s">
        <v>268</v>
      </c>
      <c r="C36" s="73" t="s">
        <v>269</v>
      </c>
      <c r="D36" s="75">
        <v>11742307.470000001</v>
      </c>
      <c r="E36" s="75">
        <v>3327480.02</v>
      </c>
      <c r="F36" s="75">
        <v>14387565.85</v>
      </c>
      <c r="G36" s="75">
        <v>731301</v>
      </c>
      <c r="H36" s="75">
        <v>208657.5</v>
      </c>
      <c r="I36" s="75">
        <v>22356.75</v>
      </c>
      <c r="J36" s="75">
        <v>29479259.390000001</v>
      </c>
      <c r="K36" s="75">
        <v>2166926.75</v>
      </c>
      <c r="L36" s="75">
        <v>120048</v>
      </c>
      <c r="M36" s="75">
        <v>2786211.6</v>
      </c>
      <c r="N36" s="75">
        <v>112855</v>
      </c>
      <c r="O36" s="75">
        <v>1099858.25</v>
      </c>
      <c r="P36" s="75">
        <v>7252601</v>
      </c>
      <c r="Q36" s="75">
        <v>970116</v>
      </c>
      <c r="R36" s="75">
        <v>28436</v>
      </c>
      <c r="S36" s="75">
        <v>59091.9</v>
      </c>
      <c r="T36" s="75">
        <v>309325</v>
      </c>
      <c r="U36" s="75">
        <v>274212.34999999998</v>
      </c>
      <c r="V36" s="75">
        <v>18384266.41</v>
      </c>
      <c r="W36" s="75">
        <v>1176034.75</v>
      </c>
      <c r="X36" s="75">
        <v>453009.5</v>
      </c>
      <c r="Y36" s="75">
        <v>3220424</v>
      </c>
      <c r="Z36" s="75">
        <v>115849.5</v>
      </c>
      <c r="AA36" s="75">
        <v>559032.47</v>
      </c>
      <c r="AB36" s="75">
        <v>114576.5</v>
      </c>
      <c r="AC36" s="75">
        <v>93974</v>
      </c>
      <c r="AD36" s="75">
        <v>23938</v>
      </c>
      <c r="AE36" s="75">
        <v>52702453.57</v>
      </c>
      <c r="AF36" s="75">
        <v>350462</v>
      </c>
      <c r="AG36" s="75">
        <v>259949</v>
      </c>
      <c r="AH36" s="75">
        <v>340711</v>
      </c>
      <c r="AI36" s="75">
        <v>315358</v>
      </c>
      <c r="AJ36" s="75">
        <v>415621</v>
      </c>
      <c r="AK36" s="75">
        <v>459594.32</v>
      </c>
      <c r="AL36" s="75">
        <v>462556</v>
      </c>
      <c r="AM36" s="75">
        <v>445247</v>
      </c>
      <c r="AN36" s="75">
        <v>97982</v>
      </c>
      <c r="AO36" s="75">
        <v>366225.4</v>
      </c>
      <c r="AP36" s="75">
        <v>277351.64</v>
      </c>
      <c r="AQ36" s="75">
        <v>11364768.32</v>
      </c>
      <c r="AR36" s="75">
        <v>51348.45</v>
      </c>
      <c r="AS36" s="75">
        <v>220161.25</v>
      </c>
      <c r="AT36" s="75">
        <v>199816.35</v>
      </c>
      <c r="AU36" s="75">
        <v>261419</v>
      </c>
      <c r="AV36" s="75">
        <v>0</v>
      </c>
      <c r="AW36" s="75">
        <v>84792.41</v>
      </c>
      <c r="AX36" s="75">
        <v>22294721.149999999</v>
      </c>
      <c r="AY36" s="75">
        <v>344449</v>
      </c>
      <c r="AZ36" s="75">
        <v>1085284</v>
      </c>
      <c r="BA36" s="75">
        <v>501080.11</v>
      </c>
      <c r="BB36" s="75">
        <v>1219179.3</v>
      </c>
      <c r="BC36" s="75">
        <v>918239.5</v>
      </c>
      <c r="BD36" s="75">
        <v>3109286.05</v>
      </c>
      <c r="BE36" s="75">
        <v>1533818.25</v>
      </c>
      <c r="BF36" s="75">
        <v>452657.1</v>
      </c>
      <c r="BG36" s="75">
        <v>74422.3</v>
      </c>
      <c r="BH36" s="75">
        <v>61597.75</v>
      </c>
      <c r="BI36" s="75">
        <v>27933173.039999999</v>
      </c>
      <c r="BJ36" s="75">
        <v>2825254.56</v>
      </c>
      <c r="BK36" s="75">
        <v>308582</v>
      </c>
      <c r="BL36" s="75">
        <v>160664</v>
      </c>
      <c r="BM36" s="75">
        <v>189847</v>
      </c>
      <c r="BN36" s="75">
        <v>224415.84</v>
      </c>
      <c r="BO36" s="75">
        <v>230546.05</v>
      </c>
      <c r="BP36" s="75">
        <v>17785982.91</v>
      </c>
      <c r="BQ36" s="75">
        <v>485919.95</v>
      </c>
      <c r="BR36" s="75">
        <v>649418.5</v>
      </c>
      <c r="BS36" s="75">
        <v>322421.21000000002</v>
      </c>
      <c r="BT36" s="75">
        <v>750580.67</v>
      </c>
      <c r="BU36" s="75">
        <v>4795385.41</v>
      </c>
      <c r="BV36" s="75">
        <v>238027</v>
      </c>
      <c r="BW36" s="75">
        <v>57700</v>
      </c>
      <c r="BX36" s="75">
        <v>250859.75</v>
      </c>
      <c r="BY36" s="76">
        <v>1043370</v>
      </c>
    </row>
    <row r="37" spans="1:77" x14ac:dyDescent="0.2">
      <c r="A37" s="73" t="s">
        <v>255</v>
      </c>
      <c r="B37" s="74" t="s">
        <v>270</v>
      </c>
      <c r="C37" s="73" t="s">
        <v>271</v>
      </c>
      <c r="D37" s="75">
        <v>3230644</v>
      </c>
      <c r="E37" s="75">
        <v>2638210.5</v>
      </c>
      <c r="F37" s="75">
        <v>2634536.88</v>
      </c>
      <c r="G37" s="75">
        <v>23454</v>
      </c>
      <c r="H37" s="75">
        <v>0</v>
      </c>
      <c r="I37" s="75">
        <v>0</v>
      </c>
      <c r="J37" s="75">
        <v>28141910.949999999</v>
      </c>
      <c r="K37" s="75">
        <v>3711679.25</v>
      </c>
      <c r="L37" s="75">
        <v>355085.72</v>
      </c>
      <c r="M37" s="75">
        <v>1076775.2</v>
      </c>
      <c r="N37" s="75">
        <v>19497.3</v>
      </c>
      <c r="O37" s="75">
        <v>1297056</v>
      </c>
      <c r="P37" s="75">
        <v>4322274</v>
      </c>
      <c r="Q37" s="75">
        <v>1114901.5</v>
      </c>
      <c r="R37" s="75">
        <v>0</v>
      </c>
      <c r="S37" s="75">
        <v>27606.75</v>
      </c>
      <c r="T37" s="75">
        <v>699473.92000000004</v>
      </c>
      <c r="U37" s="75">
        <v>117391</v>
      </c>
      <c r="V37" s="75">
        <v>28762990</v>
      </c>
      <c r="W37" s="75">
        <v>5332005.28</v>
      </c>
      <c r="X37" s="75">
        <v>332726</v>
      </c>
      <c r="Y37" s="75">
        <v>2858106</v>
      </c>
      <c r="Z37" s="75">
        <v>251616</v>
      </c>
      <c r="AA37" s="75">
        <v>434629</v>
      </c>
      <c r="AB37" s="75">
        <v>1195730.25</v>
      </c>
      <c r="AC37" s="75">
        <v>17332</v>
      </c>
      <c r="AD37" s="75">
        <v>281149</v>
      </c>
      <c r="AE37" s="75">
        <v>20514735.18</v>
      </c>
      <c r="AF37" s="75">
        <v>93443.18</v>
      </c>
      <c r="AG37" s="75">
        <v>94443.25</v>
      </c>
      <c r="AH37" s="75">
        <v>63065</v>
      </c>
      <c r="AI37" s="75">
        <v>110748.34</v>
      </c>
      <c r="AJ37" s="75">
        <v>233093.5</v>
      </c>
      <c r="AK37" s="75">
        <v>119921.75</v>
      </c>
      <c r="AL37" s="75">
        <v>315492.5</v>
      </c>
      <c r="AM37" s="75">
        <v>236805</v>
      </c>
      <c r="AN37" s="75">
        <v>34803.5</v>
      </c>
      <c r="AO37" s="75">
        <v>212081.5</v>
      </c>
      <c r="AP37" s="75">
        <v>38334.25</v>
      </c>
      <c r="AQ37" s="75">
        <v>7785543.8499999996</v>
      </c>
      <c r="AR37" s="75">
        <v>23007.83</v>
      </c>
      <c r="AS37" s="75">
        <v>110381.5</v>
      </c>
      <c r="AT37" s="75">
        <v>38250</v>
      </c>
      <c r="AU37" s="75">
        <v>67956.75</v>
      </c>
      <c r="AV37" s="75">
        <v>38138.75</v>
      </c>
      <c r="AW37" s="75">
        <v>668742.75</v>
      </c>
      <c r="AX37" s="75">
        <v>27949904.460000001</v>
      </c>
      <c r="AY37" s="75">
        <v>133097</v>
      </c>
      <c r="AZ37" s="75">
        <v>166692.25</v>
      </c>
      <c r="BA37" s="75">
        <v>440710.75</v>
      </c>
      <c r="BB37" s="75">
        <v>195317</v>
      </c>
      <c r="BC37" s="75">
        <v>461946.5</v>
      </c>
      <c r="BD37" s="75">
        <v>2100755.7799999998</v>
      </c>
      <c r="BE37" s="75">
        <v>1025325.25</v>
      </c>
      <c r="BF37" s="75">
        <v>576013.4</v>
      </c>
      <c r="BG37" s="75">
        <v>33167</v>
      </c>
      <c r="BH37" s="75">
        <v>25615</v>
      </c>
      <c r="BI37" s="75">
        <v>26658799.829999998</v>
      </c>
      <c r="BJ37" s="75">
        <v>7287362.5599999996</v>
      </c>
      <c r="BK37" s="75">
        <v>537467.25</v>
      </c>
      <c r="BL37" s="75">
        <v>117208</v>
      </c>
      <c r="BM37" s="75">
        <v>118994</v>
      </c>
      <c r="BN37" s="75">
        <v>788047</v>
      </c>
      <c r="BO37" s="75">
        <v>109060</v>
      </c>
      <c r="BP37" s="75">
        <v>12409541.279999999</v>
      </c>
      <c r="BQ37" s="75">
        <v>193096.75</v>
      </c>
      <c r="BR37" s="75">
        <v>80619</v>
      </c>
      <c r="BS37" s="75">
        <v>177268.04</v>
      </c>
      <c r="BT37" s="75">
        <v>476377.66</v>
      </c>
      <c r="BU37" s="75">
        <v>1448324.48</v>
      </c>
      <c r="BV37" s="75">
        <v>205044.37</v>
      </c>
      <c r="BW37" s="75">
        <v>86406</v>
      </c>
      <c r="BX37" s="75">
        <v>62044.75</v>
      </c>
      <c r="BY37" s="76">
        <v>2569180895.6403999</v>
      </c>
    </row>
    <row r="38" spans="1:77" x14ac:dyDescent="0.2">
      <c r="A38" s="73" t="s">
        <v>255</v>
      </c>
      <c r="B38" s="74" t="s">
        <v>272</v>
      </c>
      <c r="C38" s="73" t="s">
        <v>273</v>
      </c>
      <c r="D38" s="75">
        <v>1051832</v>
      </c>
      <c r="E38" s="75">
        <v>141631</v>
      </c>
      <c r="F38" s="75">
        <v>0</v>
      </c>
      <c r="G38" s="75">
        <v>25388</v>
      </c>
      <c r="H38" s="75">
        <v>0</v>
      </c>
      <c r="I38" s="75">
        <v>4199.54</v>
      </c>
      <c r="J38" s="75">
        <v>13173679.75</v>
      </c>
      <c r="K38" s="75">
        <v>13629.75</v>
      </c>
      <c r="L38" s="75">
        <v>0</v>
      </c>
      <c r="M38" s="75">
        <v>265157.98</v>
      </c>
      <c r="N38" s="75">
        <v>13033</v>
      </c>
      <c r="O38" s="75">
        <v>0</v>
      </c>
      <c r="P38" s="75">
        <v>366887</v>
      </c>
      <c r="Q38" s="75">
        <v>254536.75</v>
      </c>
      <c r="R38" s="75">
        <v>0</v>
      </c>
      <c r="S38" s="75">
        <v>0</v>
      </c>
      <c r="T38" s="75">
        <v>0</v>
      </c>
      <c r="U38" s="75">
        <v>0</v>
      </c>
      <c r="V38" s="75">
        <v>2423714</v>
      </c>
      <c r="W38" s="75">
        <v>2898</v>
      </c>
      <c r="X38" s="75">
        <v>42264.09</v>
      </c>
      <c r="Y38" s="75">
        <v>69392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4206551.96</v>
      </c>
      <c r="AF38" s="75">
        <v>0</v>
      </c>
      <c r="AG38" s="75">
        <v>2665</v>
      </c>
      <c r="AH38" s="75">
        <v>9453</v>
      </c>
      <c r="AI38" s="75">
        <v>17635.75</v>
      </c>
      <c r="AJ38" s="75">
        <v>21317</v>
      </c>
      <c r="AK38" s="75">
        <v>8570</v>
      </c>
      <c r="AL38" s="75">
        <v>0</v>
      </c>
      <c r="AM38" s="75">
        <v>0</v>
      </c>
      <c r="AN38" s="75">
        <v>0</v>
      </c>
      <c r="AO38" s="75">
        <v>0</v>
      </c>
      <c r="AP38" s="75">
        <v>12633.75</v>
      </c>
      <c r="AQ38" s="75">
        <v>276407.09999999998</v>
      </c>
      <c r="AR38" s="75">
        <v>3445</v>
      </c>
      <c r="AS38" s="75">
        <v>0</v>
      </c>
      <c r="AT38" s="75">
        <v>0</v>
      </c>
      <c r="AU38" s="75">
        <v>0</v>
      </c>
      <c r="AV38" s="75">
        <v>0</v>
      </c>
      <c r="AW38" s="75">
        <v>0</v>
      </c>
      <c r="AX38" s="75">
        <v>1987194.12</v>
      </c>
      <c r="AY38" s="75">
        <v>0</v>
      </c>
      <c r="AZ38" s="75">
        <v>0</v>
      </c>
      <c r="BA38" s="75">
        <v>0</v>
      </c>
      <c r="BB38" s="75">
        <v>41921</v>
      </c>
      <c r="BC38" s="75">
        <v>0</v>
      </c>
      <c r="BD38" s="75">
        <v>66874.5</v>
      </c>
      <c r="BE38" s="75">
        <v>2115.5</v>
      </c>
      <c r="BF38" s="75">
        <v>22888</v>
      </c>
      <c r="BG38" s="75">
        <v>0</v>
      </c>
      <c r="BH38" s="75">
        <v>0</v>
      </c>
      <c r="BI38" s="75">
        <v>2445968</v>
      </c>
      <c r="BJ38" s="75">
        <v>971440.85</v>
      </c>
      <c r="BK38" s="75">
        <v>10164</v>
      </c>
      <c r="BL38" s="75">
        <v>0</v>
      </c>
      <c r="BM38" s="75">
        <v>2059</v>
      </c>
      <c r="BN38" s="75">
        <v>0</v>
      </c>
      <c r="BO38" s="75">
        <v>0</v>
      </c>
      <c r="BP38" s="75">
        <v>857366</v>
      </c>
      <c r="BQ38" s="75">
        <v>0</v>
      </c>
      <c r="BR38" s="75">
        <v>0</v>
      </c>
      <c r="BS38" s="75">
        <v>0</v>
      </c>
      <c r="BT38" s="75">
        <v>19107</v>
      </c>
      <c r="BU38" s="75">
        <v>62282.54</v>
      </c>
      <c r="BV38" s="75">
        <v>5987</v>
      </c>
      <c r="BW38" s="75">
        <v>0</v>
      </c>
      <c r="BX38" s="75">
        <v>0</v>
      </c>
      <c r="BY38" s="76">
        <v>142419409.48000002</v>
      </c>
    </row>
    <row r="39" spans="1:77" x14ac:dyDescent="0.2">
      <c r="A39" s="73" t="s">
        <v>255</v>
      </c>
      <c r="B39" s="74" t="s">
        <v>274</v>
      </c>
      <c r="C39" s="73" t="s">
        <v>275</v>
      </c>
      <c r="D39" s="75">
        <v>183195</v>
      </c>
      <c r="E39" s="75">
        <v>644274.75</v>
      </c>
      <c r="F39" s="75">
        <v>30191</v>
      </c>
      <c r="G39" s="75">
        <v>0</v>
      </c>
      <c r="H39" s="75">
        <v>9102</v>
      </c>
      <c r="I39" s="75">
        <v>0</v>
      </c>
      <c r="J39" s="75">
        <v>1310141.5</v>
      </c>
      <c r="K39" s="75">
        <v>113289</v>
      </c>
      <c r="L39" s="75">
        <v>13820</v>
      </c>
      <c r="M39" s="75">
        <v>127595</v>
      </c>
      <c r="N39" s="75">
        <v>7827</v>
      </c>
      <c r="O39" s="75">
        <v>80030</v>
      </c>
      <c r="P39" s="75">
        <v>163317</v>
      </c>
      <c r="Q39" s="75">
        <v>440002.5</v>
      </c>
      <c r="R39" s="75">
        <v>59107.839999999997</v>
      </c>
      <c r="S39" s="75">
        <v>41267.85</v>
      </c>
      <c r="T39" s="75">
        <v>20578.5</v>
      </c>
      <c r="U39" s="75">
        <v>51135</v>
      </c>
      <c r="V39" s="75">
        <v>1385122.75</v>
      </c>
      <c r="W39" s="75">
        <v>462960.75</v>
      </c>
      <c r="X39" s="75">
        <v>152345.84</v>
      </c>
      <c r="Y39" s="75">
        <v>74579</v>
      </c>
      <c r="Z39" s="75">
        <v>34769.5</v>
      </c>
      <c r="AA39" s="75">
        <v>42104</v>
      </c>
      <c r="AB39" s="75">
        <v>413981.25</v>
      </c>
      <c r="AC39" s="75">
        <v>38568</v>
      </c>
      <c r="AD39" s="75">
        <v>58493</v>
      </c>
      <c r="AE39" s="75">
        <v>1189293.2</v>
      </c>
      <c r="AF39" s="75">
        <v>5245</v>
      </c>
      <c r="AG39" s="75">
        <v>0</v>
      </c>
      <c r="AH39" s="75">
        <v>0</v>
      </c>
      <c r="AI39" s="75">
        <v>0</v>
      </c>
      <c r="AJ39" s="75">
        <v>4965</v>
      </c>
      <c r="AK39" s="75">
        <v>0</v>
      </c>
      <c r="AL39" s="75">
        <v>9220</v>
      </c>
      <c r="AM39" s="75">
        <v>159327</v>
      </c>
      <c r="AN39" s="75">
        <v>1164</v>
      </c>
      <c r="AO39" s="75">
        <v>26473.25</v>
      </c>
      <c r="AP39" s="75">
        <v>0</v>
      </c>
      <c r="AQ39" s="75">
        <v>57460.75</v>
      </c>
      <c r="AR39" s="75">
        <v>12201</v>
      </c>
      <c r="AS39" s="75">
        <v>42590</v>
      </c>
      <c r="AT39" s="75">
        <v>6883</v>
      </c>
      <c r="AU39" s="75">
        <v>6646</v>
      </c>
      <c r="AV39" s="75">
        <v>3069</v>
      </c>
      <c r="AW39" s="75">
        <v>0</v>
      </c>
      <c r="AX39" s="75">
        <v>1156783.56</v>
      </c>
      <c r="AY39" s="75">
        <v>24067</v>
      </c>
      <c r="AZ39" s="75">
        <v>23432</v>
      </c>
      <c r="BA39" s="75">
        <v>0</v>
      </c>
      <c r="BB39" s="75">
        <v>0</v>
      </c>
      <c r="BC39" s="75">
        <v>67717</v>
      </c>
      <c r="BD39" s="75">
        <v>306273.5</v>
      </c>
      <c r="BE39" s="75">
        <v>170912</v>
      </c>
      <c r="BF39" s="75">
        <v>168732</v>
      </c>
      <c r="BG39" s="75">
        <v>0</v>
      </c>
      <c r="BH39" s="75">
        <v>11379</v>
      </c>
      <c r="BI39" s="75">
        <v>1252723.75</v>
      </c>
      <c r="BJ39" s="75">
        <v>0</v>
      </c>
      <c r="BK39" s="75">
        <v>0</v>
      </c>
      <c r="BL39" s="75">
        <v>18609</v>
      </c>
      <c r="BM39" s="75">
        <v>0</v>
      </c>
      <c r="BN39" s="75">
        <v>0</v>
      </c>
      <c r="BO39" s="75">
        <v>0</v>
      </c>
      <c r="BP39" s="75">
        <v>1589754</v>
      </c>
      <c r="BQ39" s="75">
        <v>19013.75</v>
      </c>
      <c r="BR39" s="75">
        <v>0</v>
      </c>
      <c r="BS39" s="75">
        <v>91187.3</v>
      </c>
      <c r="BT39" s="75">
        <v>113558</v>
      </c>
      <c r="BU39" s="75">
        <v>329383.32</v>
      </c>
      <c r="BV39" s="75">
        <v>44694</v>
      </c>
      <c r="BW39" s="75">
        <v>0</v>
      </c>
      <c r="BX39" s="75">
        <v>93064.5</v>
      </c>
      <c r="BY39" s="76">
        <v>39058254</v>
      </c>
    </row>
    <row r="40" spans="1:77" x14ac:dyDescent="0.2">
      <c r="A40" s="73" t="s">
        <v>255</v>
      </c>
      <c r="B40" s="74" t="s">
        <v>276</v>
      </c>
      <c r="C40" s="73" t="s">
        <v>277</v>
      </c>
      <c r="D40" s="75">
        <v>0</v>
      </c>
      <c r="E40" s="75">
        <v>0</v>
      </c>
      <c r="F40" s="75">
        <v>1082343.68</v>
      </c>
      <c r="G40" s="75">
        <v>0</v>
      </c>
      <c r="H40" s="75">
        <v>10289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119286.25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13267147.539999999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214890</v>
      </c>
      <c r="AR40" s="75">
        <v>0</v>
      </c>
      <c r="AS40" s="75">
        <v>0</v>
      </c>
      <c r="AT40" s="75">
        <v>7218</v>
      </c>
      <c r="AU40" s="75">
        <v>0</v>
      </c>
      <c r="AV40" s="75">
        <v>0</v>
      </c>
      <c r="AW40" s="75">
        <v>17129</v>
      </c>
      <c r="AX40" s="75">
        <v>18558795.809999999</v>
      </c>
      <c r="AY40" s="75">
        <v>0</v>
      </c>
      <c r="AZ40" s="75">
        <v>0</v>
      </c>
      <c r="BA40" s="75">
        <v>22286</v>
      </c>
      <c r="BB40" s="75">
        <v>470756</v>
      </c>
      <c r="BC40" s="75">
        <v>9312</v>
      </c>
      <c r="BD40" s="75">
        <v>0</v>
      </c>
      <c r="BE40" s="75">
        <v>0</v>
      </c>
      <c r="BF40" s="75">
        <v>0</v>
      </c>
      <c r="BG40" s="75">
        <v>0</v>
      </c>
      <c r="BH40" s="75">
        <v>0</v>
      </c>
      <c r="BI40" s="75">
        <v>17800</v>
      </c>
      <c r="BJ40" s="75">
        <v>2513199</v>
      </c>
      <c r="BK40" s="75">
        <v>0</v>
      </c>
      <c r="BL40" s="75">
        <v>0</v>
      </c>
      <c r="BM40" s="75">
        <v>0</v>
      </c>
      <c r="BN40" s="75">
        <v>12080</v>
      </c>
      <c r="BO40" s="75">
        <v>19001</v>
      </c>
      <c r="BP40" s="75">
        <v>4577782.0599999996</v>
      </c>
      <c r="BQ40" s="75">
        <v>0</v>
      </c>
      <c r="BR40" s="75">
        <v>70220</v>
      </c>
      <c r="BS40" s="75">
        <v>0</v>
      </c>
      <c r="BT40" s="75">
        <v>0</v>
      </c>
      <c r="BU40" s="75">
        <v>0</v>
      </c>
      <c r="BV40" s="75">
        <v>0</v>
      </c>
      <c r="BW40" s="75">
        <v>49694</v>
      </c>
      <c r="BX40" s="75">
        <v>0</v>
      </c>
      <c r="BY40" s="76">
        <v>13928638.33</v>
      </c>
    </row>
    <row r="41" spans="1:77" x14ac:dyDescent="0.2">
      <c r="A41" s="73" t="s">
        <v>255</v>
      </c>
      <c r="B41" s="74" t="s">
        <v>278</v>
      </c>
      <c r="C41" s="73" t="s">
        <v>279</v>
      </c>
      <c r="D41" s="75">
        <v>589389</v>
      </c>
      <c r="E41" s="75">
        <v>0</v>
      </c>
      <c r="F41" s="75">
        <v>1160667</v>
      </c>
      <c r="G41" s="75">
        <v>51283</v>
      </c>
      <c r="H41" s="75">
        <v>20925</v>
      </c>
      <c r="I41" s="75">
        <v>0</v>
      </c>
      <c r="J41" s="75">
        <v>1586631.75</v>
      </c>
      <c r="K41" s="75">
        <v>247346.5</v>
      </c>
      <c r="L41" s="75">
        <v>101247</v>
      </c>
      <c r="M41" s="75">
        <v>504854</v>
      </c>
      <c r="N41" s="75">
        <v>41798</v>
      </c>
      <c r="O41" s="75">
        <v>59945</v>
      </c>
      <c r="P41" s="75">
        <v>281362.5</v>
      </c>
      <c r="Q41" s="75">
        <v>222429</v>
      </c>
      <c r="R41" s="75">
        <v>0</v>
      </c>
      <c r="S41" s="75">
        <v>130870.47</v>
      </c>
      <c r="T41" s="75">
        <v>0</v>
      </c>
      <c r="U41" s="75">
        <v>12671</v>
      </c>
      <c r="V41" s="75">
        <v>435107.5</v>
      </c>
      <c r="W41" s="75">
        <v>176399</v>
      </c>
      <c r="X41" s="75">
        <v>81468.5</v>
      </c>
      <c r="Y41" s="75">
        <v>238926</v>
      </c>
      <c r="Z41" s="75">
        <v>59160</v>
      </c>
      <c r="AA41" s="75">
        <v>107292</v>
      </c>
      <c r="AB41" s="75">
        <v>480518.5</v>
      </c>
      <c r="AC41" s="75">
        <v>13540</v>
      </c>
      <c r="AD41" s="75">
        <v>90284</v>
      </c>
      <c r="AE41" s="75">
        <v>596399</v>
      </c>
      <c r="AF41" s="75">
        <v>129837.8</v>
      </c>
      <c r="AG41" s="75">
        <v>10448</v>
      </c>
      <c r="AH41" s="75">
        <v>81615</v>
      </c>
      <c r="AI41" s="75">
        <v>77471.53</v>
      </c>
      <c r="AJ41" s="75">
        <v>54503</v>
      </c>
      <c r="AK41" s="75">
        <v>126477</v>
      </c>
      <c r="AL41" s="75">
        <v>33398</v>
      </c>
      <c r="AM41" s="75">
        <v>27829</v>
      </c>
      <c r="AN41" s="75">
        <v>83897</v>
      </c>
      <c r="AO41" s="75">
        <v>61624.5</v>
      </c>
      <c r="AP41" s="75">
        <v>100373</v>
      </c>
      <c r="AQ41" s="75">
        <v>1194136.51</v>
      </c>
      <c r="AR41" s="75">
        <v>51500</v>
      </c>
      <c r="AS41" s="75">
        <v>101409</v>
      </c>
      <c r="AT41" s="75">
        <v>129939</v>
      </c>
      <c r="AU41" s="75">
        <v>68128</v>
      </c>
      <c r="AV41" s="75">
        <v>0</v>
      </c>
      <c r="AW41" s="75">
        <v>74276</v>
      </c>
      <c r="AX41" s="75">
        <v>554406</v>
      </c>
      <c r="AY41" s="75">
        <v>65149</v>
      </c>
      <c r="AZ41" s="75">
        <v>58622</v>
      </c>
      <c r="BA41" s="75">
        <v>24853</v>
      </c>
      <c r="BB41" s="75">
        <v>141484</v>
      </c>
      <c r="BC41" s="75">
        <v>18351</v>
      </c>
      <c r="BD41" s="75">
        <v>86340</v>
      </c>
      <c r="BE41" s="75">
        <v>456998</v>
      </c>
      <c r="BF41" s="75">
        <v>100242</v>
      </c>
      <c r="BG41" s="75">
        <v>0</v>
      </c>
      <c r="BH41" s="75">
        <v>0</v>
      </c>
      <c r="BI41" s="75">
        <v>47482.5</v>
      </c>
      <c r="BJ41" s="75">
        <v>277674</v>
      </c>
      <c r="BK41" s="75">
        <v>3039</v>
      </c>
      <c r="BL41" s="75">
        <v>0</v>
      </c>
      <c r="BM41" s="75">
        <v>1651</v>
      </c>
      <c r="BN41" s="75">
        <v>4439</v>
      </c>
      <c r="BO41" s="75">
        <v>3272</v>
      </c>
      <c r="BP41" s="75">
        <v>1632072</v>
      </c>
      <c r="BQ41" s="75">
        <v>2595</v>
      </c>
      <c r="BR41" s="75">
        <v>28074</v>
      </c>
      <c r="BS41" s="75">
        <v>43752.63</v>
      </c>
      <c r="BT41" s="75">
        <v>367706.56</v>
      </c>
      <c r="BU41" s="75">
        <v>185245</v>
      </c>
      <c r="BV41" s="75">
        <v>56635</v>
      </c>
      <c r="BW41" s="75">
        <v>0</v>
      </c>
      <c r="BX41" s="75">
        <v>0</v>
      </c>
      <c r="BY41" s="76">
        <v>267899495.55000001</v>
      </c>
    </row>
    <row r="42" spans="1:77" x14ac:dyDescent="0.2">
      <c r="A42" s="73" t="s">
        <v>255</v>
      </c>
      <c r="B42" s="74" t="s">
        <v>280</v>
      </c>
      <c r="C42" s="73" t="s">
        <v>281</v>
      </c>
      <c r="D42" s="75">
        <v>607933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1110745.75</v>
      </c>
      <c r="K42" s="75">
        <v>11573</v>
      </c>
      <c r="L42" s="75">
        <v>0</v>
      </c>
      <c r="M42" s="75">
        <v>43776</v>
      </c>
      <c r="N42" s="75">
        <v>0</v>
      </c>
      <c r="O42" s="75">
        <v>0</v>
      </c>
      <c r="P42" s="75">
        <v>198076.79999999999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117763</v>
      </c>
      <c r="X42" s="75">
        <v>0</v>
      </c>
      <c r="Y42" s="75">
        <v>154773</v>
      </c>
      <c r="Z42" s="75">
        <v>10530</v>
      </c>
      <c r="AA42" s="75">
        <v>0</v>
      </c>
      <c r="AB42" s="75">
        <v>0</v>
      </c>
      <c r="AC42" s="75">
        <v>0</v>
      </c>
      <c r="AD42" s="75">
        <v>0</v>
      </c>
      <c r="AE42" s="75">
        <v>2903642.26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2129</v>
      </c>
      <c r="AM42" s="75">
        <v>0</v>
      </c>
      <c r="AN42" s="75">
        <v>1563</v>
      </c>
      <c r="AO42" s="75">
        <v>0</v>
      </c>
      <c r="AP42" s="75">
        <v>0</v>
      </c>
      <c r="AQ42" s="75">
        <v>1307301.3799999999</v>
      </c>
      <c r="AR42" s="75">
        <v>11583.14</v>
      </c>
      <c r="AS42" s="75">
        <v>13065</v>
      </c>
      <c r="AT42" s="75">
        <v>0</v>
      </c>
      <c r="AU42" s="75">
        <v>0</v>
      </c>
      <c r="AV42" s="75">
        <v>33436</v>
      </c>
      <c r="AW42" s="75">
        <v>0</v>
      </c>
      <c r="AX42" s="75">
        <v>131465</v>
      </c>
      <c r="AY42" s="75">
        <v>0</v>
      </c>
      <c r="AZ42" s="75">
        <v>0</v>
      </c>
      <c r="BA42" s="75">
        <v>0</v>
      </c>
      <c r="BB42" s="75">
        <v>0</v>
      </c>
      <c r="BC42" s="75">
        <v>0</v>
      </c>
      <c r="BD42" s="75">
        <v>16139</v>
      </c>
      <c r="BE42" s="75">
        <v>72894</v>
      </c>
      <c r="BF42" s="75">
        <v>0</v>
      </c>
      <c r="BG42" s="75">
        <v>0</v>
      </c>
      <c r="BH42" s="75">
        <v>0</v>
      </c>
      <c r="BI42" s="75">
        <v>28934</v>
      </c>
      <c r="BJ42" s="75">
        <v>9284</v>
      </c>
      <c r="BK42" s="75">
        <v>0</v>
      </c>
      <c r="BL42" s="75">
        <v>0</v>
      </c>
      <c r="BM42" s="75">
        <v>0</v>
      </c>
      <c r="BN42" s="75">
        <v>0</v>
      </c>
      <c r="BO42" s="75">
        <v>0</v>
      </c>
      <c r="BP42" s="75">
        <v>1082836.57</v>
      </c>
      <c r="BQ42" s="75">
        <v>0</v>
      </c>
      <c r="BR42" s="75">
        <v>0</v>
      </c>
      <c r="BS42" s="75">
        <v>0</v>
      </c>
      <c r="BT42" s="75">
        <v>0</v>
      </c>
      <c r="BU42" s="75">
        <v>44533</v>
      </c>
      <c r="BV42" s="75">
        <v>0</v>
      </c>
      <c r="BW42" s="75">
        <v>0</v>
      </c>
      <c r="BX42" s="75">
        <v>0</v>
      </c>
      <c r="BY42" s="76">
        <v>76102007.569999993</v>
      </c>
    </row>
    <row r="43" spans="1:77" x14ac:dyDescent="0.2">
      <c r="A43" s="73" t="s">
        <v>255</v>
      </c>
      <c r="B43" s="74" t="s">
        <v>282</v>
      </c>
      <c r="C43" s="73" t="s">
        <v>283</v>
      </c>
      <c r="D43" s="75">
        <v>0</v>
      </c>
      <c r="E43" s="75">
        <v>73136.08</v>
      </c>
      <c r="F43" s="75">
        <v>137412.6</v>
      </c>
      <c r="G43" s="75">
        <v>0</v>
      </c>
      <c r="H43" s="75">
        <v>0</v>
      </c>
      <c r="I43" s="75">
        <v>0</v>
      </c>
      <c r="J43" s="75">
        <v>1948385.04</v>
      </c>
      <c r="K43" s="75">
        <v>44334.25</v>
      </c>
      <c r="L43" s="75">
        <v>0</v>
      </c>
      <c r="M43" s="75">
        <v>458315</v>
      </c>
      <c r="N43" s="75">
        <v>0</v>
      </c>
      <c r="O43" s="75">
        <v>0</v>
      </c>
      <c r="P43" s="75">
        <v>167673.4</v>
      </c>
      <c r="Q43" s="75">
        <v>0</v>
      </c>
      <c r="R43" s="75">
        <v>0</v>
      </c>
      <c r="S43" s="75">
        <v>0</v>
      </c>
      <c r="T43" s="75">
        <v>30049</v>
      </c>
      <c r="U43" s="75">
        <v>0</v>
      </c>
      <c r="V43" s="75">
        <v>659730.25</v>
      </c>
      <c r="W43" s="75">
        <v>311704</v>
      </c>
      <c r="X43" s="75">
        <v>32122.5</v>
      </c>
      <c r="Y43" s="75">
        <v>372779</v>
      </c>
      <c r="Z43" s="75">
        <v>34735</v>
      </c>
      <c r="AA43" s="75">
        <v>24392</v>
      </c>
      <c r="AB43" s="75">
        <v>0</v>
      </c>
      <c r="AC43" s="75">
        <v>0</v>
      </c>
      <c r="AD43" s="75">
        <v>0</v>
      </c>
      <c r="AE43" s="75">
        <v>1299025.5</v>
      </c>
      <c r="AF43" s="75">
        <v>0</v>
      </c>
      <c r="AG43" s="75">
        <v>0</v>
      </c>
      <c r="AH43" s="75">
        <v>0</v>
      </c>
      <c r="AI43" s="75">
        <v>5612.47</v>
      </c>
      <c r="AJ43" s="75">
        <v>2397</v>
      </c>
      <c r="AK43" s="75">
        <v>0</v>
      </c>
      <c r="AL43" s="75">
        <v>0</v>
      </c>
      <c r="AM43" s="75">
        <v>0</v>
      </c>
      <c r="AN43" s="75">
        <v>0</v>
      </c>
      <c r="AO43" s="75">
        <v>5612.47</v>
      </c>
      <c r="AP43" s="75">
        <v>0</v>
      </c>
      <c r="AQ43" s="75">
        <v>107948</v>
      </c>
      <c r="AR43" s="75">
        <v>11224.94</v>
      </c>
      <c r="AS43" s="75">
        <v>0</v>
      </c>
      <c r="AT43" s="75">
        <v>12317.61</v>
      </c>
      <c r="AU43" s="75">
        <v>0</v>
      </c>
      <c r="AV43" s="75">
        <v>0</v>
      </c>
      <c r="AW43" s="75">
        <v>13782.23</v>
      </c>
      <c r="AX43" s="75">
        <v>119875.52</v>
      </c>
      <c r="AY43" s="75">
        <v>0</v>
      </c>
      <c r="AZ43" s="75">
        <v>17929</v>
      </c>
      <c r="BA43" s="75">
        <v>0</v>
      </c>
      <c r="BB43" s="75">
        <v>0</v>
      </c>
      <c r="BC43" s="75">
        <v>0</v>
      </c>
      <c r="BD43" s="75">
        <v>327068.5</v>
      </c>
      <c r="BE43" s="75">
        <v>18852</v>
      </c>
      <c r="BF43" s="75">
        <v>27682</v>
      </c>
      <c r="BG43" s="75">
        <v>0</v>
      </c>
      <c r="BH43" s="75">
        <v>0</v>
      </c>
      <c r="BI43" s="75">
        <v>0</v>
      </c>
      <c r="BJ43" s="75">
        <v>287354.99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0</v>
      </c>
      <c r="BV43" s="75">
        <v>0</v>
      </c>
      <c r="BW43" s="75">
        <v>0</v>
      </c>
      <c r="BX43" s="75">
        <v>0</v>
      </c>
      <c r="BY43" s="76">
        <v>25079595.530000001</v>
      </c>
    </row>
    <row r="44" spans="1:77" x14ac:dyDescent="0.2">
      <c r="A44" s="73" t="s">
        <v>255</v>
      </c>
      <c r="B44" s="74" t="s">
        <v>284</v>
      </c>
      <c r="C44" s="73" t="s">
        <v>285</v>
      </c>
      <c r="D44" s="75">
        <v>33127205.699999999</v>
      </c>
      <c r="E44" s="75">
        <v>14839337.75</v>
      </c>
      <c r="F44" s="75">
        <v>15949676</v>
      </c>
      <c r="G44" s="75">
        <v>2349830</v>
      </c>
      <c r="H44" s="75">
        <v>638316</v>
      </c>
      <c r="I44" s="75">
        <v>46942.75</v>
      </c>
      <c r="J44" s="75">
        <v>44165571.450000003</v>
      </c>
      <c r="K44" s="75">
        <v>8930491</v>
      </c>
      <c r="L44" s="75">
        <v>503049</v>
      </c>
      <c r="M44" s="75">
        <v>20387375</v>
      </c>
      <c r="N44" s="75">
        <v>356193</v>
      </c>
      <c r="O44" s="75">
        <v>1840265.5</v>
      </c>
      <c r="P44" s="75">
        <v>13646058</v>
      </c>
      <c r="Q44" s="75">
        <v>4609456.75</v>
      </c>
      <c r="R44" s="75">
        <v>34853</v>
      </c>
      <c r="S44" s="75">
        <v>503945.2</v>
      </c>
      <c r="T44" s="75">
        <v>731295.5</v>
      </c>
      <c r="U44" s="75">
        <v>276614</v>
      </c>
      <c r="V44" s="75">
        <v>25646640.640000001</v>
      </c>
      <c r="W44" s="75">
        <v>5739188.5</v>
      </c>
      <c r="X44" s="75">
        <v>552427.67000000004</v>
      </c>
      <c r="Y44" s="75">
        <v>8223546</v>
      </c>
      <c r="Z44" s="75">
        <v>406402</v>
      </c>
      <c r="AA44" s="75">
        <v>708956</v>
      </c>
      <c r="AB44" s="75">
        <v>1037353.25</v>
      </c>
      <c r="AC44" s="75">
        <v>331845</v>
      </c>
      <c r="AD44" s="75">
        <v>5618</v>
      </c>
      <c r="AE44" s="75">
        <v>37681906.979999997</v>
      </c>
      <c r="AF44" s="75">
        <v>386064</v>
      </c>
      <c r="AG44" s="75">
        <v>166088</v>
      </c>
      <c r="AH44" s="75">
        <v>137715</v>
      </c>
      <c r="AI44" s="75">
        <v>169810</v>
      </c>
      <c r="AJ44" s="75">
        <v>836768</v>
      </c>
      <c r="AK44" s="75">
        <v>638793.19999999995</v>
      </c>
      <c r="AL44" s="75">
        <v>375064</v>
      </c>
      <c r="AM44" s="75">
        <v>1308432</v>
      </c>
      <c r="AN44" s="75">
        <v>232882</v>
      </c>
      <c r="AO44" s="75">
        <v>375649.75</v>
      </c>
      <c r="AP44" s="75">
        <v>265975</v>
      </c>
      <c r="AQ44" s="75">
        <v>21950846.199999999</v>
      </c>
      <c r="AR44" s="75">
        <v>94359</v>
      </c>
      <c r="AS44" s="75">
        <v>108600</v>
      </c>
      <c r="AT44" s="75">
        <v>225341</v>
      </c>
      <c r="AU44" s="75">
        <v>30598</v>
      </c>
      <c r="AV44" s="75">
        <v>0</v>
      </c>
      <c r="AW44" s="75">
        <v>631944</v>
      </c>
      <c r="AX44" s="75">
        <v>28478602.5</v>
      </c>
      <c r="AY44" s="75">
        <v>415039</v>
      </c>
      <c r="AZ44" s="75">
        <v>1126238</v>
      </c>
      <c r="BA44" s="75">
        <v>1280484</v>
      </c>
      <c r="BB44" s="75">
        <v>2690705</v>
      </c>
      <c r="BC44" s="75">
        <v>1317152</v>
      </c>
      <c r="BD44" s="75">
        <v>7484219.5</v>
      </c>
      <c r="BE44" s="75">
        <v>2967835.6</v>
      </c>
      <c r="BF44" s="75">
        <v>826828</v>
      </c>
      <c r="BG44" s="75">
        <v>0</v>
      </c>
      <c r="BH44" s="75">
        <v>26691</v>
      </c>
      <c r="BI44" s="75">
        <v>25814974.600000001</v>
      </c>
      <c r="BJ44" s="75">
        <v>1358665</v>
      </c>
      <c r="BK44" s="75">
        <v>281432</v>
      </c>
      <c r="BL44" s="75">
        <v>201423</v>
      </c>
      <c r="BM44" s="75">
        <v>0</v>
      </c>
      <c r="BN44" s="75">
        <v>217849</v>
      </c>
      <c r="BO44" s="75">
        <v>150707</v>
      </c>
      <c r="BP44" s="75">
        <v>21989690.5</v>
      </c>
      <c r="BQ44" s="75">
        <v>532370.25</v>
      </c>
      <c r="BR44" s="75">
        <v>457707</v>
      </c>
      <c r="BS44" s="75">
        <v>864720.67</v>
      </c>
      <c r="BT44" s="75">
        <v>1111389.1599999999</v>
      </c>
      <c r="BU44" s="75">
        <v>7645195.0199999996</v>
      </c>
      <c r="BV44" s="75">
        <v>182624.25</v>
      </c>
      <c r="BW44" s="75">
        <v>108057</v>
      </c>
      <c r="BX44" s="75">
        <v>50042</v>
      </c>
      <c r="BY44" s="76">
        <v>64539352.349999994</v>
      </c>
    </row>
    <row r="45" spans="1:77" x14ac:dyDescent="0.2">
      <c r="A45" s="73" t="s">
        <v>255</v>
      </c>
      <c r="B45" s="74" t="s">
        <v>286</v>
      </c>
      <c r="C45" s="73" t="s">
        <v>287</v>
      </c>
      <c r="D45" s="75">
        <v>7565131</v>
      </c>
      <c r="E45" s="75">
        <v>1061053</v>
      </c>
      <c r="F45" s="75">
        <v>986317</v>
      </c>
      <c r="G45" s="75">
        <v>97322</v>
      </c>
      <c r="H45" s="75">
        <v>0</v>
      </c>
      <c r="I45" s="75">
        <v>0</v>
      </c>
      <c r="J45" s="75">
        <v>12103996.51</v>
      </c>
      <c r="K45" s="75">
        <v>464626.5</v>
      </c>
      <c r="L45" s="75">
        <v>80634</v>
      </c>
      <c r="M45" s="75">
        <v>4788928</v>
      </c>
      <c r="N45" s="75">
        <v>30886</v>
      </c>
      <c r="O45" s="75">
        <v>185349</v>
      </c>
      <c r="P45" s="75">
        <v>3740728.91</v>
      </c>
      <c r="Q45" s="75">
        <v>1958799.96</v>
      </c>
      <c r="R45" s="75">
        <v>0</v>
      </c>
      <c r="S45" s="75">
        <v>0</v>
      </c>
      <c r="T45" s="75">
        <v>129290.8</v>
      </c>
      <c r="U45" s="75">
        <v>59468</v>
      </c>
      <c r="V45" s="75">
        <v>11719413.41</v>
      </c>
      <c r="W45" s="75">
        <v>1685677.5</v>
      </c>
      <c r="X45" s="75">
        <v>113372</v>
      </c>
      <c r="Y45" s="75">
        <v>2525238</v>
      </c>
      <c r="Z45" s="75">
        <v>68266.5</v>
      </c>
      <c r="AA45" s="75">
        <v>58182</v>
      </c>
      <c r="AB45" s="75">
        <v>107766.5</v>
      </c>
      <c r="AC45" s="75">
        <v>15226</v>
      </c>
      <c r="AD45" s="75">
        <v>12145</v>
      </c>
      <c r="AE45" s="75">
        <v>18227622.149999999</v>
      </c>
      <c r="AF45" s="75">
        <v>15205</v>
      </c>
      <c r="AG45" s="75">
        <v>7551</v>
      </c>
      <c r="AH45" s="75">
        <v>2881</v>
      </c>
      <c r="AI45" s="75">
        <v>5922</v>
      </c>
      <c r="AJ45" s="75">
        <v>50060</v>
      </c>
      <c r="AK45" s="75">
        <v>83126</v>
      </c>
      <c r="AL45" s="75">
        <v>21954</v>
      </c>
      <c r="AM45" s="75">
        <v>76837</v>
      </c>
      <c r="AN45" s="75">
        <v>20514</v>
      </c>
      <c r="AO45" s="75">
        <v>67741</v>
      </c>
      <c r="AP45" s="75">
        <v>3258</v>
      </c>
      <c r="AQ45" s="75">
        <v>4430798.38</v>
      </c>
      <c r="AR45" s="75">
        <v>79196</v>
      </c>
      <c r="AS45" s="75">
        <v>58318</v>
      </c>
      <c r="AT45" s="75">
        <v>56710</v>
      </c>
      <c r="AU45" s="75">
        <v>138905.37</v>
      </c>
      <c r="AV45" s="75">
        <v>40722</v>
      </c>
      <c r="AW45" s="75">
        <v>60241</v>
      </c>
      <c r="AX45" s="75">
        <v>7137155</v>
      </c>
      <c r="AY45" s="75">
        <v>115873</v>
      </c>
      <c r="AZ45" s="75">
        <v>104828</v>
      </c>
      <c r="BA45" s="75">
        <v>66093</v>
      </c>
      <c r="BB45" s="75">
        <v>87459</v>
      </c>
      <c r="BC45" s="75">
        <v>69057</v>
      </c>
      <c r="BD45" s="75">
        <v>942754</v>
      </c>
      <c r="BE45" s="75">
        <v>1219371</v>
      </c>
      <c r="BF45" s="75">
        <v>132633.5</v>
      </c>
      <c r="BG45" s="75">
        <v>0</v>
      </c>
      <c r="BH45" s="75">
        <v>12188</v>
      </c>
      <c r="BI45" s="75">
        <v>5202155.9000000004</v>
      </c>
      <c r="BJ45" s="75">
        <v>3567422</v>
      </c>
      <c r="BK45" s="75">
        <v>140226</v>
      </c>
      <c r="BL45" s="75">
        <v>45579</v>
      </c>
      <c r="BM45" s="75">
        <v>4972</v>
      </c>
      <c r="BN45" s="75">
        <v>49914</v>
      </c>
      <c r="BO45" s="75">
        <v>13065</v>
      </c>
      <c r="BP45" s="75">
        <v>7127179.29</v>
      </c>
      <c r="BQ45" s="75">
        <v>85118</v>
      </c>
      <c r="BR45" s="75">
        <v>102371</v>
      </c>
      <c r="BS45" s="75">
        <v>220916</v>
      </c>
      <c r="BT45" s="75">
        <v>322488.75</v>
      </c>
      <c r="BU45" s="75">
        <v>693064</v>
      </c>
      <c r="BV45" s="75">
        <v>56855</v>
      </c>
      <c r="BW45" s="75">
        <v>125866</v>
      </c>
      <c r="BX45" s="75">
        <v>130747</v>
      </c>
      <c r="BY45" s="76">
        <v>48419298.450000003</v>
      </c>
    </row>
    <row r="46" spans="1:77" x14ac:dyDescent="0.2">
      <c r="A46" s="73" t="s">
        <v>255</v>
      </c>
      <c r="B46" s="74" t="s">
        <v>288</v>
      </c>
      <c r="C46" s="73" t="s">
        <v>289</v>
      </c>
      <c r="D46" s="75">
        <v>58589</v>
      </c>
      <c r="E46" s="75">
        <v>0</v>
      </c>
      <c r="F46" s="75">
        <v>18222.72</v>
      </c>
      <c r="G46" s="75">
        <v>0</v>
      </c>
      <c r="H46" s="75">
        <v>0</v>
      </c>
      <c r="I46" s="75">
        <v>0</v>
      </c>
      <c r="J46" s="75">
        <v>422512.03</v>
      </c>
      <c r="K46" s="75">
        <v>83518.5</v>
      </c>
      <c r="L46" s="75">
        <v>0</v>
      </c>
      <c r="M46" s="75">
        <v>125111.5</v>
      </c>
      <c r="N46" s="75">
        <v>3951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125862</v>
      </c>
      <c r="X46" s="75">
        <v>0</v>
      </c>
      <c r="Y46" s="75">
        <v>69787.23</v>
      </c>
      <c r="Z46" s="75">
        <v>0</v>
      </c>
      <c r="AA46" s="75">
        <v>0</v>
      </c>
      <c r="AB46" s="75">
        <v>0</v>
      </c>
      <c r="AC46" s="75">
        <v>2988</v>
      </c>
      <c r="AD46" s="75">
        <v>0</v>
      </c>
      <c r="AE46" s="75">
        <v>477081.5</v>
      </c>
      <c r="AF46" s="75">
        <v>0</v>
      </c>
      <c r="AG46" s="75">
        <v>0</v>
      </c>
      <c r="AH46" s="75">
        <v>0</v>
      </c>
      <c r="AI46" s="75">
        <v>0</v>
      </c>
      <c r="AJ46" s="75">
        <v>23897</v>
      </c>
      <c r="AK46" s="75">
        <v>0</v>
      </c>
      <c r="AL46" s="75">
        <v>0</v>
      </c>
      <c r="AM46" s="75">
        <v>0</v>
      </c>
      <c r="AN46" s="75">
        <v>5581</v>
      </c>
      <c r="AO46" s="75">
        <v>6214</v>
      </c>
      <c r="AP46" s="75">
        <v>0</v>
      </c>
      <c r="AQ46" s="75">
        <v>437691.1</v>
      </c>
      <c r="AR46" s="75">
        <v>153792.48000000001</v>
      </c>
      <c r="AS46" s="75">
        <v>35750</v>
      </c>
      <c r="AT46" s="75">
        <v>75852</v>
      </c>
      <c r="AU46" s="75">
        <v>0</v>
      </c>
      <c r="AV46" s="75">
        <v>4966</v>
      </c>
      <c r="AW46" s="75">
        <v>57146.12</v>
      </c>
      <c r="AX46" s="75">
        <v>0</v>
      </c>
      <c r="AY46" s="75">
        <v>0</v>
      </c>
      <c r="AZ46" s="75">
        <v>0</v>
      </c>
      <c r="BA46" s="75">
        <v>16296.96</v>
      </c>
      <c r="BB46" s="75">
        <v>20264</v>
      </c>
      <c r="BC46" s="75">
        <v>0</v>
      </c>
      <c r="BD46" s="75">
        <v>17707</v>
      </c>
      <c r="BE46" s="75">
        <v>20673</v>
      </c>
      <c r="BF46" s="75">
        <v>16253</v>
      </c>
      <c r="BG46" s="75">
        <v>0</v>
      </c>
      <c r="BH46" s="75">
        <v>0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477969</v>
      </c>
      <c r="BQ46" s="75">
        <v>0</v>
      </c>
      <c r="BR46" s="75">
        <v>0</v>
      </c>
      <c r="BS46" s="75">
        <v>10896.24</v>
      </c>
      <c r="BT46" s="75">
        <v>0</v>
      </c>
      <c r="BU46" s="75">
        <v>139122</v>
      </c>
      <c r="BV46" s="75">
        <v>0</v>
      </c>
      <c r="BW46" s="75">
        <v>0</v>
      </c>
      <c r="BX46" s="75">
        <v>6499</v>
      </c>
      <c r="BY46" s="76">
        <v>12531908.07</v>
      </c>
    </row>
    <row r="47" spans="1:77" x14ac:dyDescent="0.2">
      <c r="A47" s="82" t="s">
        <v>290</v>
      </c>
      <c r="B47" s="83"/>
      <c r="C47" s="84"/>
      <c r="D47" s="80">
        <f>SUM(D30:D46)</f>
        <v>205758819.64999998</v>
      </c>
      <c r="E47" s="80">
        <f t="shared" ref="E47:BP47" si="2">SUM(E30:E46)</f>
        <v>62086810.229999997</v>
      </c>
      <c r="F47" s="80">
        <f t="shared" si="2"/>
        <v>107477413.13999999</v>
      </c>
      <c r="G47" s="80">
        <f t="shared" si="2"/>
        <v>17475167.600000001</v>
      </c>
      <c r="H47" s="80">
        <f t="shared" si="2"/>
        <v>11923859.130000001</v>
      </c>
      <c r="I47" s="80">
        <f t="shared" si="2"/>
        <v>1140649.1100000001</v>
      </c>
      <c r="J47" s="80">
        <f t="shared" si="2"/>
        <v>372781009.75</v>
      </c>
      <c r="K47" s="80">
        <f t="shared" si="2"/>
        <v>38357510</v>
      </c>
      <c r="L47" s="80">
        <f t="shared" si="2"/>
        <v>3374303.9699999997</v>
      </c>
      <c r="M47" s="80">
        <f t="shared" si="2"/>
        <v>104927173.23999998</v>
      </c>
      <c r="N47" s="80">
        <f t="shared" si="2"/>
        <v>3107716.3</v>
      </c>
      <c r="O47" s="80">
        <f t="shared" si="2"/>
        <v>12899981.75</v>
      </c>
      <c r="P47" s="80">
        <f t="shared" si="2"/>
        <v>74129889.999999985</v>
      </c>
      <c r="Q47" s="80">
        <f t="shared" si="2"/>
        <v>52847827.789999999</v>
      </c>
      <c r="R47" s="80">
        <f t="shared" si="2"/>
        <v>1010046.7499999999</v>
      </c>
      <c r="S47" s="80">
        <f t="shared" si="2"/>
        <v>8435818.6399999987</v>
      </c>
      <c r="T47" s="80">
        <f t="shared" si="2"/>
        <v>7122154.0999999996</v>
      </c>
      <c r="U47" s="80">
        <f t="shared" si="2"/>
        <v>4327380.5</v>
      </c>
      <c r="V47" s="80">
        <f t="shared" si="2"/>
        <v>261956810.34999999</v>
      </c>
      <c r="W47" s="80">
        <f t="shared" si="2"/>
        <v>45383105.259999998</v>
      </c>
      <c r="X47" s="80">
        <f t="shared" si="2"/>
        <v>11514308.699999999</v>
      </c>
      <c r="Y47" s="80">
        <f t="shared" si="2"/>
        <v>56535046.729999997</v>
      </c>
      <c r="Z47" s="80">
        <f t="shared" si="2"/>
        <v>3776373</v>
      </c>
      <c r="AA47" s="80">
        <f t="shared" si="2"/>
        <v>8261763.9699999997</v>
      </c>
      <c r="AB47" s="80">
        <f t="shared" si="2"/>
        <v>17581232.199999999</v>
      </c>
      <c r="AC47" s="80">
        <f t="shared" si="2"/>
        <v>3616344</v>
      </c>
      <c r="AD47" s="80">
        <f t="shared" si="2"/>
        <v>2550498</v>
      </c>
      <c r="AE47" s="80">
        <f t="shared" si="2"/>
        <v>481608326.81999999</v>
      </c>
      <c r="AF47" s="80">
        <f t="shared" si="2"/>
        <v>4804786.8699999992</v>
      </c>
      <c r="AG47" s="80">
        <f t="shared" si="2"/>
        <v>2624584.25</v>
      </c>
      <c r="AH47" s="80">
        <f t="shared" si="2"/>
        <v>4575304.13</v>
      </c>
      <c r="AI47" s="80">
        <f t="shared" si="2"/>
        <v>3546787.09</v>
      </c>
      <c r="AJ47" s="80">
        <f t="shared" si="2"/>
        <v>7829044.5</v>
      </c>
      <c r="AK47" s="80">
        <f t="shared" si="2"/>
        <v>5030250.3</v>
      </c>
      <c r="AL47" s="80">
        <f t="shared" si="2"/>
        <v>4022757.5</v>
      </c>
      <c r="AM47" s="80">
        <f t="shared" si="2"/>
        <v>9550112</v>
      </c>
      <c r="AN47" s="80">
        <f t="shared" si="2"/>
        <v>4126213.7800000003</v>
      </c>
      <c r="AO47" s="80">
        <f t="shared" si="2"/>
        <v>5473610.8700000001</v>
      </c>
      <c r="AP47" s="80">
        <f t="shared" si="2"/>
        <v>3510438.94</v>
      </c>
      <c r="AQ47" s="80">
        <f t="shared" si="2"/>
        <v>111122179.16999999</v>
      </c>
      <c r="AR47" s="80">
        <f t="shared" si="2"/>
        <v>2296118.6</v>
      </c>
      <c r="AS47" s="80">
        <f t="shared" si="2"/>
        <v>2887868.7</v>
      </c>
      <c r="AT47" s="80">
        <f t="shared" si="2"/>
        <v>4621564.1800000006</v>
      </c>
      <c r="AU47" s="80">
        <f t="shared" si="2"/>
        <v>2483962.1100000003</v>
      </c>
      <c r="AV47" s="80">
        <f t="shared" si="2"/>
        <v>273038.75</v>
      </c>
      <c r="AW47" s="80">
        <f t="shared" si="2"/>
        <v>3114174.2600000002</v>
      </c>
      <c r="AX47" s="80">
        <f t="shared" si="2"/>
        <v>289181134.30000007</v>
      </c>
      <c r="AY47" s="80">
        <f t="shared" si="2"/>
        <v>5590989.25</v>
      </c>
      <c r="AZ47" s="80">
        <f t="shared" si="2"/>
        <v>8867511.25</v>
      </c>
      <c r="BA47" s="80">
        <f t="shared" si="2"/>
        <v>12105135.92</v>
      </c>
      <c r="BB47" s="80">
        <f t="shared" si="2"/>
        <v>19965673.880000003</v>
      </c>
      <c r="BC47" s="80">
        <f t="shared" si="2"/>
        <v>8437335.5</v>
      </c>
      <c r="BD47" s="80">
        <f t="shared" si="2"/>
        <v>39932533.810000002</v>
      </c>
      <c r="BE47" s="80">
        <f t="shared" si="2"/>
        <v>35336030.649999999</v>
      </c>
      <c r="BF47" s="80">
        <f t="shared" si="2"/>
        <v>8778148.9499999993</v>
      </c>
      <c r="BG47" s="80">
        <f t="shared" si="2"/>
        <v>1665878.05</v>
      </c>
      <c r="BH47" s="80">
        <f t="shared" si="2"/>
        <v>1097583.75</v>
      </c>
      <c r="BI47" s="80">
        <f t="shared" si="2"/>
        <v>258070765.85999995</v>
      </c>
      <c r="BJ47" s="80">
        <f t="shared" si="2"/>
        <v>61075092.330000006</v>
      </c>
      <c r="BK47" s="80">
        <f t="shared" si="2"/>
        <v>5732300.25</v>
      </c>
      <c r="BL47" s="80">
        <f t="shared" si="2"/>
        <v>3124314</v>
      </c>
      <c r="BM47" s="80">
        <f t="shared" si="2"/>
        <v>1695133</v>
      </c>
      <c r="BN47" s="80">
        <f t="shared" si="2"/>
        <v>5678274.0899999999</v>
      </c>
      <c r="BO47" s="80">
        <f t="shared" si="2"/>
        <v>2519828.56</v>
      </c>
      <c r="BP47" s="80">
        <f t="shared" si="2"/>
        <v>243819149.60999998</v>
      </c>
      <c r="BQ47" s="80">
        <f t="shared" ref="BQ47:BX47" si="3">SUM(BQ30:BQ46)</f>
        <v>7460808.0900000008</v>
      </c>
      <c r="BR47" s="80">
        <f t="shared" si="3"/>
        <v>8076042.5</v>
      </c>
      <c r="BS47" s="80">
        <f t="shared" si="3"/>
        <v>8666186.2300000004</v>
      </c>
      <c r="BT47" s="80">
        <f t="shared" si="3"/>
        <v>14471490.83</v>
      </c>
      <c r="BU47" s="80">
        <f t="shared" si="3"/>
        <v>44327143.310000002</v>
      </c>
      <c r="BV47" s="80">
        <f t="shared" si="3"/>
        <v>7400825.6200000001</v>
      </c>
      <c r="BW47" s="80">
        <f t="shared" si="3"/>
        <v>4155143</v>
      </c>
      <c r="BX47" s="80">
        <f t="shared" si="3"/>
        <v>4216370</v>
      </c>
      <c r="BY47" s="81">
        <f>SUM(BY30:BY46)</f>
        <v>4379941155.9802999</v>
      </c>
    </row>
    <row r="48" spans="1:77" x14ac:dyDescent="0.2">
      <c r="A48" s="73" t="s">
        <v>291</v>
      </c>
      <c r="B48" s="74" t="s">
        <v>292</v>
      </c>
      <c r="C48" s="73" t="s">
        <v>293</v>
      </c>
      <c r="D48" s="75">
        <v>86059648.599999994</v>
      </c>
      <c r="E48" s="75">
        <v>24954920</v>
      </c>
      <c r="F48" s="75">
        <v>29531033.870000001</v>
      </c>
      <c r="G48" s="75">
        <v>16491444.189999999</v>
      </c>
      <c r="H48" s="75">
        <v>12694501.33</v>
      </c>
      <c r="I48" s="75">
        <v>4205580</v>
      </c>
      <c r="J48" s="75">
        <v>150167929.40000001</v>
      </c>
      <c r="K48" s="75">
        <v>19461959</v>
      </c>
      <c r="L48" s="75">
        <v>8220352.3300000001</v>
      </c>
      <c r="M48" s="75">
        <v>47071802.25</v>
      </c>
      <c r="N48" s="75">
        <v>7221543.8799999999</v>
      </c>
      <c r="O48" s="75">
        <v>17095820.640000001</v>
      </c>
      <c r="P48" s="75">
        <v>33275146.670000002</v>
      </c>
      <c r="Q48" s="75">
        <v>29148267.07</v>
      </c>
      <c r="R48" s="75">
        <v>3952098.06</v>
      </c>
      <c r="S48" s="75">
        <v>15517102.42</v>
      </c>
      <c r="T48" s="75">
        <v>11757845.41</v>
      </c>
      <c r="U48" s="75">
        <v>4503440</v>
      </c>
      <c r="V48" s="75">
        <v>111063737.52</v>
      </c>
      <c r="W48" s="75">
        <v>33639277.43</v>
      </c>
      <c r="X48" s="75">
        <v>16145694.84</v>
      </c>
      <c r="Y48" s="75">
        <v>31449008</v>
      </c>
      <c r="Z48" s="75">
        <v>9056660</v>
      </c>
      <c r="AA48" s="75">
        <v>15648629.68</v>
      </c>
      <c r="AB48" s="75">
        <v>10311153.67</v>
      </c>
      <c r="AC48" s="75">
        <v>5778874.8399999999</v>
      </c>
      <c r="AD48" s="75">
        <v>4712467.42</v>
      </c>
      <c r="AE48" s="75">
        <v>130763541.90000001</v>
      </c>
      <c r="AF48" s="75">
        <v>7599480</v>
      </c>
      <c r="AG48" s="75">
        <v>7255055</v>
      </c>
      <c r="AH48" s="75">
        <v>7434550</v>
      </c>
      <c r="AI48" s="75">
        <v>7254299.6799999997</v>
      </c>
      <c r="AJ48" s="75">
        <v>11064782.640000001</v>
      </c>
      <c r="AK48" s="75">
        <v>8300080</v>
      </c>
      <c r="AL48" s="75">
        <v>8258479.6900000004</v>
      </c>
      <c r="AM48" s="75">
        <v>12419996.460000001</v>
      </c>
      <c r="AN48" s="75">
        <v>5988680</v>
      </c>
      <c r="AO48" s="75">
        <v>7746770</v>
      </c>
      <c r="AP48" s="75">
        <v>7742780.6399999997</v>
      </c>
      <c r="AQ48" s="75">
        <v>59095274.840000004</v>
      </c>
      <c r="AR48" s="75">
        <v>6515100</v>
      </c>
      <c r="AS48" s="75">
        <v>8535380</v>
      </c>
      <c r="AT48" s="75">
        <v>8377950</v>
      </c>
      <c r="AU48" s="75">
        <v>8243640</v>
      </c>
      <c r="AV48" s="75">
        <v>2353160</v>
      </c>
      <c r="AW48" s="75">
        <v>3911640</v>
      </c>
      <c r="AX48" s="75">
        <v>109207384.52</v>
      </c>
      <c r="AY48" s="75">
        <v>8648819.7400000002</v>
      </c>
      <c r="AZ48" s="75">
        <v>11721640</v>
      </c>
      <c r="BA48" s="75">
        <v>19009348.390000001</v>
      </c>
      <c r="BB48" s="75">
        <v>17738145.260000002</v>
      </c>
      <c r="BC48" s="75">
        <v>12089440</v>
      </c>
      <c r="BD48" s="75">
        <v>19253324.969999999</v>
      </c>
      <c r="BE48" s="75">
        <v>19605722.579999998</v>
      </c>
      <c r="BF48" s="75">
        <v>11189800.960000001</v>
      </c>
      <c r="BG48" s="75">
        <v>4649299</v>
      </c>
      <c r="BH48" s="75">
        <v>2700177.42</v>
      </c>
      <c r="BI48" s="75">
        <v>85127729.239999995</v>
      </c>
      <c r="BJ48" s="75">
        <v>32589980</v>
      </c>
      <c r="BK48" s="75">
        <v>10281274.5</v>
      </c>
      <c r="BL48" s="75">
        <v>7273740</v>
      </c>
      <c r="BM48" s="75">
        <v>12562240</v>
      </c>
      <c r="BN48" s="75">
        <v>15142600</v>
      </c>
      <c r="BO48" s="75">
        <v>8140514.8399999999</v>
      </c>
      <c r="BP48" s="75">
        <v>52405894.840000004</v>
      </c>
      <c r="BQ48" s="75">
        <v>7403442</v>
      </c>
      <c r="BR48" s="75">
        <v>7118060</v>
      </c>
      <c r="BS48" s="75">
        <v>14224797.43</v>
      </c>
      <c r="BT48" s="75">
        <v>13525967.74</v>
      </c>
      <c r="BU48" s="75">
        <v>22886042.899999999</v>
      </c>
      <c r="BV48" s="75">
        <v>7889440</v>
      </c>
      <c r="BW48" s="75">
        <v>3275740</v>
      </c>
      <c r="BX48" s="75">
        <v>3692927.42</v>
      </c>
      <c r="BY48" s="76">
        <v>2179784348.2399993</v>
      </c>
    </row>
    <row r="49" spans="1:77" x14ac:dyDescent="0.2">
      <c r="A49" s="73" t="s">
        <v>291</v>
      </c>
      <c r="B49" s="74" t="s">
        <v>294</v>
      </c>
      <c r="C49" s="73" t="s">
        <v>295</v>
      </c>
      <c r="D49" s="75">
        <v>8321240</v>
      </c>
      <c r="E49" s="75">
        <v>389440</v>
      </c>
      <c r="F49" s="75">
        <v>686380</v>
      </c>
      <c r="G49" s="75">
        <v>384980</v>
      </c>
      <c r="H49" s="75">
        <v>504160</v>
      </c>
      <c r="I49" s="75">
        <v>246880</v>
      </c>
      <c r="J49" s="75">
        <v>10885281.279999999</v>
      </c>
      <c r="K49" s="75">
        <v>3511950</v>
      </c>
      <c r="L49" s="75">
        <v>309440</v>
      </c>
      <c r="M49" s="75">
        <v>1477100</v>
      </c>
      <c r="N49" s="75">
        <v>1317090</v>
      </c>
      <c r="O49" s="75">
        <v>1463955.16</v>
      </c>
      <c r="P49" s="75">
        <v>1477737.74</v>
      </c>
      <c r="Q49" s="75">
        <v>2694612.26</v>
      </c>
      <c r="R49" s="75">
        <v>65280</v>
      </c>
      <c r="S49" s="75">
        <v>1817200</v>
      </c>
      <c r="T49" s="75">
        <v>431190</v>
      </c>
      <c r="U49" s="75">
        <v>85040</v>
      </c>
      <c r="V49" s="75">
        <v>7191952.2599999998</v>
      </c>
      <c r="W49" s="75">
        <v>1942899.48</v>
      </c>
      <c r="X49" s="75">
        <v>597040</v>
      </c>
      <c r="Y49" s="75">
        <v>1171712</v>
      </c>
      <c r="Z49" s="75">
        <v>496620</v>
      </c>
      <c r="AA49" s="75">
        <v>848200</v>
      </c>
      <c r="AB49" s="75">
        <v>483930.3</v>
      </c>
      <c r="AC49" s="75">
        <v>119200</v>
      </c>
      <c r="AD49" s="75">
        <v>0</v>
      </c>
      <c r="AE49" s="75">
        <v>9933375.1600000001</v>
      </c>
      <c r="AF49" s="75">
        <v>2966320</v>
      </c>
      <c r="AG49" s="75">
        <v>0</v>
      </c>
      <c r="AH49" s="75">
        <v>367800</v>
      </c>
      <c r="AI49" s="75">
        <v>373240</v>
      </c>
      <c r="AJ49" s="75">
        <v>929760</v>
      </c>
      <c r="AK49" s="75">
        <v>787140</v>
      </c>
      <c r="AL49" s="75">
        <v>1040320</v>
      </c>
      <c r="AM49" s="75">
        <v>540520</v>
      </c>
      <c r="AN49" s="75">
        <v>286040</v>
      </c>
      <c r="AO49" s="75">
        <v>290600</v>
      </c>
      <c r="AP49" s="75">
        <v>769560</v>
      </c>
      <c r="AQ49" s="75">
        <v>6466639.3499999996</v>
      </c>
      <c r="AR49" s="75">
        <v>4001820</v>
      </c>
      <c r="AS49" s="75">
        <v>425880</v>
      </c>
      <c r="AT49" s="75">
        <v>391800</v>
      </c>
      <c r="AU49" s="75">
        <v>285400</v>
      </c>
      <c r="AV49" s="75">
        <v>185120</v>
      </c>
      <c r="AW49" s="75">
        <v>319320</v>
      </c>
      <c r="AX49" s="75">
        <v>0</v>
      </c>
      <c r="AY49" s="75">
        <v>0</v>
      </c>
      <c r="AZ49" s="75">
        <v>355440</v>
      </c>
      <c r="BA49" s="75">
        <v>0</v>
      </c>
      <c r="BB49" s="75">
        <v>743400</v>
      </c>
      <c r="BC49" s="75">
        <v>0</v>
      </c>
      <c r="BD49" s="75">
        <v>1048420</v>
      </c>
      <c r="BE49" s="75">
        <v>0</v>
      </c>
      <c r="BF49" s="75">
        <v>192740</v>
      </c>
      <c r="BG49" s="75">
        <v>211660</v>
      </c>
      <c r="BH49" s="75">
        <v>0</v>
      </c>
      <c r="BI49" s="75">
        <v>9116020</v>
      </c>
      <c r="BJ49" s="75">
        <v>1813920</v>
      </c>
      <c r="BK49" s="75">
        <v>434369.68</v>
      </c>
      <c r="BL49" s="75">
        <v>1056240</v>
      </c>
      <c r="BM49" s="75">
        <v>0</v>
      </c>
      <c r="BN49" s="75">
        <v>252040</v>
      </c>
      <c r="BO49" s="75">
        <v>75540</v>
      </c>
      <c r="BP49" s="75">
        <v>2431631.67</v>
      </c>
      <c r="BQ49" s="75">
        <v>795500</v>
      </c>
      <c r="BR49" s="75">
        <v>594555.16</v>
      </c>
      <c r="BS49" s="75">
        <v>266420</v>
      </c>
      <c r="BT49" s="75">
        <v>1136280</v>
      </c>
      <c r="BU49" s="75">
        <v>1624260</v>
      </c>
      <c r="BV49" s="75">
        <v>455120</v>
      </c>
      <c r="BW49" s="75">
        <v>517.1</v>
      </c>
      <c r="BX49" s="75">
        <v>0</v>
      </c>
      <c r="BY49" s="76">
        <v>151674327.83000001</v>
      </c>
    </row>
    <row r="50" spans="1:77" x14ac:dyDescent="0.2">
      <c r="A50" s="73" t="s">
        <v>291</v>
      </c>
      <c r="B50" s="74" t="s">
        <v>296</v>
      </c>
      <c r="C50" s="73" t="s">
        <v>297</v>
      </c>
      <c r="D50" s="75">
        <v>40000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40000</v>
      </c>
      <c r="K50" s="75">
        <v>0</v>
      </c>
      <c r="L50" s="75">
        <v>0</v>
      </c>
      <c r="M50" s="75">
        <v>40000</v>
      </c>
      <c r="N50" s="75">
        <v>0</v>
      </c>
      <c r="O50" s="75">
        <v>14000</v>
      </c>
      <c r="P50" s="75">
        <v>296017.84000000003</v>
      </c>
      <c r="Q50" s="75">
        <v>0</v>
      </c>
      <c r="R50" s="75">
        <v>0</v>
      </c>
      <c r="S50" s="75">
        <v>0</v>
      </c>
      <c r="T50" s="75">
        <v>0</v>
      </c>
      <c r="U50" s="75">
        <v>67200</v>
      </c>
      <c r="V50" s="75">
        <v>121600</v>
      </c>
      <c r="W50" s="75">
        <v>0</v>
      </c>
      <c r="X50" s="75">
        <v>0</v>
      </c>
      <c r="Y50" s="75">
        <v>47919.35</v>
      </c>
      <c r="Z50" s="75">
        <v>78400</v>
      </c>
      <c r="AA50" s="75">
        <v>0</v>
      </c>
      <c r="AB50" s="75">
        <v>0</v>
      </c>
      <c r="AC50" s="75">
        <v>0</v>
      </c>
      <c r="AD50" s="75">
        <v>0</v>
      </c>
      <c r="AE50" s="75">
        <v>40000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40000</v>
      </c>
      <c r="AR50" s="75">
        <v>0</v>
      </c>
      <c r="AS50" s="75">
        <v>0</v>
      </c>
      <c r="AT50" s="75">
        <v>0</v>
      </c>
      <c r="AU50" s="75">
        <v>0</v>
      </c>
      <c r="AV50" s="75">
        <v>0</v>
      </c>
      <c r="AW50" s="75">
        <v>0</v>
      </c>
      <c r="AX50" s="75">
        <v>40000</v>
      </c>
      <c r="AY50" s="75">
        <v>0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0</v>
      </c>
      <c r="BG50" s="75">
        <v>0</v>
      </c>
      <c r="BH50" s="75">
        <v>0</v>
      </c>
      <c r="BI50" s="75">
        <v>40000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0</v>
      </c>
      <c r="BP50" s="75">
        <v>40000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6">
        <v>2760656.45</v>
      </c>
    </row>
    <row r="51" spans="1:77" x14ac:dyDescent="0.2">
      <c r="A51" s="73" t="s">
        <v>291</v>
      </c>
      <c r="B51" s="74" t="s">
        <v>298</v>
      </c>
      <c r="C51" s="73" t="s">
        <v>299</v>
      </c>
      <c r="D51" s="75">
        <v>5258283.37</v>
      </c>
      <c r="E51" s="75">
        <v>1274675</v>
      </c>
      <c r="F51" s="75">
        <v>1183790.32</v>
      </c>
      <c r="G51" s="75">
        <v>476200</v>
      </c>
      <c r="H51" s="75">
        <v>540400</v>
      </c>
      <c r="I51" s="75">
        <v>50400</v>
      </c>
      <c r="J51" s="75">
        <v>6777780.3799999999</v>
      </c>
      <c r="K51" s="75">
        <v>1073952</v>
      </c>
      <c r="L51" s="75">
        <v>302400</v>
      </c>
      <c r="M51" s="75">
        <v>1753955.39</v>
      </c>
      <c r="N51" s="75">
        <v>394912.9</v>
      </c>
      <c r="O51" s="75">
        <v>719600</v>
      </c>
      <c r="P51" s="75">
        <v>1479500</v>
      </c>
      <c r="Q51" s="75">
        <v>1459274.18</v>
      </c>
      <c r="R51" s="75">
        <v>0</v>
      </c>
      <c r="S51" s="75">
        <v>1046600</v>
      </c>
      <c r="T51" s="75">
        <v>466019.35</v>
      </c>
      <c r="U51" s="75">
        <v>95200</v>
      </c>
      <c r="V51" s="75">
        <v>6187646.7699999996</v>
      </c>
      <c r="W51" s="75">
        <v>1153600</v>
      </c>
      <c r="X51" s="75">
        <v>948500</v>
      </c>
      <c r="Y51" s="75">
        <v>1465912.88</v>
      </c>
      <c r="Z51" s="75">
        <v>452200</v>
      </c>
      <c r="AA51" s="75">
        <v>865200</v>
      </c>
      <c r="AB51" s="75">
        <v>405300</v>
      </c>
      <c r="AC51" s="75">
        <v>67200</v>
      </c>
      <c r="AD51" s="75">
        <v>133933.32999999999</v>
      </c>
      <c r="AE51" s="75">
        <v>6938331.9400000004</v>
      </c>
      <c r="AF51" s="75">
        <v>556567.74</v>
      </c>
      <c r="AG51" s="75">
        <v>358400</v>
      </c>
      <c r="AH51" s="75">
        <v>448126.8</v>
      </c>
      <c r="AI51" s="75">
        <v>347764.52</v>
      </c>
      <c r="AJ51" s="75">
        <v>510525.81</v>
      </c>
      <c r="AK51" s="75">
        <v>0</v>
      </c>
      <c r="AL51" s="75">
        <v>383351.61</v>
      </c>
      <c r="AM51" s="75">
        <v>585312.9</v>
      </c>
      <c r="AN51" s="75">
        <v>212800</v>
      </c>
      <c r="AO51" s="75">
        <v>406700</v>
      </c>
      <c r="AP51" s="75">
        <v>380800</v>
      </c>
      <c r="AQ51" s="75">
        <v>3924711.83</v>
      </c>
      <c r="AR51" s="75">
        <v>476000</v>
      </c>
      <c r="AS51" s="75">
        <v>427000</v>
      </c>
      <c r="AT51" s="75">
        <v>435400</v>
      </c>
      <c r="AU51" s="75">
        <v>400400</v>
      </c>
      <c r="AV51" s="75">
        <v>78400</v>
      </c>
      <c r="AW51" s="75">
        <v>160300</v>
      </c>
      <c r="AX51" s="75">
        <v>5691255.4800000004</v>
      </c>
      <c r="AY51" s="75">
        <v>254800</v>
      </c>
      <c r="AZ51" s="75">
        <v>660100</v>
      </c>
      <c r="BA51" s="75">
        <v>360125.16</v>
      </c>
      <c r="BB51" s="75">
        <v>957529.03</v>
      </c>
      <c r="BC51" s="75">
        <v>134400</v>
      </c>
      <c r="BD51" s="75">
        <v>870800</v>
      </c>
      <c r="BE51" s="75">
        <v>807258.06</v>
      </c>
      <c r="BF51" s="75">
        <v>581248.39</v>
      </c>
      <c r="BG51" s="75">
        <v>266700</v>
      </c>
      <c r="BH51" s="75">
        <v>152000</v>
      </c>
      <c r="BI51" s="75">
        <v>5083198.12</v>
      </c>
      <c r="BJ51" s="75">
        <v>0</v>
      </c>
      <c r="BK51" s="75">
        <v>419300</v>
      </c>
      <c r="BL51" s="75">
        <v>450800</v>
      </c>
      <c r="BM51" s="75">
        <v>703996.77</v>
      </c>
      <c r="BN51" s="75">
        <v>775600</v>
      </c>
      <c r="BO51" s="75">
        <v>417200</v>
      </c>
      <c r="BP51" s="75">
        <v>2914705.91</v>
      </c>
      <c r="BQ51" s="75">
        <v>432716.67</v>
      </c>
      <c r="BR51" s="75">
        <v>374251.61</v>
      </c>
      <c r="BS51" s="75">
        <v>527428.23</v>
      </c>
      <c r="BT51" s="75">
        <v>525700</v>
      </c>
      <c r="BU51" s="75">
        <v>1034441.94</v>
      </c>
      <c r="BV51" s="75">
        <v>403900</v>
      </c>
      <c r="BW51" s="75">
        <v>72800</v>
      </c>
      <c r="BX51" s="75">
        <v>64400</v>
      </c>
      <c r="BY51" s="76">
        <v>114332020.61000001</v>
      </c>
    </row>
    <row r="52" spans="1:77" x14ac:dyDescent="0.2">
      <c r="A52" s="73" t="s">
        <v>291</v>
      </c>
      <c r="B52" s="74" t="s">
        <v>300</v>
      </c>
      <c r="C52" s="73" t="s">
        <v>301</v>
      </c>
      <c r="D52" s="75">
        <v>633600</v>
      </c>
      <c r="E52" s="75">
        <v>79200</v>
      </c>
      <c r="F52" s="75">
        <v>40000</v>
      </c>
      <c r="G52" s="75">
        <v>527512.9</v>
      </c>
      <c r="H52" s="75">
        <v>79200</v>
      </c>
      <c r="I52" s="75">
        <v>39600</v>
      </c>
      <c r="J52" s="75">
        <v>1463051.61</v>
      </c>
      <c r="K52" s="75">
        <v>0</v>
      </c>
      <c r="L52" s="75">
        <v>0</v>
      </c>
      <c r="M52" s="75">
        <v>79200</v>
      </c>
      <c r="N52" s="75">
        <v>44800</v>
      </c>
      <c r="O52" s="75">
        <v>168800</v>
      </c>
      <c r="P52" s="75">
        <v>0</v>
      </c>
      <c r="Q52" s="75">
        <v>237600</v>
      </c>
      <c r="R52" s="75">
        <v>145600</v>
      </c>
      <c r="S52" s="75">
        <v>0</v>
      </c>
      <c r="T52" s="75">
        <v>0</v>
      </c>
      <c r="U52" s="75">
        <v>0</v>
      </c>
      <c r="V52" s="75">
        <v>1650190.32</v>
      </c>
      <c r="W52" s="75">
        <v>118800</v>
      </c>
      <c r="X52" s="75">
        <v>79200</v>
      </c>
      <c r="Y52" s="75">
        <v>82700</v>
      </c>
      <c r="Z52" s="75">
        <v>0</v>
      </c>
      <c r="AA52" s="75">
        <v>39600</v>
      </c>
      <c r="AB52" s="75">
        <v>0</v>
      </c>
      <c r="AC52" s="75">
        <v>0</v>
      </c>
      <c r="AD52" s="75">
        <v>0</v>
      </c>
      <c r="AE52" s="75">
        <v>732496.77</v>
      </c>
      <c r="AF52" s="75">
        <v>9900</v>
      </c>
      <c r="AG52" s="75">
        <v>22400</v>
      </c>
      <c r="AH52" s="75">
        <v>0</v>
      </c>
      <c r="AI52" s="75">
        <v>0</v>
      </c>
      <c r="AJ52" s="75">
        <v>0</v>
      </c>
      <c r="AK52" s="75">
        <v>456400</v>
      </c>
      <c r="AL52" s="75">
        <v>39600</v>
      </c>
      <c r="AM52" s="75">
        <v>39600</v>
      </c>
      <c r="AN52" s="75">
        <v>0</v>
      </c>
      <c r="AO52" s="75">
        <v>0</v>
      </c>
      <c r="AP52" s="75">
        <v>0</v>
      </c>
      <c r="AQ52" s="75">
        <v>39600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564093.55000000005</v>
      </c>
      <c r="AY52" s="75">
        <v>44800</v>
      </c>
      <c r="AZ52" s="75">
        <v>39600</v>
      </c>
      <c r="BA52" s="75">
        <v>879200</v>
      </c>
      <c r="BB52" s="75">
        <v>470318.38</v>
      </c>
      <c r="BC52" s="75">
        <v>0</v>
      </c>
      <c r="BD52" s="75">
        <v>84400</v>
      </c>
      <c r="BE52" s="75">
        <v>39600</v>
      </c>
      <c r="BF52" s="75">
        <v>39600</v>
      </c>
      <c r="BG52" s="75">
        <v>39600</v>
      </c>
      <c r="BH52" s="75">
        <v>0</v>
      </c>
      <c r="BI52" s="75">
        <v>449073.33</v>
      </c>
      <c r="BJ52" s="75">
        <v>1880508.87</v>
      </c>
      <c r="BK52" s="75">
        <v>0</v>
      </c>
      <c r="BL52" s="75">
        <v>44800</v>
      </c>
      <c r="BM52" s="75">
        <v>122658.06</v>
      </c>
      <c r="BN52" s="75">
        <v>0</v>
      </c>
      <c r="BO52" s="75">
        <v>67200</v>
      </c>
      <c r="BP52" s="75">
        <v>158400</v>
      </c>
      <c r="BQ52" s="75">
        <v>0</v>
      </c>
      <c r="BR52" s="75">
        <v>0</v>
      </c>
      <c r="BS52" s="75">
        <v>39600</v>
      </c>
      <c r="BT52" s="75">
        <v>0</v>
      </c>
      <c r="BU52" s="75">
        <v>79200</v>
      </c>
      <c r="BV52" s="75">
        <v>0</v>
      </c>
      <c r="BW52" s="75">
        <v>0</v>
      </c>
      <c r="BX52" s="75">
        <v>0</v>
      </c>
      <c r="BY52" s="76">
        <v>16402450.790000001</v>
      </c>
    </row>
    <row r="53" spans="1:77" x14ac:dyDescent="0.2">
      <c r="A53" s="73" t="s">
        <v>291</v>
      </c>
      <c r="B53" s="74" t="s">
        <v>302</v>
      </c>
      <c r="C53" s="73" t="s">
        <v>303</v>
      </c>
      <c r="D53" s="75">
        <v>0</v>
      </c>
      <c r="E53" s="75">
        <v>0</v>
      </c>
      <c r="F53" s="75">
        <v>8386.1200000000008</v>
      </c>
      <c r="G53" s="75">
        <v>0</v>
      </c>
      <c r="H53" s="75">
        <v>213600</v>
      </c>
      <c r="I53" s="75">
        <v>0</v>
      </c>
      <c r="J53" s="75">
        <v>0</v>
      </c>
      <c r="K53" s="75">
        <v>252400</v>
      </c>
      <c r="L53" s="75">
        <v>0</v>
      </c>
      <c r="M53" s="75">
        <v>10246.32</v>
      </c>
      <c r="N53" s="75">
        <v>0</v>
      </c>
      <c r="O53" s="75">
        <v>8348.2000000000007</v>
      </c>
      <c r="P53" s="75">
        <v>0</v>
      </c>
      <c r="Q53" s="75">
        <v>8564.74</v>
      </c>
      <c r="R53" s="75">
        <v>0</v>
      </c>
      <c r="S53" s="75">
        <v>0</v>
      </c>
      <c r="T53" s="75">
        <v>0</v>
      </c>
      <c r="U53" s="75">
        <v>0</v>
      </c>
      <c r="V53" s="75">
        <v>88360.29</v>
      </c>
      <c r="W53" s="75">
        <v>0</v>
      </c>
      <c r="X53" s="75">
        <v>0</v>
      </c>
      <c r="Y53" s="75">
        <v>2713.15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1533.96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7632.64</v>
      </c>
      <c r="AM53" s="75">
        <v>8586.7199999999993</v>
      </c>
      <c r="AN53" s="75">
        <v>0</v>
      </c>
      <c r="AO53" s="75">
        <v>0</v>
      </c>
      <c r="AP53" s="75">
        <v>0</v>
      </c>
      <c r="AQ53" s="75">
        <v>21006.44</v>
      </c>
      <c r="AR53" s="75">
        <v>0</v>
      </c>
      <c r="AS53" s="75">
        <v>0</v>
      </c>
      <c r="AT53" s="75">
        <v>0</v>
      </c>
      <c r="AU53" s="75">
        <v>22400</v>
      </c>
      <c r="AV53" s="75">
        <v>0</v>
      </c>
      <c r="AW53" s="75">
        <v>0</v>
      </c>
      <c r="AX53" s="75">
        <v>25489.84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9063.76</v>
      </c>
      <c r="BF53" s="75">
        <v>0</v>
      </c>
      <c r="BG53" s="75">
        <v>0</v>
      </c>
      <c r="BH53" s="75">
        <v>0</v>
      </c>
      <c r="BI53" s="75">
        <v>37214.400000000001</v>
      </c>
      <c r="BJ53" s="75">
        <v>14000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47950.74</v>
      </c>
      <c r="BQ53" s="75">
        <v>0</v>
      </c>
      <c r="BR53" s="75">
        <v>0</v>
      </c>
      <c r="BS53" s="75">
        <v>6388.96</v>
      </c>
      <c r="BT53" s="75">
        <v>7281.12</v>
      </c>
      <c r="BU53" s="75">
        <v>8562.8799999999992</v>
      </c>
      <c r="BV53" s="75">
        <v>0</v>
      </c>
      <c r="BW53" s="75">
        <v>0</v>
      </c>
      <c r="BX53" s="75">
        <v>22400</v>
      </c>
      <c r="BY53" s="76">
        <v>7212297</v>
      </c>
    </row>
    <row r="54" spans="1:77" x14ac:dyDescent="0.2">
      <c r="A54" s="73" t="s">
        <v>291</v>
      </c>
      <c r="B54" s="74" t="s">
        <v>304</v>
      </c>
      <c r="C54" s="73" t="s">
        <v>305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33600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21029.8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10978.2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18548.080000000002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0</v>
      </c>
      <c r="BP54" s="75">
        <v>0</v>
      </c>
      <c r="BQ54" s="75">
        <v>0</v>
      </c>
      <c r="BR54" s="75">
        <v>0</v>
      </c>
      <c r="BS54" s="75">
        <v>0</v>
      </c>
      <c r="BT54" s="75">
        <v>0</v>
      </c>
      <c r="BU54" s="75">
        <v>0</v>
      </c>
      <c r="BV54" s="75">
        <v>0</v>
      </c>
      <c r="BW54" s="75">
        <v>0</v>
      </c>
      <c r="BX54" s="75">
        <v>0</v>
      </c>
      <c r="BY54" s="76">
        <v>723720.57000000007</v>
      </c>
    </row>
    <row r="55" spans="1:77" x14ac:dyDescent="0.2">
      <c r="A55" s="73" t="s">
        <v>291</v>
      </c>
      <c r="B55" s="74" t="s">
        <v>306</v>
      </c>
      <c r="C55" s="73" t="s">
        <v>307</v>
      </c>
      <c r="D55" s="75">
        <v>45473.64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5">
        <v>10084.799999999999</v>
      </c>
      <c r="Y55" s="75">
        <v>420.2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15127.2</v>
      </c>
      <c r="AF55" s="75">
        <v>29503.52</v>
      </c>
      <c r="AG55" s="75">
        <v>2521.1999999999998</v>
      </c>
      <c r="AH55" s="75">
        <v>0</v>
      </c>
      <c r="AI55" s="75">
        <v>0</v>
      </c>
      <c r="AJ55" s="75">
        <v>3360.8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75">
        <v>3361.6</v>
      </c>
      <c r="AQ55" s="75">
        <v>6723.2</v>
      </c>
      <c r="AR55" s="75">
        <v>0</v>
      </c>
      <c r="AS55" s="75">
        <v>0</v>
      </c>
      <c r="AT55" s="75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3080.4</v>
      </c>
      <c r="BF55" s="75">
        <v>0</v>
      </c>
      <c r="BG55" s="75">
        <v>0</v>
      </c>
      <c r="BH55" s="75">
        <v>0</v>
      </c>
      <c r="BI55" s="75">
        <v>0</v>
      </c>
      <c r="BJ55" s="75">
        <v>16467.3</v>
      </c>
      <c r="BK55" s="75">
        <v>0</v>
      </c>
      <c r="BL55" s="75">
        <v>0</v>
      </c>
      <c r="BM55" s="75">
        <v>0</v>
      </c>
      <c r="BN55" s="75">
        <v>0</v>
      </c>
      <c r="BO55" s="75">
        <v>0</v>
      </c>
      <c r="BP55" s="75">
        <v>0</v>
      </c>
      <c r="BQ55" s="75">
        <v>0</v>
      </c>
      <c r="BR55" s="75">
        <v>0</v>
      </c>
      <c r="BS55" s="75">
        <v>0</v>
      </c>
      <c r="BT55" s="75">
        <v>0</v>
      </c>
      <c r="BU55" s="75">
        <v>1680.8</v>
      </c>
      <c r="BV55" s="75">
        <v>0</v>
      </c>
      <c r="BW55" s="75">
        <v>0</v>
      </c>
      <c r="BX55" s="75">
        <v>0</v>
      </c>
      <c r="BY55" s="76">
        <v>60952.639999999999</v>
      </c>
    </row>
    <row r="56" spans="1:77" x14ac:dyDescent="0.2">
      <c r="A56" s="73" t="s">
        <v>291</v>
      </c>
      <c r="B56" s="74" t="s">
        <v>308</v>
      </c>
      <c r="C56" s="73" t="s">
        <v>309</v>
      </c>
      <c r="D56" s="75">
        <v>1680.8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13446.4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75">
        <v>0</v>
      </c>
      <c r="AP56" s="75">
        <v>0</v>
      </c>
      <c r="AQ56" s="75">
        <v>3361.6</v>
      </c>
      <c r="AR56" s="75">
        <v>0</v>
      </c>
      <c r="AS56" s="75">
        <v>5042.3999999999996</v>
      </c>
      <c r="AT56" s="75">
        <v>0</v>
      </c>
      <c r="AU56" s="75">
        <v>0</v>
      </c>
      <c r="AV56" s="75">
        <v>0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5">
        <v>0</v>
      </c>
      <c r="BF56" s="75">
        <v>0</v>
      </c>
      <c r="BG56" s="75">
        <v>0</v>
      </c>
      <c r="BH56" s="75">
        <v>0</v>
      </c>
      <c r="BI56" s="75">
        <v>0</v>
      </c>
      <c r="BJ56" s="75">
        <v>0</v>
      </c>
      <c r="BK56" s="75">
        <v>0</v>
      </c>
      <c r="BL56" s="75">
        <v>0</v>
      </c>
      <c r="BM56" s="75">
        <v>0</v>
      </c>
      <c r="BN56" s="75">
        <v>0</v>
      </c>
      <c r="BO56" s="75">
        <v>0</v>
      </c>
      <c r="BP56" s="75">
        <v>0</v>
      </c>
      <c r="BQ56" s="75">
        <v>3361.6</v>
      </c>
      <c r="BR56" s="75">
        <v>0</v>
      </c>
      <c r="BS56" s="75">
        <v>2101</v>
      </c>
      <c r="BT56" s="75">
        <v>0</v>
      </c>
      <c r="BU56" s="75">
        <v>0</v>
      </c>
      <c r="BV56" s="75">
        <v>0</v>
      </c>
      <c r="BW56" s="75">
        <v>0</v>
      </c>
      <c r="BX56" s="75">
        <v>0</v>
      </c>
      <c r="BY56" s="76">
        <v>20841.84</v>
      </c>
    </row>
    <row r="57" spans="1:77" x14ac:dyDescent="0.2">
      <c r="A57" s="73" t="s">
        <v>291</v>
      </c>
      <c r="B57" s="74" t="s">
        <v>310</v>
      </c>
      <c r="C57" s="73" t="s">
        <v>311</v>
      </c>
      <c r="D57" s="75">
        <v>2009182.81</v>
      </c>
      <c r="E57" s="75">
        <v>986360</v>
      </c>
      <c r="F57" s="75">
        <v>619280</v>
      </c>
      <c r="G57" s="75">
        <v>532890</v>
      </c>
      <c r="H57" s="75">
        <v>368680</v>
      </c>
      <c r="I57" s="75">
        <v>0</v>
      </c>
      <c r="J57" s="75">
        <v>5465680</v>
      </c>
      <c r="K57" s="75">
        <v>564440</v>
      </c>
      <c r="L57" s="75">
        <v>999400</v>
      </c>
      <c r="M57" s="75">
        <v>1021920</v>
      </c>
      <c r="N57" s="75">
        <v>447200</v>
      </c>
      <c r="O57" s="75">
        <v>565609.03</v>
      </c>
      <c r="P57" s="75">
        <v>629360</v>
      </c>
      <c r="Q57" s="75">
        <v>753880</v>
      </c>
      <c r="R57" s="75">
        <v>240480</v>
      </c>
      <c r="S57" s="75">
        <v>347040</v>
      </c>
      <c r="T57" s="75">
        <v>782040</v>
      </c>
      <c r="U57" s="75">
        <v>0</v>
      </c>
      <c r="V57" s="75">
        <v>4066720</v>
      </c>
      <c r="W57" s="75">
        <v>78880</v>
      </c>
      <c r="X57" s="75">
        <v>822720</v>
      </c>
      <c r="Y57" s="75">
        <v>1142520.6000000001</v>
      </c>
      <c r="Z57" s="75">
        <v>174900</v>
      </c>
      <c r="AA57" s="75">
        <v>699760</v>
      </c>
      <c r="AB57" s="75">
        <v>275680</v>
      </c>
      <c r="AC57" s="75">
        <v>0</v>
      </c>
      <c r="AD57" s="75">
        <v>0</v>
      </c>
      <c r="AE57" s="75">
        <v>6645020</v>
      </c>
      <c r="AF57" s="75">
        <v>670600</v>
      </c>
      <c r="AG57" s="75">
        <v>747521.2</v>
      </c>
      <c r="AH57" s="75">
        <v>174440</v>
      </c>
      <c r="AI57" s="75">
        <v>177840</v>
      </c>
      <c r="AJ57" s="75">
        <v>954724.44</v>
      </c>
      <c r="AK57" s="75">
        <v>0</v>
      </c>
      <c r="AL57" s="75">
        <v>101000</v>
      </c>
      <c r="AM57" s="75">
        <v>448520</v>
      </c>
      <c r="AN57" s="75">
        <v>87520</v>
      </c>
      <c r="AO57" s="75">
        <v>181160</v>
      </c>
      <c r="AP57" s="75">
        <v>357520</v>
      </c>
      <c r="AQ57" s="75">
        <v>3112621.94</v>
      </c>
      <c r="AR57" s="75">
        <v>0</v>
      </c>
      <c r="AS57" s="75">
        <v>371040</v>
      </c>
      <c r="AT57" s="75">
        <v>840280</v>
      </c>
      <c r="AU57" s="75">
        <v>169280</v>
      </c>
      <c r="AV57" s="75">
        <v>84090</v>
      </c>
      <c r="AW57" s="75">
        <v>336040</v>
      </c>
      <c r="AX57" s="75">
        <v>6562060</v>
      </c>
      <c r="AY57" s="75">
        <v>469840</v>
      </c>
      <c r="AZ57" s="75">
        <v>488880</v>
      </c>
      <c r="BA57" s="75">
        <v>749880</v>
      </c>
      <c r="BB57" s="75">
        <v>391720</v>
      </c>
      <c r="BC57" s="75">
        <v>546000</v>
      </c>
      <c r="BD57" s="75">
        <v>884920</v>
      </c>
      <c r="BE57" s="75">
        <v>1217040</v>
      </c>
      <c r="BF57" s="75">
        <v>807880</v>
      </c>
      <c r="BG57" s="75">
        <v>428302.4</v>
      </c>
      <c r="BH57" s="75">
        <v>0</v>
      </c>
      <c r="BI57" s="75">
        <v>4833840</v>
      </c>
      <c r="BJ57" s="75">
        <v>811780</v>
      </c>
      <c r="BK57" s="75">
        <v>635620</v>
      </c>
      <c r="BL57" s="75">
        <v>405807.1</v>
      </c>
      <c r="BM57" s="75">
        <v>433240</v>
      </c>
      <c r="BN57" s="75">
        <v>705440</v>
      </c>
      <c r="BO57" s="75">
        <v>543880</v>
      </c>
      <c r="BP57" s="75">
        <v>1001250</v>
      </c>
      <c r="BQ57" s="75">
        <v>278440</v>
      </c>
      <c r="BR57" s="75">
        <v>455080</v>
      </c>
      <c r="BS57" s="75">
        <v>358760</v>
      </c>
      <c r="BT57" s="75">
        <v>525120</v>
      </c>
      <c r="BU57" s="75">
        <v>525120</v>
      </c>
      <c r="BV57" s="75">
        <v>325800</v>
      </c>
      <c r="BW57" s="75">
        <v>0</v>
      </c>
      <c r="BX57" s="75">
        <v>0</v>
      </c>
      <c r="BY57" s="76">
        <v>6702</v>
      </c>
    </row>
    <row r="58" spans="1:77" x14ac:dyDescent="0.2">
      <c r="A58" s="73" t="s">
        <v>291</v>
      </c>
      <c r="B58" s="74" t="s">
        <v>312</v>
      </c>
      <c r="C58" s="73" t="s">
        <v>313</v>
      </c>
      <c r="D58" s="75">
        <v>4640630</v>
      </c>
      <c r="E58" s="75">
        <v>578760</v>
      </c>
      <c r="F58" s="75">
        <v>373820</v>
      </c>
      <c r="G58" s="75">
        <v>114071.2</v>
      </c>
      <c r="H58" s="75">
        <v>383680</v>
      </c>
      <c r="I58" s="75">
        <v>0</v>
      </c>
      <c r="J58" s="75">
        <v>5387600</v>
      </c>
      <c r="K58" s="75">
        <v>864680</v>
      </c>
      <c r="L58" s="75">
        <v>94840</v>
      </c>
      <c r="M58" s="75">
        <v>559880</v>
      </c>
      <c r="N58" s="75">
        <v>739360</v>
      </c>
      <c r="O58" s="75">
        <v>505520</v>
      </c>
      <c r="P58" s="75">
        <v>427560</v>
      </c>
      <c r="Q58" s="75">
        <v>637680</v>
      </c>
      <c r="R58" s="75">
        <v>0</v>
      </c>
      <c r="S58" s="75">
        <v>707440</v>
      </c>
      <c r="T58" s="75">
        <v>182320</v>
      </c>
      <c r="U58" s="75">
        <v>0</v>
      </c>
      <c r="V58" s="75">
        <v>2399960</v>
      </c>
      <c r="W58" s="75">
        <v>93360</v>
      </c>
      <c r="X58" s="75">
        <v>633760</v>
      </c>
      <c r="Y58" s="75">
        <v>1059700</v>
      </c>
      <c r="Z58" s="75">
        <v>300600</v>
      </c>
      <c r="AA58" s="75">
        <v>242800</v>
      </c>
      <c r="AB58" s="75">
        <v>172960</v>
      </c>
      <c r="AC58" s="75">
        <v>0</v>
      </c>
      <c r="AD58" s="75">
        <v>0</v>
      </c>
      <c r="AE58" s="75">
        <v>4192480</v>
      </c>
      <c r="AF58" s="75">
        <v>28030</v>
      </c>
      <c r="AG58" s="75">
        <v>0</v>
      </c>
      <c r="AH58" s="75">
        <v>598880</v>
      </c>
      <c r="AI58" s="75">
        <v>0</v>
      </c>
      <c r="AJ58" s="75">
        <v>376762.01</v>
      </c>
      <c r="AK58" s="75">
        <v>109920</v>
      </c>
      <c r="AL58" s="75">
        <v>502320</v>
      </c>
      <c r="AM58" s="75">
        <v>277480</v>
      </c>
      <c r="AN58" s="75">
        <v>479360</v>
      </c>
      <c r="AO58" s="75">
        <v>281760</v>
      </c>
      <c r="AP58" s="75">
        <v>174440</v>
      </c>
      <c r="AQ58" s="75">
        <v>3970000</v>
      </c>
      <c r="AR58" s="75">
        <v>583360</v>
      </c>
      <c r="AS58" s="75">
        <v>258960</v>
      </c>
      <c r="AT58" s="75">
        <v>97800</v>
      </c>
      <c r="AU58" s="75">
        <v>369120</v>
      </c>
      <c r="AV58" s="75">
        <v>19949.03</v>
      </c>
      <c r="AW58" s="75">
        <v>86000</v>
      </c>
      <c r="AX58" s="75">
        <v>0</v>
      </c>
      <c r="AY58" s="75">
        <v>0</v>
      </c>
      <c r="AZ58" s="75">
        <v>91920</v>
      </c>
      <c r="BA58" s="75">
        <v>0</v>
      </c>
      <c r="BB58" s="75">
        <v>271280</v>
      </c>
      <c r="BC58" s="75">
        <v>0</v>
      </c>
      <c r="BD58" s="75">
        <v>429520</v>
      </c>
      <c r="BE58" s="75">
        <v>0</v>
      </c>
      <c r="BF58" s="75">
        <v>382760</v>
      </c>
      <c r="BG58" s="75">
        <v>277808</v>
      </c>
      <c r="BH58" s="75">
        <v>0</v>
      </c>
      <c r="BI58" s="75">
        <v>2934830</v>
      </c>
      <c r="BJ58" s="75">
        <v>316580</v>
      </c>
      <c r="BK58" s="75">
        <v>156420</v>
      </c>
      <c r="BL58" s="75">
        <v>283040</v>
      </c>
      <c r="BM58" s="75">
        <v>0</v>
      </c>
      <c r="BN58" s="75">
        <v>188200</v>
      </c>
      <c r="BO58" s="75">
        <v>0</v>
      </c>
      <c r="BP58" s="75">
        <v>691060</v>
      </c>
      <c r="BQ58" s="75">
        <v>586560</v>
      </c>
      <c r="BR58" s="75">
        <v>386600</v>
      </c>
      <c r="BS58" s="75">
        <v>194540</v>
      </c>
      <c r="BT58" s="75">
        <v>372120</v>
      </c>
      <c r="BU58" s="75">
        <v>195920</v>
      </c>
      <c r="BV58" s="75">
        <v>172960</v>
      </c>
      <c r="BW58" s="75">
        <v>0</v>
      </c>
      <c r="BX58" s="75">
        <v>0</v>
      </c>
      <c r="BY58" s="76">
        <v>109766975.87</v>
      </c>
    </row>
    <row r="59" spans="1:77" x14ac:dyDescent="0.2">
      <c r="A59" s="73" t="s">
        <v>291</v>
      </c>
      <c r="B59" s="74" t="s">
        <v>314</v>
      </c>
      <c r="C59" s="73" t="s">
        <v>315</v>
      </c>
      <c r="D59" s="75">
        <v>1652097</v>
      </c>
      <c r="E59" s="75">
        <v>0</v>
      </c>
      <c r="F59" s="75">
        <v>539440.63</v>
      </c>
      <c r="G59" s="75">
        <v>0</v>
      </c>
      <c r="H59" s="75">
        <v>0</v>
      </c>
      <c r="I59" s="75">
        <v>0</v>
      </c>
      <c r="J59" s="75">
        <v>2708863</v>
      </c>
      <c r="K59" s="75">
        <v>323280</v>
      </c>
      <c r="L59" s="75">
        <v>0</v>
      </c>
      <c r="M59" s="75">
        <v>473920</v>
      </c>
      <c r="N59" s="75">
        <v>193080</v>
      </c>
      <c r="O59" s="75">
        <v>84600</v>
      </c>
      <c r="P59" s="75">
        <v>61280</v>
      </c>
      <c r="Q59" s="75">
        <v>250559.97</v>
      </c>
      <c r="R59" s="75">
        <v>0</v>
      </c>
      <c r="S59" s="75">
        <v>0</v>
      </c>
      <c r="T59" s="75">
        <v>89100</v>
      </c>
      <c r="U59" s="75">
        <v>0</v>
      </c>
      <c r="V59" s="75">
        <v>2038916.9</v>
      </c>
      <c r="W59" s="75">
        <v>845212</v>
      </c>
      <c r="X59" s="75">
        <v>0</v>
      </c>
      <c r="Y59" s="75">
        <v>270140</v>
      </c>
      <c r="Z59" s="75">
        <v>97280</v>
      </c>
      <c r="AA59" s="75">
        <v>0</v>
      </c>
      <c r="AB59" s="75">
        <v>0</v>
      </c>
      <c r="AC59" s="75">
        <v>387000</v>
      </c>
      <c r="AD59" s="75">
        <v>0</v>
      </c>
      <c r="AE59" s="75">
        <v>2797420.97</v>
      </c>
      <c r="AF59" s="75">
        <v>0</v>
      </c>
      <c r="AG59" s="75">
        <v>75600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75">
        <v>0</v>
      </c>
      <c r="AO59" s="75">
        <v>0</v>
      </c>
      <c r="AP59" s="75">
        <v>0</v>
      </c>
      <c r="AQ59" s="75">
        <v>2056659.68</v>
      </c>
      <c r="AR59" s="75">
        <v>0</v>
      </c>
      <c r="AS59" s="75">
        <v>0</v>
      </c>
      <c r="AT59" s="75">
        <v>85120</v>
      </c>
      <c r="AU59" s="75">
        <v>105320</v>
      </c>
      <c r="AV59" s="75">
        <v>0</v>
      </c>
      <c r="AW59" s="75">
        <v>0</v>
      </c>
      <c r="AX59" s="75">
        <v>4699000</v>
      </c>
      <c r="AY59" s="75">
        <v>0</v>
      </c>
      <c r="AZ59" s="75">
        <v>0</v>
      </c>
      <c r="BA59" s="75">
        <v>0</v>
      </c>
      <c r="BB59" s="75">
        <v>76320</v>
      </c>
      <c r="BC59" s="75">
        <v>0</v>
      </c>
      <c r="BD59" s="75">
        <v>75140</v>
      </c>
      <c r="BE59" s="75">
        <v>0</v>
      </c>
      <c r="BF59" s="75">
        <v>0</v>
      </c>
      <c r="BG59" s="75">
        <v>0</v>
      </c>
      <c r="BH59" s="75">
        <v>0</v>
      </c>
      <c r="BI59" s="75">
        <v>2241685.16</v>
      </c>
      <c r="BJ59" s="75">
        <v>292740</v>
      </c>
      <c r="BK59" s="75">
        <v>143940</v>
      </c>
      <c r="BL59" s="75">
        <v>0</v>
      </c>
      <c r="BM59" s="75">
        <v>0</v>
      </c>
      <c r="BN59" s="75">
        <v>194790</v>
      </c>
      <c r="BO59" s="75">
        <v>0</v>
      </c>
      <c r="BP59" s="75">
        <v>490650</v>
      </c>
      <c r="BQ59" s="75">
        <v>91680</v>
      </c>
      <c r="BR59" s="75">
        <v>0</v>
      </c>
      <c r="BS59" s="75">
        <v>0</v>
      </c>
      <c r="BT59" s="75">
        <v>0</v>
      </c>
      <c r="BU59" s="75">
        <v>57750</v>
      </c>
      <c r="BV59" s="75">
        <v>0</v>
      </c>
      <c r="BW59" s="75">
        <v>0</v>
      </c>
      <c r="BX59" s="75">
        <v>0</v>
      </c>
      <c r="BY59" s="76">
        <v>69548192.680000007</v>
      </c>
    </row>
    <row r="60" spans="1:77" x14ac:dyDescent="0.2">
      <c r="A60" s="73" t="s">
        <v>291</v>
      </c>
      <c r="B60" s="74" t="s">
        <v>316</v>
      </c>
      <c r="C60" s="73" t="s">
        <v>317</v>
      </c>
      <c r="D60" s="75">
        <v>2614388</v>
      </c>
      <c r="E60" s="75">
        <v>228280</v>
      </c>
      <c r="F60" s="75">
        <v>508346.37</v>
      </c>
      <c r="G60" s="75">
        <v>249000</v>
      </c>
      <c r="H60" s="75">
        <v>165600</v>
      </c>
      <c r="I60" s="75">
        <v>38850</v>
      </c>
      <c r="J60" s="75">
        <v>3073609.87</v>
      </c>
      <c r="K60" s="75">
        <v>0</v>
      </c>
      <c r="L60" s="75">
        <v>158880</v>
      </c>
      <c r="M60" s="75">
        <v>580040</v>
      </c>
      <c r="N60" s="75">
        <v>149540</v>
      </c>
      <c r="O60" s="75">
        <v>87960</v>
      </c>
      <c r="P60" s="75">
        <v>255280</v>
      </c>
      <c r="Q60" s="75">
        <v>72000</v>
      </c>
      <c r="R60" s="75">
        <v>189280</v>
      </c>
      <c r="S60" s="75">
        <v>185160</v>
      </c>
      <c r="T60" s="75">
        <v>177180</v>
      </c>
      <c r="U60" s="75">
        <v>93440</v>
      </c>
      <c r="V60" s="75">
        <v>1712160</v>
      </c>
      <c r="W60" s="75">
        <v>950880</v>
      </c>
      <c r="X60" s="75">
        <v>167920</v>
      </c>
      <c r="Y60" s="75">
        <v>891940</v>
      </c>
      <c r="Z60" s="75">
        <v>302440</v>
      </c>
      <c r="AA60" s="75">
        <v>36000</v>
      </c>
      <c r="AB60" s="75">
        <v>132220</v>
      </c>
      <c r="AC60" s="75">
        <v>139951</v>
      </c>
      <c r="AD60" s="75">
        <v>196360</v>
      </c>
      <c r="AE60" s="75">
        <v>3620728.33</v>
      </c>
      <c r="AF60" s="75">
        <v>253190</v>
      </c>
      <c r="AG60" s="75">
        <v>0</v>
      </c>
      <c r="AH60" s="75">
        <v>81220</v>
      </c>
      <c r="AI60" s="75">
        <v>100620</v>
      </c>
      <c r="AJ60" s="75">
        <v>191760</v>
      </c>
      <c r="AK60" s="75">
        <v>106320</v>
      </c>
      <c r="AL60" s="75">
        <v>245560</v>
      </c>
      <c r="AM60" s="75">
        <v>304934.19</v>
      </c>
      <c r="AN60" s="75">
        <v>243600</v>
      </c>
      <c r="AO60" s="75">
        <v>172720</v>
      </c>
      <c r="AP60" s="75">
        <v>211260</v>
      </c>
      <c r="AQ60" s="75">
        <v>2091309.36</v>
      </c>
      <c r="AR60" s="75">
        <v>171870.13</v>
      </c>
      <c r="AS60" s="75">
        <v>242200</v>
      </c>
      <c r="AT60" s="75">
        <v>280880</v>
      </c>
      <c r="AU60" s="75">
        <v>204520</v>
      </c>
      <c r="AV60" s="75">
        <v>202000</v>
      </c>
      <c r="AW60" s="75">
        <v>248889.03</v>
      </c>
      <c r="AX60" s="75">
        <v>0</v>
      </c>
      <c r="AY60" s="75">
        <v>357600</v>
      </c>
      <c r="AZ60" s="75">
        <v>270800</v>
      </c>
      <c r="BA60" s="75">
        <v>224400</v>
      </c>
      <c r="BB60" s="75">
        <v>182080</v>
      </c>
      <c r="BC60" s="75">
        <v>195880</v>
      </c>
      <c r="BD60" s="75">
        <v>324060</v>
      </c>
      <c r="BE60" s="75">
        <v>289280</v>
      </c>
      <c r="BF60" s="75">
        <v>183240</v>
      </c>
      <c r="BG60" s="75">
        <v>82040</v>
      </c>
      <c r="BH60" s="75">
        <v>89542</v>
      </c>
      <c r="BI60" s="75">
        <v>1477760</v>
      </c>
      <c r="BJ60" s="75">
        <v>787900</v>
      </c>
      <c r="BK60" s="75">
        <v>369460</v>
      </c>
      <c r="BL60" s="75">
        <v>154160</v>
      </c>
      <c r="BM60" s="75">
        <v>175840</v>
      </c>
      <c r="BN60" s="75">
        <v>254210</v>
      </c>
      <c r="BO60" s="75">
        <v>276920</v>
      </c>
      <c r="BP60" s="75">
        <v>1729179</v>
      </c>
      <c r="BQ60" s="75">
        <v>265880</v>
      </c>
      <c r="BR60" s="75">
        <v>198294.19</v>
      </c>
      <c r="BS60" s="75">
        <v>385840</v>
      </c>
      <c r="BT60" s="75">
        <v>293560</v>
      </c>
      <c r="BU60" s="75">
        <v>1337040</v>
      </c>
      <c r="BV60" s="75">
        <v>364360</v>
      </c>
      <c r="BW60" s="75">
        <v>74360</v>
      </c>
      <c r="BX60" s="75">
        <v>151200</v>
      </c>
      <c r="BY60" s="76">
        <v>242347449.30999994</v>
      </c>
    </row>
    <row r="61" spans="1:77" x14ac:dyDescent="0.2">
      <c r="A61" s="73" t="s">
        <v>291</v>
      </c>
      <c r="B61" s="74" t="s">
        <v>318</v>
      </c>
      <c r="C61" s="73" t="s">
        <v>319</v>
      </c>
      <c r="D61" s="75">
        <v>9260</v>
      </c>
      <c r="E61" s="75">
        <v>0</v>
      </c>
      <c r="F61" s="75">
        <v>0</v>
      </c>
      <c r="G61" s="75">
        <v>0</v>
      </c>
      <c r="H61" s="75">
        <v>3500</v>
      </c>
      <c r="I61" s="75">
        <v>0</v>
      </c>
      <c r="J61" s="75">
        <v>0</v>
      </c>
      <c r="K61" s="75">
        <v>0</v>
      </c>
      <c r="L61" s="75">
        <v>0</v>
      </c>
      <c r="M61" s="75">
        <v>8040</v>
      </c>
      <c r="N61" s="75">
        <v>0</v>
      </c>
      <c r="O61" s="75">
        <v>0</v>
      </c>
      <c r="P61" s="75">
        <v>0</v>
      </c>
      <c r="Q61" s="75">
        <v>6660</v>
      </c>
      <c r="R61" s="75">
        <v>0</v>
      </c>
      <c r="S61" s="75">
        <v>151600</v>
      </c>
      <c r="T61" s="75">
        <v>0</v>
      </c>
      <c r="U61" s="75">
        <v>0</v>
      </c>
      <c r="V61" s="75">
        <v>300</v>
      </c>
      <c r="W61" s="75">
        <v>0</v>
      </c>
      <c r="X61" s="75">
        <v>0</v>
      </c>
      <c r="Y61" s="75">
        <v>2860</v>
      </c>
      <c r="Z61" s="75">
        <v>0</v>
      </c>
      <c r="AA61" s="75">
        <v>5880</v>
      </c>
      <c r="AB61" s="75">
        <v>0</v>
      </c>
      <c r="AC61" s="75">
        <v>0</v>
      </c>
      <c r="AD61" s="75">
        <v>0</v>
      </c>
      <c r="AE61" s="75">
        <v>5455.32</v>
      </c>
      <c r="AF61" s="75">
        <v>77100</v>
      </c>
      <c r="AG61" s="75">
        <v>0</v>
      </c>
      <c r="AH61" s="75">
        <v>5700</v>
      </c>
      <c r="AI61" s="75">
        <v>0</v>
      </c>
      <c r="AJ61" s="75">
        <v>0</v>
      </c>
      <c r="AK61" s="75">
        <v>22400</v>
      </c>
      <c r="AL61" s="75">
        <v>2565</v>
      </c>
      <c r="AM61" s="75">
        <v>0</v>
      </c>
      <c r="AN61" s="75">
        <v>0</v>
      </c>
      <c r="AO61" s="75">
        <v>67200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0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5">
        <v>0</v>
      </c>
      <c r="BI61" s="75">
        <v>2995</v>
      </c>
      <c r="BJ61" s="75">
        <v>0</v>
      </c>
      <c r="BK61" s="75">
        <v>0</v>
      </c>
      <c r="BL61" s="75">
        <v>0</v>
      </c>
      <c r="BM61" s="75">
        <v>2550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0</v>
      </c>
      <c r="BU61" s="75">
        <v>0</v>
      </c>
      <c r="BV61" s="75">
        <v>0</v>
      </c>
      <c r="BW61" s="75">
        <v>0</v>
      </c>
      <c r="BX61" s="75">
        <v>0</v>
      </c>
      <c r="BY61" s="76">
        <v>62632374.909999989</v>
      </c>
    </row>
    <row r="62" spans="1:77" x14ac:dyDescent="0.2">
      <c r="A62" s="73" t="s">
        <v>291</v>
      </c>
      <c r="B62" s="74" t="s">
        <v>320</v>
      </c>
      <c r="C62" s="73" t="s">
        <v>321</v>
      </c>
      <c r="D62" s="75">
        <v>0</v>
      </c>
      <c r="E62" s="75">
        <v>0</v>
      </c>
      <c r="F62" s="75">
        <v>7140</v>
      </c>
      <c r="G62" s="75">
        <v>0</v>
      </c>
      <c r="H62" s="75">
        <v>0</v>
      </c>
      <c r="I62" s="75">
        <v>3740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7343.71</v>
      </c>
      <c r="Q62" s="75">
        <v>0</v>
      </c>
      <c r="R62" s="75">
        <v>0</v>
      </c>
      <c r="S62" s="75">
        <v>72710</v>
      </c>
      <c r="T62" s="75">
        <v>0</v>
      </c>
      <c r="U62" s="75">
        <v>0</v>
      </c>
      <c r="V62" s="75">
        <v>0</v>
      </c>
      <c r="W62" s="75">
        <v>13282.42</v>
      </c>
      <c r="X62" s="75">
        <v>0</v>
      </c>
      <c r="Y62" s="75">
        <v>0</v>
      </c>
      <c r="Z62" s="75">
        <v>4140</v>
      </c>
      <c r="AA62" s="75">
        <v>0</v>
      </c>
      <c r="AB62" s="75">
        <v>0</v>
      </c>
      <c r="AC62" s="75">
        <v>1660</v>
      </c>
      <c r="AD62" s="75">
        <v>0</v>
      </c>
      <c r="AE62" s="75">
        <v>0</v>
      </c>
      <c r="AF62" s="75">
        <v>0</v>
      </c>
      <c r="AG62" s="75">
        <v>0</v>
      </c>
      <c r="AH62" s="75">
        <v>0</v>
      </c>
      <c r="AI62" s="75">
        <v>0</v>
      </c>
      <c r="AJ62" s="75">
        <v>2300</v>
      </c>
      <c r="AK62" s="75">
        <v>0</v>
      </c>
      <c r="AL62" s="75">
        <v>0</v>
      </c>
      <c r="AM62" s="75">
        <v>0</v>
      </c>
      <c r="AN62" s="75">
        <v>1890</v>
      </c>
      <c r="AO62" s="75">
        <v>0</v>
      </c>
      <c r="AP62" s="75">
        <v>0</v>
      </c>
      <c r="AQ62" s="75">
        <v>13200</v>
      </c>
      <c r="AR62" s="75">
        <v>0</v>
      </c>
      <c r="AS62" s="75">
        <v>0</v>
      </c>
      <c r="AT62" s="75">
        <v>0</v>
      </c>
      <c r="AU62" s="75">
        <v>0</v>
      </c>
      <c r="AV62" s="75">
        <v>0</v>
      </c>
      <c r="AW62" s="75">
        <v>0</v>
      </c>
      <c r="AX62" s="75">
        <v>0</v>
      </c>
      <c r="AY62" s="75">
        <v>0</v>
      </c>
      <c r="AZ62" s="75">
        <v>0</v>
      </c>
      <c r="BA62" s="75">
        <v>0</v>
      </c>
      <c r="BB62" s="75">
        <v>0</v>
      </c>
      <c r="BC62" s="75">
        <v>0</v>
      </c>
      <c r="BD62" s="75">
        <v>0</v>
      </c>
      <c r="BE62" s="75">
        <v>0</v>
      </c>
      <c r="BF62" s="75">
        <v>0</v>
      </c>
      <c r="BG62" s="75">
        <v>0</v>
      </c>
      <c r="BH62" s="75">
        <v>0</v>
      </c>
      <c r="BI62" s="75">
        <v>0</v>
      </c>
      <c r="BJ62" s="75">
        <v>0</v>
      </c>
      <c r="BK62" s="75">
        <v>0</v>
      </c>
      <c r="BL62" s="75">
        <v>0</v>
      </c>
      <c r="BM62" s="75">
        <v>0</v>
      </c>
      <c r="BN62" s="75">
        <v>0</v>
      </c>
      <c r="BO62" s="75">
        <v>8730</v>
      </c>
      <c r="BP62" s="75">
        <v>5740</v>
      </c>
      <c r="BQ62" s="75">
        <v>0</v>
      </c>
      <c r="BR62" s="75">
        <v>0</v>
      </c>
      <c r="BS62" s="75">
        <v>0</v>
      </c>
      <c r="BT62" s="75">
        <v>5693.71</v>
      </c>
      <c r="BU62" s="75">
        <v>11400</v>
      </c>
      <c r="BV62" s="75">
        <v>0</v>
      </c>
      <c r="BW62" s="75">
        <v>0</v>
      </c>
      <c r="BX62" s="75">
        <v>0</v>
      </c>
      <c r="BY62" s="76">
        <v>394225783.77999997</v>
      </c>
    </row>
    <row r="63" spans="1:77" x14ac:dyDescent="0.2">
      <c r="A63" s="73" t="s">
        <v>291</v>
      </c>
      <c r="B63" s="74" t="s">
        <v>322</v>
      </c>
      <c r="C63" s="73" t="s">
        <v>323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85">
        <v>0</v>
      </c>
      <c r="AO63" s="85">
        <v>0</v>
      </c>
      <c r="AP63" s="85">
        <v>0</v>
      </c>
      <c r="AQ63" s="85">
        <v>0</v>
      </c>
      <c r="AR63" s="85">
        <v>0</v>
      </c>
      <c r="AS63" s="85">
        <v>0</v>
      </c>
      <c r="AT63" s="85">
        <v>0</v>
      </c>
      <c r="AU63" s="85">
        <v>0</v>
      </c>
      <c r="AV63" s="85">
        <v>0</v>
      </c>
      <c r="AW63" s="85">
        <v>0</v>
      </c>
      <c r="AX63" s="85">
        <v>0</v>
      </c>
      <c r="AY63" s="85">
        <v>0</v>
      </c>
      <c r="AZ63" s="85">
        <v>0</v>
      </c>
      <c r="BA63" s="85">
        <v>0</v>
      </c>
      <c r="BB63" s="85">
        <v>0</v>
      </c>
      <c r="BC63" s="85">
        <v>0</v>
      </c>
      <c r="BD63" s="85">
        <v>0</v>
      </c>
      <c r="BE63" s="85">
        <v>0</v>
      </c>
      <c r="BF63" s="85">
        <v>0</v>
      </c>
      <c r="BG63" s="85">
        <v>0</v>
      </c>
      <c r="BH63" s="85">
        <v>0</v>
      </c>
      <c r="BI63" s="85">
        <v>0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76">
        <v>145801394.29000005</v>
      </c>
    </row>
    <row r="64" spans="1:77" x14ac:dyDescent="0.2">
      <c r="A64" s="73" t="s">
        <v>291</v>
      </c>
      <c r="B64" s="74" t="s">
        <v>324</v>
      </c>
      <c r="C64" s="73" t="s">
        <v>325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  <c r="AV64" s="85">
        <v>0</v>
      </c>
      <c r="AW64" s="85">
        <v>0</v>
      </c>
      <c r="AX64" s="85">
        <v>0</v>
      </c>
      <c r="AY64" s="85">
        <v>0</v>
      </c>
      <c r="AZ64" s="85">
        <v>0</v>
      </c>
      <c r="BA64" s="85">
        <v>0</v>
      </c>
      <c r="BB64" s="85">
        <v>0</v>
      </c>
      <c r="BC64" s="85">
        <v>0</v>
      </c>
      <c r="BD64" s="85">
        <v>0</v>
      </c>
      <c r="BE64" s="85">
        <v>0</v>
      </c>
      <c r="BF64" s="85">
        <v>0</v>
      </c>
      <c r="BG64" s="85">
        <v>0</v>
      </c>
      <c r="BH64" s="85">
        <v>0</v>
      </c>
      <c r="BI64" s="85">
        <v>0</v>
      </c>
      <c r="BJ64" s="85">
        <v>0</v>
      </c>
      <c r="BK64" s="85">
        <v>0</v>
      </c>
      <c r="BL64" s="85">
        <v>0</v>
      </c>
      <c r="BM64" s="85">
        <v>0</v>
      </c>
      <c r="BN64" s="85">
        <v>0</v>
      </c>
      <c r="BO64" s="85">
        <v>0</v>
      </c>
      <c r="BP64" s="85">
        <v>0</v>
      </c>
      <c r="BQ64" s="85">
        <v>0</v>
      </c>
      <c r="BR64" s="85">
        <v>0</v>
      </c>
      <c r="BS64" s="85">
        <v>0</v>
      </c>
      <c r="BT64" s="85">
        <v>0</v>
      </c>
      <c r="BU64" s="85">
        <v>0</v>
      </c>
      <c r="BV64" s="85">
        <v>0</v>
      </c>
      <c r="BW64" s="85">
        <v>0</v>
      </c>
      <c r="BX64" s="85">
        <v>0</v>
      </c>
      <c r="BY64" s="76">
        <v>14396472.370000001</v>
      </c>
    </row>
    <row r="65" spans="1:77" x14ac:dyDescent="0.2">
      <c r="A65" s="73" t="s">
        <v>291</v>
      </c>
      <c r="B65" s="74" t="s">
        <v>326</v>
      </c>
      <c r="C65" s="73" t="s">
        <v>327</v>
      </c>
      <c r="D65" s="75">
        <v>18000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144986.67000000001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68860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106400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  <c r="AM65" s="75">
        <v>0</v>
      </c>
      <c r="AN65" s="75">
        <v>0</v>
      </c>
      <c r="AO65" s="75">
        <v>0</v>
      </c>
      <c r="AP65" s="75">
        <v>0</v>
      </c>
      <c r="AQ65" s="75">
        <v>37696.769999999997</v>
      </c>
      <c r="AR65" s="75">
        <v>0</v>
      </c>
      <c r="AS65" s="75">
        <v>0</v>
      </c>
      <c r="AT65" s="75">
        <v>0</v>
      </c>
      <c r="AU65" s="75">
        <v>0</v>
      </c>
      <c r="AV65" s="75">
        <v>0</v>
      </c>
      <c r="AW65" s="75">
        <v>0</v>
      </c>
      <c r="AX65" s="75">
        <v>60129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75">
        <v>0</v>
      </c>
      <c r="BF65" s="75">
        <v>0</v>
      </c>
      <c r="BG65" s="75">
        <v>0</v>
      </c>
      <c r="BH65" s="75">
        <v>0</v>
      </c>
      <c r="BI65" s="75">
        <v>6000</v>
      </c>
      <c r="BJ65" s="75">
        <v>27796.93</v>
      </c>
      <c r="BK65" s="75">
        <v>0</v>
      </c>
      <c r="BL65" s="75">
        <v>0</v>
      </c>
      <c r="BM65" s="75">
        <v>0</v>
      </c>
      <c r="BN65" s="75">
        <v>0</v>
      </c>
      <c r="BO65" s="75">
        <v>0</v>
      </c>
      <c r="BP65" s="75">
        <v>1490</v>
      </c>
      <c r="BQ65" s="75">
        <v>4000</v>
      </c>
      <c r="BR65" s="75">
        <v>0</v>
      </c>
      <c r="BS65" s="75">
        <v>0</v>
      </c>
      <c r="BT65" s="75">
        <v>0</v>
      </c>
      <c r="BU65" s="75">
        <v>3000</v>
      </c>
      <c r="BV65" s="75">
        <v>0</v>
      </c>
      <c r="BW65" s="75">
        <v>0</v>
      </c>
      <c r="BX65" s="75">
        <v>0</v>
      </c>
      <c r="BY65" s="76">
        <v>2201211.6</v>
      </c>
    </row>
    <row r="66" spans="1:77" x14ac:dyDescent="0.2">
      <c r="A66" s="73" t="s">
        <v>291</v>
      </c>
      <c r="B66" s="74" t="s">
        <v>328</v>
      </c>
      <c r="C66" s="73" t="s">
        <v>329</v>
      </c>
      <c r="D66" s="75">
        <v>39685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17520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75">
        <v>0</v>
      </c>
      <c r="AO66" s="75">
        <v>0</v>
      </c>
      <c r="AP66" s="75">
        <v>0</v>
      </c>
      <c r="AQ66" s="75">
        <v>0</v>
      </c>
      <c r="AR66" s="75">
        <v>0</v>
      </c>
      <c r="AS66" s="75">
        <v>0</v>
      </c>
      <c r="AT66" s="75">
        <v>0</v>
      </c>
      <c r="AU66" s="75">
        <v>0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0</v>
      </c>
      <c r="BF66" s="75">
        <v>0</v>
      </c>
      <c r="BG66" s="75">
        <v>0</v>
      </c>
      <c r="BH66" s="75">
        <v>0</v>
      </c>
      <c r="BI66" s="75">
        <v>2985</v>
      </c>
      <c r="BJ66" s="75">
        <v>0</v>
      </c>
      <c r="BK66" s="75">
        <v>0</v>
      </c>
      <c r="BL66" s="75">
        <v>0</v>
      </c>
      <c r="BM66" s="75">
        <v>0</v>
      </c>
      <c r="BN66" s="75">
        <v>0</v>
      </c>
      <c r="BO66" s="75">
        <v>0</v>
      </c>
      <c r="BP66" s="75">
        <v>0</v>
      </c>
      <c r="BQ66" s="75">
        <v>0</v>
      </c>
      <c r="BR66" s="75">
        <v>0</v>
      </c>
      <c r="BS66" s="75">
        <v>0</v>
      </c>
      <c r="BT66" s="75">
        <v>0</v>
      </c>
      <c r="BU66" s="75">
        <v>0</v>
      </c>
      <c r="BV66" s="75">
        <v>0</v>
      </c>
      <c r="BW66" s="75">
        <v>0</v>
      </c>
      <c r="BX66" s="75">
        <v>0</v>
      </c>
      <c r="BY66" s="76">
        <v>24849359.140000001</v>
      </c>
    </row>
    <row r="67" spans="1:77" x14ac:dyDescent="0.2">
      <c r="A67" s="73" t="s">
        <v>291</v>
      </c>
      <c r="B67" s="74" t="s">
        <v>330</v>
      </c>
      <c r="C67" s="73" t="s">
        <v>331</v>
      </c>
      <c r="D67" s="75">
        <v>2125433.12</v>
      </c>
      <c r="E67" s="75">
        <v>236000</v>
      </c>
      <c r="F67" s="75">
        <v>496430.11</v>
      </c>
      <c r="G67" s="75">
        <v>0</v>
      </c>
      <c r="H67" s="75">
        <v>0</v>
      </c>
      <c r="I67" s="75">
        <v>62000</v>
      </c>
      <c r="J67" s="75">
        <v>3114858.06</v>
      </c>
      <c r="K67" s="75">
        <v>0</v>
      </c>
      <c r="L67" s="75">
        <v>22400</v>
      </c>
      <c r="M67" s="75">
        <v>522400</v>
      </c>
      <c r="N67" s="75">
        <v>0</v>
      </c>
      <c r="O67" s="75">
        <v>0</v>
      </c>
      <c r="P67" s="75">
        <v>0</v>
      </c>
      <c r="Q67" s="75">
        <v>506400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484787.1</v>
      </c>
      <c r="X67" s="75">
        <v>191200</v>
      </c>
      <c r="Y67" s="75">
        <v>333032.32000000001</v>
      </c>
      <c r="Z67" s="75">
        <v>0</v>
      </c>
      <c r="AA67" s="75">
        <v>106800</v>
      </c>
      <c r="AB67" s="75">
        <v>44800</v>
      </c>
      <c r="AC67" s="75">
        <v>165200</v>
      </c>
      <c r="AD67" s="75">
        <v>16800</v>
      </c>
      <c r="AE67" s="75">
        <v>2580392.6800000002</v>
      </c>
      <c r="AF67" s="75">
        <v>0</v>
      </c>
      <c r="AG67" s="75">
        <v>0</v>
      </c>
      <c r="AH67" s="75">
        <v>44800</v>
      </c>
      <c r="AI67" s="75">
        <v>67200</v>
      </c>
      <c r="AJ67" s="75">
        <v>44800</v>
      </c>
      <c r="AK67" s="75">
        <v>0</v>
      </c>
      <c r="AL67" s="75">
        <v>62000</v>
      </c>
      <c r="AM67" s="75">
        <v>106800</v>
      </c>
      <c r="AN67" s="75">
        <v>44800</v>
      </c>
      <c r="AO67" s="75">
        <v>0</v>
      </c>
      <c r="AP67" s="75">
        <v>44800</v>
      </c>
      <c r="AQ67" s="75">
        <v>595883.87</v>
      </c>
      <c r="AR67" s="75">
        <v>0</v>
      </c>
      <c r="AS67" s="75">
        <v>0</v>
      </c>
      <c r="AT67" s="75">
        <v>22400</v>
      </c>
      <c r="AU67" s="75">
        <v>0</v>
      </c>
      <c r="AV67" s="75">
        <v>22400</v>
      </c>
      <c r="AW67" s="75">
        <v>44800</v>
      </c>
      <c r="AX67" s="75">
        <v>1863058.72</v>
      </c>
      <c r="AY67" s="75">
        <v>0</v>
      </c>
      <c r="AZ67" s="75">
        <v>129200</v>
      </c>
      <c r="BA67" s="75">
        <v>0</v>
      </c>
      <c r="BB67" s="75">
        <v>0</v>
      </c>
      <c r="BC67" s="75">
        <v>610400</v>
      </c>
      <c r="BD67" s="75">
        <v>39600</v>
      </c>
      <c r="BE67" s="75">
        <v>151600</v>
      </c>
      <c r="BF67" s="75">
        <v>106800</v>
      </c>
      <c r="BG67" s="75">
        <v>106800</v>
      </c>
      <c r="BH67" s="75">
        <v>0</v>
      </c>
      <c r="BI67" s="75">
        <v>1479453.98</v>
      </c>
      <c r="BJ67" s="75">
        <v>0</v>
      </c>
      <c r="BK67" s="75">
        <v>0</v>
      </c>
      <c r="BL67" s="75">
        <v>0</v>
      </c>
      <c r="BM67" s="75">
        <v>0</v>
      </c>
      <c r="BN67" s="75">
        <v>89600</v>
      </c>
      <c r="BO67" s="75">
        <v>0</v>
      </c>
      <c r="BP67" s="75">
        <v>683612.9</v>
      </c>
      <c r="BQ67" s="75">
        <v>22400</v>
      </c>
      <c r="BR67" s="75">
        <v>44800</v>
      </c>
      <c r="BS67" s="75">
        <v>62000</v>
      </c>
      <c r="BT67" s="75">
        <v>67200</v>
      </c>
      <c r="BU67" s="75">
        <v>250270.97</v>
      </c>
      <c r="BV67" s="75">
        <v>22400</v>
      </c>
      <c r="BW67" s="75">
        <v>44800</v>
      </c>
      <c r="BX67" s="75">
        <v>0</v>
      </c>
      <c r="BY67" s="76">
        <v>42803226.359999999</v>
      </c>
    </row>
    <row r="68" spans="1:77" x14ac:dyDescent="0.2">
      <c r="A68" s="73" t="s">
        <v>291</v>
      </c>
      <c r="B68" s="74" t="s">
        <v>332</v>
      </c>
      <c r="C68" s="73" t="s">
        <v>333</v>
      </c>
      <c r="D68" s="75">
        <v>14000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28000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42000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75">
        <v>0</v>
      </c>
      <c r="AO68" s="75">
        <v>0</v>
      </c>
      <c r="AP68" s="75">
        <v>0</v>
      </c>
      <c r="AQ68" s="75">
        <v>56000</v>
      </c>
      <c r="AR68" s="75">
        <v>0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56000</v>
      </c>
      <c r="AY68" s="75">
        <v>0</v>
      </c>
      <c r="AZ68" s="75">
        <v>0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28000</v>
      </c>
      <c r="BJ68" s="75">
        <v>0</v>
      </c>
      <c r="BK68" s="75">
        <v>0</v>
      </c>
      <c r="BL68" s="75">
        <v>0</v>
      </c>
      <c r="BM68" s="75">
        <v>0</v>
      </c>
      <c r="BN68" s="75">
        <v>0</v>
      </c>
      <c r="BO68" s="75">
        <v>0</v>
      </c>
      <c r="BP68" s="75">
        <v>14000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0</v>
      </c>
      <c r="BX68" s="75">
        <v>0</v>
      </c>
      <c r="BY68" s="76">
        <v>8532687.7300000004</v>
      </c>
    </row>
    <row r="69" spans="1:77" x14ac:dyDescent="0.2">
      <c r="A69" s="73" t="s">
        <v>291</v>
      </c>
      <c r="B69" s="74" t="s">
        <v>334</v>
      </c>
      <c r="C69" s="73" t="s">
        <v>335</v>
      </c>
      <c r="D69" s="75">
        <v>8773458.5</v>
      </c>
      <c r="E69" s="75">
        <v>3088085.34</v>
      </c>
      <c r="F69" s="75">
        <v>5718737.79</v>
      </c>
      <c r="G69" s="75">
        <v>2048252</v>
      </c>
      <c r="H69" s="75">
        <v>707041</v>
      </c>
      <c r="I69" s="75">
        <v>964967.38</v>
      </c>
      <c r="J69" s="75">
        <v>27532891.100000001</v>
      </c>
      <c r="K69" s="75">
        <v>903958.36</v>
      </c>
      <c r="L69" s="75">
        <v>313795</v>
      </c>
      <c r="M69" s="75">
        <v>8967723</v>
      </c>
      <c r="N69" s="75">
        <v>380820</v>
      </c>
      <c r="O69" s="75">
        <v>517422.58</v>
      </c>
      <c r="P69" s="75">
        <v>6436692</v>
      </c>
      <c r="Q69" s="75">
        <v>3578711.65</v>
      </c>
      <c r="R69" s="75">
        <v>112800</v>
      </c>
      <c r="S69" s="75">
        <v>367560</v>
      </c>
      <c r="T69" s="75">
        <v>524493.05000000005</v>
      </c>
      <c r="U69" s="75">
        <v>902806</v>
      </c>
      <c r="V69" s="75">
        <v>2273610.56</v>
      </c>
      <c r="W69" s="75">
        <v>3505293.68</v>
      </c>
      <c r="X69" s="75">
        <v>737794.3</v>
      </c>
      <c r="Y69" s="75">
        <v>3340052.25</v>
      </c>
      <c r="Z69" s="75">
        <v>624866.22</v>
      </c>
      <c r="AA69" s="75">
        <v>1169486</v>
      </c>
      <c r="AB69" s="75">
        <v>1143787</v>
      </c>
      <c r="AC69" s="75">
        <v>899182.04</v>
      </c>
      <c r="AD69" s="75">
        <v>727272</v>
      </c>
      <c r="AE69" s="75">
        <v>20086664</v>
      </c>
      <c r="AF69" s="75">
        <v>1022751.41</v>
      </c>
      <c r="AG69" s="75">
        <v>814217.65</v>
      </c>
      <c r="AH69" s="75">
        <v>403744.33</v>
      </c>
      <c r="AI69" s="75">
        <v>292817.42</v>
      </c>
      <c r="AJ69" s="75">
        <v>436309.42</v>
      </c>
      <c r="AK69" s="75">
        <v>683596.92</v>
      </c>
      <c r="AL69" s="75">
        <v>297595.75</v>
      </c>
      <c r="AM69" s="75">
        <v>827251.82</v>
      </c>
      <c r="AN69" s="75">
        <v>244574.13</v>
      </c>
      <c r="AO69" s="75">
        <v>687237.75</v>
      </c>
      <c r="AP69" s="75">
        <v>318432</v>
      </c>
      <c r="AQ69" s="75">
        <v>4511133.71</v>
      </c>
      <c r="AR69" s="75">
        <v>395600</v>
      </c>
      <c r="AS69" s="75">
        <v>604118.49</v>
      </c>
      <c r="AT69" s="75">
        <v>546920</v>
      </c>
      <c r="AU69" s="75">
        <v>413660</v>
      </c>
      <c r="AV69" s="75">
        <v>219220</v>
      </c>
      <c r="AW69" s="75">
        <v>500800</v>
      </c>
      <c r="AX69" s="75">
        <v>7588939</v>
      </c>
      <c r="AY69" s="75">
        <v>542365.23</v>
      </c>
      <c r="AZ69" s="75">
        <v>0</v>
      </c>
      <c r="BA69" s="75">
        <v>2286890</v>
      </c>
      <c r="BB69" s="75">
        <v>1624010.39</v>
      </c>
      <c r="BC69" s="75">
        <v>421095</v>
      </c>
      <c r="BD69" s="75">
        <v>3232905.82</v>
      </c>
      <c r="BE69" s="75">
        <v>2781455.5</v>
      </c>
      <c r="BF69" s="75">
        <v>714050</v>
      </c>
      <c r="BG69" s="75">
        <v>260557</v>
      </c>
      <c r="BH69" s="75">
        <v>273102</v>
      </c>
      <c r="BI69" s="75">
        <v>8055447</v>
      </c>
      <c r="BJ69" s="75">
        <v>3216446.34</v>
      </c>
      <c r="BK69" s="75">
        <v>1731831</v>
      </c>
      <c r="BL69" s="75">
        <v>565610</v>
      </c>
      <c r="BM69" s="75">
        <v>198000</v>
      </c>
      <c r="BN69" s="75">
        <v>326386</v>
      </c>
      <c r="BO69" s="75">
        <v>0</v>
      </c>
      <c r="BP69" s="75">
        <v>2744667</v>
      </c>
      <c r="BQ69" s="75">
        <v>316460</v>
      </c>
      <c r="BR69" s="75">
        <v>694715</v>
      </c>
      <c r="BS69" s="75">
        <v>1892247</v>
      </c>
      <c r="BT69" s="75">
        <v>2643771.09</v>
      </c>
      <c r="BU69" s="75">
        <v>3797884</v>
      </c>
      <c r="BV69" s="75">
        <v>1229014.5</v>
      </c>
      <c r="BW69" s="75">
        <v>982600</v>
      </c>
      <c r="BX69" s="75">
        <v>1535083</v>
      </c>
      <c r="BY69" s="76">
        <v>343562.39</v>
      </c>
    </row>
    <row r="70" spans="1:77" x14ac:dyDescent="0.2">
      <c r="A70" s="73" t="s">
        <v>291</v>
      </c>
      <c r="B70" s="74" t="s">
        <v>336</v>
      </c>
      <c r="C70" s="73" t="s">
        <v>337</v>
      </c>
      <c r="D70" s="75">
        <v>104867</v>
      </c>
      <c r="E70" s="75">
        <v>2637</v>
      </c>
      <c r="F70" s="75">
        <v>489692.33</v>
      </c>
      <c r="G70" s="75">
        <v>0</v>
      </c>
      <c r="H70" s="75">
        <v>123935</v>
      </c>
      <c r="I70" s="75">
        <v>663905</v>
      </c>
      <c r="J70" s="75">
        <v>6487932.5800000001</v>
      </c>
      <c r="K70" s="75">
        <v>39640</v>
      </c>
      <c r="L70" s="75">
        <v>202740</v>
      </c>
      <c r="M70" s="75">
        <v>197800</v>
      </c>
      <c r="N70" s="75">
        <v>0</v>
      </c>
      <c r="O70" s="75">
        <v>190100</v>
      </c>
      <c r="P70" s="75">
        <v>1111951</v>
      </c>
      <c r="Q70" s="75">
        <v>527877.84</v>
      </c>
      <c r="R70" s="75">
        <v>0</v>
      </c>
      <c r="S70" s="75">
        <v>0</v>
      </c>
      <c r="T70" s="75">
        <v>0</v>
      </c>
      <c r="U70" s="75">
        <v>254852</v>
      </c>
      <c r="V70" s="75">
        <v>431169.47</v>
      </c>
      <c r="W70" s="75">
        <v>118656.26</v>
      </c>
      <c r="X70" s="75">
        <v>64922.3</v>
      </c>
      <c r="Y70" s="75">
        <v>1182730</v>
      </c>
      <c r="Z70" s="75">
        <v>134594.04</v>
      </c>
      <c r="AA70" s="75">
        <v>43070</v>
      </c>
      <c r="AB70" s="75">
        <v>1147756</v>
      </c>
      <c r="AC70" s="75">
        <v>145795</v>
      </c>
      <c r="AD70" s="75">
        <v>90582</v>
      </c>
      <c r="AE70" s="75">
        <v>2370577</v>
      </c>
      <c r="AF70" s="75">
        <v>0</v>
      </c>
      <c r="AG70" s="75">
        <v>0</v>
      </c>
      <c r="AH70" s="75">
        <v>283351.83</v>
      </c>
      <c r="AI70" s="75">
        <v>13500</v>
      </c>
      <c r="AJ70" s="75">
        <v>138007.78</v>
      </c>
      <c r="AK70" s="75">
        <v>79475</v>
      </c>
      <c r="AL70" s="75">
        <v>349288.55</v>
      </c>
      <c r="AM70" s="75">
        <v>273766.8</v>
      </c>
      <c r="AN70" s="75">
        <v>187966.29</v>
      </c>
      <c r="AO70" s="75">
        <v>67186.289999999994</v>
      </c>
      <c r="AP70" s="75">
        <v>81764</v>
      </c>
      <c r="AQ70" s="75">
        <v>973126.77</v>
      </c>
      <c r="AR70" s="75">
        <v>737629</v>
      </c>
      <c r="AS70" s="75">
        <v>223872.49</v>
      </c>
      <c r="AT70" s="75">
        <v>379955</v>
      </c>
      <c r="AU70" s="75">
        <v>242796.93</v>
      </c>
      <c r="AV70" s="75">
        <v>223830</v>
      </c>
      <c r="AW70" s="75">
        <v>260184</v>
      </c>
      <c r="AX70" s="75">
        <v>0</v>
      </c>
      <c r="AY70" s="75">
        <v>281995.39</v>
      </c>
      <c r="AZ70" s="75">
        <v>495925</v>
      </c>
      <c r="BA70" s="75">
        <v>0</v>
      </c>
      <c r="BB70" s="75">
        <v>0</v>
      </c>
      <c r="BC70" s="75">
        <v>0</v>
      </c>
      <c r="BD70" s="75">
        <v>547760.91</v>
      </c>
      <c r="BE70" s="75">
        <v>0</v>
      </c>
      <c r="BF70" s="75">
        <v>896985</v>
      </c>
      <c r="BG70" s="75">
        <v>0</v>
      </c>
      <c r="BH70" s="75">
        <v>119128</v>
      </c>
      <c r="BI70" s="75">
        <v>1301730.3999999999</v>
      </c>
      <c r="BJ70" s="75">
        <v>301605.74</v>
      </c>
      <c r="BK70" s="75">
        <v>604400</v>
      </c>
      <c r="BL70" s="75">
        <v>88607</v>
      </c>
      <c r="BM70" s="75">
        <v>0</v>
      </c>
      <c r="BN70" s="75">
        <v>133511.13</v>
      </c>
      <c r="BO70" s="75">
        <v>137777.64000000001</v>
      </c>
      <c r="BP70" s="75">
        <v>2644714</v>
      </c>
      <c r="BQ70" s="75">
        <v>585401</v>
      </c>
      <c r="BR70" s="75">
        <v>978842</v>
      </c>
      <c r="BS70" s="75">
        <v>863271.81</v>
      </c>
      <c r="BT70" s="75">
        <v>1037798.61</v>
      </c>
      <c r="BU70" s="75">
        <v>178464</v>
      </c>
      <c r="BV70" s="75">
        <v>742810</v>
      </c>
      <c r="BW70" s="75">
        <v>442840</v>
      </c>
      <c r="BX70" s="75">
        <v>285451</v>
      </c>
      <c r="BY70" s="76">
        <v>7769.2</v>
      </c>
    </row>
    <row r="71" spans="1:77" x14ac:dyDescent="0.2">
      <c r="A71" s="73" t="s">
        <v>291</v>
      </c>
      <c r="B71" s="74" t="s">
        <v>338</v>
      </c>
      <c r="C71" s="73" t="s">
        <v>339</v>
      </c>
      <c r="D71" s="75">
        <v>24985157</v>
      </c>
      <c r="E71" s="75">
        <v>6369720</v>
      </c>
      <c r="F71" s="75">
        <v>7142839.9500000002</v>
      </c>
      <c r="G71" s="75">
        <v>3671630</v>
      </c>
      <c r="H71" s="75">
        <v>2434230.48</v>
      </c>
      <c r="I71" s="75">
        <v>557432.82999999996</v>
      </c>
      <c r="J71" s="75">
        <v>22732432.329999998</v>
      </c>
      <c r="K71" s="75">
        <v>4349676.7699999996</v>
      </c>
      <c r="L71" s="75">
        <v>789115.82</v>
      </c>
      <c r="M71" s="75">
        <v>11083887</v>
      </c>
      <c r="N71" s="75">
        <v>1333290</v>
      </c>
      <c r="O71" s="75">
        <v>3200861.81</v>
      </c>
      <c r="P71" s="75">
        <v>7002402</v>
      </c>
      <c r="Q71" s="75">
        <v>4186939.03</v>
      </c>
      <c r="R71" s="75">
        <v>578470</v>
      </c>
      <c r="S71" s="75">
        <v>1579096.48</v>
      </c>
      <c r="T71" s="75">
        <v>2441960</v>
      </c>
      <c r="U71" s="75">
        <v>583920</v>
      </c>
      <c r="V71" s="75">
        <v>18379225.809999999</v>
      </c>
      <c r="W71" s="75">
        <v>5324687.47</v>
      </c>
      <c r="X71" s="75">
        <v>2394132.48</v>
      </c>
      <c r="Y71" s="75">
        <v>5487574.4400000004</v>
      </c>
      <c r="Z71" s="75">
        <v>1631631.92</v>
      </c>
      <c r="AA71" s="75">
        <v>2739308.56</v>
      </c>
      <c r="AB71" s="75">
        <v>2154125</v>
      </c>
      <c r="AC71" s="75">
        <v>1153180.02</v>
      </c>
      <c r="AD71" s="75">
        <v>1019975</v>
      </c>
      <c r="AE71" s="75">
        <v>23362125</v>
      </c>
      <c r="AF71" s="75">
        <v>2022587.06</v>
      </c>
      <c r="AG71" s="75">
        <v>1318118.07</v>
      </c>
      <c r="AH71" s="75">
        <v>1030732.9</v>
      </c>
      <c r="AI71" s="75">
        <v>1375841.71</v>
      </c>
      <c r="AJ71" s="75">
        <v>2031617.04</v>
      </c>
      <c r="AK71" s="75">
        <v>1789041.33</v>
      </c>
      <c r="AL71" s="75">
        <v>1460546.31</v>
      </c>
      <c r="AM71" s="75">
        <v>2583404.2599999998</v>
      </c>
      <c r="AN71" s="75">
        <v>1369822.33</v>
      </c>
      <c r="AO71" s="75">
        <v>1408049.4</v>
      </c>
      <c r="AP71" s="75">
        <v>1261673</v>
      </c>
      <c r="AQ71" s="75">
        <v>7256212.4800000004</v>
      </c>
      <c r="AR71" s="75">
        <v>154080</v>
      </c>
      <c r="AS71" s="75">
        <v>1298928</v>
      </c>
      <c r="AT71" s="75">
        <v>1316757.04</v>
      </c>
      <c r="AU71" s="75">
        <v>986705.81</v>
      </c>
      <c r="AV71" s="75">
        <v>178160</v>
      </c>
      <c r="AW71" s="75">
        <v>1250750.32</v>
      </c>
      <c r="AX71" s="75">
        <v>21592439.010000002</v>
      </c>
      <c r="AY71" s="75">
        <v>2471545.2000000002</v>
      </c>
      <c r="AZ71" s="75">
        <v>1964510.66</v>
      </c>
      <c r="BA71" s="75">
        <v>4726615</v>
      </c>
      <c r="BB71" s="75">
        <v>4649308</v>
      </c>
      <c r="BC71" s="75">
        <v>2309530</v>
      </c>
      <c r="BD71" s="75">
        <v>3777318.63</v>
      </c>
      <c r="BE71" s="75">
        <v>4038900</v>
      </c>
      <c r="BF71" s="75">
        <v>1936091</v>
      </c>
      <c r="BG71" s="75">
        <v>721165.48</v>
      </c>
      <c r="BH71" s="75">
        <v>455070</v>
      </c>
      <c r="BI71" s="75">
        <v>8209703</v>
      </c>
      <c r="BJ71" s="75">
        <v>10016204.15</v>
      </c>
      <c r="BK71" s="75">
        <v>0</v>
      </c>
      <c r="BL71" s="75">
        <v>591702</v>
      </c>
      <c r="BM71" s="75">
        <v>1274982.56</v>
      </c>
      <c r="BN71" s="75">
        <v>1438012.26</v>
      </c>
      <c r="BO71" s="75">
        <v>0</v>
      </c>
      <c r="BP71" s="75">
        <v>16405204</v>
      </c>
      <c r="BQ71" s="75">
        <v>666640</v>
      </c>
      <c r="BR71" s="75">
        <v>818186</v>
      </c>
      <c r="BS71" s="75">
        <v>1248808</v>
      </c>
      <c r="BT71" s="75">
        <v>1727013.31</v>
      </c>
      <c r="BU71" s="75">
        <v>4881205</v>
      </c>
      <c r="BV71" s="75">
        <v>937869.5</v>
      </c>
      <c r="BW71" s="75">
        <v>0</v>
      </c>
      <c r="BX71" s="75">
        <v>259720</v>
      </c>
      <c r="BY71" s="76">
        <v>316916.2</v>
      </c>
    </row>
    <row r="72" spans="1:77" x14ac:dyDescent="0.2">
      <c r="A72" s="73" t="s">
        <v>291</v>
      </c>
      <c r="B72" s="74" t="s">
        <v>340</v>
      </c>
      <c r="C72" s="73" t="s">
        <v>341</v>
      </c>
      <c r="D72" s="75">
        <v>8355180</v>
      </c>
      <c r="E72" s="75">
        <v>1716807.33</v>
      </c>
      <c r="F72" s="75">
        <v>1574940.32</v>
      </c>
      <c r="G72" s="75">
        <v>404794</v>
      </c>
      <c r="H72" s="75">
        <v>655255.52</v>
      </c>
      <c r="I72" s="75">
        <v>458480</v>
      </c>
      <c r="J72" s="75">
        <v>15659111.609999999</v>
      </c>
      <c r="K72" s="75">
        <v>1719592.25</v>
      </c>
      <c r="L72" s="75">
        <v>924884.18</v>
      </c>
      <c r="M72" s="75">
        <v>0</v>
      </c>
      <c r="N72" s="75">
        <v>689864.51</v>
      </c>
      <c r="O72" s="75">
        <v>2814368.45</v>
      </c>
      <c r="P72" s="75">
        <v>2795585</v>
      </c>
      <c r="Q72" s="75">
        <v>2746190.64</v>
      </c>
      <c r="R72" s="75">
        <v>290840</v>
      </c>
      <c r="S72" s="75">
        <v>890520</v>
      </c>
      <c r="T72" s="75">
        <v>166760</v>
      </c>
      <c r="U72" s="75">
        <v>327043</v>
      </c>
      <c r="V72" s="75">
        <v>8422998.5800000001</v>
      </c>
      <c r="W72" s="75">
        <v>778650.61</v>
      </c>
      <c r="X72" s="75">
        <v>863094.84</v>
      </c>
      <c r="Y72" s="75">
        <v>3210752.56</v>
      </c>
      <c r="Z72" s="75">
        <v>1183627.74</v>
      </c>
      <c r="AA72" s="75">
        <v>310270</v>
      </c>
      <c r="AB72" s="75">
        <v>2292823</v>
      </c>
      <c r="AC72" s="75">
        <v>317568.52</v>
      </c>
      <c r="AD72" s="75">
        <v>610960</v>
      </c>
      <c r="AE72" s="75">
        <v>9361026</v>
      </c>
      <c r="AF72" s="75">
        <v>585845</v>
      </c>
      <c r="AG72" s="75">
        <v>0</v>
      </c>
      <c r="AH72" s="75">
        <v>760817.55</v>
      </c>
      <c r="AI72" s="75">
        <v>441720</v>
      </c>
      <c r="AJ72" s="75">
        <v>1195077.03</v>
      </c>
      <c r="AK72" s="75">
        <v>1281994.4099999999</v>
      </c>
      <c r="AL72" s="75">
        <v>1001881.49</v>
      </c>
      <c r="AM72" s="75">
        <v>1039936.71</v>
      </c>
      <c r="AN72" s="75">
        <v>953616.99</v>
      </c>
      <c r="AO72" s="75">
        <v>577389.57999999996</v>
      </c>
      <c r="AP72" s="75">
        <v>599035</v>
      </c>
      <c r="AQ72" s="75">
        <v>4831716.6100000003</v>
      </c>
      <c r="AR72" s="75">
        <v>1709910</v>
      </c>
      <c r="AS72" s="75">
        <v>882160</v>
      </c>
      <c r="AT72" s="75">
        <v>499085.77</v>
      </c>
      <c r="AU72" s="75">
        <v>856020.33</v>
      </c>
      <c r="AV72" s="75">
        <v>817311</v>
      </c>
      <c r="AW72" s="75">
        <v>376864.2</v>
      </c>
      <c r="AX72" s="75">
        <v>0</v>
      </c>
      <c r="AY72" s="75">
        <v>997374</v>
      </c>
      <c r="AZ72" s="75">
        <v>760270</v>
      </c>
      <c r="BA72" s="75">
        <v>0</v>
      </c>
      <c r="BB72" s="75">
        <v>0</v>
      </c>
      <c r="BC72" s="75">
        <v>0</v>
      </c>
      <c r="BD72" s="75">
        <v>2207770.38</v>
      </c>
      <c r="BE72" s="75">
        <v>0</v>
      </c>
      <c r="BF72" s="75">
        <v>1152088</v>
      </c>
      <c r="BG72" s="75">
        <v>324710</v>
      </c>
      <c r="BH72" s="75">
        <v>480050</v>
      </c>
      <c r="BI72" s="75">
        <v>8646078</v>
      </c>
      <c r="BJ72" s="75">
        <v>2987099.73</v>
      </c>
      <c r="BK72" s="75">
        <v>0</v>
      </c>
      <c r="BL72" s="75">
        <v>600643</v>
      </c>
      <c r="BM72" s="75">
        <v>718167</v>
      </c>
      <c r="BN72" s="75">
        <v>1789282.26</v>
      </c>
      <c r="BO72" s="75">
        <v>1212280</v>
      </c>
      <c r="BP72" s="75">
        <v>5252975</v>
      </c>
      <c r="BQ72" s="75">
        <v>1039151</v>
      </c>
      <c r="BR72" s="75">
        <v>927520</v>
      </c>
      <c r="BS72" s="75">
        <v>1181735</v>
      </c>
      <c r="BT72" s="75">
        <v>627140.99</v>
      </c>
      <c r="BU72" s="75">
        <v>683148</v>
      </c>
      <c r="BV72" s="75">
        <v>590060</v>
      </c>
      <c r="BW72" s="75">
        <v>933360</v>
      </c>
      <c r="BX72" s="75">
        <v>137200</v>
      </c>
      <c r="BY72" s="76">
        <v>705726.44</v>
      </c>
    </row>
    <row r="73" spans="1:77" x14ac:dyDescent="0.2">
      <c r="A73" s="73" t="s">
        <v>291</v>
      </c>
      <c r="B73" s="74" t="s">
        <v>342</v>
      </c>
      <c r="C73" s="73" t="s">
        <v>343</v>
      </c>
      <c r="D73" s="75">
        <v>0</v>
      </c>
      <c r="E73" s="75">
        <v>1317242.8799999999</v>
      </c>
      <c r="F73" s="75">
        <v>85578</v>
      </c>
      <c r="G73" s="75">
        <v>1595019.25</v>
      </c>
      <c r="H73" s="75">
        <v>405976</v>
      </c>
      <c r="I73" s="75">
        <v>0</v>
      </c>
      <c r="J73" s="75">
        <v>1096527</v>
      </c>
      <c r="K73" s="75">
        <v>4712475</v>
      </c>
      <c r="L73" s="75">
        <v>592283.4</v>
      </c>
      <c r="M73" s="75">
        <v>9732789.5</v>
      </c>
      <c r="N73" s="75">
        <v>518140</v>
      </c>
      <c r="O73" s="75">
        <v>1960411</v>
      </c>
      <c r="P73" s="75">
        <v>1247926</v>
      </c>
      <c r="Q73" s="75">
        <v>1375982</v>
      </c>
      <c r="R73" s="75">
        <v>0</v>
      </c>
      <c r="S73" s="75">
        <v>949798.13</v>
      </c>
      <c r="T73" s="75">
        <v>0</v>
      </c>
      <c r="U73" s="75">
        <v>1002401</v>
      </c>
      <c r="V73" s="75">
        <v>2001418.24</v>
      </c>
      <c r="W73" s="75">
        <v>378439.46</v>
      </c>
      <c r="X73" s="75">
        <v>71946.39</v>
      </c>
      <c r="Y73" s="75">
        <v>205432</v>
      </c>
      <c r="Z73" s="75">
        <v>0</v>
      </c>
      <c r="AA73" s="75">
        <v>0</v>
      </c>
      <c r="AB73" s="75">
        <v>134760</v>
      </c>
      <c r="AC73" s="75">
        <v>0</v>
      </c>
      <c r="AD73" s="75">
        <v>0</v>
      </c>
      <c r="AE73" s="75">
        <v>0</v>
      </c>
      <c r="AF73" s="75">
        <v>270989.51</v>
      </c>
      <c r="AG73" s="75">
        <v>0</v>
      </c>
      <c r="AH73" s="75">
        <v>0</v>
      </c>
      <c r="AI73" s="75">
        <v>0</v>
      </c>
      <c r="AJ73" s="75">
        <v>36000</v>
      </c>
      <c r="AK73" s="75">
        <v>0</v>
      </c>
      <c r="AL73" s="75">
        <v>0</v>
      </c>
      <c r="AM73" s="75">
        <v>0</v>
      </c>
      <c r="AN73" s="75">
        <v>0</v>
      </c>
      <c r="AO73" s="75">
        <v>235200</v>
      </c>
      <c r="AP73" s="75">
        <v>0</v>
      </c>
      <c r="AQ73" s="75">
        <v>982110</v>
      </c>
      <c r="AR73" s="75">
        <v>0</v>
      </c>
      <c r="AS73" s="75">
        <v>389315</v>
      </c>
      <c r="AT73" s="75">
        <v>188980</v>
      </c>
      <c r="AU73" s="75">
        <v>879330</v>
      </c>
      <c r="AV73" s="75">
        <v>0</v>
      </c>
      <c r="AW73" s="75">
        <v>0</v>
      </c>
      <c r="AX73" s="75">
        <v>0</v>
      </c>
      <c r="AY73" s="75">
        <v>0</v>
      </c>
      <c r="AZ73" s="75">
        <v>5250</v>
      </c>
      <c r="BA73" s="75">
        <v>0</v>
      </c>
      <c r="BB73" s="75">
        <v>0</v>
      </c>
      <c r="BC73" s="75">
        <v>0</v>
      </c>
      <c r="BD73" s="75">
        <v>0</v>
      </c>
      <c r="BE73" s="75">
        <v>0</v>
      </c>
      <c r="BF73" s="75">
        <v>0</v>
      </c>
      <c r="BG73" s="75">
        <v>0</v>
      </c>
      <c r="BH73" s="75">
        <v>0</v>
      </c>
      <c r="BI73" s="75">
        <v>214381.78</v>
      </c>
      <c r="BJ73" s="75">
        <v>0</v>
      </c>
      <c r="BK73" s="75">
        <v>0</v>
      </c>
      <c r="BL73" s="75">
        <v>0</v>
      </c>
      <c r="BM73" s="75">
        <v>92880</v>
      </c>
      <c r="BN73" s="75">
        <v>0</v>
      </c>
      <c r="BO73" s="75">
        <v>0</v>
      </c>
      <c r="BP73" s="75">
        <v>267975</v>
      </c>
      <c r="BQ73" s="75">
        <v>0</v>
      </c>
      <c r="BR73" s="75">
        <v>0</v>
      </c>
      <c r="BS73" s="75">
        <v>0</v>
      </c>
      <c r="BT73" s="75">
        <v>0</v>
      </c>
      <c r="BU73" s="75">
        <v>46980</v>
      </c>
      <c r="BV73" s="75">
        <v>0</v>
      </c>
      <c r="BW73" s="75">
        <v>0</v>
      </c>
      <c r="BX73" s="75">
        <v>0</v>
      </c>
      <c r="BY73" s="76">
        <v>471780.51</v>
      </c>
    </row>
    <row r="74" spans="1:77" x14ac:dyDescent="0.2">
      <c r="A74" s="73" t="s">
        <v>291</v>
      </c>
      <c r="B74" s="74" t="s">
        <v>344</v>
      </c>
      <c r="C74" s="73" t="s">
        <v>345</v>
      </c>
      <c r="D74" s="75">
        <v>0</v>
      </c>
      <c r="E74" s="75">
        <v>1484228.75</v>
      </c>
      <c r="F74" s="75">
        <v>0</v>
      </c>
      <c r="G74" s="75">
        <v>131122</v>
      </c>
      <c r="H74" s="75">
        <v>0</v>
      </c>
      <c r="I74" s="75">
        <v>0</v>
      </c>
      <c r="J74" s="75">
        <v>506664</v>
      </c>
      <c r="K74" s="75">
        <v>522776</v>
      </c>
      <c r="L74" s="75">
        <v>0</v>
      </c>
      <c r="M74" s="75">
        <v>65400</v>
      </c>
      <c r="N74" s="75">
        <v>68400</v>
      </c>
      <c r="O74" s="75">
        <v>386412</v>
      </c>
      <c r="P74" s="75">
        <v>103875</v>
      </c>
      <c r="Q74" s="75">
        <v>593533</v>
      </c>
      <c r="R74" s="75">
        <v>0</v>
      </c>
      <c r="S74" s="75">
        <v>0</v>
      </c>
      <c r="T74" s="75">
        <v>0</v>
      </c>
      <c r="U74" s="75">
        <v>375776</v>
      </c>
      <c r="V74" s="75">
        <v>0</v>
      </c>
      <c r="W74" s="75">
        <v>0</v>
      </c>
      <c r="X74" s="75">
        <v>26400</v>
      </c>
      <c r="Y74" s="75">
        <v>0</v>
      </c>
      <c r="Z74" s="75">
        <v>29320</v>
      </c>
      <c r="AA74" s="75">
        <v>0</v>
      </c>
      <c r="AB74" s="75">
        <v>188582.39999999999</v>
      </c>
      <c r="AC74" s="75">
        <v>0</v>
      </c>
      <c r="AD74" s="75">
        <v>0</v>
      </c>
      <c r="AE74" s="75">
        <v>0</v>
      </c>
      <c r="AF74" s="75">
        <v>80521.740000000005</v>
      </c>
      <c r="AG74" s="75">
        <v>0</v>
      </c>
      <c r="AH74" s="75">
        <v>0</v>
      </c>
      <c r="AI74" s="75">
        <v>0</v>
      </c>
      <c r="AJ74" s="75">
        <v>0</v>
      </c>
      <c r="AK74" s="75">
        <v>0</v>
      </c>
      <c r="AL74" s="75">
        <v>0</v>
      </c>
      <c r="AM74" s="75">
        <v>0</v>
      </c>
      <c r="AN74" s="75">
        <v>0</v>
      </c>
      <c r="AO74" s="75">
        <v>0</v>
      </c>
      <c r="AP74" s="75">
        <v>14643</v>
      </c>
      <c r="AQ74" s="75">
        <v>0</v>
      </c>
      <c r="AR74" s="75">
        <v>0</v>
      </c>
      <c r="AS74" s="75">
        <v>0</v>
      </c>
      <c r="AT74" s="75">
        <v>0</v>
      </c>
      <c r="AU74" s="75">
        <v>0</v>
      </c>
      <c r="AV74" s="75">
        <v>0</v>
      </c>
      <c r="AW74" s="75">
        <v>0</v>
      </c>
      <c r="AX74" s="75">
        <v>0</v>
      </c>
      <c r="AY74" s="75">
        <v>0</v>
      </c>
      <c r="AZ74" s="75">
        <v>2100</v>
      </c>
      <c r="BA74" s="75">
        <v>0</v>
      </c>
      <c r="BB74" s="75">
        <v>0</v>
      </c>
      <c r="BC74" s="75">
        <v>0</v>
      </c>
      <c r="BD74" s="75">
        <v>0</v>
      </c>
      <c r="BE74" s="75">
        <v>0</v>
      </c>
      <c r="BF74" s="75">
        <v>0</v>
      </c>
      <c r="BG74" s="75">
        <v>0</v>
      </c>
      <c r="BH74" s="75">
        <v>0</v>
      </c>
      <c r="BI74" s="75">
        <v>120560.85</v>
      </c>
      <c r="BJ74" s="75">
        <v>0</v>
      </c>
      <c r="BK74" s="75">
        <v>0</v>
      </c>
      <c r="BL74" s="75">
        <v>0</v>
      </c>
      <c r="BM74" s="75">
        <v>47952</v>
      </c>
      <c r="BN74" s="75">
        <v>0</v>
      </c>
      <c r="BO74" s="75">
        <v>0</v>
      </c>
      <c r="BP74" s="75">
        <v>0</v>
      </c>
      <c r="BQ74" s="75">
        <v>0</v>
      </c>
      <c r="BR74" s="75">
        <v>0</v>
      </c>
      <c r="BS74" s="75">
        <v>0</v>
      </c>
      <c r="BT74" s="75">
        <v>0</v>
      </c>
      <c r="BU74" s="75">
        <v>0</v>
      </c>
      <c r="BV74" s="75">
        <v>0</v>
      </c>
      <c r="BW74" s="75">
        <v>0</v>
      </c>
      <c r="BX74" s="75">
        <v>0</v>
      </c>
      <c r="BY74" s="76">
        <v>18397702.359999999</v>
      </c>
    </row>
    <row r="75" spans="1:77" x14ac:dyDescent="0.2">
      <c r="A75" s="73" t="s">
        <v>291</v>
      </c>
      <c r="B75" s="74" t="s">
        <v>346</v>
      </c>
      <c r="C75" s="73" t="s">
        <v>347</v>
      </c>
      <c r="D75" s="75">
        <v>0</v>
      </c>
      <c r="E75" s="75">
        <v>23665</v>
      </c>
      <c r="F75" s="75">
        <v>934920</v>
      </c>
      <c r="G75" s="75">
        <v>194044</v>
      </c>
      <c r="H75" s="75">
        <v>219622.32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1257989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119250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341695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  <c r="AK75" s="75">
        <v>0</v>
      </c>
      <c r="AL75" s="75">
        <v>0</v>
      </c>
      <c r="AM75" s="75">
        <v>0</v>
      </c>
      <c r="AN75" s="75">
        <v>0</v>
      </c>
      <c r="AO75" s="75">
        <v>0</v>
      </c>
      <c r="AP75" s="75">
        <v>0</v>
      </c>
      <c r="AQ75" s="75">
        <v>542750</v>
      </c>
      <c r="AR75" s="75">
        <v>0</v>
      </c>
      <c r="AS75" s="75">
        <v>0</v>
      </c>
      <c r="AT75" s="75">
        <v>0</v>
      </c>
      <c r="AU75" s="75">
        <v>0</v>
      </c>
      <c r="AV75" s="75">
        <v>0</v>
      </c>
      <c r="AW75" s="75">
        <v>0</v>
      </c>
      <c r="AX75" s="75">
        <v>0</v>
      </c>
      <c r="AY75" s="75">
        <v>0</v>
      </c>
      <c r="AZ75" s="75">
        <v>51340</v>
      </c>
      <c r="BA75" s="75">
        <v>0</v>
      </c>
      <c r="BB75" s="75">
        <v>0</v>
      </c>
      <c r="BC75" s="75">
        <v>747372</v>
      </c>
      <c r="BD75" s="75">
        <v>0</v>
      </c>
      <c r="BE75" s="75">
        <v>0</v>
      </c>
      <c r="BF75" s="75">
        <v>108260</v>
      </c>
      <c r="BG75" s="75">
        <v>0</v>
      </c>
      <c r="BH75" s="75">
        <v>0</v>
      </c>
      <c r="BI75" s="75">
        <v>0</v>
      </c>
      <c r="BJ75" s="75">
        <v>0</v>
      </c>
      <c r="BK75" s="75">
        <v>0</v>
      </c>
      <c r="BL75" s="75">
        <v>0</v>
      </c>
      <c r="BM75" s="75">
        <v>0</v>
      </c>
      <c r="BN75" s="75">
        <v>0</v>
      </c>
      <c r="BO75" s="75">
        <v>0</v>
      </c>
      <c r="BP75" s="75">
        <v>0</v>
      </c>
      <c r="BQ75" s="75">
        <v>0</v>
      </c>
      <c r="BR75" s="75">
        <v>0</v>
      </c>
      <c r="BS75" s="75">
        <v>0</v>
      </c>
      <c r="BT75" s="75">
        <v>33780</v>
      </c>
      <c r="BU75" s="75">
        <v>395720</v>
      </c>
      <c r="BV75" s="75">
        <v>32610</v>
      </c>
      <c r="BW75" s="75">
        <v>0</v>
      </c>
      <c r="BX75" s="75">
        <v>0</v>
      </c>
      <c r="BY75" s="76">
        <v>399451.58999999997</v>
      </c>
    </row>
    <row r="76" spans="1:77" x14ac:dyDescent="0.2">
      <c r="A76" s="73" t="s">
        <v>291</v>
      </c>
      <c r="B76" s="74" t="s">
        <v>348</v>
      </c>
      <c r="C76" s="73" t="s">
        <v>349</v>
      </c>
      <c r="D76" s="75">
        <v>3158640</v>
      </c>
      <c r="E76" s="75">
        <v>303065</v>
      </c>
      <c r="F76" s="75">
        <v>1641760</v>
      </c>
      <c r="G76" s="75">
        <v>3593146.21</v>
      </c>
      <c r="H76" s="75">
        <v>0</v>
      </c>
      <c r="I76" s="75">
        <v>0</v>
      </c>
      <c r="J76" s="75">
        <v>12509150</v>
      </c>
      <c r="K76" s="75">
        <v>871075</v>
      </c>
      <c r="L76" s="75">
        <v>313500</v>
      </c>
      <c r="M76" s="75">
        <v>4230495</v>
      </c>
      <c r="N76" s="75">
        <v>226200</v>
      </c>
      <c r="O76" s="75">
        <v>481725</v>
      </c>
      <c r="P76" s="75">
        <v>1578620</v>
      </c>
      <c r="Q76" s="75">
        <v>1332525</v>
      </c>
      <c r="R76" s="75">
        <v>191700</v>
      </c>
      <c r="S76" s="75">
        <v>643250</v>
      </c>
      <c r="T76" s="75">
        <v>357300</v>
      </c>
      <c r="U76" s="75">
        <v>268680</v>
      </c>
      <c r="V76" s="75">
        <v>6413815</v>
      </c>
      <c r="W76" s="75">
        <v>1529720</v>
      </c>
      <c r="X76" s="75">
        <v>382920</v>
      </c>
      <c r="Y76" s="75">
        <v>0</v>
      </c>
      <c r="Z76" s="75">
        <v>201160</v>
      </c>
      <c r="AA76" s="75">
        <v>490060</v>
      </c>
      <c r="AB76" s="75">
        <v>0</v>
      </c>
      <c r="AC76" s="75">
        <v>192720</v>
      </c>
      <c r="AD76" s="75">
        <v>165120</v>
      </c>
      <c r="AE76" s="75">
        <v>7480720</v>
      </c>
      <c r="AF76" s="75">
        <v>247946.67</v>
      </c>
      <c r="AG76" s="75">
        <v>92340</v>
      </c>
      <c r="AH76" s="75">
        <v>316062</v>
      </c>
      <c r="AI76" s="75">
        <v>165120</v>
      </c>
      <c r="AJ76" s="75">
        <v>411290</v>
      </c>
      <c r="AK76" s="75">
        <v>193000</v>
      </c>
      <c r="AL76" s="75">
        <v>183400</v>
      </c>
      <c r="AM76" s="75">
        <v>457740</v>
      </c>
      <c r="AN76" s="75">
        <v>244400</v>
      </c>
      <c r="AO76" s="75">
        <v>299260</v>
      </c>
      <c r="AP76" s="75">
        <v>154320</v>
      </c>
      <c r="AQ76" s="75">
        <v>3692820</v>
      </c>
      <c r="AR76" s="75">
        <v>1331900</v>
      </c>
      <c r="AS76" s="75">
        <v>244380</v>
      </c>
      <c r="AT76" s="75">
        <v>277200</v>
      </c>
      <c r="AU76" s="75">
        <v>171488</v>
      </c>
      <c r="AV76" s="75">
        <v>697600</v>
      </c>
      <c r="AW76" s="75">
        <v>127140</v>
      </c>
      <c r="AX76" s="75">
        <v>5656565</v>
      </c>
      <c r="AY76" s="75">
        <v>12180</v>
      </c>
      <c r="AZ76" s="75">
        <v>0</v>
      </c>
      <c r="BA76" s="75">
        <v>0</v>
      </c>
      <c r="BB76" s="75">
        <v>4702126.5</v>
      </c>
      <c r="BC76" s="75">
        <v>0</v>
      </c>
      <c r="BD76" s="75">
        <v>853200</v>
      </c>
      <c r="BE76" s="75">
        <v>622350</v>
      </c>
      <c r="BF76" s="75">
        <v>230720</v>
      </c>
      <c r="BG76" s="75">
        <v>120240</v>
      </c>
      <c r="BH76" s="75">
        <v>66960</v>
      </c>
      <c r="BI76" s="75">
        <v>5477990</v>
      </c>
      <c r="BJ76" s="75">
        <v>9552926.25</v>
      </c>
      <c r="BK76" s="75">
        <v>320280</v>
      </c>
      <c r="BL76" s="75">
        <v>206460</v>
      </c>
      <c r="BM76" s="75">
        <v>306960</v>
      </c>
      <c r="BN76" s="75">
        <v>175260</v>
      </c>
      <c r="BO76" s="75">
        <v>135300</v>
      </c>
      <c r="BP76" s="75">
        <v>3492872.5</v>
      </c>
      <c r="BQ76" s="75">
        <v>225600</v>
      </c>
      <c r="BR76" s="75">
        <v>260880</v>
      </c>
      <c r="BS76" s="75">
        <v>0</v>
      </c>
      <c r="BT76" s="75">
        <v>543740</v>
      </c>
      <c r="BU76" s="75">
        <v>1130325</v>
      </c>
      <c r="BV76" s="75">
        <v>107400</v>
      </c>
      <c r="BW76" s="75">
        <v>0</v>
      </c>
      <c r="BX76" s="75">
        <v>179520</v>
      </c>
      <c r="BY76" s="76">
        <v>111026364.62</v>
      </c>
    </row>
    <row r="77" spans="1:77" x14ac:dyDescent="0.2">
      <c r="A77" s="73" t="s">
        <v>291</v>
      </c>
      <c r="B77" s="74" t="s">
        <v>350</v>
      </c>
      <c r="C77" s="73" t="s">
        <v>351</v>
      </c>
      <c r="D77" s="75">
        <v>7923406</v>
      </c>
      <c r="E77" s="75">
        <v>1681066.66</v>
      </c>
      <c r="F77" s="75">
        <v>1463193.54</v>
      </c>
      <c r="G77" s="75">
        <v>499000</v>
      </c>
      <c r="H77" s="75">
        <v>388854.83</v>
      </c>
      <c r="I77" s="75">
        <v>175500</v>
      </c>
      <c r="J77" s="75">
        <v>10396640</v>
      </c>
      <c r="K77" s="75">
        <v>1574999</v>
      </c>
      <c r="L77" s="75">
        <v>392000</v>
      </c>
      <c r="M77" s="75">
        <v>4046048</v>
      </c>
      <c r="N77" s="75">
        <v>381000</v>
      </c>
      <c r="O77" s="75">
        <v>1090757</v>
      </c>
      <c r="P77" s="75">
        <v>2530092</v>
      </c>
      <c r="Q77" s="75">
        <v>2137757</v>
      </c>
      <c r="R77" s="75">
        <v>217000</v>
      </c>
      <c r="S77" s="75">
        <v>727273</v>
      </c>
      <c r="T77" s="75">
        <v>587322</v>
      </c>
      <c r="U77" s="75">
        <v>414854</v>
      </c>
      <c r="V77" s="75">
        <v>6519679</v>
      </c>
      <c r="W77" s="75">
        <v>2408997</v>
      </c>
      <c r="X77" s="75">
        <v>620500</v>
      </c>
      <c r="Y77" s="75">
        <v>1738747</v>
      </c>
      <c r="Z77" s="75">
        <v>209395</v>
      </c>
      <c r="AA77" s="75">
        <v>190000</v>
      </c>
      <c r="AB77" s="75">
        <v>524500</v>
      </c>
      <c r="AC77" s="75">
        <v>279000</v>
      </c>
      <c r="AD77" s="75">
        <v>260000</v>
      </c>
      <c r="AE77" s="75">
        <v>8287860</v>
      </c>
      <c r="AF77" s="75">
        <v>0</v>
      </c>
      <c r="AG77" s="75">
        <v>0</v>
      </c>
      <c r="AH77" s="75">
        <v>0</v>
      </c>
      <c r="AI77" s="75">
        <v>388000</v>
      </c>
      <c r="AJ77" s="75">
        <v>399241</v>
      </c>
      <c r="AK77" s="75">
        <v>0</v>
      </c>
      <c r="AL77" s="75">
        <v>448500</v>
      </c>
      <c r="AM77" s="75">
        <v>525453</v>
      </c>
      <c r="AN77" s="75">
        <v>434000</v>
      </c>
      <c r="AO77" s="75">
        <v>495000</v>
      </c>
      <c r="AP77" s="75">
        <v>377418</v>
      </c>
      <c r="AQ77" s="75">
        <v>2864014</v>
      </c>
      <c r="AR77" s="75">
        <v>144500</v>
      </c>
      <c r="AS77" s="75">
        <v>467000</v>
      </c>
      <c r="AT77" s="75">
        <v>4000</v>
      </c>
      <c r="AU77" s="75">
        <v>50000</v>
      </c>
      <c r="AV77" s="75">
        <v>37500</v>
      </c>
      <c r="AW77" s="75">
        <v>0</v>
      </c>
      <c r="AX77" s="75">
        <v>6820500</v>
      </c>
      <c r="AY77" s="75">
        <v>0</v>
      </c>
      <c r="AZ77" s="75">
        <v>653709.29</v>
      </c>
      <c r="BA77" s="75">
        <v>948000</v>
      </c>
      <c r="BB77" s="75">
        <v>61819</v>
      </c>
      <c r="BC77" s="75">
        <v>19500</v>
      </c>
      <c r="BD77" s="75">
        <v>1347662</v>
      </c>
      <c r="BE77" s="75">
        <v>47224</v>
      </c>
      <c r="BF77" s="75">
        <v>542500</v>
      </c>
      <c r="BG77" s="75">
        <v>48950</v>
      </c>
      <c r="BH77" s="75">
        <v>281000</v>
      </c>
      <c r="BI77" s="75">
        <v>9238182</v>
      </c>
      <c r="BJ77" s="75">
        <v>1138369</v>
      </c>
      <c r="BK77" s="75">
        <v>363822</v>
      </c>
      <c r="BL77" s="75">
        <v>286500</v>
      </c>
      <c r="BM77" s="75">
        <v>302354</v>
      </c>
      <c r="BN77" s="75">
        <v>776694</v>
      </c>
      <c r="BO77" s="75">
        <v>0</v>
      </c>
      <c r="BP77" s="75">
        <v>4688822</v>
      </c>
      <c r="BQ77" s="75">
        <v>0</v>
      </c>
      <c r="BR77" s="75">
        <v>0</v>
      </c>
      <c r="BS77" s="75">
        <v>0</v>
      </c>
      <c r="BT77" s="75">
        <v>0</v>
      </c>
      <c r="BU77" s="75">
        <v>0</v>
      </c>
      <c r="BV77" s="75">
        <v>0</v>
      </c>
      <c r="BW77" s="75">
        <v>0</v>
      </c>
      <c r="BX77" s="75">
        <v>205000</v>
      </c>
      <c r="BY77" s="76">
        <v>746775.55</v>
      </c>
    </row>
    <row r="78" spans="1:77" x14ac:dyDescent="0.2">
      <c r="A78" s="73" t="s">
        <v>291</v>
      </c>
      <c r="B78" s="74" t="s">
        <v>352</v>
      </c>
      <c r="C78" s="73" t="s">
        <v>353</v>
      </c>
      <c r="D78" s="75">
        <v>719000</v>
      </c>
      <c r="E78" s="75">
        <v>825233.34</v>
      </c>
      <c r="F78" s="75">
        <v>1164564.52</v>
      </c>
      <c r="G78" s="75">
        <v>88500</v>
      </c>
      <c r="H78" s="75">
        <v>36700</v>
      </c>
      <c r="I78" s="75">
        <v>6000</v>
      </c>
      <c r="J78" s="75">
        <v>1065220</v>
      </c>
      <c r="K78" s="75">
        <v>236903</v>
      </c>
      <c r="L78" s="75">
        <v>29000</v>
      </c>
      <c r="M78" s="75">
        <v>704000</v>
      </c>
      <c r="N78" s="75">
        <v>35350</v>
      </c>
      <c r="O78" s="75">
        <v>48000</v>
      </c>
      <c r="P78" s="75">
        <v>243000</v>
      </c>
      <c r="Q78" s="75">
        <v>252087</v>
      </c>
      <c r="R78" s="75">
        <v>10000</v>
      </c>
      <c r="S78" s="75">
        <v>30000</v>
      </c>
      <c r="T78" s="75">
        <v>57243</v>
      </c>
      <c r="U78" s="75">
        <v>31000</v>
      </c>
      <c r="V78" s="75">
        <v>158170</v>
      </c>
      <c r="W78" s="75">
        <v>230839</v>
      </c>
      <c r="X78" s="75">
        <v>79000</v>
      </c>
      <c r="Y78" s="75">
        <v>149186</v>
      </c>
      <c r="Z78" s="75">
        <v>57000</v>
      </c>
      <c r="AA78" s="75">
        <v>36000</v>
      </c>
      <c r="AB78" s="75">
        <v>112000</v>
      </c>
      <c r="AC78" s="75">
        <v>30000</v>
      </c>
      <c r="AD78" s="75">
        <v>39950</v>
      </c>
      <c r="AE78" s="75">
        <v>1406369</v>
      </c>
      <c r="AF78" s="75">
        <v>27799</v>
      </c>
      <c r="AG78" s="75">
        <v>0</v>
      </c>
      <c r="AH78" s="75">
        <v>54850</v>
      </c>
      <c r="AI78" s="75">
        <v>32000</v>
      </c>
      <c r="AJ78" s="75">
        <v>30000</v>
      </c>
      <c r="AK78" s="75">
        <v>39500</v>
      </c>
      <c r="AL78" s="75">
        <v>26000</v>
      </c>
      <c r="AM78" s="75">
        <v>43000</v>
      </c>
      <c r="AN78" s="75">
        <v>26000</v>
      </c>
      <c r="AO78" s="75">
        <v>50000</v>
      </c>
      <c r="AP78" s="75">
        <v>16500</v>
      </c>
      <c r="AQ78" s="75">
        <v>179833</v>
      </c>
      <c r="AR78" s="75">
        <v>118000</v>
      </c>
      <c r="AS78" s="75">
        <v>43000</v>
      </c>
      <c r="AT78" s="75">
        <v>35000</v>
      </c>
      <c r="AU78" s="75">
        <v>85500</v>
      </c>
      <c r="AV78" s="75">
        <v>15000</v>
      </c>
      <c r="AW78" s="75">
        <v>20000</v>
      </c>
      <c r="AX78" s="75">
        <v>334452</v>
      </c>
      <c r="AY78" s="75">
        <v>34000</v>
      </c>
      <c r="AZ78" s="75">
        <v>61281.72</v>
      </c>
      <c r="BA78" s="75">
        <v>52000</v>
      </c>
      <c r="BB78" s="75">
        <v>0</v>
      </c>
      <c r="BC78" s="75">
        <v>26000</v>
      </c>
      <c r="BD78" s="75">
        <v>164000</v>
      </c>
      <c r="BE78" s="75">
        <v>0</v>
      </c>
      <c r="BF78" s="75">
        <v>47500</v>
      </c>
      <c r="BG78" s="75">
        <v>0</v>
      </c>
      <c r="BH78" s="75">
        <v>8000</v>
      </c>
      <c r="BI78" s="75">
        <v>570038</v>
      </c>
      <c r="BJ78" s="75">
        <v>2160000</v>
      </c>
      <c r="BK78" s="75">
        <v>29500</v>
      </c>
      <c r="BL78" s="75">
        <v>0</v>
      </c>
      <c r="BM78" s="75">
        <v>0</v>
      </c>
      <c r="BN78" s="75">
        <v>18000</v>
      </c>
      <c r="BO78" s="75">
        <v>0</v>
      </c>
      <c r="BP78" s="75">
        <v>445500</v>
      </c>
      <c r="BQ78" s="75">
        <v>37225.81</v>
      </c>
      <c r="BR78" s="75">
        <v>22000</v>
      </c>
      <c r="BS78" s="75">
        <v>97000</v>
      </c>
      <c r="BT78" s="75">
        <v>84000</v>
      </c>
      <c r="BU78" s="75">
        <v>306419</v>
      </c>
      <c r="BV78" s="75">
        <v>26000</v>
      </c>
      <c r="BW78" s="75">
        <v>52500</v>
      </c>
      <c r="BX78" s="75">
        <v>36500</v>
      </c>
      <c r="BY78" s="76"/>
    </row>
    <row r="79" spans="1:77" x14ac:dyDescent="0.2">
      <c r="A79" s="73" t="s">
        <v>291</v>
      </c>
      <c r="B79" s="74" t="s">
        <v>354</v>
      </c>
      <c r="C79" s="73" t="s">
        <v>355</v>
      </c>
      <c r="D79" s="75">
        <v>3461459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1900000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0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1184351.4099999999</v>
      </c>
      <c r="AC79" s="75">
        <v>0</v>
      </c>
      <c r="AD79" s="75">
        <v>0</v>
      </c>
      <c r="AE79" s="75">
        <v>3744436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75">
        <v>0</v>
      </c>
      <c r="AQ79" s="75">
        <v>1872208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0</v>
      </c>
      <c r="BF79" s="75">
        <v>0</v>
      </c>
      <c r="BG79" s="75">
        <v>0</v>
      </c>
      <c r="BH79" s="75">
        <v>0</v>
      </c>
      <c r="BI79" s="75">
        <v>8210982</v>
      </c>
      <c r="BJ79" s="75">
        <v>0</v>
      </c>
      <c r="BK79" s="75">
        <v>0</v>
      </c>
      <c r="BL79" s="75">
        <v>0</v>
      </c>
      <c r="BM79" s="75">
        <v>0</v>
      </c>
      <c r="BN79" s="75">
        <v>0</v>
      </c>
      <c r="BO79" s="75">
        <v>6660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6">
        <v>35632709.469999991</v>
      </c>
    </row>
    <row r="80" spans="1:77" x14ac:dyDescent="0.2">
      <c r="A80" s="73" t="s">
        <v>291</v>
      </c>
      <c r="B80" s="74" t="s">
        <v>356</v>
      </c>
      <c r="C80" s="73" t="s">
        <v>357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15300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838634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0</v>
      </c>
      <c r="AL80" s="75">
        <v>0</v>
      </c>
      <c r="AM80" s="75">
        <v>0</v>
      </c>
      <c r="AN80" s="75">
        <v>0</v>
      </c>
      <c r="AO80" s="75">
        <v>0</v>
      </c>
      <c r="AP80" s="75">
        <v>0</v>
      </c>
      <c r="AQ80" s="75">
        <v>0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0</v>
      </c>
      <c r="BB80" s="75">
        <v>0</v>
      </c>
      <c r="BC80" s="75">
        <v>0</v>
      </c>
      <c r="BD80" s="75">
        <v>0</v>
      </c>
      <c r="BE80" s="75">
        <v>0</v>
      </c>
      <c r="BF80" s="75">
        <v>0</v>
      </c>
      <c r="BG80" s="75">
        <v>0</v>
      </c>
      <c r="BH80" s="75">
        <v>0</v>
      </c>
      <c r="BI80" s="75">
        <v>1012869</v>
      </c>
      <c r="BJ80" s="75">
        <v>0</v>
      </c>
      <c r="BK80" s="75">
        <v>0</v>
      </c>
      <c r="BL80" s="75">
        <v>0</v>
      </c>
      <c r="BM80" s="75">
        <v>0</v>
      </c>
      <c r="BN80" s="75">
        <v>0</v>
      </c>
      <c r="BO80" s="75">
        <v>69662</v>
      </c>
      <c r="BP80" s="75">
        <v>0</v>
      </c>
      <c r="BQ80" s="75">
        <v>0</v>
      </c>
      <c r="BR80" s="75">
        <v>0</v>
      </c>
      <c r="BS80" s="75">
        <v>0</v>
      </c>
      <c r="BT80" s="75">
        <v>0</v>
      </c>
      <c r="BU80" s="75">
        <v>0</v>
      </c>
      <c r="BV80" s="75">
        <v>0</v>
      </c>
      <c r="BW80" s="75">
        <v>0</v>
      </c>
      <c r="BX80" s="75">
        <v>0</v>
      </c>
      <c r="BY80" s="76">
        <v>52951041.100000001</v>
      </c>
    </row>
    <row r="81" spans="1:77" x14ac:dyDescent="0.2">
      <c r="A81" s="73" t="s">
        <v>291</v>
      </c>
      <c r="B81" s="74" t="s">
        <v>358</v>
      </c>
      <c r="C81" s="73" t="s">
        <v>359</v>
      </c>
      <c r="D81" s="75">
        <v>0</v>
      </c>
      <c r="E81" s="75">
        <v>138200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1235800</v>
      </c>
      <c r="L81" s="75">
        <v>826700</v>
      </c>
      <c r="M81" s="75">
        <v>0</v>
      </c>
      <c r="N81" s="75">
        <v>0</v>
      </c>
      <c r="O81" s="75">
        <v>865917</v>
      </c>
      <c r="P81" s="75">
        <v>0</v>
      </c>
      <c r="Q81" s="75">
        <v>0</v>
      </c>
      <c r="R81" s="75">
        <v>936800</v>
      </c>
      <c r="S81" s="75">
        <v>0</v>
      </c>
      <c r="T81" s="75">
        <v>0</v>
      </c>
      <c r="U81" s="75">
        <v>0</v>
      </c>
      <c r="V81" s="75">
        <v>0</v>
      </c>
      <c r="W81" s="75">
        <v>1434500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2535503.46</v>
      </c>
      <c r="AD81" s="75">
        <v>0</v>
      </c>
      <c r="AE81" s="75">
        <v>0</v>
      </c>
      <c r="AF81" s="75">
        <v>0</v>
      </c>
      <c r="AG81" s="75">
        <v>698076</v>
      </c>
      <c r="AH81" s="75">
        <v>567014.5</v>
      </c>
      <c r="AI81" s="75">
        <v>467787</v>
      </c>
      <c r="AJ81" s="75">
        <v>1245843.5</v>
      </c>
      <c r="AK81" s="75">
        <v>0</v>
      </c>
      <c r="AL81" s="75">
        <v>559239</v>
      </c>
      <c r="AM81" s="75">
        <v>1129450</v>
      </c>
      <c r="AN81" s="75">
        <v>693499.5</v>
      </c>
      <c r="AO81" s="75">
        <v>760912</v>
      </c>
      <c r="AP81" s="75">
        <v>592405</v>
      </c>
      <c r="AQ81" s="75">
        <v>0</v>
      </c>
      <c r="AR81" s="75">
        <v>0</v>
      </c>
      <c r="AS81" s="75">
        <v>294526</v>
      </c>
      <c r="AT81" s="75">
        <v>340627</v>
      </c>
      <c r="AU81" s="75">
        <v>0</v>
      </c>
      <c r="AV81" s="75">
        <v>0</v>
      </c>
      <c r="AW81" s="75">
        <v>745500</v>
      </c>
      <c r="AX81" s="75">
        <v>0</v>
      </c>
      <c r="AY81" s="75">
        <v>941400</v>
      </c>
      <c r="AZ81" s="75">
        <v>751181</v>
      </c>
      <c r="BA81" s="75">
        <v>1421383</v>
      </c>
      <c r="BB81" s="75">
        <v>0</v>
      </c>
      <c r="BC81" s="75">
        <v>0</v>
      </c>
      <c r="BD81" s="75">
        <v>2342500</v>
      </c>
      <c r="BE81" s="75">
        <v>1506330</v>
      </c>
      <c r="BF81" s="75">
        <v>784146</v>
      </c>
      <c r="BG81" s="75">
        <v>817200</v>
      </c>
      <c r="BH81" s="75">
        <v>342000</v>
      </c>
      <c r="BI81" s="75">
        <v>0</v>
      </c>
      <c r="BJ81" s="75">
        <v>7308400</v>
      </c>
      <c r="BK81" s="75">
        <v>0</v>
      </c>
      <c r="BL81" s="75">
        <v>770800</v>
      </c>
      <c r="BM81" s="75">
        <v>1624600</v>
      </c>
      <c r="BN81" s="75">
        <v>635370</v>
      </c>
      <c r="BO81" s="75">
        <v>1148800</v>
      </c>
      <c r="BP81" s="75">
        <v>0</v>
      </c>
      <c r="BQ81" s="75">
        <v>0</v>
      </c>
      <c r="BR81" s="75">
        <v>861500</v>
      </c>
      <c r="BS81" s="75">
        <v>0</v>
      </c>
      <c r="BT81" s="75">
        <v>0</v>
      </c>
      <c r="BU81" s="75">
        <v>0</v>
      </c>
      <c r="BV81" s="75">
        <v>901200</v>
      </c>
      <c r="BW81" s="75">
        <v>442967</v>
      </c>
      <c r="BX81" s="75">
        <v>0</v>
      </c>
      <c r="BY81" s="76">
        <v>4362912.2800000021</v>
      </c>
    </row>
    <row r="82" spans="1:77" x14ac:dyDescent="0.2">
      <c r="A82" s="73" t="s">
        <v>291</v>
      </c>
      <c r="B82" s="74" t="s">
        <v>360</v>
      </c>
      <c r="C82" s="73" t="s">
        <v>361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18225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0</v>
      </c>
      <c r="U82" s="75">
        <v>0</v>
      </c>
      <c r="V82" s="75">
        <v>0</v>
      </c>
      <c r="W82" s="75">
        <v>0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490100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0</v>
      </c>
      <c r="AJ82" s="75">
        <v>0</v>
      </c>
      <c r="AK82" s="75">
        <v>0</v>
      </c>
      <c r="AL82" s="75">
        <v>14400</v>
      </c>
      <c r="AM82" s="75">
        <v>0</v>
      </c>
      <c r="AN82" s="75">
        <v>0</v>
      </c>
      <c r="AO82" s="75">
        <v>0</v>
      </c>
      <c r="AP82" s="75">
        <v>0</v>
      </c>
      <c r="AQ82" s="75">
        <v>0</v>
      </c>
      <c r="AR82" s="75">
        <v>0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38300</v>
      </c>
      <c r="AZ82" s="75">
        <v>0</v>
      </c>
      <c r="BA82" s="75">
        <v>0</v>
      </c>
      <c r="BB82" s="75">
        <v>0</v>
      </c>
      <c r="BC82" s="75">
        <v>0</v>
      </c>
      <c r="BD82" s="75">
        <v>0</v>
      </c>
      <c r="BE82" s="75">
        <v>0</v>
      </c>
      <c r="BF82" s="75">
        <v>87500</v>
      </c>
      <c r="BG82" s="75">
        <v>0</v>
      </c>
      <c r="BH82" s="75">
        <v>0</v>
      </c>
      <c r="BI82" s="75">
        <v>0</v>
      </c>
      <c r="BJ82" s="75">
        <v>0</v>
      </c>
      <c r="BK82" s="75">
        <v>0</v>
      </c>
      <c r="BL82" s="75">
        <v>0</v>
      </c>
      <c r="BM82" s="75">
        <v>77800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6">
        <v>44750627.140000001</v>
      </c>
    </row>
    <row r="83" spans="1:77" x14ac:dyDescent="0.2">
      <c r="A83" s="73" t="s">
        <v>291</v>
      </c>
      <c r="B83" s="74" t="s">
        <v>362</v>
      </c>
      <c r="C83" s="73" t="s">
        <v>363</v>
      </c>
      <c r="D83" s="75">
        <v>10939537.109999999</v>
      </c>
      <c r="E83" s="75">
        <v>0</v>
      </c>
      <c r="F83" s="75">
        <v>1519140.12</v>
      </c>
      <c r="G83" s="75">
        <v>0</v>
      </c>
      <c r="H83" s="75">
        <v>0</v>
      </c>
      <c r="I83" s="75">
        <v>0</v>
      </c>
      <c r="J83" s="75">
        <v>24949134.640000001</v>
      </c>
      <c r="K83" s="75">
        <v>1693059</v>
      </c>
      <c r="L83" s="75">
        <v>0</v>
      </c>
      <c r="M83" s="75">
        <v>7482089.2300000004</v>
      </c>
      <c r="N83" s="75">
        <v>0</v>
      </c>
      <c r="O83" s="75">
        <v>1285791.92</v>
      </c>
      <c r="P83" s="75">
        <v>1400000</v>
      </c>
      <c r="Q83" s="75">
        <v>1443970</v>
      </c>
      <c r="R83" s="75">
        <v>0</v>
      </c>
      <c r="S83" s="75">
        <v>500000</v>
      </c>
      <c r="T83" s="75">
        <v>0</v>
      </c>
      <c r="U83" s="75">
        <v>0</v>
      </c>
      <c r="V83" s="75">
        <v>1238</v>
      </c>
      <c r="W83" s="75">
        <v>0</v>
      </c>
      <c r="X83" s="75">
        <v>240000</v>
      </c>
      <c r="Y83" s="75">
        <v>0</v>
      </c>
      <c r="Z83" s="75">
        <v>0</v>
      </c>
      <c r="AA83" s="75">
        <v>340000</v>
      </c>
      <c r="AB83" s="75">
        <v>0</v>
      </c>
      <c r="AC83" s="75">
        <v>158438.68</v>
      </c>
      <c r="AD83" s="75">
        <v>312192</v>
      </c>
      <c r="AE83" s="75">
        <v>24262210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0</v>
      </c>
      <c r="AL83" s="75">
        <v>0</v>
      </c>
      <c r="AM83" s="75">
        <v>0</v>
      </c>
      <c r="AN83" s="75">
        <v>0</v>
      </c>
      <c r="AO83" s="75">
        <v>0</v>
      </c>
      <c r="AP83" s="75">
        <v>0</v>
      </c>
      <c r="AQ83" s="75">
        <v>2812765.21</v>
      </c>
      <c r="AR83" s="75">
        <v>0</v>
      </c>
      <c r="AS83" s="75">
        <v>0</v>
      </c>
      <c r="AT83" s="75">
        <v>0</v>
      </c>
      <c r="AU83" s="75">
        <v>0</v>
      </c>
      <c r="AV83" s="75">
        <v>0</v>
      </c>
      <c r="AW83" s="75">
        <v>0</v>
      </c>
      <c r="AX83" s="75">
        <v>14464283</v>
      </c>
      <c r="AY83" s="75">
        <v>2659680</v>
      </c>
      <c r="AZ83" s="75">
        <v>522800</v>
      </c>
      <c r="BA83" s="75">
        <v>0</v>
      </c>
      <c r="BB83" s="75">
        <v>0</v>
      </c>
      <c r="BC83" s="75">
        <v>0</v>
      </c>
      <c r="BD83" s="75">
        <v>2483964</v>
      </c>
      <c r="BE83" s="75">
        <v>0</v>
      </c>
      <c r="BF83" s="75">
        <v>706410</v>
      </c>
      <c r="BG83" s="75">
        <v>0</v>
      </c>
      <c r="BH83" s="75">
        <v>0</v>
      </c>
      <c r="BI83" s="75">
        <v>0</v>
      </c>
      <c r="BJ83" s="75">
        <v>0</v>
      </c>
      <c r="BK83" s="75">
        <v>0</v>
      </c>
      <c r="BL83" s="75">
        <v>0</v>
      </c>
      <c r="BM83" s="75">
        <v>0</v>
      </c>
      <c r="BN83" s="75">
        <v>0</v>
      </c>
      <c r="BO83" s="75">
        <v>0</v>
      </c>
      <c r="BP83" s="75">
        <v>8137779.5</v>
      </c>
      <c r="BQ83" s="75">
        <v>0</v>
      </c>
      <c r="BR83" s="75">
        <v>0</v>
      </c>
      <c r="BS83" s="75">
        <v>0</v>
      </c>
      <c r="BT83" s="75">
        <v>0</v>
      </c>
      <c r="BU83" s="75">
        <v>0</v>
      </c>
      <c r="BV83" s="75">
        <v>0</v>
      </c>
      <c r="BW83" s="75">
        <v>0</v>
      </c>
      <c r="BX83" s="75">
        <v>0</v>
      </c>
      <c r="BY83" s="76">
        <v>365639.83999999997</v>
      </c>
    </row>
    <row r="84" spans="1:77" x14ac:dyDescent="0.2">
      <c r="A84" s="73" t="s">
        <v>291</v>
      </c>
      <c r="B84" s="74" t="s">
        <v>364</v>
      </c>
      <c r="C84" s="73" t="s">
        <v>365</v>
      </c>
      <c r="D84" s="75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1877913.36</v>
      </c>
      <c r="K84" s="75">
        <v>0</v>
      </c>
      <c r="L84" s="75">
        <v>0</v>
      </c>
      <c r="M84" s="75">
        <v>1159605.6299999999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45300</v>
      </c>
      <c r="W84" s="75">
        <v>0</v>
      </c>
      <c r="X84" s="75">
        <v>36000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132450</v>
      </c>
      <c r="AE84" s="75">
        <v>2907843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606729.79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252660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140816</v>
      </c>
      <c r="BG84" s="75">
        <v>0</v>
      </c>
      <c r="BH84" s="75">
        <v>0</v>
      </c>
      <c r="BI84" s="75">
        <v>0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0</v>
      </c>
      <c r="BP84" s="75">
        <v>479601.53</v>
      </c>
      <c r="BQ84" s="75">
        <v>0</v>
      </c>
      <c r="BR84" s="75">
        <v>0</v>
      </c>
      <c r="BS84" s="75">
        <v>0</v>
      </c>
      <c r="BT84" s="75">
        <v>0</v>
      </c>
      <c r="BU84" s="75">
        <v>0</v>
      </c>
      <c r="BV84" s="75">
        <v>0</v>
      </c>
      <c r="BW84" s="75">
        <v>0</v>
      </c>
      <c r="BX84" s="75">
        <v>0</v>
      </c>
      <c r="BY84" s="76">
        <v>4451734.669999999</v>
      </c>
    </row>
    <row r="85" spans="1:77" x14ac:dyDescent="0.2">
      <c r="A85" s="73" t="s">
        <v>291</v>
      </c>
      <c r="B85" s="74" t="s">
        <v>366</v>
      </c>
      <c r="C85" s="73" t="s">
        <v>367</v>
      </c>
      <c r="D85" s="75">
        <v>0</v>
      </c>
      <c r="E85" s="75">
        <v>4382700</v>
      </c>
      <c r="F85" s="75">
        <v>8400900</v>
      </c>
      <c r="G85" s="75">
        <v>3007100</v>
      </c>
      <c r="H85" s="75">
        <v>2235400</v>
      </c>
      <c r="I85" s="75">
        <v>834200</v>
      </c>
      <c r="J85" s="75">
        <v>0</v>
      </c>
      <c r="K85" s="75">
        <v>2908033.32</v>
      </c>
      <c r="L85" s="75">
        <v>542875</v>
      </c>
      <c r="M85" s="75">
        <v>0</v>
      </c>
      <c r="N85" s="75">
        <v>0</v>
      </c>
      <c r="O85" s="75">
        <v>2420000</v>
      </c>
      <c r="P85" s="75">
        <v>4800000</v>
      </c>
      <c r="Q85" s="75">
        <v>5147500</v>
      </c>
      <c r="R85" s="75">
        <v>0</v>
      </c>
      <c r="S85" s="75">
        <v>2464000</v>
      </c>
      <c r="T85" s="75">
        <v>2185300</v>
      </c>
      <c r="U85" s="75">
        <v>1499000</v>
      </c>
      <c r="V85" s="75">
        <v>0</v>
      </c>
      <c r="W85" s="75">
        <v>4293800</v>
      </c>
      <c r="X85" s="75">
        <v>2306000</v>
      </c>
      <c r="Y85" s="75">
        <v>0</v>
      </c>
      <c r="Z85" s="75">
        <v>1624700</v>
      </c>
      <c r="AA85" s="75">
        <v>1899724.82</v>
      </c>
      <c r="AB85" s="75">
        <v>2765400</v>
      </c>
      <c r="AC85" s="75">
        <v>0</v>
      </c>
      <c r="AD85" s="75">
        <v>1630600</v>
      </c>
      <c r="AE85" s="75">
        <v>950000</v>
      </c>
      <c r="AF85" s="75">
        <v>1558800</v>
      </c>
      <c r="AG85" s="75">
        <v>1350700</v>
      </c>
      <c r="AH85" s="75">
        <v>533585.5</v>
      </c>
      <c r="AI85" s="75">
        <v>502113</v>
      </c>
      <c r="AJ85" s="75">
        <v>415256.5</v>
      </c>
      <c r="AK85" s="75">
        <v>1422700</v>
      </c>
      <c r="AL85" s="75">
        <v>776361</v>
      </c>
      <c r="AM85" s="75">
        <v>730200</v>
      </c>
      <c r="AN85" s="75">
        <v>509900.5</v>
      </c>
      <c r="AO85" s="75">
        <v>989688</v>
      </c>
      <c r="AP85" s="75">
        <v>646195</v>
      </c>
      <c r="AQ85" s="75">
        <v>0</v>
      </c>
      <c r="AR85" s="75">
        <v>1201400</v>
      </c>
      <c r="AS85" s="75">
        <v>747174</v>
      </c>
      <c r="AT85" s="75">
        <v>910273</v>
      </c>
      <c r="AU85" s="75">
        <v>986800</v>
      </c>
      <c r="AV85" s="75">
        <v>737600</v>
      </c>
      <c r="AW85" s="75">
        <v>355200</v>
      </c>
      <c r="AX85" s="75">
        <v>0</v>
      </c>
      <c r="AY85" s="75">
        <v>1297000</v>
      </c>
      <c r="AZ85" s="75">
        <v>1298618.5</v>
      </c>
      <c r="BA85" s="75">
        <v>1097117</v>
      </c>
      <c r="BB85" s="75">
        <v>2824000</v>
      </c>
      <c r="BC85" s="75">
        <v>1575400</v>
      </c>
      <c r="BD85" s="75">
        <v>1263300</v>
      </c>
      <c r="BE85" s="75">
        <v>2574370</v>
      </c>
      <c r="BF85" s="75">
        <v>790254</v>
      </c>
      <c r="BG85" s="75">
        <v>49600</v>
      </c>
      <c r="BH85" s="75">
        <v>462600</v>
      </c>
      <c r="BI85" s="75">
        <v>0</v>
      </c>
      <c r="BJ85" s="75">
        <v>900000</v>
      </c>
      <c r="BK85" s="75">
        <v>2000000</v>
      </c>
      <c r="BL85" s="75">
        <v>104100</v>
      </c>
      <c r="BM85" s="75">
        <v>0</v>
      </c>
      <c r="BN85" s="75">
        <v>1945730</v>
      </c>
      <c r="BO85" s="75">
        <v>0</v>
      </c>
      <c r="BP85" s="75">
        <v>0</v>
      </c>
      <c r="BQ85" s="75">
        <v>1064000</v>
      </c>
      <c r="BR85" s="75">
        <v>1646200</v>
      </c>
      <c r="BS85" s="75">
        <v>1600000</v>
      </c>
      <c r="BT85" s="75">
        <v>2316800</v>
      </c>
      <c r="BU85" s="75">
        <v>4305229</v>
      </c>
      <c r="BV85" s="75">
        <v>645200</v>
      </c>
      <c r="BW85" s="75">
        <v>849600</v>
      </c>
      <c r="BX85" s="75">
        <v>58400</v>
      </c>
      <c r="BY85" s="76">
        <v>123565504.26000001</v>
      </c>
    </row>
    <row r="86" spans="1:77" x14ac:dyDescent="0.2">
      <c r="A86" s="86" t="s">
        <v>291</v>
      </c>
      <c r="B86" s="87" t="s">
        <v>368</v>
      </c>
      <c r="C86" s="86" t="s">
        <v>369</v>
      </c>
      <c r="D86" s="75">
        <v>0</v>
      </c>
      <c r="E86" s="75">
        <v>209000</v>
      </c>
      <c r="F86" s="75">
        <v>0</v>
      </c>
      <c r="G86" s="75">
        <v>61000</v>
      </c>
      <c r="H86" s="75">
        <v>400000</v>
      </c>
      <c r="I86" s="75">
        <v>0</v>
      </c>
      <c r="J86" s="75">
        <v>0</v>
      </c>
      <c r="K86" s="75">
        <v>0</v>
      </c>
      <c r="L86" s="75">
        <v>260600</v>
      </c>
      <c r="M86" s="75">
        <v>0</v>
      </c>
      <c r="N86" s="75">
        <v>1844400</v>
      </c>
      <c r="O86" s="75">
        <v>0</v>
      </c>
      <c r="P86" s="75">
        <v>0</v>
      </c>
      <c r="Q86" s="75">
        <v>0</v>
      </c>
      <c r="R86" s="75">
        <v>0</v>
      </c>
      <c r="S86" s="75">
        <v>0</v>
      </c>
      <c r="T86" s="75">
        <v>70500</v>
      </c>
      <c r="U86" s="75">
        <v>81100</v>
      </c>
      <c r="V86" s="75">
        <v>0</v>
      </c>
      <c r="W86" s="75">
        <v>0</v>
      </c>
      <c r="X86" s="75">
        <v>0</v>
      </c>
      <c r="Y86" s="75">
        <v>0</v>
      </c>
      <c r="Z86" s="75">
        <v>131400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523600</v>
      </c>
      <c r="AG86" s="75">
        <v>0</v>
      </c>
      <c r="AH86" s="75">
        <v>378809</v>
      </c>
      <c r="AI86" s="75">
        <v>0</v>
      </c>
      <c r="AJ86" s="75">
        <v>64000</v>
      </c>
      <c r="AK86" s="75">
        <v>343700</v>
      </c>
      <c r="AL86" s="75">
        <v>229600</v>
      </c>
      <c r="AM86" s="75">
        <v>208500</v>
      </c>
      <c r="AN86" s="75">
        <v>257400</v>
      </c>
      <c r="AO86" s="75">
        <v>96400</v>
      </c>
      <c r="AP86" s="75">
        <v>130400</v>
      </c>
      <c r="AQ86" s="75">
        <v>0</v>
      </c>
      <c r="AR86" s="75">
        <v>574400</v>
      </c>
      <c r="AS86" s="75">
        <v>346200</v>
      </c>
      <c r="AT86" s="75">
        <v>316400</v>
      </c>
      <c r="AU86" s="75">
        <v>291700</v>
      </c>
      <c r="AV86" s="75">
        <v>212800</v>
      </c>
      <c r="AW86" s="75">
        <v>220800</v>
      </c>
      <c r="AX86" s="75">
        <v>0</v>
      </c>
      <c r="AY86" s="75">
        <v>114900</v>
      </c>
      <c r="AZ86" s="75">
        <v>0</v>
      </c>
      <c r="BA86" s="75">
        <v>0</v>
      </c>
      <c r="BB86" s="75">
        <v>0</v>
      </c>
      <c r="BC86" s="75">
        <v>0</v>
      </c>
      <c r="BD86" s="75">
        <v>319700</v>
      </c>
      <c r="BE86" s="75">
        <v>0</v>
      </c>
      <c r="BF86" s="75">
        <v>265500</v>
      </c>
      <c r="BG86" s="75">
        <v>0</v>
      </c>
      <c r="BH86" s="75">
        <v>0</v>
      </c>
      <c r="BI86" s="75">
        <v>0</v>
      </c>
      <c r="BJ86" s="75">
        <v>0</v>
      </c>
      <c r="BK86" s="75">
        <v>0</v>
      </c>
      <c r="BL86" s="75">
        <v>79700</v>
      </c>
      <c r="BM86" s="75">
        <v>0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257900</v>
      </c>
      <c r="BW86" s="75">
        <v>0</v>
      </c>
      <c r="BX86" s="75">
        <v>0</v>
      </c>
      <c r="BY86" s="76"/>
    </row>
    <row r="87" spans="1:77" x14ac:dyDescent="0.2">
      <c r="A87" s="86" t="s">
        <v>291</v>
      </c>
      <c r="B87" s="87" t="s">
        <v>370</v>
      </c>
      <c r="C87" s="86" t="s">
        <v>371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0</v>
      </c>
      <c r="T87" s="75">
        <v>0</v>
      </c>
      <c r="U87" s="75">
        <v>0</v>
      </c>
      <c r="V87" s="75">
        <v>0</v>
      </c>
      <c r="W87" s="75">
        <v>2240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  <c r="AK87" s="75">
        <v>0</v>
      </c>
      <c r="AL87" s="75">
        <v>0</v>
      </c>
      <c r="AM87" s="75">
        <v>0</v>
      </c>
      <c r="AN87" s="75">
        <v>0</v>
      </c>
      <c r="AO87" s="75">
        <v>0</v>
      </c>
      <c r="AP87" s="75">
        <v>0</v>
      </c>
      <c r="AQ87" s="75">
        <v>0</v>
      </c>
      <c r="AR87" s="75">
        <v>0</v>
      </c>
      <c r="AS87" s="75">
        <v>0</v>
      </c>
      <c r="AT87" s="75">
        <v>0</v>
      </c>
      <c r="AU87" s="75">
        <v>0</v>
      </c>
      <c r="AV87" s="75">
        <v>0</v>
      </c>
      <c r="AW87" s="75">
        <v>0</v>
      </c>
      <c r="AX87" s="75">
        <v>2320</v>
      </c>
      <c r="AY87" s="75">
        <v>0</v>
      </c>
      <c r="AZ87" s="75">
        <v>0</v>
      </c>
      <c r="BA87" s="75">
        <v>6760</v>
      </c>
      <c r="BB87" s="75">
        <v>0</v>
      </c>
      <c r="BC87" s="75">
        <v>0</v>
      </c>
      <c r="BD87" s="75">
        <v>0</v>
      </c>
      <c r="BE87" s="75">
        <v>0</v>
      </c>
      <c r="BF87" s="75">
        <v>0</v>
      </c>
      <c r="BG87" s="75">
        <v>0</v>
      </c>
      <c r="BH87" s="75">
        <v>0</v>
      </c>
      <c r="BI87" s="75">
        <v>0</v>
      </c>
      <c r="BJ87" s="75">
        <v>0</v>
      </c>
      <c r="BK87" s="75">
        <v>0</v>
      </c>
      <c r="BL87" s="75">
        <v>0</v>
      </c>
      <c r="BM87" s="75">
        <v>0</v>
      </c>
      <c r="BN87" s="75">
        <v>0</v>
      </c>
      <c r="BO87" s="75">
        <v>0</v>
      </c>
      <c r="BP87" s="75">
        <v>0</v>
      </c>
      <c r="BQ87" s="75">
        <v>0</v>
      </c>
      <c r="BR87" s="75">
        <v>0</v>
      </c>
      <c r="BS87" s="75">
        <v>0</v>
      </c>
      <c r="BT87" s="75">
        <v>0</v>
      </c>
      <c r="BU87" s="75">
        <v>0</v>
      </c>
      <c r="BV87" s="75">
        <v>0</v>
      </c>
      <c r="BW87" s="75">
        <v>0</v>
      </c>
      <c r="BX87" s="75">
        <v>0</v>
      </c>
      <c r="BY87" s="76"/>
    </row>
    <row r="88" spans="1:77" x14ac:dyDescent="0.2">
      <c r="A88" s="73" t="s">
        <v>291</v>
      </c>
      <c r="B88" s="74" t="s">
        <v>372</v>
      </c>
      <c r="C88" s="73" t="s">
        <v>373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3040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5360</v>
      </c>
      <c r="R88" s="75">
        <v>0</v>
      </c>
      <c r="S88" s="75">
        <v>0</v>
      </c>
      <c r="T88" s="75">
        <v>0</v>
      </c>
      <c r="U88" s="75">
        <v>0</v>
      </c>
      <c r="V88" s="75">
        <v>11153</v>
      </c>
      <c r="W88" s="75">
        <v>2000</v>
      </c>
      <c r="X88" s="75">
        <v>0</v>
      </c>
      <c r="Y88" s="75">
        <v>5000</v>
      </c>
      <c r="Z88" s="75">
        <v>0</v>
      </c>
      <c r="AA88" s="75">
        <v>0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0</v>
      </c>
      <c r="AL88" s="75">
        <v>0</v>
      </c>
      <c r="AM88" s="75">
        <v>1120</v>
      </c>
      <c r="AN88" s="75">
        <v>0</v>
      </c>
      <c r="AO88" s="75">
        <v>0</v>
      </c>
      <c r="AP88" s="75">
        <v>0</v>
      </c>
      <c r="AQ88" s="75">
        <v>3960</v>
      </c>
      <c r="AR88" s="75">
        <v>2480</v>
      </c>
      <c r="AS88" s="75">
        <v>0</v>
      </c>
      <c r="AT88" s="75">
        <v>0</v>
      </c>
      <c r="AU88" s="75">
        <v>0</v>
      </c>
      <c r="AV88" s="75">
        <v>24000</v>
      </c>
      <c r="AW88" s="75">
        <v>0</v>
      </c>
      <c r="AX88" s="75">
        <v>0</v>
      </c>
      <c r="AY88" s="75">
        <v>0</v>
      </c>
      <c r="AZ88" s="75">
        <v>0</v>
      </c>
      <c r="BA88" s="75">
        <v>0</v>
      </c>
      <c r="BB88" s="75">
        <v>0</v>
      </c>
      <c r="BC88" s="75">
        <v>0</v>
      </c>
      <c r="BD88" s="75">
        <v>0</v>
      </c>
      <c r="BE88" s="75">
        <v>0</v>
      </c>
      <c r="BF88" s="75">
        <v>0</v>
      </c>
      <c r="BG88" s="75">
        <v>0</v>
      </c>
      <c r="BH88" s="75">
        <v>0</v>
      </c>
      <c r="BI88" s="75">
        <v>0</v>
      </c>
      <c r="BJ88" s="75">
        <v>0</v>
      </c>
      <c r="BK88" s="75">
        <v>7000</v>
      </c>
      <c r="BL88" s="75">
        <v>0</v>
      </c>
      <c r="BM88" s="75">
        <v>6600</v>
      </c>
      <c r="BN88" s="75">
        <v>0</v>
      </c>
      <c r="BO88" s="75">
        <v>0</v>
      </c>
      <c r="BP88" s="75">
        <v>10500</v>
      </c>
      <c r="BQ88" s="75">
        <v>0</v>
      </c>
      <c r="BR88" s="75">
        <v>0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6">
        <v>17509668.450000003</v>
      </c>
    </row>
    <row r="89" spans="1:77" x14ac:dyDescent="0.2">
      <c r="A89" s="73" t="s">
        <v>291</v>
      </c>
      <c r="B89" s="74" t="s">
        <v>374</v>
      </c>
      <c r="C89" s="73" t="s">
        <v>375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v>0</v>
      </c>
      <c r="AD89" s="85">
        <v>0</v>
      </c>
      <c r="AE89" s="85">
        <v>0</v>
      </c>
      <c r="AF89" s="85">
        <v>0</v>
      </c>
      <c r="AG89" s="85">
        <v>0</v>
      </c>
      <c r="AH89" s="85">
        <v>0</v>
      </c>
      <c r="AI89" s="85">
        <v>0</v>
      </c>
      <c r="AJ89" s="8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85">
        <v>0</v>
      </c>
      <c r="AV89" s="85">
        <v>0</v>
      </c>
      <c r="AW89" s="85">
        <v>0</v>
      </c>
      <c r="AX89" s="85">
        <v>0</v>
      </c>
      <c r="AY89" s="85">
        <v>0</v>
      </c>
      <c r="AZ89" s="85">
        <v>0</v>
      </c>
      <c r="BA89" s="85">
        <v>0</v>
      </c>
      <c r="BB89" s="85">
        <v>0</v>
      </c>
      <c r="BC89" s="85">
        <v>0</v>
      </c>
      <c r="BD89" s="85">
        <v>0</v>
      </c>
      <c r="BE89" s="85">
        <v>0</v>
      </c>
      <c r="BF89" s="85">
        <v>0</v>
      </c>
      <c r="BG89" s="85">
        <v>0</v>
      </c>
      <c r="BH89" s="85">
        <v>0</v>
      </c>
      <c r="BI89" s="85">
        <v>0</v>
      </c>
      <c r="BJ89" s="85">
        <v>0</v>
      </c>
      <c r="BK89" s="85">
        <v>0</v>
      </c>
      <c r="BL89" s="85">
        <v>0</v>
      </c>
      <c r="BM89" s="85">
        <v>0</v>
      </c>
      <c r="BN89" s="85">
        <v>0</v>
      </c>
      <c r="BO89" s="85">
        <v>0</v>
      </c>
      <c r="BP89" s="85">
        <v>0</v>
      </c>
      <c r="BQ89" s="85">
        <v>0</v>
      </c>
      <c r="BR89" s="85">
        <v>0</v>
      </c>
      <c r="BS89" s="85">
        <v>0</v>
      </c>
      <c r="BT89" s="85">
        <v>0</v>
      </c>
      <c r="BU89" s="85">
        <v>0</v>
      </c>
      <c r="BV89" s="85">
        <v>0</v>
      </c>
      <c r="BW89" s="85">
        <v>0</v>
      </c>
      <c r="BX89" s="85">
        <v>0</v>
      </c>
      <c r="BY89" s="76">
        <v>197891638.76999998</v>
      </c>
    </row>
    <row r="90" spans="1:77" x14ac:dyDescent="0.2">
      <c r="A90" s="73" t="s">
        <v>291</v>
      </c>
      <c r="B90" s="74" t="s">
        <v>376</v>
      </c>
      <c r="C90" s="73" t="s">
        <v>377</v>
      </c>
      <c r="D90" s="75">
        <v>29459122.25</v>
      </c>
      <c r="E90" s="75">
        <v>15344287.5</v>
      </c>
      <c r="F90" s="75">
        <v>18729869</v>
      </c>
      <c r="G90" s="75">
        <v>3221263.75</v>
      </c>
      <c r="H90" s="75">
        <v>7107193.96</v>
      </c>
      <c r="I90" s="75">
        <v>2661002.5</v>
      </c>
      <c r="J90" s="75">
        <v>55668117</v>
      </c>
      <c r="K90" s="75">
        <v>11983736</v>
      </c>
      <c r="L90" s="75">
        <v>2768456.25</v>
      </c>
      <c r="M90" s="75">
        <v>30715151.969999999</v>
      </c>
      <c r="N90" s="75">
        <v>2188375.62</v>
      </c>
      <c r="O90" s="75">
        <v>5895074.5899999999</v>
      </c>
      <c r="P90" s="75">
        <v>11865802</v>
      </c>
      <c r="Q90" s="75">
        <v>10779902.17</v>
      </c>
      <c r="R90" s="75">
        <v>1920572</v>
      </c>
      <c r="S90" s="75">
        <v>4307370</v>
      </c>
      <c r="T90" s="75">
        <v>3878172.3</v>
      </c>
      <c r="U90" s="75">
        <v>2262740</v>
      </c>
      <c r="V90" s="75">
        <v>38019307.770000003</v>
      </c>
      <c r="W90" s="75">
        <v>10026038</v>
      </c>
      <c r="X90" s="75">
        <v>2594720</v>
      </c>
      <c r="Y90" s="75">
        <v>11579898</v>
      </c>
      <c r="Z90" s="75">
        <v>2606513.75</v>
      </c>
      <c r="AA90" s="75">
        <v>2315200</v>
      </c>
      <c r="AB90" s="75">
        <v>5274588.5</v>
      </c>
      <c r="AC90" s="75">
        <v>1740989.25</v>
      </c>
      <c r="AD90" s="75">
        <v>1557787.5</v>
      </c>
      <c r="AE90" s="75">
        <v>41787231.5</v>
      </c>
      <c r="AF90" s="75">
        <v>2741588.91</v>
      </c>
      <c r="AG90" s="75">
        <v>1345850</v>
      </c>
      <c r="AH90" s="75">
        <v>1484530.5</v>
      </c>
      <c r="AI90" s="75">
        <v>1414615</v>
      </c>
      <c r="AJ90" s="75">
        <v>2498817.5</v>
      </c>
      <c r="AK90" s="75">
        <v>1891593</v>
      </c>
      <c r="AL90" s="75">
        <v>2068499</v>
      </c>
      <c r="AM90" s="75">
        <v>3700191.5</v>
      </c>
      <c r="AN90" s="75">
        <v>2798516</v>
      </c>
      <c r="AO90" s="75">
        <v>2562528</v>
      </c>
      <c r="AP90" s="75">
        <v>1775635</v>
      </c>
      <c r="AQ90" s="75">
        <v>12664743</v>
      </c>
      <c r="AR90" s="75">
        <v>595653</v>
      </c>
      <c r="AS90" s="75">
        <v>1822430</v>
      </c>
      <c r="AT90" s="75">
        <v>2092461</v>
      </c>
      <c r="AU90" s="75">
        <v>1464443.5</v>
      </c>
      <c r="AV90" s="75">
        <v>737966.5</v>
      </c>
      <c r="AW90" s="75">
        <v>1690697.5</v>
      </c>
      <c r="AX90" s="75">
        <v>39865156.75</v>
      </c>
      <c r="AY90" s="75">
        <v>677004</v>
      </c>
      <c r="AZ90" s="75">
        <v>3754995.75</v>
      </c>
      <c r="BA90" s="75">
        <v>4963381</v>
      </c>
      <c r="BB90" s="75">
        <v>0</v>
      </c>
      <c r="BC90" s="75">
        <v>1644800</v>
      </c>
      <c r="BD90" s="75">
        <v>8738817</v>
      </c>
      <c r="BE90" s="75">
        <v>6824815.5</v>
      </c>
      <c r="BF90" s="75">
        <v>2116346</v>
      </c>
      <c r="BG90" s="75">
        <v>1780645</v>
      </c>
      <c r="BH90" s="75">
        <v>779288</v>
      </c>
      <c r="BI90" s="75">
        <v>24729670.800000001</v>
      </c>
      <c r="BJ90" s="75">
        <v>2966205.25</v>
      </c>
      <c r="BK90" s="75">
        <v>2420108.75</v>
      </c>
      <c r="BL90" s="75">
        <v>1560388.75</v>
      </c>
      <c r="BM90" s="75">
        <v>1617824.75</v>
      </c>
      <c r="BN90" s="75">
        <v>3298967.25</v>
      </c>
      <c r="BO90" s="75">
        <v>1291027.5</v>
      </c>
      <c r="BP90" s="75">
        <v>26787425.5</v>
      </c>
      <c r="BQ90" s="75">
        <v>1677416</v>
      </c>
      <c r="BR90" s="75">
        <v>2004670</v>
      </c>
      <c r="BS90" s="75">
        <v>3890029</v>
      </c>
      <c r="BT90" s="75">
        <v>2682820</v>
      </c>
      <c r="BU90" s="75">
        <v>9950190</v>
      </c>
      <c r="BV90" s="75">
        <v>2671625</v>
      </c>
      <c r="BW90" s="75">
        <v>1659700</v>
      </c>
      <c r="BX90" s="75">
        <v>1620821</v>
      </c>
      <c r="BY90" s="76">
        <v>14986212.75</v>
      </c>
    </row>
    <row r="91" spans="1:77" x14ac:dyDescent="0.2">
      <c r="A91" s="73" t="s">
        <v>291</v>
      </c>
      <c r="B91" s="74" t="s">
        <v>378</v>
      </c>
      <c r="C91" s="73" t="s">
        <v>379</v>
      </c>
      <c r="D91" s="75">
        <v>2956554.61</v>
      </c>
      <c r="E91" s="75">
        <v>875957.33</v>
      </c>
      <c r="F91" s="75">
        <v>1355201</v>
      </c>
      <c r="G91" s="75">
        <v>0</v>
      </c>
      <c r="H91" s="75">
        <v>50515.72</v>
      </c>
      <c r="I91" s="75">
        <v>0</v>
      </c>
      <c r="J91" s="75">
        <v>15680197</v>
      </c>
      <c r="K91" s="75">
        <v>0</v>
      </c>
      <c r="L91" s="75">
        <v>219215</v>
      </c>
      <c r="M91" s="75">
        <v>0</v>
      </c>
      <c r="N91" s="75">
        <v>217727.86</v>
      </c>
      <c r="O91" s="75">
        <v>1811828.27</v>
      </c>
      <c r="P91" s="75">
        <v>1598429</v>
      </c>
      <c r="Q91" s="75">
        <v>0</v>
      </c>
      <c r="R91" s="75">
        <v>25280</v>
      </c>
      <c r="S91" s="75">
        <v>0</v>
      </c>
      <c r="T91" s="75">
        <v>12200</v>
      </c>
      <c r="U91" s="75">
        <v>963322.5</v>
      </c>
      <c r="V91" s="75">
        <v>3530925.4</v>
      </c>
      <c r="W91" s="75">
        <v>369755</v>
      </c>
      <c r="X91" s="75">
        <v>0</v>
      </c>
      <c r="Y91" s="75">
        <v>1745446</v>
      </c>
      <c r="Z91" s="75">
        <v>27950</v>
      </c>
      <c r="AA91" s="75">
        <v>0</v>
      </c>
      <c r="AB91" s="75">
        <v>871143</v>
      </c>
      <c r="AC91" s="75">
        <v>79020</v>
      </c>
      <c r="AD91" s="75">
        <v>160765</v>
      </c>
      <c r="AE91" s="75">
        <v>3434292.5</v>
      </c>
      <c r="AF91" s="75">
        <v>253845.09</v>
      </c>
      <c r="AG91" s="75">
        <v>0</v>
      </c>
      <c r="AH91" s="75">
        <v>93022</v>
      </c>
      <c r="AI91" s="75">
        <v>0</v>
      </c>
      <c r="AJ91" s="75">
        <v>771213.5</v>
      </c>
      <c r="AK91" s="75">
        <v>466602</v>
      </c>
      <c r="AL91" s="75">
        <v>31320</v>
      </c>
      <c r="AM91" s="75">
        <v>984997.5</v>
      </c>
      <c r="AN91" s="75">
        <v>187304</v>
      </c>
      <c r="AO91" s="75">
        <v>90498</v>
      </c>
      <c r="AP91" s="75">
        <v>42678</v>
      </c>
      <c r="AQ91" s="75">
        <v>1846395</v>
      </c>
      <c r="AR91" s="75">
        <v>782838.25</v>
      </c>
      <c r="AS91" s="75">
        <v>67029</v>
      </c>
      <c r="AT91" s="75">
        <v>92092</v>
      </c>
      <c r="AU91" s="75">
        <v>85895.5</v>
      </c>
      <c r="AV91" s="75">
        <v>340493.5</v>
      </c>
      <c r="AW91" s="75">
        <v>23790</v>
      </c>
      <c r="AX91" s="75">
        <v>0</v>
      </c>
      <c r="AY91" s="75">
        <v>55170</v>
      </c>
      <c r="AZ91" s="75">
        <v>0</v>
      </c>
      <c r="BA91" s="75">
        <v>0</v>
      </c>
      <c r="BB91" s="75">
        <v>0</v>
      </c>
      <c r="BC91" s="75">
        <v>0</v>
      </c>
      <c r="BD91" s="75">
        <v>264683</v>
      </c>
      <c r="BE91" s="75">
        <v>0</v>
      </c>
      <c r="BF91" s="75">
        <v>440792</v>
      </c>
      <c r="BG91" s="75">
        <v>420</v>
      </c>
      <c r="BH91" s="75">
        <v>0</v>
      </c>
      <c r="BI91" s="75">
        <v>4667228.45</v>
      </c>
      <c r="BJ91" s="75">
        <v>0</v>
      </c>
      <c r="BK91" s="75">
        <v>0</v>
      </c>
      <c r="BL91" s="75">
        <v>41600</v>
      </c>
      <c r="BM91" s="75">
        <v>169440</v>
      </c>
      <c r="BN91" s="75">
        <v>535043.75</v>
      </c>
      <c r="BO91" s="75">
        <v>0</v>
      </c>
      <c r="BP91" s="75">
        <v>3132951.5</v>
      </c>
      <c r="BQ91" s="75">
        <v>204420</v>
      </c>
      <c r="BR91" s="75">
        <v>474647</v>
      </c>
      <c r="BS91" s="75">
        <v>1108360</v>
      </c>
      <c r="BT91" s="75">
        <v>217758</v>
      </c>
      <c r="BU91" s="75">
        <v>0</v>
      </c>
      <c r="BV91" s="75">
        <v>526875</v>
      </c>
      <c r="BW91" s="75">
        <v>582800</v>
      </c>
      <c r="BX91" s="75">
        <v>16360</v>
      </c>
      <c r="BY91" s="76">
        <v>14025699.23</v>
      </c>
    </row>
    <row r="92" spans="1:77" x14ac:dyDescent="0.2">
      <c r="A92" s="73" t="s">
        <v>291</v>
      </c>
      <c r="B92" s="74" t="s">
        <v>380</v>
      </c>
      <c r="C92" s="73" t="s">
        <v>381</v>
      </c>
      <c r="D92" s="75">
        <v>0</v>
      </c>
      <c r="E92" s="75">
        <v>0</v>
      </c>
      <c r="F92" s="75">
        <v>29440</v>
      </c>
      <c r="G92" s="75">
        <v>0</v>
      </c>
      <c r="H92" s="75">
        <v>0</v>
      </c>
      <c r="I92" s="75">
        <v>0</v>
      </c>
      <c r="J92" s="75">
        <v>5278867</v>
      </c>
      <c r="K92" s="75">
        <v>0</v>
      </c>
      <c r="L92" s="75">
        <v>0</v>
      </c>
      <c r="M92" s="75">
        <v>0</v>
      </c>
      <c r="N92" s="75">
        <v>70200</v>
      </c>
      <c r="O92" s="75">
        <v>0</v>
      </c>
      <c r="P92" s="75">
        <v>475031</v>
      </c>
      <c r="Q92" s="75">
        <v>1660425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0</v>
      </c>
      <c r="X92" s="75">
        <v>0</v>
      </c>
      <c r="Y92" s="75">
        <v>0</v>
      </c>
      <c r="Z92" s="75">
        <v>32460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103254</v>
      </c>
      <c r="AL92" s="75">
        <v>0</v>
      </c>
      <c r="AM92" s="75">
        <v>26560</v>
      </c>
      <c r="AN92" s="75">
        <v>0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368585</v>
      </c>
      <c r="AY92" s="75">
        <v>0</v>
      </c>
      <c r="AZ92" s="75">
        <v>4500</v>
      </c>
      <c r="BA92" s="75">
        <v>0</v>
      </c>
      <c r="BB92" s="75">
        <v>0</v>
      </c>
      <c r="BC92" s="75">
        <v>0</v>
      </c>
      <c r="BD92" s="75">
        <v>215720</v>
      </c>
      <c r="BE92" s="75">
        <v>0</v>
      </c>
      <c r="BF92" s="75">
        <v>317296</v>
      </c>
      <c r="BG92" s="75">
        <v>0</v>
      </c>
      <c r="BH92" s="75">
        <v>0</v>
      </c>
      <c r="BI92" s="75">
        <v>676878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0</v>
      </c>
      <c r="BP92" s="75">
        <v>1175162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6">
        <v>238430</v>
      </c>
    </row>
    <row r="93" spans="1:77" x14ac:dyDescent="0.2">
      <c r="A93" s="73" t="s">
        <v>291</v>
      </c>
      <c r="B93" s="74" t="s">
        <v>382</v>
      </c>
      <c r="C93" s="73" t="s">
        <v>383</v>
      </c>
      <c r="D93" s="75">
        <v>0</v>
      </c>
      <c r="E93" s="75">
        <v>0</v>
      </c>
      <c r="F93" s="75">
        <v>0</v>
      </c>
      <c r="G93" s="75">
        <v>0</v>
      </c>
      <c r="H93" s="75">
        <v>2700</v>
      </c>
      <c r="I93" s="75">
        <v>7500</v>
      </c>
      <c r="J93" s="75">
        <v>607950</v>
      </c>
      <c r="K93" s="75">
        <v>0</v>
      </c>
      <c r="L93" s="75">
        <v>0</v>
      </c>
      <c r="M93" s="75">
        <v>74850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75">
        <v>0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0</v>
      </c>
      <c r="AE93" s="75">
        <v>156375</v>
      </c>
      <c r="AF93" s="75">
        <v>9000</v>
      </c>
      <c r="AG93" s="75">
        <v>12750</v>
      </c>
      <c r="AH93" s="75">
        <v>0</v>
      </c>
      <c r="AI93" s="75">
        <v>0</v>
      </c>
      <c r="AJ93" s="75">
        <v>0</v>
      </c>
      <c r="AK93" s="75">
        <v>3000</v>
      </c>
      <c r="AL93" s="75">
        <v>5700</v>
      </c>
      <c r="AM93" s="75">
        <v>28950</v>
      </c>
      <c r="AN93" s="75">
        <v>4650</v>
      </c>
      <c r="AO93" s="75">
        <v>9300</v>
      </c>
      <c r="AP93" s="75">
        <v>0</v>
      </c>
      <c r="AQ93" s="75">
        <v>12000</v>
      </c>
      <c r="AR93" s="75">
        <v>0</v>
      </c>
      <c r="AS93" s="75">
        <v>0</v>
      </c>
      <c r="AT93" s="75">
        <v>3450</v>
      </c>
      <c r="AU93" s="75">
        <v>4650</v>
      </c>
      <c r="AV93" s="75">
        <v>0</v>
      </c>
      <c r="AW93" s="75">
        <v>0</v>
      </c>
      <c r="AX93" s="75">
        <v>356225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8250</v>
      </c>
      <c r="BE93" s="75">
        <v>0</v>
      </c>
      <c r="BF93" s="75">
        <v>0</v>
      </c>
      <c r="BG93" s="75">
        <v>0</v>
      </c>
      <c r="BH93" s="75">
        <v>0</v>
      </c>
      <c r="BI93" s="75">
        <v>207900</v>
      </c>
      <c r="BJ93" s="75">
        <v>0</v>
      </c>
      <c r="BK93" s="75">
        <v>27000</v>
      </c>
      <c r="BL93" s="75">
        <v>0</v>
      </c>
      <c r="BM93" s="75">
        <v>0</v>
      </c>
      <c r="BN93" s="75">
        <v>16200</v>
      </c>
      <c r="BO93" s="75">
        <v>0</v>
      </c>
      <c r="BP93" s="75">
        <v>22500</v>
      </c>
      <c r="BQ93" s="75">
        <v>0</v>
      </c>
      <c r="BR93" s="75">
        <v>0</v>
      </c>
      <c r="BS93" s="75">
        <v>0</v>
      </c>
      <c r="BT93" s="75">
        <v>11250</v>
      </c>
      <c r="BU93" s="75">
        <v>0</v>
      </c>
      <c r="BV93" s="75">
        <v>0</v>
      </c>
      <c r="BW93" s="75">
        <v>20100</v>
      </c>
      <c r="BX93" s="75">
        <v>0</v>
      </c>
      <c r="BY93" s="76">
        <v>171437666</v>
      </c>
    </row>
    <row r="94" spans="1:77" x14ac:dyDescent="0.2">
      <c r="A94" s="73" t="s">
        <v>291</v>
      </c>
      <c r="B94" s="74" t="s">
        <v>384</v>
      </c>
      <c r="C94" s="73" t="s">
        <v>385</v>
      </c>
      <c r="D94" s="75">
        <v>0</v>
      </c>
      <c r="E94" s="75">
        <v>424620</v>
      </c>
      <c r="F94" s="75">
        <v>0</v>
      </c>
      <c r="G94" s="75">
        <v>0</v>
      </c>
      <c r="H94" s="75">
        <v>0</v>
      </c>
      <c r="I94" s="75">
        <v>0</v>
      </c>
      <c r="J94" s="75">
        <v>515000</v>
      </c>
      <c r="K94" s="75">
        <v>0</v>
      </c>
      <c r="L94" s="75">
        <v>0</v>
      </c>
      <c r="M94" s="75">
        <v>60000</v>
      </c>
      <c r="N94" s="75">
        <v>0</v>
      </c>
      <c r="O94" s="75">
        <v>0</v>
      </c>
      <c r="P94" s="75">
        <v>40000</v>
      </c>
      <c r="Q94" s="75">
        <v>20000</v>
      </c>
      <c r="R94" s="75">
        <v>0</v>
      </c>
      <c r="S94" s="75">
        <v>0</v>
      </c>
      <c r="T94" s="75">
        <v>0</v>
      </c>
      <c r="U94" s="75">
        <v>63120</v>
      </c>
      <c r="V94" s="75">
        <v>120000</v>
      </c>
      <c r="W94" s="75">
        <v>0</v>
      </c>
      <c r="X94" s="75">
        <v>0</v>
      </c>
      <c r="Y94" s="75">
        <v>20000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55000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0</v>
      </c>
      <c r="AN94" s="75">
        <v>0</v>
      </c>
      <c r="AO94" s="75">
        <v>0</v>
      </c>
      <c r="AP94" s="75">
        <v>0</v>
      </c>
      <c r="AQ94" s="75">
        <v>80000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80000</v>
      </c>
      <c r="AY94" s="75">
        <v>0</v>
      </c>
      <c r="AZ94" s="75">
        <v>0</v>
      </c>
      <c r="BA94" s="75">
        <v>10000</v>
      </c>
      <c r="BB94" s="75">
        <v>0</v>
      </c>
      <c r="BC94" s="75">
        <v>0</v>
      </c>
      <c r="BD94" s="75">
        <v>0</v>
      </c>
      <c r="BE94" s="75">
        <v>20000</v>
      </c>
      <c r="BF94" s="75">
        <v>0</v>
      </c>
      <c r="BG94" s="75">
        <v>0</v>
      </c>
      <c r="BH94" s="75">
        <v>26720</v>
      </c>
      <c r="BI94" s="75">
        <v>16000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7500</v>
      </c>
      <c r="BP94" s="75">
        <v>445000</v>
      </c>
      <c r="BQ94" s="75">
        <v>0</v>
      </c>
      <c r="BR94" s="75">
        <v>0</v>
      </c>
      <c r="BS94" s="75">
        <v>0</v>
      </c>
      <c r="BT94" s="75">
        <v>20000</v>
      </c>
      <c r="BU94" s="75">
        <v>0</v>
      </c>
      <c r="BV94" s="75">
        <v>0</v>
      </c>
      <c r="BW94" s="75">
        <v>0</v>
      </c>
      <c r="BX94" s="75">
        <v>0</v>
      </c>
      <c r="BY94" s="76">
        <v>6702290</v>
      </c>
    </row>
    <row r="95" spans="1:77" x14ac:dyDescent="0.2">
      <c r="A95" s="73" t="s">
        <v>291</v>
      </c>
      <c r="B95" s="74" t="s">
        <v>386</v>
      </c>
      <c r="C95" s="73" t="s">
        <v>387</v>
      </c>
      <c r="D95" s="75">
        <v>2010000</v>
      </c>
      <c r="E95" s="75">
        <v>0</v>
      </c>
      <c r="F95" s="75">
        <v>280000</v>
      </c>
      <c r="G95" s="75">
        <v>240000</v>
      </c>
      <c r="H95" s="75">
        <v>240000</v>
      </c>
      <c r="I95" s="75">
        <v>120000</v>
      </c>
      <c r="J95" s="75">
        <v>4050000</v>
      </c>
      <c r="K95" s="75">
        <v>320000</v>
      </c>
      <c r="L95" s="75">
        <v>120000</v>
      </c>
      <c r="M95" s="75">
        <v>1380000</v>
      </c>
      <c r="N95" s="75">
        <v>120000</v>
      </c>
      <c r="O95" s="75">
        <v>270000</v>
      </c>
      <c r="P95" s="75">
        <v>480000</v>
      </c>
      <c r="Q95" s="75">
        <v>610000</v>
      </c>
      <c r="R95" s="75">
        <v>40000</v>
      </c>
      <c r="S95" s="75">
        <v>100000</v>
      </c>
      <c r="T95" s="75">
        <v>200000</v>
      </c>
      <c r="U95" s="75">
        <v>160000</v>
      </c>
      <c r="V95" s="75">
        <v>1700000</v>
      </c>
      <c r="W95" s="75">
        <v>228000</v>
      </c>
      <c r="X95" s="75">
        <v>160000</v>
      </c>
      <c r="Y95" s="75">
        <v>600000</v>
      </c>
      <c r="Z95" s="75">
        <v>110000</v>
      </c>
      <c r="AA95" s="75">
        <v>110000</v>
      </c>
      <c r="AB95" s="75">
        <v>170000</v>
      </c>
      <c r="AC95" s="75">
        <v>170000</v>
      </c>
      <c r="AD95" s="75">
        <v>10000</v>
      </c>
      <c r="AE95" s="75">
        <v>2900000</v>
      </c>
      <c r="AF95" s="75">
        <v>95000</v>
      </c>
      <c r="AG95" s="75">
        <v>140000</v>
      </c>
      <c r="AH95" s="75">
        <v>160000</v>
      </c>
      <c r="AI95" s="75">
        <v>120000</v>
      </c>
      <c r="AJ95" s="75">
        <v>80000</v>
      </c>
      <c r="AK95" s="75">
        <v>100000</v>
      </c>
      <c r="AL95" s="75">
        <v>120000</v>
      </c>
      <c r="AM95" s="75">
        <v>60000</v>
      </c>
      <c r="AN95" s="75">
        <v>200000</v>
      </c>
      <c r="AO95" s="75">
        <v>230000</v>
      </c>
      <c r="AP95" s="75">
        <v>120000</v>
      </c>
      <c r="AQ95" s="75">
        <v>720000</v>
      </c>
      <c r="AR95" s="75">
        <v>160000</v>
      </c>
      <c r="AS95" s="75">
        <v>110000</v>
      </c>
      <c r="AT95" s="75">
        <v>200000</v>
      </c>
      <c r="AU95" s="75">
        <v>110000</v>
      </c>
      <c r="AV95" s="75">
        <v>80000</v>
      </c>
      <c r="AW95" s="75">
        <v>40000</v>
      </c>
      <c r="AX95" s="75">
        <v>2460000</v>
      </c>
      <c r="AY95" s="75">
        <v>240000</v>
      </c>
      <c r="AZ95" s="75">
        <v>260000</v>
      </c>
      <c r="BA95" s="75">
        <v>360000</v>
      </c>
      <c r="BB95" s="75">
        <v>0</v>
      </c>
      <c r="BC95" s="75">
        <v>150000</v>
      </c>
      <c r="BD95" s="75">
        <v>300000</v>
      </c>
      <c r="BE95" s="75">
        <v>330000</v>
      </c>
      <c r="BF95" s="75">
        <v>120000</v>
      </c>
      <c r="BG95" s="75">
        <v>80000</v>
      </c>
      <c r="BH95" s="75">
        <v>120000</v>
      </c>
      <c r="BI95" s="75">
        <v>2441870.7200000002</v>
      </c>
      <c r="BJ95" s="75">
        <v>420000</v>
      </c>
      <c r="BK95" s="75">
        <v>360000</v>
      </c>
      <c r="BL95" s="75">
        <v>120000</v>
      </c>
      <c r="BM95" s="75">
        <v>120000</v>
      </c>
      <c r="BN95" s="75">
        <v>360000</v>
      </c>
      <c r="BO95" s="75">
        <v>50000</v>
      </c>
      <c r="BP95" s="75">
        <v>1230000</v>
      </c>
      <c r="BQ95" s="75">
        <v>130000</v>
      </c>
      <c r="BR95" s="75">
        <v>160000</v>
      </c>
      <c r="BS95" s="75">
        <v>280000</v>
      </c>
      <c r="BT95" s="75">
        <v>340000</v>
      </c>
      <c r="BU95" s="75">
        <v>860000</v>
      </c>
      <c r="BV95" s="75">
        <v>180000</v>
      </c>
      <c r="BW95" s="75">
        <v>120000</v>
      </c>
      <c r="BX95" s="75">
        <v>120000</v>
      </c>
      <c r="BY95" s="76">
        <v>16980</v>
      </c>
    </row>
    <row r="96" spans="1:77" x14ac:dyDescent="0.2">
      <c r="A96" s="73" t="s">
        <v>291</v>
      </c>
      <c r="B96" s="74" t="s">
        <v>388</v>
      </c>
      <c r="C96" s="73" t="s">
        <v>389</v>
      </c>
      <c r="D96" s="75">
        <v>270000</v>
      </c>
      <c r="E96" s="75">
        <v>0</v>
      </c>
      <c r="F96" s="75">
        <v>80000</v>
      </c>
      <c r="G96" s="75">
        <v>40000</v>
      </c>
      <c r="H96" s="75">
        <v>60000</v>
      </c>
      <c r="I96" s="75">
        <v>40000</v>
      </c>
      <c r="J96" s="75">
        <v>80000</v>
      </c>
      <c r="K96" s="75">
        <v>90000</v>
      </c>
      <c r="L96" s="75">
        <v>0</v>
      </c>
      <c r="M96" s="75">
        <v>0</v>
      </c>
      <c r="N96" s="75">
        <v>0</v>
      </c>
      <c r="O96" s="75">
        <v>40000</v>
      </c>
      <c r="P96" s="75">
        <v>70000</v>
      </c>
      <c r="Q96" s="75">
        <v>80000</v>
      </c>
      <c r="R96" s="75">
        <v>0</v>
      </c>
      <c r="S96" s="75">
        <v>80000</v>
      </c>
      <c r="T96" s="75">
        <v>0</v>
      </c>
      <c r="U96" s="75">
        <v>0</v>
      </c>
      <c r="V96" s="75">
        <v>40000</v>
      </c>
      <c r="W96" s="75">
        <v>0</v>
      </c>
      <c r="X96" s="75">
        <v>40000</v>
      </c>
      <c r="Y96" s="75">
        <v>65000</v>
      </c>
      <c r="Z96" s="75">
        <v>50000</v>
      </c>
      <c r="AA96" s="75">
        <v>40000</v>
      </c>
      <c r="AB96" s="75">
        <v>40000</v>
      </c>
      <c r="AC96" s="75">
        <v>30000</v>
      </c>
      <c r="AD96" s="75">
        <v>0</v>
      </c>
      <c r="AE96" s="75">
        <v>240000</v>
      </c>
      <c r="AF96" s="75">
        <v>0</v>
      </c>
      <c r="AG96" s="75">
        <v>50000</v>
      </c>
      <c r="AH96" s="75">
        <v>0</v>
      </c>
      <c r="AI96" s="75">
        <v>0</v>
      </c>
      <c r="AJ96" s="75">
        <v>80000</v>
      </c>
      <c r="AK96" s="75">
        <v>50000</v>
      </c>
      <c r="AL96" s="75">
        <v>80000</v>
      </c>
      <c r="AM96" s="75">
        <v>40000</v>
      </c>
      <c r="AN96" s="75">
        <v>60000</v>
      </c>
      <c r="AO96" s="75">
        <v>80000</v>
      </c>
      <c r="AP96" s="75">
        <v>40000</v>
      </c>
      <c r="AQ96" s="75">
        <v>120000</v>
      </c>
      <c r="AR96" s="75">
        <v>120000</v>
      </c>
      <c r="AS96" s="75">
        <v>0</v>
      </c>
      <c r="AT96" s="75">
        <v>0</v>
      </c>
      <c r="AU96" s="75">
        <v>0</v>
      </c>
      <c r="AV96" s="75">
        <v>40000</v>
      </c>
      <c r="AW96" s="75">
        <v>40000</v>
      </c>
      <c r="AX96" s="75">
        <v>50000</v>
      </c>
      <c r="AY96" s="75">
        <v>40000</v>
      </c>
      <c r="AZ96" s="75">
        <v>0</v>
      </c>
      <c r="BA96" s="75">
        <v>50000</v>
      </c>
      <c r="BB96" s="75">
        <v>0</v>
      </c>
      <c r="BC96" s="75">
        <v>0</v>
      </c>
      <c r="BD96" s="75">
        <v>80000</v>
      </c>
      <c r="BE96" s="75">
        <v>0</v>
      </c>
      <c r="BF96" s="75">
        <v>80000</v>
      </c>
      <c r="BG96" s="75">
        <v>0</v>
      </c>
      <c r="BH96" s="75">
        <v>0</v>
      </c>
      <c r="BI96" s="75">
        <v>210000</v>
      </c>
      <c r="BJ96" s="75">
        <v>20000</v>
      </c>
      <c r="BK96" s="75">
        <v>0</v>
      </c>
      <c r="BL96" s="75">
        <v>120000</v>
      </c>
      <c r="BM96" s="75">
        <v>80000</v>
      </c>
      <c r="BN96" s="75">
        <v>0</v>
      </c>
      <c r="BO96" s="75">
        <v>0</v>
      </c>
      <c r="BP96" s="75">
        <v>100000</v>
      </c>
      <c r="BQ96" s="75">
        <v>70000</v>
      </c>
      <c r="BR96" s="75">
        <v>120000</v>
      </c>
      <c r="BS96" s="75">
        <v>0</v>
      </c>
      <c r="BT96" s="75">
        <v>50000</v>
      </c>
      <c r="BU96" s="75">
        <v>80000</v>
      </c>
      <c r="BV96" s="75">
        <v>40000</v>
      </c>
      <c r="BW96" s="75">
        <v>40000</v>
      </c>
      <c r="BX96" s="75">
        <v>60000</v>
      </c>
      <c r="BY96" s="76">
        <v>43850</v>
      </c>
    </row>
    <row r="97" spans="1:77" x14ac:dyDescent="0.2">
      <c r="A97" s="73" t="s">
        <v>291</v>
      </c>
      <c r="B97" s="74" t="s">
        <v>390</v>
      </c>
      <c r="C97" s="73" t="s">
        <v>391</v>
      </c>
      <c r="D97" s="75">
        <v>650000</v>
      </c>
      <c r="E97" s="75">
        <v>0</v>
      </c>
      <c r="F97" s="75">
        <v>210000</v>
      </c>
      <c r="G97" s="75">
        <v>160000</v>
      </c>
      <c r="H97" s="75">
        <v>105000</v>
      </c>
      <c r="I97" s="75">
        <v>40000</v>
      </c>
      <c r="J97" s="75">
        <v>835000</v>
      </c>
      <c r="K97" s="75">
        <v>30000</v>
      </c>
      <c r="L97" s="75">
        <v>0</v>
      </c>
      <c r="M97" s="75">
        <v>40000</v>
      </c>
      <c r="N97" s="75">
        <v>55000</v>
      </c>
      <c r="O97" s="75">
        <v>60000</v>
      </c>
      <c r="P97" s="75">
        <v>110000</v>
      </c>
      <c r="Q97" s="75">
        <v>110000</v>
      </c>
      <c r="R97" s="75">
        <v>40000</v>
      </c>
      <c r="S97" s="75">
        <v>60000</v>
      </c>
      <c r="T97" s="75">
        <v>40000</v>
      </c>
      <c r="U97" s="75">
        <v>20000</v>
      </c>
      <c r="V97" s="75">
        <v>565000</v>
      </c>
      <c r="W97" s="75">
        <v>62000</v>
      </c>
      <c r="X97" s="75">
        <v>100000</v>
      </c>
      <c r="Y97" s="75">
        <v>175000</v>
      </c>
      <c r="Z97" s="75">
        <v>60000</v>
      </c>
      <c r="AA97" s="75">
        <v>80000</v>
      </c>
      <c r="AB97" s="75">
        <v>0</v>
      </c>
      <c r="AC97" s="75">
        <v>20000</v>
      </c>
      <c r="AD97" s="75">
        <v>20000</v>
      </c>
      <c r="AE97" s="75">
        <v>540000</v>
      </c>
      <c r="AF97" s="75">
        <v>175000</v>
      </c>
      <c r="AG97" s="75">
        <v>75000</v>
      </c>
      <c r="AH97" s="75">
        <v>80000</v>
      </c>
      <c r="AI97" s="75">
        <v>80000</v>
      </c>
      <c r="AJ97" s="75">
        <v>80000</v>
      </c>
      <c r="AK97" s="75">
        <v>25000</v>
      </c>
      <c r="AL97" s="75">
        <v>75000</v>
      </c>
      <c r="AM97" s="75">
        <v>140000</v>
      </c>
      <c r="AN97" s="75">
        <v>80000</v>
      </c>
      <c r="AO97" s="75">
        <v>110000</v>
      </c>
      <c r="AP97" s="75">
        <v>60000</v>
      </c>
      <c r="AQ97" s="75">
        <v>140000</v>
      </c>
      <c r="AR97" s="75">
        <v>80000</v>
      </c>
      <c r="AS97" s="75">
        <v>60000</v>
      </c>
      <c r="AT97" s="75">
        <v>40000</v>
      </c>
      <c r="AU97" s="75">
        <v>80000</v>
      </c>
      <c r="AV97" s="75">
        <v>40000</v>
      </c>
      <c r="AW97" s="75">
        <v>45000</v>
      </c>
      <c r="AX97" s="75">
        <v>325000</v>
      </c>
      <c r="AY97" s="75">
        <v>75000</v>
      </c>
      <c r="AZ97" s="75">
        <v>0</v>
      </c>
      <c r="BA97" s="75">
        <v>140000</v>
      </c>
      <c r="BB97" s="75">
        <v>0</v>
      </c>
      <c r="BC97" s="75">
        <v>0</v>
      </c>
      <c r="BD97" s="75">
        <v>120000</v>
      </c>
      <c r="BE97" s="75">
        <v>160000</v>
      </c>
      <c r="BF97" s="75">
        <v>100000</v>
      </c>
      <c r="BG97" s="75">
        <v>60000</v>
      </c>
      <c r="BH97" s="75">
        <v>20000</v>
      </c>
      <c r="BI97" s="75">
        <v>420000</v>
      </c>
      <c r="BJ97" s="75">
        <v>100000</v>
      </c>
      <c r="BK97" s="75">
        <v>0</v>
      </c>
      <c r="BL97" s="75">
        <v>20000</v>
      </c>
      <c r="BM97" s="75">
        <v>0</v>
      </c>
      <c r="BN97" s="75">
        <v>20000</v>
      </c>
      <c r="BO97" s="75">
        <v>30000</v>
      </c>
      <c r="BP97" s="75">
        <v>330000</v>
      </c>
      <c r="BQ97" s="75">
        <v>60000</v>
      </c>
      <c r="BR97" s="75">
        <v>80000</v>
      </c>
      <c r="BS97" s="75">
        <v>80000</v>
      </c>
      <c r="BT97" s="75">
        <v>80000</v>
      </c>
      <c r="BU97" s="75">
        <v>160000</v>
      </c>
      <c r="BV97" s="75">
        <v>55000</v>
      </c>
      <c r="BW97" s="75">
        <v>20000</v>
      </c>
      <c r="BX97" s="75">
        <v>20000</v>
      </c>
      <c r="BY97" s="76"/>
    </row>
    <row r="98" spans="1:77" x14ac:dyDescent="0.2">
      <c r="A98" s="73" t="s">
        <v>291</v>
      </c>
      <c r="B98" s="74" t="s">
        <v>392</v>
      </c>
      <c r="C98" s="73" t="s">
        <v>393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20000</v>
      </c>
      <c r="O98" s="75">
        <v>0</v>
      </c>
      <c r="P98" s="75">
        <v>17001</v>
      </c>
      <c r="Q98" s="75">
        <v>99134.5</v>
      </c>
      <c r="R98" s="75">
        <v>0</v>
      </c>
      <c r="S98" s="75">
        <v>0</v>
      </c>
      <c r="T98" s="75">
        <v>35014.519999999997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13356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0</v>
      </c>
      <c r="AP98" s="75">
        <v>129840</v>
      </c>
      <c r="AQ98" s="75">
        <v>0</v>
      </c>
      <c r="AR98" s="75">
        <v>0</v>
      </c>
      <c r="AS98" s="75">
        <v>0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85218</v>
      </c>
      <c r="BA98" s="75">
        <v>0</v>
      </c>
      <c r="BB98" s="75">
        <v>0</v>
      </c>
      <c r="BC98" s="75">
        <v>0</v>
      </c>
      <c r="BD98" s="75">
        <v>0</v>
      </c>
      <c r="BE98" s="75">
        <v>334388</v>
      </c>
      <c r="BF98" s="75">
        <v>91200</v>
      </c>
      <c r="BG98" s="75">
        <v>0</v>
      </c>
      <c r="BH98" s="75">
        <v>0</v>
      </c>
      <c r="BI98" s="75">
        <v>0</v>
      </c>
      <c r="BJ98" s="75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  <c r="BT98" s="75">
        <v>43650</v>
      </c>
      <c r="BU98" s="75">
        <v>0</v>
      </c>
      <c r="BV98" s="75">
        <v>0</v>
      </c>
      <c r="BW98" s="75">
        <v>13500</v>
      </c>
      <c r="BX98" s="75">
        <v>0</v>
      </c>
      <c r="BY98" s="76">
        <v>16470336.949999999</v>
      </c>
    </row>
    <row r="99" spans="1:77" x14ac:dyDescent="0.2">
      <c r="A99" s="73" t="s">
        <v>291</v>
      </c>
      <c r="B99" s="74" t="s">
        <v>394</v>
      </c>
      <c r="C99" s="73" t="s">
        <v>395</v>
      </c>
      <c r="D99" s="75">
        <v>251600</v>
      </c>
      <c r="E99" s="75">
        <v>0</v>
      </c>
      <c r="F99" s="75">
        <v>738170</v>
      </c>
      <c r="G99" s="75">
        <v>0</v>
      </c>
      <c r="H99" s="75">
        <v>0</v>
      </c>
      <c r="I99" s="75">
        <v>20400</v>
      </c>
      <c r="J99" s="75">
        <v>0</v>
      </c>
      <c r="K99" s="75">
        <v>13948</v>
      </c>
      <c r="L99" s="75">
        <v>0</v>
      </c>
      <c r="M99" s="75">
        <v>0</v>
      </c>
      <c r="N99" s="75">
        <v>57357.5</v>
      </c>
      <c r="O99" s="75">
        <v>0</v>
      </c>
      <c r="P99" s="75">
        <v>0</v>
      </c>
      <c r="Q99" s="75">
        <v>131310</v>
      </c>
      <c r="R99" s="75">
        <v>0</v>
      </c>
      <c r="S99" s="75">
        <v>0</v>
      </c>
      <c r="T99" s="75">
        <v>0</v>
      </c>
      <c r="U99" s="75">
        <v>0</v>
      </c>
      <c r="V99" s="75">
        <v>38900</v>
      </c>
      <c r="W99" s="75">
        <v>34500</v>
      </c>
      <c r="X99" s="75">
        <v>361350</v>
      </c>
      <c r="Y99" s="75">
        <v>0</v>
      </c>
      <c r="Z99" s="75">
        <v>185520</v>
      </c>
      <c r="AA99" s="75">
        <v>393370</v>
      </c>
      <c r="AB99" s="75">
        <v>0</v>
      </c>
      <c r="AC99" s="75">
        <v>111350</v>
      </c>
      <c r="AD99" s="75">
        <v>633600</v>
      </c>
      <c r="AE99" s="75">
        <v>1157640</v>
      </c>
      <c r="AF99" s="75">
        <v>0</v>
      </c>
      <c r="AG99" s="75">
        <v>210240</v>
      </c>
      <c r="AH99" s="75">
        <v>0</v>
      </c>
      <c r="AI99" s="75">
        <v>56400</v>
      </c>
      <c r="AJ99" s="75">
        <v>286883.28000000003</v>
      </c>
      <c r="AK99" s="75">
        <v>126600</v>
      </c>
      <c r="AL99" s="75">
        <v>319500</v>
      </c>
      <c r="AM99" s="75">
        <v>165060</v>
      </c>
      <c r="AN99" s="75">
        <v>143250</v>
      </c>
      <c r="AO99" s="75">
        <v>0</v>
      </c>
      <c r="AP99" s="75">
        <v>253590</v>
      </c>
      <c r="AQ99" s="75">
        <v>42450</v>
      </c>
      <c r="AR99" s="75">
        <v>0</v>
      </c>
      <c r="AS99" s="75">
        <v>0</v>
      </c>
      <c r="AT99" s="75">
        <v>212710</v>
      </c>
      <c r="AU99" s="75">
        <v>0</v>
      </c>
      <c r="AV99" s="75">
        <v>0</v>
      </c>
      <c r="AW99" s="75">
        <v>0</v>
      </c>
      <c r="AX99" s="75">
        <v>34500</v>
      </c>
      <c r="AY99" s="75">
        <v>0</v>
      </c>
      <c r="AZ99" s="75">
        <v>0</v>
      </c>
      <c r="BA99" s="75">
        <v>39200</v>
      </c>
      <c r="BB99" s="75">
        <v>0</v>
      </c>
      <c r="BC99" s="75">
        <v>2464985</v>
      </c>
      <c r="BD99" s="75">
        <v>18600</v>
      </c>
      <c r="BE99" s="75">
        <v>0</v>
      </c>
      <c r="BF99" s="75">
        <v>83535</v>
      </c>
      <c r="BG99" s="75">
        <v>0</v>
      </c>
      <c r="BH99" s="75">
        <v>0</v>
      </c>
      <c r="BI99" s="75">
        <v>30500</v>
      </c>
      <c r="BJ99" s="75">
        <v>277520</v>
      </c>
      <c r="BK99" s="75">
        <v>0</v>
      </c>
      <c r="BL99" s="75">
        <v>0</v>
      </c>
      <c r="BM99" s="75">
        <v>0</v>
      </c>
      <c r="BN99" s="75">
        <v>0</v>
      </c>
      <c r="BO99" s="75">
        <v>0</v>
      </c>
      <c r="BP99" s="75">
        <v>0</v>
      </c>
      <c r="BQ99" s="75">
        <v>0</v>
      </c>
      <c r="BR99" s="75">
        <v>0</v>
      </c>
      <c r="BS99" s="75">
        <v>0</v>
      </c>
      <c r="BT99" s="75">
        <v>837420</v>
      </c>
      <c r="BU99" s="75">
        <v>47100</v>
      </c>
      <c r="BV99" s="75">
        <v>0</v>
      </c>
      <c r="BW99" s="75">
        <v>12950</v>
      </c>
      <c r="BX99" s="75">
        <v>1900</v>
      </c>
      <c r="BY99" s="76">
        <v>13179946.550000001</v>
      </c>
    </row>
    <row r="100" spans="1:77" x14ac:dyDescent="0.2">
      <c r="A100" s="73" t="s">
        <v>291</v>
      </c>
      <c r="B100" s="74" t="s">
        <v>396</v>
      </c>
      <c r="C100" s="73" t="s">
        <v>397</v>
      </c>
      <c r="D100" s="75">
        <v>0</v>
      </c>
      <c r="E100" s="75">
        <v>0</v>
      </c>
      <c r="F100" s="75">
        <v>0</v>
      </c>
      <c r="G100" s="75">
        <v>0</v>
      </c>
      <c r="H100" s="75">
        <v>32000</v>
      </c>
      <c r="I100" s="75">
        <v>0</v>
      </c>
      <c r="J100" s="75">
        <v>0</v>
      </c>
      <c r="K100" s="75">
        <v>55200</v>
      </c>
      <c r="L100" s="75">
        <v>0</v>
      </c>
      <c r="M100" s="75">
        <v>134400</v>
      </c>
      <c r="N100" s="75">
        <v>0</v>
      </c>
      <c r="O100" s="75">
        <v>0</v>
      </c>
      <c r="P100" s="75">
        <v>0</v>
      </c>
      <c r="Q100" s="75">
        <v>130650</v>
      </c>
      <c r="R100" s="75">
        <v>1200</v>
      </c>
      <c r="S100" s="75">
        <v>10650</v>
      </c>
      <c r="T100" s="75">
        <v>0</v>
      </c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10200</v>
      </c>
      <c r="AC100" s="75">
        <v>0</v>
      </c>
      <c r="AD100" s="75">
        <v>0</v>
      </c>
      <c r="AE100" s="75">
        <v>171870</v>
      </c>
      <c r="AF100" s="75">
        <v>0</v>
      </c>
      <c r="AG100" s="75">
        <v>0</v>
      </c>
      <c r="AH100" s="75">
        <v>9150</v>
      </c>
      <c r="AI100" s="75">
        <v>750</v>
      </c>
      <c r="AJ100" s="75">
        <v>12750</v>
      </c>
      <c r="AK100" s="75">
        <v>0</v>
      </c>
      <c r="AL100" s="75">
        <v>0</v>
      </c>
      <c r="AM100" s="75">
        <v>27750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75">
        <v>0</v>
      </c>
      <c r="AU100" s="75">
        <v>0</v>
      </c>
      <c r="AV100" s="75">
        <v>0</v>
      </c>
      <c r="AW100" s="75">
        <v>0</v>
      </c>
      <c r="AX100" s="75">
        <v>0</v>
      </c>
      <c r="AY100" s="75">
        <v>0</v>
      </c>
      <c r="AZ100" s="75">
        <v>5700</v>
      </c>
      <c r="BA100" s="75">
        <v>0</v>
      </c>
      <c r="BB100" s="75">
        <v>0</v>
      </c>
      <c r="BC100" s="75">
        <v>0</v>
      </c>
      <c r="BD100" s="75">
        <v>1950</v>
      </c>
      <c r="BE100" s="75">
        <v>0</v>
      </c>
      <c r="BF100" s="75">
        <v>0</v>
      </c>
      <c r="BG100" s="75">
        <v>0</v>
      </c>
      <c r="BH100" s="75">
        <v>0</v>
      </c>
      <c r="BI100" s="75">
        <v>185625</v>
      </c>
      <c r="BJ100" s="75">
        <v>183600</v>
      </c>
      <c r="BK100" s="75">
        <v>0</v>
      </c>
      <c r="BL100" s="75">
        <v>0</v>
      </c>
      <c r="BM100" s="75">
        <v>0</v>
      </c>
      <c r="BN100" s="75">
        <v>22500</v>
      </c>
      <c r="BO100" s="75">
        <v>0</v>
      </c>
      <c r="BP100" s="75">
        <v>101855</v>
      </c>
      <c r="BQ100" s="75">
        <v>1500</v>
      </c>
      <c r="BR100" s="75">
        <v>6750</v>
      </c>
      <c r="BS100" s="75">
        <v>0</v>
      </c>
      <c r="BT100" s="75">
        <v>9000</v>
      </c>
      <c r="BU100" s="75">
        <v>32150</v>
      </c>
      <c r="BV100" s="75">
        <v>1950</v>
      </c>
      <c r="BW100" s="75">
        <v>0</v>
      </c>
      <c r="BX100" s="75">
        <v>5250</v>
      </c>
      <c r="BY100" s="76">
        <v>420929.93</v>
      </c>
    </row>
    <row r="101" spans="1:77" x14ac:dyDescent="0.2">
      <c r="A101" s="73" t="s">
        <v>291</v>
      </c>
      <c r="B101" s="74" t="s">
        <v>398</v>
      </c>
      <c r="C101" s="73" t="s">
        <v>399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101070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33540</v>
      </c>
      <c r="AA101" s="75">
        <v>0</v>
      </c>
      <c r="AB101" s="75">
        <v>0</v>
      </c>
      <c r="AC101" s="75">
        <v>0</v>
      </c>
      <c r="AD101" s="75">
        <v>0</v>
      </c>
      <c r="AE101" s="75">
        <v>26670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75">
        <v>0</v>
      </c>
      <c r="AO101" s="75">
        <v>0</v>
      </c>
      <c r="AP101" s="75">
        <v>0</v>
      </c>
      <c r="AQ101" s="75">
        <v>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0</v>
      </c>
      <c r="BJ101" s="75">
        <v>0</v>
      </c>
      <c r="BK101" s="75">
        <v>0</v>
      </c>
      <c r="BL101" s="75">
        <v>0</v>
      </c>
      <c r="BM101" s="75">
        <v>69540</v>
      </c>
      <c r="BN101" s="75">
        <v>0</v>
      </c>
      <c r="BO101" s="75">
        <v>0</v>
      </c>
      <c r="BP101" s="75">
        <v>33930</v>
      </c>
      <c r="BQ101" s="75">
        <v>0</v>
      </c>
      <c r="BR101" s="75">
        <v>0</v>
      </c>
      <c r="BS101" s="75">
        <v>0</v>
      </c>
      <c r="BT101" s="75">
        <v>0</v>
      </c>
      <c r="BU101" s="75">
        <v>32670</v>
      </c>
      <c r="BV101" s="75">
        <v>0</v>
      </c>
      <c r="BW101" s="75">
        <v>0</v>
      </c>
      <c r="BX101" s="75">
        <v>0</v>
      </c>
      <c r="BY101" s="76">
        <v>189790</v>
      </c>
    </row>
    <row r="102" spans="1:77" x14ac:dyDescent="0.2">
      <c r="A102" s="73" t="s">
        <v>291</v>
      </c>
      <c r="B102" s="74" t="s">
        <v>400</v>
      </c>
      <c r="C102" s="73" t="s">
        <v>401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0</v>
      </c>
      <c r="AK102" s="85">
        <v>0</v>
      </c>
      <c r="AL102" s="85">
        <v>0</v>
      </c>
      <c r="AM102" s="85">
        <v>0</v>
      </c>
      <c r="AN102" s="85">
        <v>0</v>
      </c>
      <c r="AO102" s="85">
        <v>0</v>
      </c>
      <c r="AP102" s="85">
        <v>0</v>
      </c>
      <c r="AQ102" s="85">
        <v>0</v>
      </c>
      <c r="AR102" s="85">
        <v>0</v>
      </c>
      <c r="AS102" s="85">
        <v>0</v>
      </c>
      <c r="AT102" s="85">
        <v>0</v>
      </c>
      <c r="AU102" s="85">
        <v>0</v>
      </c>
      <c r="AV102" s="85">
        <v>0</v>
      </c>
      <c r="AW102" s="85">
        <v>0</v>
      </c>
      <c r="AX102" s="85">
        <v>0</v>
      </c>
      <c r="AY102" s="85">
        <v>0</v>
      </c>
      <c r="AZ102" s="85">
        <v>0</v>
      </c>
      <c r="BA102" s="85">
        <v>0</v>
      </c>
      <c r="BB102" s="85">
        <v>0</v>
      </c>
      <c r="BC102" s="85">
        <v>0</v>
      </c>
      <c r="BD102" s="85">
        <v>0</v>
      </c>
      <c r="BE102" s="85">
        <v>0</v>
      </c>
      <c r="BF102" s="85">
        <v>0</v>
      </c>
      <c r="BG102" s="85">
        <v>0</v>
      </c>
      <c r="BH102" s="85">
        <v>0</v>
      </c>
      <c r="BI102" s="85">
        <v>0</v>
      </c>
      <c r="BJ102" s="85">
        <v>0</v>
      </c>
      <c r="BK102" s="85">
        <v>0</v>
      </c>
      <c r="BL102" s="85">
        <v>0</v>
      </c>
      <c r="BM102" s="85">
        <v>0</v>
      </c>
      <c r="BN102" s="85">
        <v>0</v>
      </c>
      <c r="BO102" s="85">
        <v>0</v>
      </c>
      <c r="BP102" s="85">
        <v>0</v>
      </c>
      <c r="BQ102" s="85">
        <v>0</v>
      </c>
      <c r="BR102" s="85">
        <v>0</v>
      </c>
      <c r="BS102" s="85">
        <v>0</v>
      </c>
      <c r="BT102" s="85">
        <v>0</v>
      </c>
      <c r="BU102" s="85">
        <v>0</v>
      </c>
      <c r="BV102" s="85">
        <v>0</v>
      </c>
      <c r="BW102" s="85">
        <v>0</v>
      </c>
      <c r="BX102" s="85">
        <v>0</v>
      </c>
      <c r="BY102" s="76">
        <v>57667.53</v>
      </c>
    </row>
    <row r="103" spans="1:77" x14ac:dyDescent="0.2">
      <c r="A103" s="73" t="s">
        <v>291</v>
      </c>
      <c r="B103" s="74" t="s">
        <v>402</v>
      </c>
      <c r="C103" s="73" t="s">
        <v>403</v>
      </c>
      <c r="D103" s="75">
        <v>1672655.57</v>
      </c>
      <c r="E103" s="75">
        <v>441660</v>
      </c>
      <c r="F103" s="75">
        <v>559070.68000000005</v>
      </c>
      <c r="G103" s="75">
        <v>317217.48</v>
      </c>
      <c r="H103" s="75">
        <v>202950.83</v>
      </c>
      <c r="I103" s="75">
        <v>80782.8</v>
      </c>
      <c r="J103" s="75">
        <v>2763699.79</v>
      </c>
      <c r="K103" s="75">
        <v>0</v>
      </c>
      <c r="L103" s="75">
        <v>140822.65</v>
      </c>
      <c r="M103" s="75">
        <v>843560.02</v>
      </c>
      <c r="N103" s="75">
        <v>133813.64000000001</v>
      </c>
      <c r="O103" s="75">
        <v>419917.59</v>
      </c>
      <c r="P103" s="75">
        <v>1450808.69</v>
      </c>
      <c r="Q103" s="75">
        <v>535370.39</v>
      </c>
      <c r="R103" s="75">
        <v>73963.759999999995</v>
      </c>
      <c r="S103" s="75">
        <v>0</v>
      </c>
      <c r="T103" s="75">
        <v>242048.71</v>
      </c>
      <c r="U103" s="75">
        <v>85856.4</v>
      </c>
      <c r="V103" s="75">
        <v>2123540.3199999998</v>
      </c>
      <c r="W103" s="75">
        <v>652536.34</v>
      </c>
      <c r="X103" s="75">
        <v>294247.5</v>
      </c>
      <c r="Y103" s="75">
        <v>546367.76</v>
      </c>
      <c r="Z103" s="75">
        <v>176986.4</v>
      </c>
      <c r="AA103" s="75">
        <v>289681.59999999998</v>
      </c>
      <c r="AB103" s="75">
        <v>177301</v>
      </c>
      <c r="AC103" s="75">
        <v>117961.5</v>
      </c>
      <c r="AD103" s="75">
        <v>65914</v>
      </c>
      <c r="AE103" s="75">
        <v>2449749.54</v>
      </c>
      <c r="AF103" s="75">
        <v>193621.6</v>
      </c>
      <c r="AG103" s="75">
        <v>113410.7</v>
      </c>
      <c r="AH103" s="75">
        <v>125149.6</v>
      </c>
      <c r="AI103" s="75">
        <v>126293.45</v>
      </c>
      <c r="AJ103" s="75">
        <v>126636.7</v>
      </c>
      <c r="AK103" s="75">
        <v>132794</v>
      </c>
      <c r="AL103" s="75">
        <v>126174.02</v>
      </c>
      <c r="AM103" s="75">
        <v>210305.86</v>
      </c>
      <c r="AN103" s="75">
        <v>115088.8</v>
      </c>
      <c r="AO103" s="75">
        <v>147338.4</v>
      </c>
      <c r="AP103" s="75">
        <v>96635.41</v>
      </c>
      <c r="AQ103" s="75">
        <v>627391.39</v>
      </c>
      <c r="AR103" s="75">
        <v>1594.2</v>
      </c>
      <c r="AS103" s="75">
        <v>110610.4</v>
      </c>
      <c r="AT103" s="75">
        <v>104242.6</v>
      </c>
      <c r="AU103" s="75">
        <v>89320.2</v>
      </c>
      <c r="AV103" s="75">
        <v>34628</v>
      </c>
      <c r="AW103" s="75">
        <v>84619.199999999997</v>
      </c>
      <c r="AX103" s="75">
        <v>1676159.85</v>
      </c>
      <c r="AY103" s="75">
        <v>127700</v>
      </c>
      <c r="AZ103" s="75">
        <v>226757.1</v>
      </c>
      <c r="BA103" s="75">
        <v>294474.57</v>
      </c>
      <c r="BB103" s="75">
        <v>0</v>
      </c>
      <c r="BC103" s="75">
        <v>0</v>
      </c>
      <c r="BD103" s="75">
        <v>0</v>
      </c>
      <c r="BE103" s="75">
        <v>320037.52</v>
      </c>
      <c r="BF103" s="75">
        <v>172966.82</v>
      </c>
      <c r="BG103" s="75">
        <v>116788.4</v>
      </c>
      <c r="BH103" s="75">
        <v>49426.35</v>
      </c>
      <c r="BI103" s="75">
        <v>1574897.79</v>
      </c>
      <c r="BJ103" s="75">
        <v>519736.8</v>
      </c>
      <c r="BK103" s="75">
        <v>197393.28</v>
      </c>
      <c r="BL103" s="75">
        <v>134858.79999999999</v>
      </c>
      <c r="BM103" s="75">
        <v>197111.2</v>
      </c>
      <c r="BN103" s="75">
        <v>249379.20000000001</v>
      </c>
      <c r="BO103" s="75">
        <v>130797.5</v>
      </c>
      <c r="BP103" s="75">
        <v>976320.13</v>
      </c>
      <c r="BQ103" s="75">
        <v>109434.5</v>
      </c>
      <c r="BR103" s="75">
        <v>120848.3</v>
      </c>
      <c r="BS103" s="75">
        <v>211026.76</v>
      </c>
      <c r="BT103" s="75">
        <v>201171.35</v>
      </c>
      <c r="BU103" s="75">
        <v>368895.2</v>
      </c>
      <c r="BV103" s="75">
        <v>153160</v>
      </c>
      <c r="BW103" s="75">
        <v>57991.54</v>
      </c>
      <c r="BX103" s="75">
        <v>67839.350000000006</v>
      </c>
      <c r="BY103" s="76">
        <v>3000</v>
      </c>
    </row>
    <row r="104" spans="1:77" x14ac:dyDescent="0.2">
      <c r="A104" s="73" t="s">
        <v>291</v>
      </c>
      <c r="B104" s="74" t="s">
        <v>404</v>
      </c>
      <c r="C104" s="73" t="s">
        <v>405</v>
      </c>
      <c r="D104" s="75">
        <v>2508983.36</v>
      </c>
      <c r="E104" s="75">
        <v>662490</v>
      </c>
      <c r="F104" s="75">
        <v>838606.01</v>
      </c>
      <c r="G104" s="75">
        <v>475503.13</v>
      </c>
      <c r="H104" s="75">
        <v>308080.24</v>
      </c>
      <c r="I104" s="75">
        <v>121174.2</v>
      </c>
      <c r="J104" s="75">
        <v>4145549.7</v>
      </c>
      <c r="K104" s="75">
        <v>793021</v>
      </c>
      <c r="L104" s="75">
        <v>228225.97</v>
      </c>
      <c r="M104" s="75">
        <v>1265340.03</v>
      </c>
      <c r="N104" s="75">
        <v>200720.46</v>
      </c>
      <c r="O104" s="75">
        <v>629876.37</v>
      </c>
      <c r="P104" s="75">
        <v>432766.2</v>
      </c>
      <c r="Q104" s="75">
        <v>803055.58</v>
      </c>
      <c r="R104" s="75">
        <v>105353.64</v>
      </c>
      <c r="S104" s="75">
        <v>334412.32</v>
      </c>
      <c r="T104" s="75">
        <v>363073.06</v>
      </c>
      <c r="U104" s="75">
        <v>138412.4</v>
      </c>
      <c r="V104" s="75">
        <v>3185310.46</v>
      </c>
      <c r="W104" s="75">
        <v>978804.51</v>
      </c>
      <c r="X104" s="75">
        <v>441371.24</v>
      </c>
      <c r="Y104" s="75">
        <v>819551.64</v>
      </c>
      <c r="Z104" s="75">
        <v>264125.02</v>
      </c>
      <c r="AA104" s="75">
        <v>434522.4</v>
      </c>
      <c r="AB104" s="75">
        <v>265084.59999999998</v>
      </c>
      <c r="AC104" s="75">
        <v>176942.24</v>
      </c>
      <c r="AD104" s="75">
        <v>98871</v>
      </c>
      <c r="AE104" s="75">
        <v>3747892.1</v>
      </c>
      <c r="AF104" s="75">
        <v>237116.4</v>
      </c>
      <c r="AG104" s="75">
        <v>170116.05</v>
      </c>
      <c r="AH104" s="75">
        <v>187724.4</v>
      </c>
      <c r="AI104" s="75">
        <v>189440.17</v>
      </c>
      <c r="AJ104" s="75">
        <v>189955.05</v>
      </c>
      <c r="AK104" s="75">
        <v>193006.2</v>
      </c>
      <c r="AL104" s="75">
        <v>189261.03</v>
      </c>
      <c r="AM104" s="75">
        <v>315458.78999999998</v>
      </c>
      <c r="AN104" s="75">
        <v>172633.2</v>
      </c>
      <c r="AO104" s="75">
        <v>221007.6</v>
      </c>
      <c r="AP104" s="75">
        <v>144953.10999999999</v>
      </c>
      <c r="AQ104" s="75">
        <v>941087.08</v>
      </c>
      <c r="AR104" s="75">
        <v>165399</v>
      </c>
      <c r="AS104" s="75">
        <v>165915.6</v>
      </c>
      <c r="AT104" s="75">
        <v>156363.9</v>
      </c>
      <c r="AU104" s="75">
        <v>133981.20000000001</v>
      </c>
      <c r="AV104" s="75">
        <v>51942</v>
      </c>
      <c r="AW104" s="75">
        <v>126928.8</v>
      </c>
      <c r="AX104" s="75">
        <v>2514239.7799999998</v>
      </c>
      <c r="AY104" s="75">
        <v>253217.4</v>
      </c>
      <c r="AZ104" s="75">
        <v>226757.1</v>
      </c>
      <c r="BA104" s="75">
        <v>441711.25</v>
      </c>
      <c r="BB104" s="75">
        <v>441979.98</v>
      </c>
      <c r="BC104" s="75">
        <v>0</v>
      </c>
      <c r="BD104" s="75">
        <v>0</v>
      </c>
      <c r="BE104" s="75">
        <v>480056.27</v>
      </c>
      <c r="BF104" s="75">
        <v>259420.23</v>
      </c>
      <c r="BG104" s="75">
        <v>175182.6</v>
      </c>
      <c r="BH104" s="75">
        <v>74139.520000000004</v>
      </c>
      <c r="BI104" s="75">
        <v>2362346.6800000002</v>
      </c>
      <c r="BJ104" s="75">
        <v>779605.2</v>
      </c>
      <c r="BK104" s="75">
        <v>296089.93</v>
      </c>
      <c r="BL104" s="75">
        <v>202288.14</v>
      </c>
      <c r="BM104" s="75">
        <v>295666.8</v>
      </c>
      <c r="BN104" s="75">
        <v>374068.8</v>
      </c>
      <c r="BO104" s="75">
        <v>196196.25</v>
      </c>
      <c r="BP104" s="75">
        <v>1464480.2</v>
      </c>
      <c r="BQ104" s="75">
        <v>164151.75</v>
      </c>
      <c r="BR104" s="75">
        <v>181272.45</v>
      </c>
      <c r="BS104" s="75">
        <v>316540.13</v>
      </c>
      <c r="BT104" s="75">
        <v>301757.03000000003</v>
      </c>
      <c r="BU104" s="75">
        <v>553342.80000000005</v>
      </c>
      <c r="BV104" s="75">
        <v>229740</v>
      </c>
      <c r="BW104" s="75">
        <v>86987.31</v>
      </c>
      <c r="BX104" s="75">
        <v>101759.02</v>
      </c>
      <c r="BY104" s="76">
        <v>6832500</v>
      </c>
    </row>
    <row r="105" spans="1:77" x14ac:dyDescent="0.2">
      <c r="A105" s="73" t="s">
        <v>291</v>
      </c>
      <c r="B105" s="74" t="s">
        <v>406</v>
      </c>
      <c r="C105" s="73" t="s">
        <v>407</v>
      </c>
      <c r="D105" s="75">
        <v>158881.20000000001</v>
      </c>
      <c r="E105" s="75">
        <v>46953.599999999999</v>
      </c>
      <c r="F105" s="75">
        <v>29764.799999999999</v>
      </c>
      <c r="G105" s="75">
        <v>19333.2</v>
      </c>
      <c r="H105" s="75">
        <v>17089.8</v>
      </c>
      <c r="I105" s="75">
        <v>0</v>
      </c>
      <c r="J105" s="75">
        <v>300860.40000000002</v>
      </c>
      <c r="K105" s="75">
        <v>54076.800000000003</v>
      </c>
      <c r="L105" s="75">
        <v>29463.599999999999</v>
      </c>
      <c r="M105" s="75">
        <v>44301.599999999999</v>
      </c>
      <c r="N105" s="75">
        <v>35596.800000000003</v>
      </c>
      <c r="O105" s="75">
        <v>32133.87</v>
      </c>
      <c r="P105" s="75">
        <v>168193.4</v>
      </c>
      <c r="Q105" s="75">
        <v>17628</v>
      </c>
      <c r="R105" s="75">
        <v>7214.4</v>
      </c>
      <c r="S105" s="75">
        <v>43956</v>
      </c>
      <c r="T105" s="75">
        <v>23091.1</v>
      </c>
      <c r="U105" s="75">
        <v>0</v>
      </c>
      <c r="V105" s="75">
        <v>165300</v>
      </c>
      <c r="W105" s="75">
        <v>5167.2</v>
      </c>
      <c r="X105" s="75">
        <v>43694.400000000001</v>
      </c>
      <c r="Y105" s="75">
        <v>51408</v>
      </c>
      <c r="Z105" s="75">
        <v>12018.76</v>
      </c>
      <c r="AA105" s="75">
        <v>22734</v>
      </c>
      <c r="AB105" s="75">
        <v>13459.2</v>
      </c>
      <c r="AC105" s="75">
        <v>0</v>
      </c>
      <c r="AD105" s="75">
        <v>0</v>
      </c>
      <c r="AE105" s="75">
        <v>219803.4</v>
      </c>
      <c r="AF105" s="75">
        <v>14055.6</v>
      </c>
      <c r="AG105" s="75">
        <v>24329.7</v>
      </c>
      <c r="AH105" s="75">
        <v>23199.599999999999</v>
      </c>
      <c r="AI105" s="75">
        <v>5335.2</v>
      </c>
      <c r="AJ105" s="75">
        <v>31527.79</v>
      </c>
      <c r="AK105" s="75">
        <v>3297.6</v>
      </c>
      <c r="AL105" s="75">
        <v>15069.6</v>
      </c>
      <c r="AM105" s="75">
        <v>21780</v>
      </c>
      <c r="AN105" s="75">
        <v>17006.400000000001</v>
      </c>
      <c r="AO105" s="75">
        <v>13887.6</v>
      </c>
      <c r="AP105" s="75">
        <v>10916.4</v>
      </c>
      <c r="AQ105" s="75">
        <v>175504.26</v>
      </c>
      <c r="AR105" s="75">
        <v>9045.6</v>
      </c>
      <c r="AS105" s="75">
        <v>7956</v>
      </c>
      <c r="AT105" s="75">
        <v>22879.200000000001</v>
      </c>
      <c r="AU105" s="75">
        <v>5426.4</v>
      </c>
      <c r="AV105" s="75">
        <v>573</v>
      </c>
      <c r="AW105" s="75">
        <v>4964.3999999999996</v>
      </c>
      <c r="AX105" s="75">
        <v>162814.20000000001</v>
      </c>
      <c r="AY105" s="75">
        <v>10938.6</v>
      </c>
      <c r="AZ105" s="75">
        <v>17229</v>
      </c>
      <c r="BA105" s="75">
        <v>22496.400000000001</v>
      </c>
      <c r="BB105" s="75">
        <v>16860</v>
      </c>
      <c r="BC105" s="75">
        <v>13668</v>
      </c>
      <c r="BD105" s="75">
        <v>0</v>
      </c>
      <c r="BE105" s="75">
        <v>36511.199999999997</v>
      </c>
      <c r="BF105" s="75">
        <v>16348.8</v>
      </c>
      <c r="BG105" s="75">
        <v>16642.8</v>
      </c>
      <c r="BH105" s="75">
        <v>0</v>
      </c>
      <c r="BI105" s="75">
        <v>180805.2</v>
      </c>
      <c r="BJ105" s="75">
        <v>10971.6</v>
      </c>
      <c r="BK105" s="75">
        <v>23761.200000000001</v>
      </c>
      <c r="BL105" s="75">
        <v>18373.41</v>
      </c>
      <c r="BM105" s="75">
        <v>0</v>
      </c>
      <c r="BN105" s="75">
        <v>11374.8</v>
      </c>
      <c r="BO105" s="75">
        <v>13604.4</v>
      </c>
      <c r="BP105" s="75">
        <v>50769.3</v>
      </c>
      <c r="BQ105" s="75">
        <v>25950</v>
      </c>
      <c r="BR105" s="75">
        <v>19928.400000000001</v>
      </c>
      <c r="BS105" s="75">
        <v>16599</v>
      </c>
      <c r="BT105" s="75">
        <v>17686.8</v>
      </c>
      <c r="BU105" s="75">
        <v>19264.8</v>
      </c>
      <c r="BV105" s="75">
        <v>14962.8</v>
      </c>
      <c r="BW105" s="75">
        <v>0</v>
      </c>
      <c r="BX105" s="75">
        <v>0</v>
      </c>
      <c r="BY105" s="76">
        <v>26475164.129999995</v>
      </c>
    </row>
    <row r="106" spans="1:77" x14ac:dyDescent="0.2">
      <c r="A106" s="73" t="s">
        <v>291</v>
      </c>
      <c r="B106" s="74" t="s">
        <v>408</v>
      </c>
      <c r="C106" s="73" t="s">
        <v>409</v>
      </c>
      <c r="D106" s="75">
        <v>194846</v>
      </c>
      <c r="E106" s="75">
        <v>0</v>
      </c>
      <c r="F106" s="75">
        <v>41930</v>
      </c>
      <c r="G106" s="75">
        <v>0</v>
      </c>
      <c r="H106" s="75">
        <v>0</v>
      </c>
      <c r="I106" s="75">
        <v>127254</v>
      </c>
      <c r="J106" s="75">
        <v>241842</v>
      </c>
      <c r="K106" s="75">
        <v>0</v>
      </c>
      <c r="L106" s="75">
        <v>0</v>
      </c>
      <c r="M106" s="75">
        <v>39000</v>
      </c>
      <c r="N106" s="75">
        <v>0</v>
      </c>
      <c r="O106" s="75">
        <v>0</v>
      </c>
      <c r="P106" s="75">
        <v>12000</v>
      </c>
      <c r="Q106" s="75">
        <v>12000</v>
      </c>
      <c r="R106" s="75">
        <v>0</v>
      </c>
      <c r="S106" s="75">
        <v>1500</v>
      </c>
      <c r="T106" s="75">
        <v>0</v>
      </c>
      <c r="U106" s="75">
        <v>3000</v>
      </c>
      <c r="V106" s="75">
        <v>146298</v>
      </c>
      <c r="W106" s="75">
        <v>0</v>
      </c>
      <c r="X106" s="75">
        <v>0</v>
      </c>
      <c r="Y106" s="75">
        <v>0</v>
      </c>
      <c r="Z106" s="75">
        <v>24792</v>
      </c>
      <c r="AA106" s="75">
        <v>0</v>
      </c>
      <c r="AB106" s="75">
        <v>0</v>
      </c>
      <c r="AC106" s="75">
        <v>0</v>
      </c>
      <c r="AD106" s="75">
        <v>0</v>
      </c>
      <c r="AE106" s="75">
        <v>262796</v>
      </c>
      <c r="AF106" s="75">
        <v>9000</v>
      </c>
      <c r="AG106" s="75">
        <v>3000</v>
      </c>
      <c r="AH106" s="75">
        <v>3000</v>
      </c>
      <c r="AI106" s="75">
        <v>3000</v>
      </c>
      <c r="AJ106" s="75">
        <v>6000</v>
      </c>
      <c r="AK106" s="75">
        <v>3000</v>
      </c>
      <c r="AL106" s="75">
        <v>9000</v>
      </c>
      <c r="AM106" s="75">
        <v>9750</v>
      </c>
      <c r="AN106" s="75">
        <v>7500</v>
      </c>
      <c r="AO106" s="75">
        <v>6000</v>
      </c>
      <c r="AP106" s="75">
        <v>6000</v>
      </c>
      <c r="AQ106" s="75">
        <v>152561</v>
      </c>
      <c r="AR106" s="75">
        <v>8250</v>
      </c>
      <c r="AS106" s="75">
        <v>8070</v>
      </c>
      <c r="AT106" s="75">
        <v>12000</v>
      </c>
      <c r="AU106" s="75">
        <v>9000</v>
      </c>
      <c r="AV106" s="75">
        <v>8824</v>
      </c>
      <c r="AW106" s="75">
        <v>8626</v>
      </c>
      <c r="AX106" s="75">
        <v>186851</v>
      </c>
      <c r="AY106" s="75">
        <v>12000</v>
      </c>
      <c r="AZ106" s="75">
        <v>9750</v>
      </c>
      <c r="BA106" s="75">
        <v>7500</v>
      </c>
      <c r="BB106" s="75">
        <v>9000</v>
      </c>
      <c r="BC106" s="75">
        <v>0</v>
      </c>
      <c r="BD106" s="75">
        <v>15000</v>
      </c>
      <c r="BE106" s="75">
        <v>71796</v>
      </c>
      <c r="BF106" s="75">
        <v>6000</v>
      </c>
      <c r="BG106" s="75">
        <v>3000</v>
      </c>
      <c r="BH106" s="75">
        <v>3000</v>
      </c>
      <c r="BI106" s="75">
        <v>168498</v>
      </c>
      <c r="BJ106" s="75">
        <v>43579</v>
      </c>
      <c r="BK106" s="75">
        <v>19830</v>
      </c>
      <c r="BL106" s="75">
        <v>5892</v>
      </c>
      <c r="BM106" s="75">
        <v>6000</v>
      </c>
      <c r="BN106" s="75">
        <v>15000</v>
      </c>
      <c r="BO106" s="75">
        <v>10440</v>
      </c>
      <c r="BP106" s="75">
        <v>79730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0</v>
      </c>
      <c r="BX106" s="75">
        <v>0</v>
      </c>
      <c r="BY106" s="76">
        <v>6881874</v>
      </c>
    </row>
    <row r="107" spans="1:77" x14ac:dyDescent="0.2">
      <c r="A107" s="73" t="s">
        <v>291</v>
      </c>
      <c r="B107" s="74" t="s">
        <v>410</v>
      </c>
      <c r="C107" s="73" t="s">
        <v>411</v>
      </c>
      <c r="D107" s="75">
        <v>1890626</v>
      </c>
      <c r="E107" s="75">
        <v>531532</v>
      </c>
      <c r="F107" s="75">
        <v>783842</v>
      </c>
      <c r="G107" s="75">
        <v>312527</v>
      </c>
      <c r="H107" s="75">
        <v>190660</v>
      </c>
      <c r="I107" s="75">
        <v>0</v>
      </c>
      <c r="J107" s="75">
        <v>2630627</v>
      </c>
      <c r="K107" s="75">
        <v>434090</v>
      </c>
      <c r="L107" s="75">
        <v>106024</v>
      </c>
      <c r="M107" s="75">
        <v>1060070</v>
      </c>
      <c r="N107" s="75">
        <v>111466</v>
      </c>
      <c r="O107" s="75">
        <v>278025</v>
      </c>
      <c r="P107" s="75">
        <v>790835</v>
      </c>
      <c r="Q107" s="75">
        <v>527698</v>
      </c>
      <c r="R107" s="75">
        <v>43839</v>
      </c>
      <c r="S107" s="75">
        <v>128112</v>
      </c>
      <c r="T107" s="75">
        <v>147445</v>
      </c>
      <c r="U107" s="75">
        <v>116788</v>
      </c>
      <c r="V107" s="75">
        <v>1523262</v>
      </c>
      <c r="W107" s="75">
        <v>501835.38</v>
      </c>
      <c r="X107" s="75">
        <v>205700.8</v>
      </c>
      <c r="Y107" s="75">
        <v>532319</v>
      </c>
      <c r="Z107" s="75">
        <v>160433</v>
      </c>
      <c r="AA107" s="75">
        <v>200458</v>
      </c>
      <c r="AB107" s="75">
        <v>331994</v>
      </c>
      <c r="AC107" s="75">
        <v>111869</v>
      </c>
      <c r="AD107" s="75">
        <v>113184.2</v>
      </c>
      <c r="AE107" s="75">
        <v>2771880</v>
      </c>
      <c r="AF107" s="75">
        <v>165328</v>
      </c>
      <c r="AG107" s="75">
        <v>92636</v>
      </c>
      <c r="AH107" s="75">
        <v>118244</v>
      </c>
      <c r="AI107" s="75">
        <v>102592</v>
      </c>
      <c r="AJ107" s="75">
        <v>185941</v>
      </c>
      <c r="AK107" s="75">
        <v>227823</v>
      </c>
      <c r="AL107" s="75">
        <v>111651</v>
      </c>
      <c r="AM107" s="75">
        <v>225445</v>
      </c>
      <c r="AN107" s="75">
        <v>132212</v>
      </c>
      <c r="AO107" s="75">
        <v>132676</v>
      </c>
      <c r="AP107" s="75">
        <v>103926</v>
      </c>
      <c r="AQ107" s="75">
        <v>851364</v>
      </c>
      <c r="AR107" s="75">
        <v>140283</v>
      </c>
      <c r="AS107" s="75">
        <v>179868</v>
      </c>
      <c r="AT107" s="75">
        <v>131176</v>
      </c>
      <c r="AU107" s="75">
        <v>120821</v>
      </c>
      <c r="AV107" s="75">
        <v>65948</v>
      </c>
      <c r="AW107" s="75">
        <v>109358</v>
      </c>
      <c r="AX107" s="75">
        <v>2740236</v>
      </c>
      <c r="AY107" s="75">
        <v>204431</v>
      </c>
      <c r="AZ107" s="75">
        <v>141440</v>
      </c>
      <c r="BA107" s="75">
        <v>369201</v>
      </c>
      <c r="BB107" s="75">
        <v>300079</v>
      </c>
      <c r="BC107" s="75">
        <v>134862</v>
      </c>
      <c r="BD107" s="75">
        <v>438854</v>
      </c>
      <c r="BE107" s="75">
        <v>289247</v>
      </c>
      <c r="BF107" s="75">
        <v>269235</v>
      </c>
      <c r="BG107" s="75">
        <v>57313</v>
      </c>
      <c r="BH107" s="75">
        <v>60294</v>
      </c>
      <c r="BI107" s="75">
        <v>1424805</v>
      </c>
      <c r="BJ107" s="75">
        <v>681329</v>
      </c>
      <c r="BK107" s="75">
        <v>114827</v>
      </c>
      <c r="BL107" s="75">
        <v>90525</v>
      </c>
      <c r="BM107" s="75">
        <v>111041</v>
      </c>
      <c r="BN107" s="75">
        <v>202952</v>
      </c>
      <c r="BO107" s="75">
        <v>75341</v>
      </c>
      <c r="BP107" s="75">
        <v>1276764</v>
      </c>
      <c r="BQ107" s="75">
        <v>125209</v>
      </c>
      <c r="BR107" s="75">
        <v>154414</v>
      </c>
      <c r="BS107" s="75">
        <v>259587</v>
      </c>
      <c r="BT107" s="75">
        <v>259661</v>
      </c>
      <c r="BU107" s="75">
        <v>474426</v>
      </c>
      <c r="BV107" s="75">
        <v>182518</v>
      </c>
      <c r="BW107" s="75">
        <v>112841</v>
      </c>
      <c r="BX107" s="75">
        <v>105181</v>
      </c>
      <c r="BY107" s="76">
        <v>2091554.95</v>
      </c>
    </row>
    <row r="108" spans="1:77" x14ac:dyDescent="0.2">
      <c r="A108" s="73" t="s">
        <v>291</v>
      </c>
      <c r="B108" s="74" t="s">
        <v>412</v>
      </c>
      <c r="C108" s="73" t="s">
        <v>413</v>
      </c>
      <c r="D108" s="75">
        <v>63200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56000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14000</v>
      </c>
      <c r="R108" s="75">
        <v>0</v>
      </c>
      <c r="S108" s="75">
        <v>0</v>
      </c>
      <c r="T108" s="75">
        <v>0</v>
      </c>
      <c r="U108" s="75">
        <v>0</v>
      </c>
      <c r="V108" s="75">
        <v>18000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35823</v>
      </c>
      <c r="AF108" s="75">
        <v>0</v>
      </c>
      <c r="AG108" s="75">
        <v>6000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0</v>
      </c>
      <c r="AV108" s="75">
        <v>0</v>
      </c>
      <c r="AW108" s="75">
        <v>0</v>
      </c>
      <c r="AX108" s="75">
        <v>12000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0</v>
      </c>
      <c r="BG108" s="75">
        <v>0</v>
      </c>
      <c r="BH108" s="75">
        <v>0</v>
      </c>
      <c r="BI108" s="75">
        <v>24000</v>
      </c>
      <c r="BJ108" s="75">
        <v>0</v>
      </c>
      <c r="BK108" s="75">
        <v>0</v>
      </c>
      <c r="BL108" s="75">
        <v>0</v>
      </c>
      <c r="BM108" s="75">
        <v>0</v>
      </c>
      <c r="BN108" s="75">
        <v>0</v>
      </c>
      <c r="BO108" s="75">
        <v>0</v>
      </c>
      <c r="BP108" s="75">
        <v>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6">
        <v>3386225.1799999997</v>
      </c>
    </row>
    <row r="109" spans="1:77" x14ac:dyDescent="0.2">
      <c r="A109" s="73" t="s">
        <v>291</v>
      </c>
      <c r="B109" s="74" t="s">
        <v>414</v>
      </c>
      <c r="C109" s="73" t="s">
        <v>415</v>
      </c>
      <c r="D109" s="75">
        <v>244282.78</v>
      </c>
      <c r="E109" s="75">
        <v>39921.089999999997</v>
      </c>
      <c r="F109" s="75">
        <v>77272.600000000006</v>
      </c>
      <c r="G109" s="75">
        <v>36776.199999999997</v>
      </c>
      <c r="H109" s="75">
        <v>34559.4</v>
      </c>
      <c r="I109" s="75">
        <v>16543.439999999999</v>
      </c>
      <c r="J109" s="75">
        <v>407566.69</v>
      </c>
      <c r="K109" s="75">
        <v>32204.799999999999</v>
      </c>
      <c r="L109" s="75">
        <v>0</v>
      </c>
      <c r="M109" s="75">
        <v>156121.14000000001</v>
      </c>
      <c r="N109" s="75">
        <v>0</v>
      </c>
      <c r="O109" s="75">
        <v>157788.43</v>
      </c>
      <c r="P109" s="75">
        <v>76919.600000000006</v>
      </c>
      <c r="Q109" s="75">
        <v>30535.200000000001</v>
      </c>
      <c r="R109" s="75">
        <v>13159.8</v>
      </c>
      <c r="S109" s="75">
        <v>3546.2</v>
      </c>
      <c r="T109" s="75">
        <v>0</v>
      </c>
      <c r="U109" s="75">
        <v>0</v>
      </c>
      <c r="V109" s="75">
        <v>148079.6</v>
      </c>
      <c r="W109" s="75">
        <v>13329.4</v>
      </c>
      <c r="X109" s="75">
        <v>0</v>
      </c>
      <c r="Y109" s="75">
        <v>0</v>
      </c>
      <c r="Z109" s="75">
        <v>8546.7999999999993</v>
      </c>
      <c r="AA109" s="75">
        <v>0</v>
      </c>
      <c r="AB109" s="75">
        <v>0</v>
      </c>
      <c r="AC109" s="75">
        <v>0</v>
      </c>
      <c r="AD109" s="75">
        <v>0</v>
      </c>
      <c r="AE109" s="75">
        <v>171113.66</v>
      </c>
      <c r="AF109" s="75">
        <v>1601.6</v>
      </c>
      <c r="AG109" s="75">
        <v>0</v>
      </c>
      <c r="AH109" s="75">
        <v>0</v>
      </c>
      <c r="AI109" s="75">
        <v>0</v>
      </c>
      <c r="AJ109" s="75">
        <v>0</v>
      </c>
      <c r="AK109" s="75">
        <v>0</v>
      </c>
      <c r="AL109" s="75">
        <v>0</v>
      </c>
      <c r="AM109" s="75">
        <v>25768</v>
      </c>
      <c r="AN109" s="75">
        <v>0</v>
      </c>
      <c r="AO109" s="75">
        <v>8949.2900000000009</v>
      </c>
      <c r="AP109" s="75">
        <v>0</v>
      </c>
      <c r="AQ109" s="75">
        <v>85683.62</v>
      </c>
      <c r="AR109" s="75">
        <v>0</v>
      </c>
      <c r="AS109" s="75">
        <v>0</v>
      </c>
      <c r="AT109" s="75">
        <v>3615.2</v>
      </c>
      <c r="AU109" s="75">
        <v>0</v>
      </c>
      <c r="AV109" s="75">
        <v>0</v>
      </c>
      <c r="AW109" s="75">
        <v>0</v>
      </c>
      <c r="AX109" s="75">
        <v>302975.28000000003</v>
      </c>
      <c r="AY109" s="75">
        <v>0</v>
      </c>
      <c r="AZ109" s="75">
        <v>0</v>
      </c>
      <c r="BA109" s="75">
        <v>50629</v>
      </c>
      <c r="BB109" s="75">
        <v>66897.600000000006</v>
      </c>
      <c r="BC109" s="75">
        <v>0</v>
      </c>
      <c r="BD109" s="75">
        <v>45607.26</v>
      </c>
      <c r="BE109" s="75">
        <v>0</v>
      </c>
      <c r="BF109" s="75">
        <v>0</v>
      </c>
      <c r="BG109" s="75">
        <v>12983.4</v>
      </c>
      <c r="BH109" s="75">
        <v>0</v>
      </c>
      <c r="BI109" s="75">
        <v>167422.57999999999</v>
      </c>
      <c r="BJ109" s="75">
        <v>121335.07</v>
      </c>
      <c r="BK109" s="75">
        <v>0</v>
      </c>
      <c r="BL109" s="75">
        <v>11041.98</v>
      </c>
      <c r="BM109" s="75">
        <v>0</v>
      </c>
      <c r="BN109" s="75">
        <v>33001.599999999999</v>
      </c>
      <c r="BO109" s="75">
        <v>0</v>
      </c>
      <c r="BP109" s="75">
        <v>137940.48000000001</v>
      </c>
      <c r="BQ109" s="75">
        <v>1624.4</v>
      </c>
      <c r="BR109" s="75">
        <v>4958.3999999999996</v>
      </c>
      <c r="BS109" s="75">
        <v>12491.2</v>
      </c>
      <c r="BT109" s="75">
        <v>61651</v>
      </c>
      <c r="BU109" s="75">
        <v>45945.2</v>
      </c>
      <c r="BV109" s="75">
        <v>12255.2</v>
      </c>
      <c r="BW109" s="75">
        <v>747.2</v>
      </c>
      <c r="BX109" s="75">
        <v>0</v>
      </c>
      <c r="BY109" s="76">
        <v>3733606.9899999998</v>
      </c>
    </row>
    <row r="110" spans="1:77" x14ac:dyDescent="0.2">
      <c r="A110" s="73" t="s">
        <v>291</v>
      </c>
      <c r="B110" s="74" t="s">
        <v>416</v>
      </c>
      <c r="C110" s="73" t="s">
        <v>417</v>
      </c>
      <c r="D110" s="75">
        <v>0</v>
      </c>
      <c r="E110" s="75">
        <v>0</v>
      </c>
      <c r="F110" s="75">
        <v>0</v>
      </c>
      <c r="G110" s="75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5">
        <v>0</v>
      </c>
      <c r="V110" s="75">
        <v>0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0</v>
      </c>
      <c r="AF110" s="75">
        <v>0</v>
      </c>
      <c r="AG110" s="75">
        <v>0</v>
      </c>
      <c r="AH110" s="75">
        <v>0</v>
      </c>
      <c r="AI110" s="75">
        <v>387.17</v>
      </c>
      <c r="AJ110" s="75">
        <v>0</v>
      </c>
      <c r="AK110" s="75">
        <v>0</v>
      </c>
      <c r="AL110" s="75">
        <v>1113.51</v>
      </c>
      <c r="AM110" s="75">
        <v>0</v>
      </c>
      <c r="AN110" s="75">
        <v>774.34</v>
      </c>
      <c r="AO110" s="75">
        <v>0</v>
      </c>
      <c r="AP110" s="75">
        <v>0</v>
      </c>
      <c r="AQ110" s="75">
        <v>0</v>
      </c>
      <c r="AR110" s="75">
        <v>0</v>
      </c>
      <c r="AS110" s="75">
        <v>0</v>
      </c>
      <c r="AT110" s="75">
        <v>0</v>
      </c>
      <c r="AU110" s="75">
        <v>0</v>
      </c>
      <c r="AV110" s="75">
        <v>0</v>
      </c>
      <c r="AW110" s="75">
        <v>0</v>
      </c>
      <c r="AX110" s="75">
        <v>28644</v>
      </c>
      <c r="AY110" s="75">
        <v>0</v>
      </c>
      <c r="AZ110" s="75">
        <v>0</v>
      </c>
      <c r="BA110" s="75">
        <v>0</v>
      </c>
      <c r="BB110" s="75">
        <v>0</v>
      </c>
      <c r="BC110" s="75">
        <v>0</v>
      </c>
      <c r="BD110" s="75">
        <v>0</v>
      </c>
      <c r="BE110" s="75">
        <v>0</v>
      </c>
      <c r="BF110" s="75">
        <v>0</v>
      </c>
      <c r="BG110" s="75">
        <v>0</v>
      </c>
      <c r="BH110" s="75">
        <v>0</v>
      </c>
      <c r="BI110" s="75">
        <v>0</v>
      </c>
      <c r="BJ110" s="75">
        <v>6260</v>
      </c>
      <c r="BK110" s="75">
        <v>0</v>
      </c>
      <c r="BL110" s="75">
        <v>0</v>
      </c>
      <c r="BM110" s="75">
        <v>0</v>
      </c>
      <c r="BN110" s="75">
        <v>2303</v>
      </c>
      <c r="BO110" s="75">
        <v>0</v>
      </c>
      <c r="BP110" s="75">
        <v>0</v>
      </c>
      <c r="BQ110" s="75">
        <v>0</v>
      </c>
      <c r="BR110" s="75">
        <v>0</v>
      </c>
      <c r="BS110" s="75">
        <v>0</v>
      </c>
      <c r="BT110" s="75">
        <v>0</v>
      </c>
      <c r="BU110" s="75">
        <v>0</v>
      </c>
      <c r="BV110" s="75">
        <v>0</v>
      </c>
      <c r="BW110" s="75">
        <v>0</v>
      </c>
      <c r="BX110" s="75">
        <v>0</v>
      </c>
      <c r="BY110" s="76">
        <v>751601115.55000007</v>
      </c>
    </row>
    <row r="111" spans="1:77" x14ac:dyDescent="0.2">
      <c r="A111" s="73" t="s">
        <v>291</v>
      </c>
      <c r="B111" s="74" t="s">
        <v>418</v>
      </c>
      <c r="C111" s="73" t="s">
        <v>419</v>
      </c>
      <c r="D111" s="75">
        <v>0</v>
      </c>
      <c r="E111" s="75">
        <v>68296</v>
      </c>
      <c r="F111" s="75">
        <v>0</v>
      </c>
      <c r="G111" s="75">
        <v>36200</v>
      </c>
      <c r="H111" s="75">
        <v>23200</v>
      </c>
      <c r="I111" s="75">
        <v>14400</v>
      </c>
      <c r="J111" s="75">
        <v>402000</v>
      </c>
      <c r="K111" s="75">
        <v>3040</v>
      </c>
      <c r="L111" s="75">
        <v>12400</v>
      </c>
      <c r="M111" s="75">
        <v>0</v>
      </c>
      <c r="N111" s="75">
        <v>0</v>
      </c>
      <c r="O111" s="75">
        <v>38297</v>
      </c>
      <c r="P111" s="75">
        <v>66000</v>
      </c>
      <c r="Q111" s="75">
        <v>0</v>
      </c>
      <c r="R111" s="75">
        <v>0</v>
      </c>
      <c r="S111" s="75">
        <v>15600</v>
      </c>
      <c r="T111" s="75">
        <v>1200</v>
      </c>
      <c r="U111" s="75">
        <v>1200</v>
      </c>
      <c r="V111" s="75">
        <v>205138.5</v>
      </c>
      <c r="W111" s="75">
        <v>57828</v>
      </c>
      <c r="X111" s="75">
        <v>22538</v>
      </c>
      <c r="Y111" s="75">
        <v>63611</v>
      </c>
      <c r="Z111" s="75">
        <v>22800</v>
      </c>
      <c r="AA111" s="75">
        <v>0</v>
      </c>
      <c r="AB111" s="75">
        <v>31200</v>
      </c>
      <c r="AC111" s="75">
        <v>0</v>
      </c>
      <c r="AD111" s="75">
        <v>15600</v>
      </c>
      <c r="AE111" s="75">
        <v>0</v>
      </c>
      <c r="AF111" s="75">
        <v>19400</v>
      </c>
      <c r="AG111" s="75">
        <v>11318</v>
      </c>
      <c r="AH111" s="75">
        <v>13800</v>
      </c>
      <c r="AI111" s="75">
        <v>12151</v>
      </c>
      <c r="AJ111" s="75">
        <v>20600</v>
      </c>
      <c r="AK111" s="75">
        <v>21600</v>
      </c>
      <c r="AL111" s="75">
        <v>4300</v>
      </c>
      <c r="AM111" s="75">
        <v>25000</v>
      </c>
      <c r="AN111" s="75">
        <v>15145</v>
      </c>
      <c r="AO111" s="75">
        <v>0</v>
      </c>
      <c r="AP111" s="75">
        <v>13000</v>
      </c>
      <c r="AQ111" s="75">
        <v>114000</v>
      </c>
      <c r="AR111" s="75">
        <v>16200</v>
      </c>
      <c r="AS111" s="75">
        <v>17200</v>
      </c>
      <c r="AT111" s="75">
        <v>15800</v>
      </c>
      <c r="AU111" s="75">
        <v>14000</v>
      </c>
      <c r="AV111" s="75">
        <v>7400</v>
      </c>
      <c r="AW111" s="75">
        <v>12400</v>
      </c>
      <c r="AX111" s="75">
        <v>185356</v>
      </c>
      <c r="AY111" s="75">
        <v>24600</v>
      </c>
      <c r="AZ111" s="75">
        <v>18000</v>
      </c>
      <c r="BA111" s="75">
        <v>0</v>
      </c>
      <c r="BB111" s="75">
        <v>0</v>
      </c>
      <c r="BC111" s="75">
        <v>0</v>
      </c>
      <c r="BD111" s="75">
        <v>54000</v>
      </c>
      <c r="BE111" s="75">
        <v>0</v>
      </c>
      <c r="BF111" s="75">
        <v>0</v>
      </c>
      <c r="BG111" s="75">
        <v>6600</v>
      </c>
      <c r="BH111" s="75">
        <v>6538</v>
      </c>
      <c r="BI111" s="75">
        <v>0</v>
      </c>
      <c r="BJ111" s="75">
        <v>0</v>
      </c>
      <c r="BK111" s="75">
        <v>0</v>
      </c>
      <c r="BL111" s="75">
        <v>9688</v>
      </c>
      <c r="BM111" s="75">
        <v>30115</v>
      </c>
      <c r="BN111" s="75">
        <v>22897</v>
      </c>
      <c r="BO111" s="75">
        <v>0</v>
      </c>
      <c r="BP111" s="75">
        <v>158000</v>
      </c>
      <c r="BQ111" s="75">
        <v>13742</v>
      </c>
      <c r="BR111" s="75">
        <v>17600</v>
      </c>
      <c r="BS111" s="75">
        <v>30000</v>
      </c>
      <c r="BT111" s="75">
        <v>0</v>
      </c>
      <c r="BU111" s="75">
        <v>51888</v>
      </c>
      <c r="BV111" s="75">
        <v>0</v>
      </c>
      <c r="BW111" s="75">
        <v>12400</v>
      </c>
      <c r="BX111" s="75">
        <v>12400</v>
      </c>
      <c r="BY111" s="76">
        <v>71345524.960000008</v>
      </c>
    </row>
    <row r="112" spans="1:77" x14ac:dyDescent="0.2">
      <c r="A112" s="73" t="s">
        <v>291</v>
      </c>
      <c r="B112" s="74" t="s">
        <v>420</v>
      </c>
      <c r="C112" s="73" t="s">
        <v>421</v>
      </c>
      <c r="D112" s="75">
        <v>683700</v>
      </c>
      <c r="E112" s="75">
        <v>154828</v>
      </c>
      <c r="F112" s="75">
        <v>66420</v>
      </c>
      <c r="G112" s="75">
        <v>101450</v>
      </c>
      <c r="H112" s="75">
        <v>68750</v>
      </c>
      <c r="I112" s="75">
        <v>2400</v>
      </c>
      <c r="J112" s="75">
        <v>1144213.75</v>
      </c>
      <c r="K112" s="75">
        <v>197040</v>
      </c>
      <c r="L112" s="75">
        <v>50121</v>
      </c>
      <c r="M112" s="75">
        <v>298710</v>
      </c>
      <c r="N112" s="75">
        <v>30250</v>
      </c>
      <c r="O112" s="75">
        <v>131245</v>
      </c>
      <c r="P112" s="75">
        <v>307400</v>
      </c>
      <c r="Q112" s="75">
        <v>334970</v>
      </c>
      <c r="R112" s="75">
        <v>44220</v>
      </c>
      <c r="S112" s="75">
        <v>167170</v>
      </c>
      <c r="T112" s="75">
        <v>50737.5</v>
      </c>
      <c r="U112" s="75">
        <v>7804</v>
      </c>
      <c r="V112" s="75">
        <v>1021905</v>
      </c>
      <c r="W112" s="75">
        <v>25600</v>
      </c>
      <c r="X112" s="75">
        <v>0</v>
      </c>
      <c r="Y112" s="75">
        <v>151375</v>
      </c>
      <c r="Z112" s="75">
        <v>2400</v>
      </c>
      <c r="AA112" s="75">
        <v>0</v>
      </c>
      <c r="AB112" s="75">
        <v>8200</v>
      </c>
      <c r="AC112" s="75">
        <v>4700</v>
      </c>
      <c r="AD112" s="75">
        <v>16600</v>
      </c>
      <c r="AE112" s="75">
        <v>842354</v>
      </c>
      <c r="AF112" s="75">
        <v>0</v>
      </c>
      <c r="AG112" s="75">
        <v>55297</v>
      </c>
      <c r="AH112" s="75">
        <v>0</v>
      </c>
      <c r="AI112" s="75">
        <v>88350</v>
      </c>
      <c r="AJ112" s="75">
        <v>76543.25</v>
      </c>
      <c r="AK112" s="75">
        <v>0</v>
      </c>
      <c r="AL112" s="75">
        <v>6244</v>
      </c>
      <c r="AM112" s="75">
        <v>84637</v>
      </c>
      <c r="AN112" s="75">
        <v>15083.25</v>
      </c>
      <c r="AO112" s="75">
        <v>73386.5</v>
      </c>
      <c r="AP112" s="75">
        <v>0</v>
      </c>
      <c r="AQ112" s="75">
        <v>532765</v>
      </c>
      <c r="AR112" s="75">
        <v>42650</v>
      </c>
      <c r="AS112" s="75">
        <v>112808.25</v>
      </c>
      <c r="AT112" s="75">
        <v>59293.5</v>
      </c>
      <c r="AU112" s="75">
        <v>45098.5</v>
      </c>
      <c r="AV112" s="75">
        <v>5350</v>
      </c>
      <c r="AW112" s="75">
        <v>44535</v>
      </c>
      <c r="AX112" s="75">
        <v>903001</v>
      </c>
      <c r="AY112" s="75">
        <v>10000</v>
      </c>
      <c r="AZ112" s="75">
        <v>124535</v>
      </c>
      <c r="BA112" s="75">
        <v>132922</v>
      </c>
      <c r="BB112" s="75">
        <v>189895</v>
      </c>
      <c r="BC112" s="75">
        <v>0</v>
      </c>
      <c r="BD112" s="75">
        <v>159150</v>
      </c>
      <c r="BE112" s="75">
        <v>0</v>
      </c>
      <c r="BF112" s="75">
        <v>16150</v>
      </c>
      <c r="BG112" s="75">
        <v>46909</v>
      </c>
      <c r="BH112" s="75">
        <v>9750</v>
      </c>
      <c r="BI112" s="75">
        <v>497851.75</v>
      </c>
      <c r="BJ112" s="75">
        <v>176970</v>
      </c>
      <c r="BK112" s="75">
        <v>81818.25</v>
      </c>
      <c r="BL112" s="75">
        <v>53952</v>
      </c>
      <c r="BM112" s="75">
        <v>0</v>
      </c>
      <c r="BN112" s="75">
        <v>157270</v>
      </c>
      <c r="BO112" s="75">
        <v>86404.75</v>
      </c>
      <c r="BP112" s="75">
        <v>479267</v>
      </c>
      <c r="BQ112" s="75">
        <v>10800</v>
      </c>
      <c r="BR112" s="75">
        <v>53765</v>
      </c>
      <c r="BS112" s="75">
        <v>0</v>
      </c>
      <c r="BT112" s="75">
        <v>68009</v>
      </c>
      <c r="BU112" s="75">
        <v>51403</v>
      </c>
      <c r="BV112" s="75">
        <v>23300</v>
      </c>
      <c r="BW112" s="75">
        <v>39456</v>
      </c>
      <c r="BX112" s="75">
        <v>33540</v>
      </c>
      <c r="BY112" s="76">
        <v>13293470.92</v>
      </c>
    </row>
    <row r="113" spans="1:77" x14ac:dyDescent="0.2">
      <c r="A113" s="73" t="s">
        <v>291</v>
      </c>
      <c r="B113" s="74" t="s">
        <v>422</v>
      </c>
      <c r="C113" s="73" t="s">
        <v>423</v>
      </c>
      <c r="D113" s="75">
        <v>343129.5</v>
      </c>
      <c r="E113" s="75">
        <v>433404.5</v>
      </c>
      <c r="F113" s="75">
        <v>206419</v>
      </c>
      <c r="G113" s="75">
        <v>53123</v>
      </c>
      <c r="H113" s="75">
        <v>88947</v>
      </c>
      <c r="I113" s="75">
        <v>0</v>
      </c>
      <c r="J113" s="75">
        <v>1435723</v>
      </c>
      <c r="K113" s="75">
        <v>123382.5</v>
      </c>
      <c r="L113" s="75">
        <v>69184</v>
      </c>
      <c r="M113" s="75">
        <v>282490</v>
      </c>
      <c r="N113" s="75">
        <v>20795</v>
      </c>
      <c r="O113" s="75">
        <v>114765</v>
      </c>
      <c r="P113" s="75">
        <v>91476</v>
      </c>
      <c r="Q113" s="75">
        <v>57520</v>
      </c>
      <c r="R113" s="75">
        <v>0</v>
      </c>
      <c r="S113" s="75">
        <v>41352</v>
      </c>
      <c r="T113" s="75">
        <v>23201</v>
      </c>
      <c r="U113" s="75">
        <v>0</v>
      </c>
      <c r="V113" s="75">
        <v>399264.5</v>
      </c>
      <c r="W113" s="75">
        <v>44129</v>
      </c>
      <c r="X113" s="75">
        <v>483.5</v>
      </c>
      <c r="Y113" s="75">
        <v>32749</v>
      </c>
      <c r="Z113" s="75">
        <v>11060</v>
      </c>
      <c r="AA113" s="75">
        <v>0</v>
      </c>
      <c r="AB113" s="75">
        <v>0</v>
      </c>
      <c r="AC113" s="75">
        <v>1215</v>
      </c>
      <c r="AD113" s="75">
        <v>1700</v>
      </c>
      <c r="AE113" s="75">
        <v>313686</v>
      </c>
      <c r="AF113" s="75">
        <v>5765.14</v>
      </c>
      <c r="AG113" s="75">
        <v>3605</v>
      </c>
      <c r="AH113" s="75">
        <v>0</v>
      </c>
      <c r="AI113" s="75">
        <v>26880</v>
      </c>
      <c r="AJ113" s="75">
        <v>15835</v>
      </c>
      <c r="AK113" s="75">
        <v>21750</v>
      </c>
      <c r="AL113" s="75">
        <v>13078.25</v>
      </c>
      <c r="AM113" s="75">
        <v>10895</v>
      </c>
      <c r="AN113" s="75">
        <v>530</v>
      </c>
      <c r="AO113" s="75">
        <v>13842</v>
      </c>
      <c r="AP113" s="75">
        <v>0</v>
      </c>
      <c r="AQ113" s="75">
        <v>119279.5</v>
      </c>
      <c r="AR113" s="75">
        <v>3984</v>
      </c>
      <c r="AS113" s="75">
        <v>3346</v>
      </c>
      <c r="AT113" s="75">
        <v>1675</v>
      </c>
      <c r="AU113" s="75">
        <v>5550</v>
      </c>
      <c r="AV113" s="75">
        <v>2195</v>
      </c>
      <c r="AW113" s="75">
        <v>0</v>
      </c>
      <c r="AX113" s="75">
        <v>368809.4</v>
      </c>
      <c r="AY113" s="75">
        <v>5069</v>
      </c>
      <c r="AZ113" s="75">
        <v>6600</v>
      </c>
      <c r="BA113" s="75">
        <v>26080</v>
      </c>
      <c r="BB113" s="75">
        <v>109002</v>
      </c>
      <c r="BC113" s="75">
        <v>73916</v>
      </c>
      <c r="BD113" s="75">
        <v>42948</v>
      </c>
      <c r="BE113" s="75">
        <v>121952.5</v>
      </c>
      <c r="BF113" s="75">
        <v>71738</v>
      </c>
      <c r="BG113" s="75">
        <v>8000</v>
      </c>
      <c r="BH113" s="75">
        <v>1303</v>
      </c>
      <c r="BI113" s="75">
        <v>143177.5</v>
      </c>
      <c r="BJ113" s="75">
        <v>33871</v>
      </c>
      <c r="BK113" s="75">
        <v>0</v>
      </c>
      <c r="BL113" s="75">
        <v>15280</v>
      </c>
      <c r="BM113" s="75">
        <v>25955</v>
      </c>
      <c r="BN113" s="75">
        <v>32382</v>
      </c>
      <c r="BO113" s="75">
        <v>16990</v>
      </c>
      <c r="BP113" s="75">
        <v>62144.32</v>
      </c>
      <c r="BQ113" s="75">
        <v>0</v>
      </c>
      <c r="BR113" s="75">
        <v>4350</v>
      </c>
      <c r="BS113" s="75">
        <v>0</v>
      </c>
      <c r="BT113" s="75">
        <v>6771</v>
      </c>
      <c r="BU113" s="75">
        <v>18200</v>
      </c>
      <c r="BV113" s="75">
        <v>330</v>
      </c>
      <c r="BW113" s="75">
        <v>0</v>
      </c>
      <c r="BX113" s="75">
        <v>20000</v>
      </c>
      <c r="BY113" s="76">
        <v>3070957.81</v>
      </c>
    </row>
    <row r="114" spans="1:77" x14ac:dyDescent="0.2">
      <c r="A114" s="73" t="s">
        <v>291</v>
      </c>
      <c r="B114" s="74" t="s">
        <v>424</v>
      </c>
      <c r="C114" s="73" t="s">
        <v>425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v>0</v>
      </c>
      <c r="V114" s="75">
        <v>8860.42</v>
      </c>
      <c r="W114" s="75">
        <v>11000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  <c r="AK114" s="75">
        <v>0</v>
      </c>
      <c r="AL114" s="75">
        <v>0</v>
      </c>
      <c r="AM114" s="75">
        <v>0</v>
      </c>
      <c r="AN114" s="75">
        <v>0</v>
      </c>
      <c r="AO114" s="75">
        <v>0</v>
      </c>
      <c r="AP114" s="75">
        <v>0</v>
      </c>
      <c r="AQ114" s="75">
        <v>0</v>
      </c>
      <c r="AR114" s="75">
        <v>0</v>
      </c>
      <c r="AS114" s="75">
        <v>0</v>
      </c>
      <c r="AT114" s="75">
        <v>0</v>
      </c>
      <c r="AU114" s="75">
        <v>8929.2000000000007</v>
      </c>
      <c r="AV114" s="75">
        <v>0</v>
      </c>
      <c r="AW114" s="75">
        <v>0</v>
      </c>
      <c r="AX114" s="75">
        <v>0</v>
      </c>
      <c r="AY114" s="75">
        <v>0</v>
      </c>
      <c r="AZ114" s="75">
        <v>0</v>
      </c>
      <c r="BA114" s="75">
        <v>0</v>
      </c>
      <c r="BB114" s="75">
        <v>0</v>
      </c>
      <c r="BC114" s="75">
        <v>0</v>
      </c>
      <c r="BD114" s="75">
        <v>0</v>
      </c>
      <c r="BE114" s="75">
        <v>0</v>
      </c>
      <c r="BF114" s="75">
        <v>0</v>
      </c>
      <c r="BG114" s="75">
        <v>0</v>
      </c>
      <c r="BH114" s="75">
        <v>0</v>
      </c>
      <c r="BI114" s="75">
        <v>0</v>
      </c>
      <c r="BJ114" s="75">
        <v>0</v>
      </c>
      <c r="BK114" s="75">
        <v>0</v>
      </c>
      <c r="BL114" s="75">
        <v>0</v>
      </c>
      <c r="BM114" s="75">
        <v>0</v>
      </c>
      <c r="BN114" s="75">
        <v>0</v>
      </c>
      <c r="BO114" s="75">
        <v>0</v>
      </c>
      <c r="BP114" s="75">
        <v>0</v>
      </c>
      <c r="BQ114" s="75">
        <v>0</v>
      </c>
      <c r="BR114" s="75">
        <v>0</v>
      </c>
      <c r="BS114" s="75">
        <v>0</v>
      </c>
      <c r="BT114" s="75">
        <v>0</v>
      </c>
      <c r="BU114" s="75">
        <v>0</v>
      </c>
      <c r="BV114" s="75">
        <v>0</v>
      </c>
      <c r="BW114" s="75">
        <v>0</v>
      </c>
      <c r="BX114" s="75">
        <v>0</v>
      </c>
      <c r="BY114" s="76">
        <v>2793250</v>
      </c>
    </row>
    <row r="115" spans="1:77" x14ac:dyDescent="0.2">
      <c r="A115" s="73" t="s">
        <v>291</v>
      </c>
      <c r="B115" s="74" t="s">
        <v>426</v>
      </c>
      <c r="C115" s="73" t="s">
        <v>427</v>
      </c>
      <c r="D115" s="75">
        <v>12000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650</v>
      </c>
      <c r="T115" s="75">
        <v>0</v>
      </c>
      <c r="U115" s="75">
        <v>0</v>
      </c>
      <c r="V115" s="75">
        <v>98979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  <c r="AK115" s="75">
        <v>0</v>
      </c>
      <c r="AL115" s="75">
        <v>9908.5</v>
      </c>
      <c r="AM115" s="75">
        <v>0</v>
      </c>
      <c r="AN115" s="75">
        <v>0</v>
      </c>
      <c r="AO115" s="75">
        <v>0</v>
      </c>
      <c r="AP115" s="75">
        <v>0</v>
      </c>
      <c r="AQ115" s="75">
        <v>0</v>
      </c>
      <c r="AR115" s="75">
        <v>0</v>
      </c>
      <c r="AS115" s="75">
        <v>0</v>
      </c>
      <c r="AT115" s="75">
        <v>0</v>
      </c>
      <c r="AU115" s="75">
        <v>0</v>
      </c>
      <c r="AV115" s="75">
        <v>0</v>
      </c>
      <c r="AW115" s="75">
        <v>0</v>
      </c>
      <c r="AX115" s="75">
        <v>0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0</v>
      </c>
      <c r="BE115" s="75">
        <v>0</v>
      </c>
      <c r="BF115" s="75">
        <v>0</v>
      </c>
      <c r="BG115" s="75">
        <v>0</v>
      </c>
      <c r="BH115" s="75">
        <v>0</v>
      </c>
      <c r="BI115" s="75">
        <v>0</v>
      </c>
      <c r="BJ115" s="75">
        <v>0</v>
      </c>
      <c r="BK115" s="75">
        <v>0</v>
      </c>
      <c r="BL115" s="75">
        <v>0</v>
      </c>
      <c r="BM115" s="75">
        <v>0</v>
      </c>
      <c r="BN115" s="75">
        <v>0</v>
      </c>
      <c r="BO115" s="75">
        <v>0</v>
      </c>
      <c r="BP115" s="75">
        <v>0</v>
      </c>
      <c r="BQ115" s="75">
        <v>0</v>
      </c>
      <c r="BR115" s="75">
        <v>0</v>
      </c>
      <c r="BS115" s="75">
        <v>0</v>
      </c>
      <c r="BT115" s="75">
        <v>0</v>
      </c>
      <c r="BU115" s="75">
        <v>0</v>
      </c>
      <c r="BV115" s="75">
        <v>0</v>
      </c>
      <c r="BW115" s="75">
        <v>0</v>
      </c>
      <c r="BX115" s="75">
        <v>0</v>
      </c>
      <c r="BY115" s="76">
        <v>41256500</v>
      </c>
    </row>
    <row r="116" spans="1:77" x14ac:dyDescent="0.2">
      <c r="A116" s="73" t="s">
        <v>291</v>
      </c>
      <c r="B116" s="74" t="s">
        <v>428</v>
      </c>
      <c r="C116" s="73" t="s">
        <v>429</v>
      </c>
      <c r="D116" s="75">
        <v>41000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9647.7999999999993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5">
        <v>0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0</v>
      </c>
      <c r="AD116" s="75">
        <v>0</v>
      </c>
      <c r="AE116" s="75">
        <v>15370.5</v>
      </c>
      <c r="AF116" s="75">
        <v>0</v>
      </c>
      <c r="AG116" s="75">
        <v>0</v>
      </c>
      <c r="AH116" s="75">
        <v>0</v>
      </c>
      <c r="AI116" s="75">
        <v>0</v>
      </c>
      <c r="AJ116" s="75">
        <v>0</v>
      </c>
      <c r="AK116" s="75">
        <v>0</v>
      </c>
      <c r="AL116" s="75">
        <v>0</v>
      </c>
      <c r="AM116" s="75">
        <v>0</v>
      </c>
      <c r="AN116" s="75">
        <v>0</v>
      </c>
      <c r="AO116" s="75">
        <v>0</v>
      </c>
      <c r="AP116" s="75">
        <v>0</v>
      </c>
      <c r="AQ116" s="75">
        <v>8753.0499999999993</v>
      </c>
      <c r="AR116" s="75">
        <v>0</v>
      </c>
      <c r="AS116" s="75">
        <v>0</v>
      </c>
      <c r="AT116" s="75">
        <v>0</v>
      </c>
      <c r="AU116" s="75">
        <v>0</v>
      </c>
      <c r="AV116" s="75">
        <v>0</v>
      </c>
      <c r="AW116" s="75">
        <v>0</v>
      </c>
      <c r="AX116" s="75">
        <v>0</v>
      </c>
      <c r="AY116" s="75">
        <v>0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75">
        <v>0</v>
      </c>
      <c r="BF116" s="75">
        <v>0</v>
      </c>
      <c r="BG116" s="75">
        <v>0</v>
      </c>
      <c r="BH116" s="75">
        <v>0</v>
      </c>
      <c r="BI116" s="75">
        <v>0</v>
      </c>
      <c r="BJ116" s="75">
        <v>0</v>
      </c>
      <c r="BK116" s="75">
        <v>0</v>
      </c>
      <c r="BL116" s="75">
        <v>0</v>
      </c>
      <c r="BM116" s="75">
        <v>0</v>
      </c>
      <c r="BN116" s="75">
        <v>0</v>
      </c>
      <c r="BO116" s="75">
        <v>0</v>
      </c>
      <c r="BP116" s="75">
        <v>0</v>
      </c>
      <c r="BQ116" s="75">
        <v>0</v>
      </c>
      <c r="BR116" s="75">
        <v>0</v>
      </c>
      <c r="BS116" s="75">
        <v>0</v>
      </c>
      <c r="BT116" s="75">
        <v>0</v>
      </c>
      <c r="BU116" s="75">
        <v>0</v>
      </c>
      <c r="BV116" s="75">
        <v>0</v>
      </c>
      <c r="BW116" s="75">
        <v>0</v>
      </c>
      <c r="BX116" s="75">
        <v>0</v>
      </c>
      <c r="BY116" s="76">
        <v>5099333.33</v>
      </c>
    </row>
    <row r="117" spans="1:77" x14ac:dyDescent="0.2">
      <c r="A117" s="73" t="s">
        <v>291</v>
      </c>
      <c r="B117" s="74" t="s">
        <v>430</v>
      </c>
      <c r="C117" s="73" t="s">
        <v>431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  <c r="BM117" s="85">
        <v>0</v>
      </c>
      <c r="BN117" s="85">
        <v>0</v>
      </c>
      <c r="BO117" s="85">
        <v>0</v>
      </c>
      <c r="BP117" s="85">
        <v>0</v>
      </c>
      <c r="BQ117" s="85">
        <v>0</v>
      </c>
      <c r="BR117" s="85">
        <v>0</v>
      </c>
      <c r="BS117" s="85">
        <v>0</v>
      </c>
      <c r="BT117" s="85">
        <v>0</v>
      </c>
      <c r="BU117" s="85">
        <v>0</v>
      </c>
      <c r="BV117" s="85">
        <v>0</v>
      </c>
      <c r="BW117" s="85">
        <v>0</v>
      </c>
      <c r="BX117" s="85">
        <v>0</v>
      </c>
      <c r="BY117" s="76">
        <v>10786370</v>
      </c>
    </row>
    <row r="118" spans="1:77" x14ac:dyDescent="0.2">
      <c r="A118" s="73" t="s">
        <v>291</v>
      </c>
      <c r="B118" s="74" t="s">
        <v>432</v>
      </c>
      <c r="C118" s="73" t="s">
        <v>433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120000</v>
      </c>
      <c r="M118" s="75">
        <v>0</v>
      </c>
      <c r="N118" s="75">
        <v>80000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160000</v>
      </c>
      <c r="U118" s="75">
        <v>0</v>
      </c>
      <c r="V118" s="75">
        <v>0</v>
      </c>
      <c r="W118" s="75">
        <v>0</v>
      </c>
      <c r="X118" s="75">
        <v>0</v>
      </c>
      <c r="Y118" s="75">
        <v>0</v>
      </c>
      <c r="Z118" s="75">
        <v>160000</v>
      </c>
      <c r="AA118" s="75">
        <v>0</v>
      </c>
      <c r="AB118" s="75">
        <v>80000</v>
      </c>
      <c r="AC118" s="75">
        <v>0</v>
      </c>
      <c r="AD118" s="75">
        <v>320000</v>
      </c>
      <c r="AE118" s="75">
        <v>0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  <c r="AK118" s="75">
        <v>0</v>
      </c>
      <c r="AL118" s="75">
        <v>0</v>
      </c>
      <c r="AM118" s="75">
        <v>0</v>
      </c>
      <c r="AN118" s="75">
        <v>0</v>
      </c>
      <c r="AO118" s="75">
        <v>0</v>
      </c>
      <c r="AP118" s="75">
        <v>0</v>
      </c>
      <c r="AQ118" s="75">
        <v>0</v>
      </c>
      <c r="AR118" s="75">
        <v>0</v>
      </c>
      <c r="AS118" s="75">
        <v>0</v>
      </c>
      <c r="AT118" s="75">
        <v>0</v>
      </c>
      <c r="AU118" s="75">
        <v>0</v>
      </c>
      <c r="AV118" s="75">
        <v>0</v>
      </c>
      <c r="AW118" s="75">
        <v>0</v>
      </c>
      <c r="AX118" s="75">
        <v>0</v>
      </c>
      <c r="AY118" s="75">
        <v>430000</v>
      </c>
      <c r="AZ118" s="75">
        <v>0</v>
      </c>
      <c r="BA118" s="75">
        <v>0</v>
      </c>
      <c r="BB118" s="75">
        <v>0</v>
      </c>
      <c r="BC118" s="75">
        <v>0</v>
      </c>
      <c r="BD118" s="75">
        <v>0</v>
      </c>
      <c r="BE118" s="75">
        <v>0</v>
      </c>
      <c r="BF118" s="75">
        <v>0</v>
      </c>
      <c r="BG118" s="75">
        <v>0</v>
      </c>
      <c r="BH118" s="75">
        <v>0</v>
      </c>
      <c r="BI118" s="75">
        <v>80000</v>
      </c>
      <c r="BJ118" s="75">
        <v>0</v>
      </c>
      <c r="BK118" s="75">
        <v>280000</v>
      </c>
      <c r="BL118" s="75">
        <v>0</v>
      </c>
      <c r="BM118" s="75">
        <v>0</v>
      </c>
      <c r="BN118" s="75">
        <v>0</v>
      </c>
      <c r="BO118" s="75">
        <v>0</v>
      </c>
      <c r="BP118" s="75">
        <v>0</v>
      </c>
      <c r="BQ118" s="75">
        <v>0</v>
      </c>
      <c r="BR118" s="75">
        <v>0</v>
      </c>
      <c r="BS118" s="75">
        <v>210000</v>
      </c>
      <c r="BT118" s="75">
        <v>0</v>
      </c>
      <c r="BU118" s="75">
        <v>0</v>
      </c>
      <c r="BV118" s="75">
        <v>0</v>
      </c>
      <c r="BW118" s="75">
        <v>0</v>
      </c>
      <c r="BX118" s="75">
        <v>0</v>
      </c>
      <c r="BY118" s="76">
        <v>1726568.52</v>
      </c>
    </row>
    <row r="119" spans="1:77" x14ac:dyDescent="0.2">
      <c r="A119" s="73" t="s">
        <v>291</v>
      </c>
      <c r="B119" s="74" t="s">
        <v>434</v>
      </c>
      <c r="C119" s="73" t="s">
        <v>435</v>
      </c>
      <c r="D119" s="75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5">
        <v>0</v>
      </c>
      <c r="V119" s="75">
        <v>10975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0</v>
      </c>
      <c r="AL119" s="75">
        <v>0</v>
      </c>
      <c r="AM119" s="75">
        <v>0</v>
      </c>
      <c r="AN119" s="75">
        <v>0</v>
      </c>
      <c r="AO119" s="75">
        <v>0</v>
      </c>
      <c r="AP119" s="75">
        <v>0</v>
      </c>
      <c r="AQ119" s="75">
        <v>0</v>
      </c>
      <c r="AR119" s="75">
        <v>0</v>
      </c>
      <c r="AS119" s="75">
        <v>0</v>
      </c>
      <c r="AT119" s="75">
        <v>0</v>
      </c>
      <c r="AU119" s="75">
        <v>0</v>
      </c>
      <c r="AV119" s="75">
        <v>0</v>
      </c>
      <c r="AW119" s="75">
        <v>0</v>
      </c>
      <c r="AX119" s="75">
        <v>0</v>
      </c>
      <c r="AY119" s="75">
        <v>0</v>
      </c>
      <c r="AZ119" s="75">
        <v>0</v>
      </c>
      <c r="BA119" s="75">
        <v>0</v>
      </c>
      <c r="BB119" s="75">
        <v>0</v>
      </c>
      <c r="BC119" s="75">
        <v>0</v>
      </c>
      <c r="BD119" s="75">
        <v>0</v>
      </c>
      <c r="BE119" s="75">
        <v>0</v>
      </c>
      <c r="BF119" s="75">
        <v>0</v>
      </c>
      <c r="BG119" s="75">
        <v>0</v>
      </c>
      <c r="BH119" s="75">
        <v>0</v>
      </c>
      <c r="BI119" s="75">
        <v>0</v>
      </c>
      <c r="BJ119" s="75">
        <v>0</v>
      </c>
      <c r="BK119" s="75">
        <v>7000</v>
      </c>
      <c r="BL119" s="75">
        <v>0</v>
      </c>
      <c r="BM119" s="75">
        <v>0</v>
      </c>
      <c r="BN119" s="75">
        <v>0</v>
      </c>
      <c r="BO119" s="75">
        <v>0</v>
      </c>
      <c r="BP119" s="75">
        <v>0</v>
      </c>
      <c r="BQ119" s="75">
        <v>0</v>
      </c>
      <c r="BR119" s="75">
        <v>0</v>
      </c>
      <c r="BS119" s="75">
        <v>0</v>
      </c>
      <c r="BT119" s="75">
        <v>0</v>
      </c>
      <c r="BU119" s="75">
        <v>0</v>
      </c>
      <c r="BV119" s="75">
        <v>0</v>
      </c>
      <c r="BW119" s="75">
        <v>0</v>
      </c>
      <c r="BX119" s="75">
        <v>0</v>
      </c>
      <c r="BY119" s="76">
        <v>9825147.5299999993</v>
      </c>
    </row>
    <row r="120" spans="1:77" x14ac:dyDescent="0.2">
      <c r="A120" s="73" t="s">
        <v>291</v>
      </c>
      <c r="B120" s="74" t="s">
        <v>436</v>
      </c>
      <c r="C120" s="73" t="s">
        <v>437</v>
      </c>
      <c r="D120" s="75">
        <v>1231776</v>
      </c>
      <c r="E120" s="75">
        <v>255759.6</v>
      </c>
      <c r="F120" s="75">
        <v>372811</v>
      </c>
      <c r="G120" s="75">
        <v>235279.5</v>
      </c>
      <c r="H120" s="75">
        <v>88322</v>
      </c>
      <c r="I120" s="75">
        <v>242365.2</v>
      </c>
      <c r="J120" s="75">
        <v>1090070</v>
      </c>
      <c r="K120" s="75">
        <v>835318</v>
      </c>
      <c r="L120" s="75">
        <v>77313.240000000005</v>
      </c>
      <c r="M120" s="75">
        <v>1279345.6599999999</v>
      </c>
      <c r="N120" s="75">
        <v>90555</v>
      </c>
      <c r="O120" s="75">
        <v>159281.92000000001</v>
      </c>
      <c r="P120" s="75">
        <v>280254</v>
      </c>
      <c r="Q120" s="75">
        <v>173103</v>
      </c>
      <c r="R120" s="75">
        <v>0</v>
      </c>
      <c r="S120" s="75">
        <v>48088.639999999999</v>
      </c>
      <c r="T120" s="75">
        <v>0</v>
      </c>
      <c r="U120" s="75">
        <v>68905</v>
      </c>
      <c r="V120" s="75">
        <v>1266934</v>
      </c>
      <c r="W120" s="75">
        <v>106000</v>
      </c>
      <c r="X120" s="75">
        <v>37800</v>
      </c>
      <c r="Y120" s="75">
        <v>0</v>
      </c>
      <c r="Z120" s="75">
        <v>144672.35999999999</v>
      </c>
      <c r="AA120" s="75">
        <v>69776</v>
      </c>
      <c r="AB120" s="75">
        <v>0</v>
      </c>
      <c r="AC120" s="75">
        <v>0</v>
      </c>
      <c r="AD120" s="75">
        <v>45080</v>
      </c>
      <c r="AE120" s="75">
        <v>2859943.52</v>
      </c>
      <c r="AF120" s="75">
        <v>365430</v>
      </c>
      <c r="AG120" s="75">
        <v>59080</v>
      </c>
      <c r="AH120" s="75">
        <v>45736</v>
      </c>
      <c r="AI120" s="75">
        <v>62184</v>
      </c>
      <c r="AJ120" s="75">
        <v>258733.9</v>
      </c>
      <c r="AK120" s="75">
        <v>0</v>
      </c>
      <c r="AL120" s="75">
        <v>40526</v>
      </c>
      <c r="AM120" s="75">
        <v>62264</v>
      </c>
      <c r="AN120" s="75">
        <v>73333.789999999994</v>
      </c>
      <c r="AO120" s="75">
        <v>105234</v>
      </c>
      <c r="AP120" s="75">
        <v>27800</v>
      </c>
      <c r="AQ120" s="75">
        <v>476954.37</v>
      </c>
      <c r="AR120" s="75">
        <v>239865</v>
      </c>
      <c r="AS120" s="75">
        <v>60611.57</v>
      </c>
      <c r="AT120" s="75">
        <v>97195</v>
      </c>
      <c r="AU120" s="75">
        <v>112220</v>
      </c>
      <c r="AV120" s="75">
        <v>157038.45000000001</v>
      </c>
      <c r="AW120" s="75">
        <v>51531.35</v>
      </c>
      <c r="AX120" s="75">
        <v>2063775.56</v>
      </c>
      <c r="AY120" s="75">
        <v>26190</v>
      </c>
      <c r="AZ120" s="75">
        <v>33800</v>
      </c>
      <c r="BA120" s="75">
        <v>277496</v>
      </c>
      <c r="BB120" s="75">
        <v>100973</v>
      </c>
      <c r="BC120" s="75">
        <v>41140</v>
      </c>
      <c r="BD120" s="75">
        <v>45200</v>
      </c>
      <c r="BE120" s="75">
        <v>49200</v>
      </c>
      <c r="BF120" s="75">
        <v>158629</v>
      </c>
      <c r="BG120" s="75">
        <v>0</v>
      </c>
      <c r="BH120" s="75">
        <v>0</v>
      </c>
      <c r="BI120" s="75">
        <v>885987.5</v>
      </c>
      <c r="BJ120" s="75">
        <v>210300</v>
      </c>
      <c r="BK120" s="75">
        <v>77547</v>
      </c>
      <c r="BL120" s="75">
        <v>36285</v>
      </c>
      <c r="BM120" s="75">
        <v>14540</v>
      </c>
      <c r="BN120" s="75">
        <v>212101</v>
      </c>
      <c r="BO120" s="75">
        <v>19350</v>
      </c>
      <c r="BP120" s="75">
        <v>1749686.16</v>
      </c>
      <c r="BQ120" s="75">
        <v>50323</v>
      </c>
      <c r="BR120" s="75">
        <v>49547</v>
      </c>
      <c r="BS120" s="75">
        <v>0</v>
      </c>
      <c r="BT120" s="75">
        <v>6900</v>
      </c>
      <c r="BU120" s="75">
        <v>498823.84</v>
      </c>
      <c r="BV120" s="75">
        <v>54750</v>
      </c>
      <c r="BW120" s="75">
        <v>69123.56</v>
      </c>
      <c r="BX120" s="75">
        <v>107431</v>
      </c>
      <c r="BY120" s="76">
        <v>26475164.129999995</v>
      </c>
    </row>
    <row r="121" spans="1:77" x14ac:dyDescent="0.2">
      <c r="A121" s="73" t="s">
        <v>291</v>
      </c>
      <c r="B121" s="74" t="s">
        <v>438</v>
      </c>
      <c r="C121" s="73" t="s">
        <v>439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5">
        <v>0</v>
      </c>
      <c r="V121" s="75">
        <v>0</v>
      </c>
      <c r="W121" s="75">
        <v>0</v>
      </c>
      <c r="X121" s="75">
        <v>0</v>
      </c>
      <c r="Y121" s="75">
        <v>0</v>
      </c>
      <c r="Z121" s="75">
        <v>0</v>
      </c>
      <c r="AA121" s="75">
        <v>0</v>
      </c>
      <c r="AB121" s="75">
        <v>0</v>
      </c>
      <c r="AC121" s="75">
        <v>0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  <c r="AK121" s="75">
        <v>0</v>
      </c>
      <c r="AL121" s="75">
        <v>0</v>
      </c>
      <c r="AM121" s="75">
        <v>0</v>
      </c>
      <c r="AN121" s="75">
        <v>0</v>
      </c>
      <c r="AO121" s="75">
        <v>0</v>
      </c>
      <c r="AP121" s="75">
        <v>0</v>
      </c>
      <c r="AQ121" s="75">
        <v>0</v>
      </c>
      <c r="AR121" s="75">
        <v>0</v>
      </c>
      <c r="AS121" s="75">
        <v>0</v>
      </c>
      <c r="AT121" s="75">
        <v>0</v>
      </c>
      <c r="AU121" s="75">
        <v>0</v>
      </c>
      <c r="AV121" s="75">
        <v>0</v>
      </c>
      <c r="AW121" s="75">
        <v>0</v>
      </c>
      <c r="AX121" s="75">
        <v>0</v>
      </c>
      <c r="AY121" s="75">
        <v>0</v>
      </c>
      <c r="AZ121" s="75">
        <v>0</v>
      </c>
      <c r="BA121" s="75">
        <v>0</v>
      </c>
      <c r="BB121" s="75">
        <v>0</v>
      </c>
      <c r="BC121" s="75">
        <v>0</v>
      </c>
      <c r="BD121" s="75">
        <v>0</v>
      </c>
      <c r="BE121" s="75">
        <v>0</v>
      </c>
      <c r="BF121" s="75">
        <v>0</v>
      </c>
      <c r="BG121" s="75">
        <v>0</v>
      </c>
      <c r="BH121" s="75">
        <v>0</v>
      </c>
      <c r="BI121" s="75">
        <v>0</v>
      </c>
      <c r="BJ121" s="75">
        <v>0</v>
      </c>
      <c r="BK121" s="75">
        <v>0</v>
      </c>
      <c r="BL121" s="75">
        <v>0</v>
      </c>
      <c r="BM121" s="75">
        <v>0</v>
      </c>
      <c r="BN121" s="75">
        <v>0</v>
      </c>
      <c r="BO121" s="75">
        <v>0</v>
      </c>
      <c r="BP121" s="75">
        <v>0</v>
      </c>
      <c r="BQ121" s="75">
        <v>0</v>
      </c>
      <c r="BR121" s="75">
        <v>0</v>
      </c>
      <c r="BS121" s="75">
        <v>0</v>
      </c>
      <c r="BT121" s="75">
        <v>0</v>
      </c>
      <c r="BU121" s="75">
        <v>0</v>
      </c>
      <c r="BV121" s="75">
        <v>0</v>
      </c>
      <c r="BW121" s="75">
        <v>0</v>
      </c>
      <c r="BX121" s="75">
        <v>0</v>
      </c>
      <c r="BY121" s="76">
        <v>6881874</v>
      </c>
    </row>
    <row r="122" spans="1:77" x14ac:dyDescent="0.2">
      <c r="A122" s="73" t="s">
        <v>291</v>
      </c>
      <c r="B122" s="74" t="s">
        <v>440</v>
      </c>
      <c r="C122" s="73" t="s">
        <v>441</v>
      </c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0</v>
      </c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15000</v>
      </c>
      <c r="T122" s="75">
        <v>0</v>
      </c>
      <c r="U122" s="75">
        <v>0</v>
      </c>
      <c r="V122" s="75">
        <v>0</v>
      </c>
      <c r="W122" s="75">
        <v>1500</v>
      </c>
      <c r="X122" s="75">
        <v>0</v>
      </c>
      <c r="Y122" s="75">
        <v>0</v>
      </c>
      <c r="Z122" s="75">
        <v>0</v>
      </c>
      <c r="AA122" s="75">
        <v>0</v>
      </c>
      <c r="AB122" s="75">
        <v>0</v>
      </c>
      <c r="AC122" s="75">
        <v>0</v>
      </c>
      <c r="AD122" s="75">
        <v>0</v>
      </c>
      <c r="AE122" s="75">
        <v>0</v>
      </c>
      <c r="AF122" s="75">
        <v>0</v>
      </c>
      <c r="AG122" s="75">
        <v>0</v>
      </c>
      <c r="AH122" s="75">
        <v>0</v>
      </c>
      <c r="AI122" s="75">
        <v>0</v>
      </c>
      <c r="AJ122" s="75">
        <v>0</v>
      </c>
      <c r="AK122" s="75">
        <v>0</v>
      </c>
      <c r="AL122" s="75">
        <v>0</v>
      </c>
      <c r="AM122" s="75">
        <v>0</v>
      </c>
      <c r="AN122" s="75">
        <v>0</v>
      </c>
      <c r="AO122" s="75">
        <v>0</v>
      </c>
      <c r="AP122" s="75">
        <v>3000</v>
      </c>
      <c r="AQ122" s="75">
        <v>0</v>
      </c>
      <c r="AR122" s="75">
        <v>0</v>
      </c>
      <c r="AS122" s="75">
        <v>0</v>
      </c>
      <c r="AT122" s="75">
        <v>0</v>
      </c>
      <c r="AU122" s="75">
        <v>0</v>
      </c>
      <c r="AV122" s="75">
        <v>2166</v>
      </c>
      <c r="AW122" s="75">
        <v>0</v>
      </c>
      <c r="AX122" s="75">
        <v>0</v>
      </c>
      <c r="AY122" s="75">
        <v>0</v>
      </c>
      <c r="AZ122" s="75">
        <v>0</v>
      </c>
      <c r="BA122" s="75">
        <v>0</v>
      </c>
      <c r="BB122" s="75">
        <v>0</v>
      </c>
      <c r="BC122" s="75">
        <v>0</v>
      </c>
      <c r="BD122" s="75">
        <v>0</v>
      </c>
      <c r="BE122" s="75">
        <v>0</v>
      </c>
      <c r="BF122" s="75">
        <v>0</v>
      </c>
      <c r="BG122" s="75">
        <v>0</v>
      </c>
      <c r="BH122" s="75">
        <v>0</v>
      </c>
      <c r="BI122" s="75">
        <v>0</v>
      </c>
      <c r="BJ122" s="75">
        <v>0</v>
      </c>
      <c r="BK122" s="75">
        <v>0</v>
      </c>
      <c r="BL122" s="75">
        <v>0</v>
      </c>
      <c r="BM122" s="75">
        <v>0</v>
      </c>
      <c r="BN122" s="75">
        <v>0</v>
      </c>
      <c r="BO122" s="75">
        <v>17320</v>
      </c>
      <c r="BP122" s="75">
        <v>0</v>
      </c>
      <c r="BQ122" s="75">
        <v>0</v>
      </c>
      <c r="BR122" s="75">
        <v>0</v>
      </c>
      <c r="BS122" s="75">
        <v>0</v>
      </c>
      <c r="BT122" s="75">
        <v>0</v>
      </c>
      <c r="BU122" s="75">
        <v>0</v>
      </c>
      <c r="BV122" s="75">
        <v>0</v>
      </c>
      <c r="BW122" s="75">
        <v>0</v>
      </c>
      <c r="BX122" s="75">
        <v>0</v>
      </c>
      <c r="BY122" s="76">
        <v>2091554.95</v>
      </c>
    </row>
    <row r="123" spans="1:77" x14ac:dyDescent="0.2">
      <c r="A123" s="73" t="s">
        <v>291</v>
      </c>
      <c r="B123" s="74" t="s">
        <v>442</v>
      </c>
      <c r="C123" s="73" t="s">
        <v>443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5">
        <v>0</v>
      </c>
      <c r="V123" s="75">
        <v>281860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AI123" s="75">
        <v>0</v>
      </c>
      <c r="AJ123" s="75">
        <v>0</v>
      </c>
      <c r="AK123" s="75">
        <v>0</v>
      </c>
      <c r="AL123" s="75">
        <v>0</v>
      </c>
      <c r="AM123" s="75">
        <v>0</v>
      </c>
      <c r="AN123" s="75">
        <v>0</v>
      </c>
      <c r="AO123" s="75">
        <v>0</v>
      </c>
      <c r="AP123" s="75">
        <v>0</v>
      </c>
      <c r="AQ123" s="75">
        <v>5280</v>
      </c>
      <c r="AR123" s="75">
        <v>0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0</v>
      </c>
      <c r="BA123" s="75">
        <v>0</v>
      </c>
      <c r="BB123" s="75">
        <v>0</v>
      </c>
      <c r="BC123" s="75">
        <v>0</v>
      </c>
      <c r="BD123" s="75">
        <v>0</v>
      </c>
      <c r="BE123" s="75">
        <v>0</v>
      </c>
      <c r="BF123" s="75">
        <v>0</v>
      </c>
      <c r="BG123" s="75">
        <v>0</v>
      </c>
      <c r="BH123" s="75">
        <v>0</v>
      </c>
      <c r="BI123" s="75">
        <v>0</v>
      </c>
      <c r="BJ123" s="75">
        <v>0</v>
      </c>
      <c r="BK123" s="75">
        <v>0</v>
      </c>
      <c r="BL123" s="75">
        <v>0</v>
      </c>
      <c r="BM123" s="75">
        <v>0</v>
      </c>
      <c r="BN123" s="75">
        <v>0</v>
      </c>
      <c r="BO123" s="75">
        <v>0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75">
        <v>0</v>
      </c>
      <c r="BV123" s="75">
        <v>0</v>
      </c>
      <c r="BW123" s="75">
        <v>0</v>
      </c>
      <c r="BX123" s="75">
        <v>0</v>
      </c>
      <c r="BY123" s="76">
        <v>3386225.1799999997</v>
      </c>
    </row>
    <row r="124" spans="1:77" x14ac:dyDescent="0.2">
      <c r="A124" s="73" t="s">
        <v>291</v>
      </c>
      <c r="B124" s="74" t="s">
        <v>444</v>
      </c>
      <c r="C124" s="73" t="s">
        <v>445</v>
      </c>
      <c r="D124" s="75">
        <v>35330</v>
      </c>
      <c r="E124" s="75">
        <v>56640</v>
      </c>
      <c r="F124" s="75">
        <v>0</v>
      </c>
      <c r="G124" s="75">
        <v>0</v>
      </c>
      <c r="H124" s="75">
        <v>10130</v>
      </c>
      <c r="I124" s="75">
        <v>0</v>
      </c>
      <c r="J124" s="75">
        <v>0</v>
      </c>
      <c r="K124" s="75">
        <v>0</v>
      </c>
      <c r="L124" s="75">
        <v>0</v>
      </c>
      <c r="M124" s="75">
        <v>0</v>
      </c>
      <c r="N124" s="75">
        <v>0</v>
      </c>
      <c r="O124" s="75">
        <v>0</v>
      </c>
      <c r="P124" s="75">
        <v>28600</v>
      </c>
      <c r="Q124" s="75">
        <v>0</v>
      </c>
      <c r="R124" s="75">
        <v>0</v>
      </c>
      <c r="S124" s="75">
        <v>0</v>
      </c>
      <c r="T124" s="75">
        <v>55676</v>
      </c>
      <c r="U124" s="75">
        <v>10240</v>
      </c>
      <c r="V124" s="75">
        <v>176365</v>
      </c>
      <c r="W124" s="75">
        <v>5600</v>
      </c>
      <c r="X124" s="75">
        <v>13340</v>
      </c>
      <c r="Y124" s="75">
        <v>0</v>
      </c>
      <c r="Z124" s="75">
        <v>0</v>
      </c>
      <c r="AA124" s="75">
        <v>960</v>
      </c>
      <c r="AB124" s="75">
        <v>6160</v>
      </c>
      <c r="AC124" s="75">
        <v>0</v>
      </c>
      <c r="AD124" s="75">
        <v>1120</v>
      </c>
      <c r="AE124" s="75">
        <v>120225</v>
      </c>
      <c r="AF124" s="75">
        <v>0</v>
      </c>
      <c r="AG124" s="75">
        <v>0</v>
      </c>
      <c r="AH124" s="75">
        <v>0</v>
      </c>
      <c r="AI124" s="75">
        <v>0</v>
      </c>
      <c r="AJ124" s="75">
        <v>480</v>
      </c>
      <c r="AK124" s="75">
        <v>19723</v>
      </c>
      <c r="AL124" s="75">
        <v>0</v>
      </c>
      <c r="AM124" s="75">
        <v>0</v>
      </c>
      <c r="AN124" s="75">
        <v>0</v>
      </c>
      <c r="AO124" s="75">
        <v>640</v>
      </c>
      <c r="AP124" s="75">
        <v>4480</v>
      </c>
      <c r="AQ124" s="75">
        <v>27120</v>
      </c>
      <c r="AR124" s="75">
        <v>30780</v>
      </c>
      <c r="AS124" s="75">
        <v>0</v>
      </c>
      <c r="AT124" s="75">
        <v>0</v>
      </c>
      <c r="AU124" s="75">
        <v>0</v>
      </c>
      <c r="AV124" s="75">
        <v>1680</v>
      </c>
      <c r="AW124" s="75">
        <v>2000</v>
      </c>
      <c r="AX124" s="75">
        <v>46200</v>
      </c>
      <c r="AY124" s="75">
        <v>3520</v>
      </c>
      <c r="AZ124" s="75">
        <v>3280</v>
      </c>
      <c r="BA124" s="75">
        <v>0</v>
      </c>
      <c r="BB124" s="75">
        <v>0</v>
      </c>
      <c r="BC124" s="75">
        <v>0</v>
      </c>
      <c r="BD124" s="75">
        <v>8880</v>
      </c>
      <c r="BE124" s="75">
        <v>17610</v>
      </c>
      <c r="BF124" s="75">
        <v>600</v>
      </c>
      <c r="BG124" s="75">
        <v>22048</v>
      </c>
      <c r="BH124" s="75">
        <v>2881</v>
      </c>
      <c r="BI124" s="75">
        <v>30850</v>
      </c>
      <c r="BJ124" s="75">
        <v>48680</v>
      </c>
      <c r="BK124" s="75">
        <v>0</v>
      </c>
      <c r="BL124" s="75">
        <v>480</v>
      </c>
      <c r="BM124" s="75">
        <v>11870</v>
      </c>
      <c r="BN124" s="75">
        <v>0</v>
      </c>
      <c r="BO124" s="75">
        <v>6560</v>
      </c>
      <c r="BP124" s="75">
        <v>33920</v>
      </c>
      <c r="BQ124" s="75">
        <v>2880</v>
      </c>
      <c r="BR124" s="75">
        <v>0</v>
      </c>
      <c r="BS124" s="75">
        <v>17760</v>
      </c>
      <c r="BT124" s="75">
        <v>68840</v>
      </c>
      <c r="BU124" s="75">
        <v>26980</v>
      </c>
      <c r="BV124" s="75">
        <v>0</v>
      </c>
      <c r="BW124" s="75">
        <v>6720</v>
      </c>
      <c r="BX124" s="75">
        <v>960</v>
      </c>
      <c r="BY124" s="76">
        <v>3733606.9899999998</v>
      </c>
    </row>
    <row r="125" spans="1:77" x14ac:dyDescent="0.2">
      <c r="A125" s="73" t="s">
        <v>291</v>
      </c>
      <c r="B125" s="74" t="s">
        <v>446</v>
      </c>
      <c r="C125" s="73" t="s">
        <v>447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0</v>
      </c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5">
        <v>0</v>
      </c>
      <c r="V125" s="75">
        <v>0</v>
      </c>
      <c r="W125" s="75">
        <v>0</v>
      </c>
      <c r="X125" s="75">
        <v>0</v>
      </c>
      <c r="Y125" s="75">
        <v>0</v>
      </c>
      <c r="Z125" s="75">
        <v>0</v>
      </c>
      <c r="AA125" s="75">
        <v>0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AI125" s="75">
        <v>0</v>
      </c>
      <c r="AJ125" s="75">
        <v>0</v>
      </c>
      <c r="AK125" s="75">
        <v>0</v>
      </c>
      <c r="AL125" s="75">
        <v>0</v>
      </c>
      <c r="AM125" s="75">
        <v>0</v>
      </c>
      <c r="AN125" s="75">
        <v>0</v>
      </c>
      <c r="AO125" s="75">
        <v>0</v>
      </c>
      <c r="AP125" s="75">
        <v>0</v>
      </c>
      <c r="AQ125" s="75">
        <v>11439</v>
      </c>
      <c r="AR125" s="75">
        <v>0</v>
      </c>
      <c r="AS125" s="75">
        <v>0</v>
      </c>
      <c r="AT125" s="75">
        <v>0</v>
      </c>
      <c r="AU125" s="75">
        <v>0</v>
      </c>
      <c r="AV125" s="75">
        <v>0</v>
      </c>
      <c r="AW125" s="75">
        <v>0</v>
      </c>
      <c r="AX125" s="75">
        <v>0</v>
      </c>
      <c r="AY125" s="75">
        <v>0</v>
      </c>
      <c r="AZ125" s="75">
        <v>0</v>
      </c>
      <c r="BA125" s="75">
        <v>0</v>
      </c>
      <c r="BB125" s="75">
        <v>0</v>
      </c>
      <c r="BC125" s="75">
        <v>0</v>
      </c>
      <c r="BD125" s="75">
        <v>0</v>
      </c>
      <c r="BE125" s="75">
        <v>0</v>
      </c>
      <c r="BF125" s="75">
        <v>0</v>
      </c>
      <c r="BG125" s="75">
        <v>0</v>
      </c>
      <c r="BH125" s="75">
        <v>0</v>
      </c>
      <c r="BI125" s="75">
        <v>0</v>
      </c>
      <c r="BJ125" s="75">
        <v>0</v>
      </c>
      <c r="BK125" s="75">
        <v>0</v>
      </c>
      <c r="BL125" s="75">
        <v>0</v>
      </c>
      <c r="BM125" s="75">
        <v>0</v>
      </c>
      <c r="BN125" s="75">
        <v>0</v>
      </c>
      <c r="BO125" s="75">
        <v>0</v>
      </c>
      <c r="BP125" s="75">
        <v>0</v>
      </c>
      <c r="BQ125" s="75">
        <v>0</v>
      </c>
      <c r="BR125" s="75">
        <v>0</v>
      </c>
      <c r="BS125" s="75">
        <v>0</v>
      </c>
      <c r="BT125" s="75">
        <v>0</v>
      </c>
      <c r="BU125" s="75">
        <v>0</v>
      </c>
      <c r="BV125" s="75">
        <v>0</v>
      </c>
      <c r="BW125" s="75">
        <v>0</v>
      </c>
      <c r="BX125" s="75">
        <v>0</v>
      </c>
      <c r="BY125" s="76">
        <v>751601115.55000007</v>
      </c>
    </row>
    <row r="126" spans="1:77" x14ac:dyDescent="0.2">
      <c r="A126" s="73" t="s">
        <v>291</v>
      </c>
      <c r="B126" s="74" t="s">
        <v>448</v>
      </c>
      <c r="C126" s="73" t="s">
        <v>449</v>
      </c>
      <c r="D126" s="75">
        <v>56600</v>
      </c>
      <c r="E126" s="75">
        <v>47330</v>
      </c>
      <c r="F126" s="75">
        <v>0</v>
      </c>
      <c r="G126" s="75">
        <v>0</v>
      </c>
      <c r="H126" s="75">
        <v>0</v>
      </c>
      <c r="I126" s="75">
        <v>16300</v>
      </c>
      <c r="J126" s="75">
        <v>0</v>
      </c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75">
        <v>27428</v>
      </c>
      <c r="Q126" s="75">
        <v>0</v>
      </c>
      <c r="R126" s="75">
        <v>0</v>
      </c>
      <c r="S126" s="75">
        <v>0</v>
      </c>
      <c r="T126" s="75">
        <v>32670.43</v>
      </c>
      <c r="U126" s="75">
        <v>17550</v>
      </c>
      <c r="V126" s="75">
        <v>331140.15000000002</v>
      </c>
      <c r="W126" s="75">
        <v>53030</v>
      </c>
      <c r="X126" s="75">
        <v>49672</v>
      </c>
      <c r="Y126" s="75">
        <v>0</v>
      </c>
      <c r="Z126" s="75">
        <v>0</v>
      </c>
      <c r="AA126" s="75">
        <v>3000</v>
      </c>
      <c r="AB126" s="75">
        <v>9720.1200000000008</v>
      </c>
      <c r="AC126" s="75">
        <v>0</v>
      </c>
      <c r="AD126" s="75">
        <v>0</v>
      </c>
      <c r="AE126" s="75">
        <v>19060</v>
      </c>
      <c r="AF126" s="75">
        <v>0</v>
      </c>
      <c r="AG126" s="75">
        <v>0</v>
      </c>
      <c r="AH126" s="75">
        <v>0</v>
      </c>
      <c r="AI126" s="75">
        <v>0</v>
      </c>
      <c r="AJ126" s="75">
        <v>0</v>
      </c>
      <c r="AK126" s="75">
        <v>55831</v>
      </c>
      <c r="AL126" s="75">
        <v>0</v>
      </c>
      <c r="AM126" s="75">
        <v>0</v>
      </c>
      <c r="AN126" s="75">
        <v>0</v>
      </c>
      <c r="AO126" s="75">
        <v>0</v>
      </c>
      <c r="AP126" s="75">
        <v>15474.41</v>
      </c>
      <c r="AQ126" s="75">
        <v>35404</v>
      </c>
      <c r="AR126" s="75">
        <v>0</v>
      </c>
      <c r="AS126" s="75">
        <v>0</v>
      </c>
      <c r="AT126" s="75">
        <v>0</v>
      </c>
      <c r="AU126" s="75">
        <v>0</v>
      </c>
      <c r="AV126" s="75">
        <v>8850</v>
      </c>
      <c r="AW126" s="75">
        <v>2000</v>
      </c>
      <c r="AX126" s="75">
        <v>0</v>
      </c>
      <c r="AY126" s="75">
        <v>52880</v>
      </c>
      <c r="AZ126" s="75">
        <v>9220</v>
      </c>
      <c r="BA126" s="75">
        <v>0</v>
      </c>
      <c r="BB126" s="75">
        <v>0</v>
      </c>
      <c r="BC126" s="75">
        <v>0</v>
      </c>
      <c r="BD126" s="75">
        <v>18218.8</v>
      </c>
      <c r="BE126" s="75">
        <v>81256.75</v>
      </c>
      <c r="BF126" s="75">
        <v>0</v>
      </c>
      <c r="BG126" s="75">
        <v>23196</v>
      </c>
      <c r="BH126" s="75">
        <v>5500</v>
      </c>
      <c r="BI126" s="75">
        <v>15929</v>
      </c>
      <c r="BJ126" s="75">
        <v>132190</v>
      </c>
      <c r="BK126" s="75">
        <v>3350</v>
      </c>
      <c r="BL126" s="75">
        <v>0</v>
      </c>
      <c r="BM126" s="75">
        <v>31400</v>
      </c>
      <c r="BN126" s="75">
        <v>0</v>
      </c>
      <c r="BO126" s="75">
        <v>10900</v>
      </c>
      <c r="BP126" s="75">
        <v>37850</v>
      </c>
      <c r="BQ126" s="75">
        <v>5100</v>
      </c>
      <c r="BR126" s="75">
        <v>0</v>
      </c>
      <c r="BS126" s="75">
        <v>40500</v>
      </c>
      <c r="BT126" s="75">
        <v>68050</v>
      </c>
      <c r="BU126" s="75">
        <v>28890</v>
      </c>
      <c r="BV126" s="75">
        <v>0</v>
      </c>
      <c r="BW126" s="75">
        <v>15430</v>
      </c>
      <c r="BX126" s="75">
        <v>3000</v>
      </c>
      <c r="BY126" s="76">
        <v>71345524.960000008</v>
      </c>
    </row>
    <row r="127" spans="1:77" x14ac:dyDescent="0.2">
      <c r="A127" s="73" t="s">
        <v>291</v>
      </c>
      <c r="B127" s="74" t="s">
        <v>450</v>
      </c>
      <c r="C127" s="73" t="s">
        <v>451</v>
      </c>
      <c r="D127" s="75">
        <v>0</v>
      </c>
      <c r="E127" s="75">
        <v>0</v>
      </c>
      <c r="F127" s="75">
        <v>0</v>
      </c>
      <c r="G127" s="75">
        <v>50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5">
        <v>0</v>
      </c>
      <c r="V127" s="75">
        <v>184968</v>
      </c>
      <c r="W127" s="75">
        <v>0</v>
      </c>
      <c r="X127" s="75">
        <v>0</v>
      </c>
      <c r="Y127" s="75">
        <v>0</v>
      </c>
      <c r="Z127" s="75">
        <v>0</v>
      </c>
      <c r="AA127" s="75">
        <v>0</v>
      </c>
      <c r="AB127" s="75">
        <v>0</v>
      </c>
      <c r="AC127" s="75">
        <v>137125.35999999999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  <c r="AK127" s="75">
        <v>0</v>
      </c>
      <c r="AL127" s="75">
        <v>0</v>
      </c>
      <c r="AM127" s="75">
        <v>0</v>
      </c>
      <c r="AN127" s="75">
        <v>0</v>
      </c>
      <c r="AO127" s="75">
        <v>0</v>
      </c>
      <c r="AP127" s="75">
        <v>0</v>
      </c>
      <c r="AQ127" s="75">
        <v>11048</v>
      </c>
      <c r="AR127" s="75">
        <v>0</v>
      </c>
      <c r="AS127" s="75">
        <v>0</v>
      </c>
      <c r="AT127" s="75">
        <v>0</v>
      </c>
      <c r="AU127" s="75">
        <v>0</v>
      </c>
      <c r="AV127" s="75">
        <v>0</v>
      </c>
      <c r="AW127" s="75">
        <v>0</v>
      </c>
      <c r="AX127" s="75">
        <v>18120</v>
      </c>
      <c r="AY127" s="75">
        <v>0</v>
      </c>
      <c r="AZ127" s="75">
        <v>0</v>
      </c>
      <c r="BA127" s="75">
        <v>0</v>
      </c>
      <c r="BB127" s="75">
        <v>0</v>
      </c>
      <c r="BC127" s="75">
        <v>0</v>
      </c>
      <c r="BD127" s="75">
        <v>0</v>
      </c>
      <c r="BE127" s="75">
        <v>0</v>
      </c>
      <c r="BF127" s="75">
        <v>0</v>
      </c>
      <c r="BG127" s="75">
        <v>0</v>
      </c>
      <c r="BH127" s="75">
        <v>0</v>
      </c>
      <c r="BI127" s="75">
        <v>0</v>
      </c>
      <c r="BJ127" s="75">
        <v>0</v>
      </c>
      <c r="BK127" s="75">
        <v>0</v>
      </c>
      <c r="BL127" s="75">
        <v>0</v>
      </c>
      <c r="BM127" s="75">
        <v>0</v>
      </c>
      <c r="BN127" s="75">
        <v>0</v>
      </c>
      <c r="BO127" s="75">
        <v>0</v>
      </c>
      <c r="BP127" s="75">
        <v>0</v>
      </c>
      <c r="BQ127" s="75">
        <v>0</v>
      </c>
      <c r="BR127" s="75">
        <v>0</v>
      </c>
      <c r="BS127" s="75">
        <v>0</v>
      </c>
      <c r="BT127" s="75">
        <v>0</v>
      </c>
      <c r="BU127" s="75">
        <v>0</v>
      </c>
      <c r="BV127" s="75">
        <v>0</v>
      </c>
      <c r="BW127" s="75">
        <v>0</v>
      </c>
      <c r="BX127" s="75">
        <v>0</v>
      </c>
      <c r="BY127" s="76">
        <v>13293470.92</v>
      </c>
    </row>
    <row r="128" spans="1:77" x14ac:dyDescent="0.2">
      <c r="A128" s="73" t="s">
        <v>291</v>
      </c>
      <c r="B128" s="74" t="s">
        <v>452</v>
      </c>
      <c r="C128" s="73" t="s">
        <v>453</v>
      </c>
      <c r="D128" s="75">
        <v>66062</v>
      </c>
      <c r="E128" s="75">
        <v>36456.800000000003</v>
      </c>
      <c r="F128" s="75">
        <v>2640</v>
      </c>
      <c r="G128" s="75">
        <v>3255</v>
      </c>
      <c r="H128" s="75">
        <v>4011</v>
      </c>
      <c r="I128" s="75">
        <v>0</v>
      </c>
      <c r="J128" s="75">
        <v>38013</v>
      </c>
      <c r="K128" s="75">
        <v>1944</v>
      </c>
      <c r="L128" s="75">
        <v>33118.800000000003</v>
      </c>
      <c r="M128" s="75">
        <v>12575</v>
      </c>
      <c r="N128" s="75">
        <v>0</v>
      </c>
      <c r="O128" s="75">
        <v>0</v>
      </c>
      <c r="P128" s="75">
        <v>204735</v>
      </c>
      <c r="Q128" s="75">
        <v>0</v>
      </c>
      <c r="R128" s="75">
        <v>104161.86</v>
      </c>
      <c r="S128" s="75">
        <v>0</v>
      </c>
      <c r="T128" s="75">
        <v>142400</v>
      </c>
      <c r="U128" s="75">
        <v>29378.880000000001</v>
      </c>
      <c r="V128" s="75">
        <v>353475</v>
      </c>
      <c r="W128" s="75">
        <v>53662</v>
      </c>
      <c r="X128" s="75">
        <v>22555</v>
      </c>
      <c r="Y128" s="75">
        <v>0</v>
      </c>
      <c r="Z128" s="75">
        <v>0</v>
      </c>
      <c r="AA128" s="75">
        <v>0</v>
      </c>
      <c r="AB128" s="75">
        <v>56485</v>
      </c>
      <c r="AC128" s="75">
        <v>0</v>
      </c>
      <c r="AD128" s="75">
        <v>1740</v>
      </c>
      <c r="AE128" s="75">
        <v>111747</v>
      </c>
      <c r="AF128" s="75">
        <v>0</v>
      </c>
      <c r="AG128" s="75">
        <v>0</v>
      </c>
      <c r="AH128" s="75">
        <v>0</v>
      </c>
      <c r="AI128" s="75">
        <v>0</v>
      </c>
      <c r="AJ128" s="75">
        <v>0</v>
      </c>
      <c r="AK128" s="75">
        <v>87528</v>
      </c>
      <c r="AL128" s="75">
        <v>0</v>
      </c>
      <c r="AM128" s="75">
        <v>0</v>
      </c>
      <c r="AN128" s="75">
        <v>0</v>
      </c>
      <c r="AO128" s="75">
        <v>0</v>
      </c>
      <c r="AP128" s="75">
        <v>17119</v>
      </c>
      <c r="AQ128" s="75">
        <v>42409</v>
      </c>
      <c r="AR128" s="75">
        <v>0</v>
      </c>
      <c r="AS128" s="75">
        <v>0</v>
      </c>
      <c r="AT128" s="75">
        <v>0</v>
      </c>
      <c r="AU128" s="75">
        <v>0</v>
      </c>
      <c r="AV128" s="75">
        <v>15412</v>
      </c>
      <c r="AW128" s="75">
        <v>33523</v>
      </c>
      <c r="AX128" s="75">
        <v>30535</v>
      </c>
      <c r="AY128" s="75">
        <v>78374</v>
      </c>
      <c r="AZ128" s="75">
        <v>14265.6</v>
      </c>
      <c r="BA128" s="75">
        <v>0</v>
      </c>
      <c r="BB128" s="75">
        <v>0</v>
      </c>
      <c r="BC128" s="75">
        <v>1743.05</v>
      </c>
      <c r="BD128" s="75">
        <v>32867</v>
      </c>
      <c r="BE128" s="75">
        <v>24390</v>
      </c>
      <c r="BF128" s="75">
        <v>1470</v>
      </c>
      <c r="BG128" s="75">
        <v>87756.04</v>
      </c>
      <c r="BH128" s="75">
        <v>25815</v>
      </c>
      <c r="BI128" s="75">
        <v>32799.1</v>
      </c>
      <c r="BJ128" s="75">
        <v>34076</v>
      </c>
      <c r="BK128" s="75">
        <v>0</v>
      </c>
      <c r="BL128" s="75">
        <v>0</v>
      </c>
      <c r="BM128" s="75">
        <v>6420</v>
      </c>
      <c r="BN128" s="75">
        <v>0</v>
      </c>
      <c r="BO128" s="75">
        <v>15398</v>
      </c>
      <c r="BP128" s="75">
        <v>83923.08</v>
      </c>
      <c r="BQ128" s="75">
        <v>2246</v>
      </c>
      <c r="BR128" s="75">
        <v>16360</v>
      </c>
      <c r="BS128" s="75">
        <v>209660</v>
      </c>
      <c r="BT128" s="75">
        <v>55973</v>
      </c>
      <c r="BU128" s="75">
        <v>29145</v>
      </c>
      <c r="BV128" s="75">
        <v>0</v>
      </c>
      <c r="BW128" s="75">
        <v>16048</v>
      </c>
      <c r="BX128" s="75">
        <v>1560</v>
      </c>
      <c r="BY128" s="76">
        <v>3070957.81</v>
      </c>
    </row>
    <row r="129" spans="1:77" x14ac:dyDescent="0.2">
      <c r="A129" s="82" t="s">
        <v>454</v>
      </c>
      <c r="B129" s="83"/>
      <c r="C129" s="84"/>
      <c r="D129" s="80">
        <f>SUM(D48:D128)</f>
        <v>226703656.22</v>
      </c>
      <c r="E129" s="80">
        <f t="shared" ref="E129:BP129" si="4">SUM(E48:E128)</f>
        <v>69689422.719999984</v>
      </c>
      <c r="F129" s="80">
        <f t="shared" si="4"/>
        <v>88531770.080000013</v>
      </c>
      <c r="G129" s="80">
        <f t="shared" si="4"/>
        <v>39321684.010000005</v>
      </c>
      <c r="H129" s="80">
        <f t="shared" si="4"/>
        <v>31194446.429999992</v>
      </c>
      <c r="I129" s="80">
        <f t="shared" si="4"/>
        <v>11817657.35</v>
      </c>
      <c r="J129" s="80">
        <f t="shared" si="4"/>
        <v>411556311.02000004</v>
      </c>
      <c r="K129" s="80">
        <f t="shared" si="4"/>
        <v>61821249.79999999</v>
      </c>
      <c r="L129" s="80">
        <f t="shared" si="4"/>
        <v>19287775.239999998</v>
      </c>
      <c r="M129" s="80">
        <f t="shared" si="4"/>
        <v>140869556.74000001</v>
      </c>
      <c r="N129" s="80">
        <f t="shared" si="4"/>
        <v>19416849.170000002</v>
      </c>
      <c r="O129" s="80">
        <f t="shared" si="4"/>
        <v>46014212.829999998</v>
      </c>
      <c r="P129" s="80">
        <f t="shared" si="4"/>
        <v>85753047.850000009</v>
      </c>
      <c r="Q129" s="80">
        <f t="shared" si="4"/>
        <v>76489222.219999999</v>
      </c>
      <c r="R129" s="80">
        <f t="shared" si="4"/>
        <v>9349312.5200000014</v>
      </c>
      <c r="S129" s="80">
        <f t="shared" si="4"/>
        <v>33353757.190000001</v>
      </c>
      <c r="T129" s="80">
        <f t="shared" si="4"/>
        <v>25683502.430000003</v>
      </c>
      <c r="U129" s="80">
        <f t="shared" si="4"/>
        <v>14534069.180000002</v>
      </c>
      <c r="V129" s="80">
        <f t="shared" si="4"/>
        <v>236932999.64000002</v>
      </c>
      <c r="W129" s="80">
        <f t="shared" si="4"/>
        <v>72559116.74000001</v>
      </c>
      <c r="X129" s="80">
        <f t="shared" si="4"/>
        <v>31938998.789999999</v>
      </c>
      <c r="Y129" s="80">
        <f t="shared" si="4"/>
        <v>69622778.150000006</v>
      </c>
      <c r="Z129" s="80">
        <f t="shared" si="4"/>
        <v>20884753.010000002</v>
      </c>
      <c r="AA129" s="80">
        <f t="shared" si="4"/>
        <v>29670491.059999999</v>
      </c>
      <c r="AB129" s="80">
        <f t="shared" si="4"/>
        <v>30819664.199999999</v>
      </c>
      <c r="AC129" s="80">
        <f t="shared" si="4"/>
        <v>15561745.909999998</v>
      </c>
      <c r="AD129" s="80">
        <f t="shared" si="4"/>
        <v>13110623.449999999</v>
      </c>
      <c r="AE129" s="80">
        <f t="shared" si="4"/>
        <v>338253484.15000004</v>
      </c>
      <c r="AF129" s="80">
        <f t="shared" si="4"/>
        <v>22817283.990000002</v>
      </c>
      <c r="AG129" s="80">
        <f t="shared" si="4"/>
        <v>15120937.57</v>
      </c>
      <c r="AH129" s="80">
        <f t="shared" si="4"/>
        <v>15828040.510000002</v>
      </c>
      <c r="AI129" s="80">
        <f t="shared" si="4"/>
        <v>14288241.319999997</v>
      </c>
      <c r="AJ129" s="80">
        <f t="shared" si="4"/>
        <v>25203334.940000001</v>
      </c>
      <c r="AK129" s="80">
        <f t="shared" si="4"/>
        <v>19147669.460000001</v>
      </c>
      <c r="AL129" s="80">
        <f t="shared" si="4"/>
        <v>19215985.950000007</v>
      </c>
      <c r="AM129" s="80">
        <f t="shared" si="4"/>
        <v>28716385.510000002</v>
      </c>
      <c r="AN129" s="80">
        <f t="shared" si="4"/>
        <v>16288896.52</v>
      </c>
      <c r="AO129" s="80">
        <f t="shared" si="4"/>
        <v>18618520.41</v>
      </c>
      <c r="AP129" s="80">
        <f t="shared" si="4"/>
        <v>16742354.57</v>
      </c>
      <c r="AQ129" s="80">
        <f t="shared" si="4"/>
        <v>132522247.80000001</v>
      </c>
      <c r="AR129" s="80">
        <f t="shared" si="4"/>
        <v>20514591.180000003</v>
      </c>
      <c r="AS129" s="80">
        <f t="shared" si="4"/>
        <v>18532021.200000003</v>
      </c>
      <c r="AT129" s="80">
        <f t="shared" si="4"/>
        <v>18591781.209999997</v>
      </c>
      <c r="AU129" s="80">
        <f t="shared" si="4"/>
        <v>17053416.569999997</v>
      </c>
      <c r="AV129" s="80">
        <f t="shared" si="4"/>
        <v>7708606.4799999995</v>
      </c>
      <c r="AW129" s="80">
        <f t="shared" si="4"/>
        <v>11284200.800000001</v>
      </c>
      <c r="AX129" s="80">
        <f t="shared" si="4"/>
        <v>240007152.94</v>
      </c>
      <c r="AY129" s="80">
        <f t="shared" si="4"/>
        <v>21745353.560000002</v>
      </c>
      <c r="AZ129" s="80">
        <f t="shared" si="4"/>
        <v>25266613.720000003</v>
      </c>
      <c r="BA129" s="80">
        <f t="shared" si="4"/>
        <v>38946809.769999996</v>
      </c>
      <c r="BB129" s="80">
        <f t="shared" si="4"/>
        <v>35926743.140000001</v>
      </c>
      <c r="BC129" s="80">
        <f t="shared" si="4"/>
        <v>23200131.050000001</v>
      </c>
      <c r="BD129" s="80">
        <f t="shared" si="4"/>
        <v>52159011.769999988</v>
      </c>
      <c r="BE129" s="80">
        <f t="shared" si="4"/>
        <v>42854535.040000007</v>
      </c>
      <c r="BF129" s="80">
        <f t="shared" si="4"/>
        <v>26208616.200000003</v>
      </c>
      <c r="BG129" s="80">
        <f t="shared" si="4"/>
        <v>10902116.120000001</v>
      </c>
      <c r="BH129" s="80">
        <f t="shared" si="4"/>
        <v>6614284.2899999991</v>
      </c>
      <c r="BI129" s="80">
        <f t="shared" si="4"/>
        <v>205093789.32999998</v>
      </c>
      <c r="BJ129" s="80">
        <f t="shared" si="4"/>
        <v>82898953.229999989</v>
      </c>
      <c r="BK129" s="80">
        <f t="shared" si="4"/>
        <v>21405942.59</v>
      </c>
      <c r="BL129" s="80">
        <f t="shared" si="4"/>
        <v>15403362.180000002</v>
      </c>
      <c r="BM129" s="80">
        <f t="shared" si="4"/>
        <v>21437744.140000001</v>
      </c>
      <c r="BN129" s="80">
        <f t="shared" si="4"/>
        <v>30406166.050000004</v>
      </c>
      <c r="BO129" s="80">
        <f t="shared" si="4"/>
        <v>14218293.880000001</v>
      </c>
      <c r="BP129" s="80">
        <f t="shared" si="4"/>
        <v>147135794.25999999</v>
      </c>
      <c r="BQ129" s="80">
        <f t="shared" ref="BQ129:BX129" si="5">SUM(BQ48:BQ128)</f>
        <v>16473254.73</v>
      </c>
      <c r="BR129" s="80">
        <f t="shared" si="5"/>
        <v>18850594.509999998</v>
      </c>
      <c r="BS129" s="80">
        <f t="shared" si="5"/>
        <v>29633490.52</v>
      </c>
      <c r="BT129" s="80">
        <f t="shared" si="5"/>
        <v>30881334.75</v>
      </c>
      <c r="BU129" s="80">
        <f t="shared" si="5"/>
        <v>57069377.329999998</v>
      </c>
      <c r="BV129" s="80">
        <f t="shared" si="5"/>
        <v>19250510</v>
      </c>
      <c r="BW129" s="80">
        <f t="shared" si="5"/>
        <v>10058878.709999999</v>
      </c>
      <c r="BX129" s="80">
        <f t="shared" si="5"/>
        <v>8925802.7899999991</v>
      </c>
      <c r="BY129" s="81">
        <f>SUM(BY48:BY119)</f>
        <v>5401952933.6599989</v>
      </c>
    </row>
    <row r="130" spans="1:77" x14ac:dyDescent="0.2">
      <c r="A130" s="73" t="s">
        <v>455</v>
      </c>
      <c r="B130" s="74" t="s">
        <v>456</v>
      </c>
      <c r="C130" s="73" t="s">
        <v>457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5">
        <v>0</v>
      </c>
      <c r="V130" s="75">
        <v>0</v>
      </c>
      <c r="W130" s="75">
        <v>876475.57</v>
      </c>
      <c r="X130" s="75">
        <v>0</v>
      </c>
      <c r="Y130" s="75">
        <v>0</v>
      </c>
      <c r="Z130" s="75">
        <v>0</v>
      </c>
      <c r="AA130" s="75">
        <v>0</v>
      </c>
      <c r="AB130" s="75">
        <v>0</v>
      </c>
      <c r="AC130" s="75">
        <v>0</v>
      </c>
      <c r="AD130" s="75">
        <v>0</v>
      </c>
      <c r="AE130" s="75">
        <v>0</v>
      </c>
      <c r="AF130" s="75">
        <v>0</v>
      </c>
      <c r="AG130" s="75">
        <v>0</v>
      </c>
      <c r="AH130" s="75">
        <v>0</v>
      </c>
      <c r="AI130" s="75">
        <v>0</v>
      </c>
      <c r="AJ130" s="75">
        <v>0</v>
      </c>
      <c r="AK130" s="75">
        <v>0</v>
      </c>
      <c r="AL130" s="75">
        <v>0</v>
      </c>
      <c r="AM130" s="75">
        <v>0</v>
      </c>
      <c r="AN130" s="75">
        <v>0</v>
      </c>
      <c r="AO130" s="75">
        <v>0</v>
      </c>
      <c r="AP130" s="75">
        <v>0</v>
      </c>
      <c r="AQ130" s="75">
        <v>0</v>
      </c>
      <c r="AR130" s="75">
        <v>0</v>
      </c>
      <c r="AS130" s="75">
        <v>0</v>
      </c>
      <c r="AT130" s="75">
        <v>0</v>
      </c>
      <c r="AU130" s="75">
        <v>0</v>
      </c>
      <c r="AV130" s="75">
        <v>0</v>
      </c>
      <c r="AW130" s="75">
        <v>0</v>
      </c>
      <c r="AX130" s="75">
        <v>0</v>
      </c>
      <c r="AY130" s="75">
        <v>0</v>
      </c>
      <c r="AZ130" s="75">
        <v>0</v>
      </c>
      <c r="BA130" s="75">
        <v>0</v>
      </c>
      <c r="BB130" s="75">
        <v>0</v>
      </c>
      <c r="BC130" s="75">
        <v>0</v>
      </c>
      <c r="BD130" s="75">
        <v>0</v>
      </c>
      <c r="BE130" s="75">
        <v>0</v>
      </c>
      <c r="BF130" s="75">
        <v>0</v>
      </c>
      <c r="BG130" s="75">
        <v>0</v>
      </c>
      <c r="BH130" s="75">
        <v>0</v>
      </c>
      <c r="BI130" s="75">
        <v>0</v>
      </c>
      <c r="BJ130" s="75">
        <v>0</v>
      </c>
      <c r="BK130" s="75">
        <v>0</v>
      </c>
      <c r="BL130" s="75">
        <v>0</v>
      </c>
      <c r="BM130" s="75">
        <v>0</v>
      </c>
      <c r="BN130" s="75">
        <v>0</v>
      </c>
      <c r="BO130" s="75">
        <v>0</v>
      </c>
      <c r="BP130" s="75">
        <v>0</v>
      </c>
      <c r="BQ130" s="75">
        <v>0</v>
      </c>
      <c r="BR130" s="75">
        <v>0</v>
      </c>
      <c r="BS130" s="75">
        <v>210000</v>
      </c>
      <c r="BT130" s="75">
        <v>0</v>
      </c>
      <c r="BU130" s="75">
        <v>0</v>
      </c>
      <c r="BV130" s="75">
        <v>0</v>
      </c>
      <c r="BW130" s="75">
        <v>0</v>
      </c>
      <c r="BX130" s="75">
        <v>0</v>
      </c>
      <c r="BY130" s="76">
        <v>22986767.630000003</v>
      </c>
    </row>
    <row r="131" spans="1:77" x14ac:dyDescent="0.2">
      <c r="A131" s="73" t="s">
        <v>455</v>
      </c>
      <c r="B131" s="74" t="s">
        <v>458</v>
      </c>
      <c r="C131" s="73" t="s">
        <v>459</v>
      </c>
      <c r="D131" s="75">
        <v>4216979.57</v>
      </c>
      <c r="E131" s="75">
        <v>259927.67</v>
      </c>
      <c r="F131" s="75">
        <v>93110.98</v>
      </c>
      <c r="G131" s="75">
        <v>0</v>
      </c>
      <c r="H131" s="75">
        <v>51761.09</v>
      </c>
      <c r="I131" s="75">
        <v>142396.93</v>
      </c>
      <c r="J131" s="75">
        <v>0</v>
      </c>
      <c r="K131" s="75">
        <v>121200</v>
      </c>
      <c r="L131" s="75">
        <v>198361.32</v>
      </c>
      <c r="M131" s="75">
        <v>0</v>
      </c>
      <c r="N131" s="75">
        <v>119252</v>
      </c>
      <c r="O131" s="75">
        <v>0</v>
      </c>
      <c r="P131" s="75">
        <v>190224</v>
      </c>
      <c r="Q131" s="75">
        <v>188422.51</v>
      </c>
      <c r="R131" s="75">
        <v>338894.75</v>
      </c>
      <c r="S131" s="75">
        <v>175120.89</v>
      </c>
      <c r="T131" s="75">
        <v>458925.68</v>
      </c>
      <c r="U131" s="75">
        <v>231797.88</v>
      </c>
      <c r="V131" s="75">
        <v>678343.51</v>
      </c>
      <c r="W131" s="75">
        <v>138584.47</v>
      </c>
      <c r="X131" s="75">
        <v>162655.29999999999</v>
      </c>
      <c r="Y131" s="75">
        <v>140454</v>
      </c>
      <c r="Z131" s="75">
        <v>0</v>
      </c>
      <c r="AA131" s="75">
        <v>0</v>
      </c>
      <c r="AB131" s="75">
        <v>0</v>
      </c>
      <c r="AC131" s="75">
        <v>0</v>
      </c>
      <c r="AD131" s="75">
        <v>195719.21</v>
      </c>
      <c r="AE131" s="75">
        <v>2202854.5499999998</v>
      </c>
      <c r="AF131" s="75">
        <v>50505.82</v>
      </c>
      <c r="AG131" s="75">
        <v>0</v>
      </c>
      <c r="AH131" s="75">
        <v>107996.52</v>
      </c>
      <c r="AI131" s="75">
        <v>84629.96</v>
      </c>
      <c r="AJ131" s="75">
        <v>31011.87</v>
      </c>
      <c r="AK131" s="75">
        <v>92231.3</v>
      </c>
      <c r="AL131" s="75">
        <v>0</v>
      </c>
      <c r="AM131" s="75">
        <v>112647.25</v>
      </c>
      <c r="AN131" s="75">
        <v>0</v>
      </c>
      <c r="AO131" s="75">
        <v>76544.97</v>
      </c>
      <c r="AP131" s="75">
        <v>0</v>
      </c>
      <c r="AQ131" s="75">
        <v>688956.15</v>
      </c>
      <c r="AR131" s="75">
        <v>68890.759999999995</v>
      </c>
      <c r="AS131" s="75">
        <v>74294</v>
      </c>
      <c r="AT131" s="75">
        <v>9610.83</v>
      </c>
      <c r="AU131" s="75">
        <v>22106.28</v>
      </c>
      <c r="AV131" s="75">
        <v>26615.13</v>
      </c>
      <c r="AW131" s="75">
        <v>133220.84</v>
      </c>
      <c r="AX131" s="75">
        <v>1541800.89</v>
      </c>
      <c r="AY131" s="75">
        <v>285979.99</v>
      </c>
      <c r="AZ131" s="75">
        <v>22819.040000000001</v>
      </c>
      <c r="BA131" s="75">
        <v>268211</v>
      </c>
      <c r="BB131" s="75">
        <v>0</v>
      </c>
      <c r="BC131" s="75">
        <v>0</v>
      </c>
      <c r="BD131" s="75">
        <v>164734.67970000001</v>
      </c>
      <c r="BE131" s="75">
        <v>206936.67</v>
      </c>
      <c r="BF131" s="75">
        <v>227700.67</v>
      </c>
      <c r="BG131" s="75">
        <v>15774</v>
      </c>
      <c r="BH131" s="75">
        <v>53988</v>
      </c>
      <c r="BI131" s="75">
        <v>637608.86</v>
      </c>
      <c r="BJ131" s="75">
        <v>0</v>
      </c>
      <c r="BK131" s="75">
        <v>219322.75</v>
      </c>
      <c r="BL131" s="75">
        <v>83479.7</v>
      </c>
      <c r="BM131" s="75">
        <v>111999.48</v>
      </c>
      <c r="BN131" s="75">
        <v>229384.01</v>
      </c>
      <c r="BO131" s="75">
        <v>0</v>
      </c>
      <c r="BP131" s="75">
        <v>1535555.91</v>
      </c>
      <c r="BQ131" s="75">
        <v>210316.45</v>
      </c>
      <c r="BR131" s="75">
        <v>150779.10999999999</v>
      </c>
      <c r="BS131" s="75">
        <v>58231.16</v>
      </c>
      <c r="BT131" s="75">
        <v>169712.19</v>
      </c>
      <c r="BU131" s="75">
        <v>1406459</v>
      </c>
      <c r="BV131" s="75">
        <v>105959.19</v>
      </c>
      <c r="BW131" s="75">
        <v>122388.77</v>
      </c>
      <c r="BX131" s="75">
        <v>221316.76</v>
      </c>
      <c r="BY131" s="76">
        <v>68197090.929999992</v>
      </c>
    </row>
    <row r="132" spans="1:77" x14ac:dyDescent="0.2">
      <c r="A132" s="73" t="s">
        <v>455</v>
      </c>
      <c r="B132" s="74" t="s">
        <v>460</v>
      </c>
      <c r="C132" s="73" t="s">
        <v>461</v>
      </c>
      <c r="D132" s="75">
        <v>778468.9</v>
      </c>
      <c r="E132" s="75">
        <v>2239608.6</v>
      </c>
      <c r="F132" s="75">
        <v>4039769.54</v>
      </c>
      <c r="G132" s="75">
        <v>0</v>
      </c>
      <c r="H132" s="75">
        <v>0</v>
      </c>
      <c r="I132" s="75">
        <v>0</v>
      </c>
      <c r="J132" s="75">
        <v>918144.66</v>
      </c>
      <c r="K132" s="75">
        <v>1400626.08</v>
      </c>
      <c r="L132" s="75">
        <v>42580</v>
      </c>
      <c r="M132" s="75">
        <v>0</v>
      </c>
      <c r="N132" s="75">
        <v>0</v>
      </c>
      <c r="O132" s="75">
        <v>0</v>
      </c>
      <c r="P132" s="75">
        <v>2615204</v>
      </c>
      <c r="Q132" s="75">
        <v>1006212.63</v>
      </c>
      <c r="R132" s="75">
        <v>0</v>
      </c>
      <c r="S132" s="75">
        <v>765811.96</v>
      </c>
      <c r="T132" s="75">
        <v>0</v>
      </c>
      <c r="U132" s="75">
        <v>629575</v>
      </c>
      <c r="V132" s="75">
        <v>4729826.28</v>
      </c>
      <c r="W132" s="75">
        <v>345000</v>
      </c>
      <c r="X132" s="75">
        <v>2495991.4500000002</v>
      </c>
      <c r="Y132" s="75">
        <v>0</v>
      </c>
      <c r="Z132" s="75">
        <v>330472.01</v>
      </c>
      <c r="AA132" s="75">
        <v>705755.84</v>
      </c>
      <c r="AB132" s="75">
        <v>0</v>
      </c>
      <c r="AC132" s="75">
        <v>0</v>
      </c>
      <c r="AD132" s="75">
        <v>430248</v>
      </c>
      <c r="AE132" s="75">
        <v>1218609.97</v>
      </c>
      <c r="AF132" s="75">
        <v>368311.28</v>
      </c>
      <c r="AG132" s="75">
        <v>37666.660000000003</v>
      </c>
      <c r="AH132" s="75">
        <v>0</v>
      </c>
      <c r="AI132" s="75">
        <v>0</v>
      </c>
      <c r="AJ132" s="75">
        <v>0</v>
      </c>
      <c r="AK132" s="75">
        <v>0</v>
      </c>
      <c r="AL132" s="75">
        <v>47110.66</v>
      </c>
      <c r="AM132" s="75">
        <v>962105.72</v>
      </c>
      <c r="AN132" s="75">
        <v>0</v>
      </c>
      <c r="AO132" s="75">
        <v>109319.47</v>
      </c>
      <c r="AP132" s="75">
        <v>0</v>
      </c>
      <c r="AQ132" s="75">
        <v>0</v>
      </c>
      <c r="AR132" s="75">
        <v>123954.87</v>
      </c>
      <c r="AS132" s="75">
        <v>144859.6</v>
      </c>
      <c r="AT132" s="75">
        <v>12765</v>
      </c>
      <c r="AU132" s="75">
        <v>192432.6</v>
      </c>
      <c r="AV132" s="75">
        <v>0</v>
      </c>
      <c r="AW132" s="75">
        <v>273936.7</v>
      </c>
      <c r="AX132" s="75">
        <v>0</v>
      </c>
      <c r="AY132" s="75">
        <v>254320.01</v>
      </c>
      <c r="AZ132" s="75">
        <v>0</v>
      </c>
      <c r="BA132" s="75">
        <v>0</v>
      </c>
      <c r="BB132" s="75">
        <v>0</v>
      </c>
      <c r="BC132" s="75">
        <v>0</v>
      </c>
      <c r="BD132" s="75">
        <v>2688346.68</v>
      </c>
      <c r="BE132" s="75">
        <v>0</v>
      </c>
      <c r="BF132" s="75">
        <v>97473.11</v>
      </c>
      <c r="BG132" s="75">
        <v>0</v>
      </c>
      <c r="BH132" s="75">
        <v>155200</v>
      </c>
      <c r="BI132" s="75">
        <v>9176192.4100000001</v>
      </c>
      <c r="BJ132" s="75">
        <v>0</v>
      </c>
      <c r="BK132" s="75">
        <v>0</v>
      </c>
      <c r="BL132" s="75">
        <v>0</v>
      </c>
      <c r="BM132" s="75">
        <v>0</v>
      </c>
      <c r="BN132" s="75">
        <v>635711.6</v>
      </c>
      <c r="BO132" s="75">
        <v>0</v>
      </c>
      <c r="BP132" s="75">
        <v>0</v>
      </c>
      <c r="BQ132" s="75">
        <v>0</v>
      </c>
      <c r="BR132" s="75">
        <v>111820.09</v>
      </c>
      <c r="BS132" s="75">
        <v>1660154.64</v>
      </c>
      <c r="BT132" s="75">
        <v>57921.19</v>
      </c>
      <c r="BU132" s="75">
        <v>675283.88</v>
      </c>
      <c r="BV132" s="75">
        <v>116799.43</v>
      </c>
      <c r="BW132" s="75">
        <v>0</v>
      </c>
      <c r="BX132" s="75">
        <v>346161.73</v>
      </c>
      <c r="BY132" s="76">
        <v>84387518.439999998</v>
      </c>
    </row>
    <row r="133" spans="1:77" x14ac:dyDescent="0.2">
      <c r="A133" s="73" t="s">
        <v>455</v>
      </c>
      <c r="B133" s="74" t="s">
        <v>462</v>
      </c>
      <c r="C133" s="73" t="s">
        <v>463</v>
      </c>
      <c r="D133" s="75">
        <v>6496735.4199999999</v>
      </c>
      <c r="E133" s="75">
        <v>1135270.3899999999</v>
      </c>
      <c r="F133" s="75">
        <v>0</v>
      </c>
      <c r="G133" s="75">
        <v>0</v>
      </c>
      <c r="H133" s="75">
        <v>848958.81</v>
      </c>
      <c r="I133" s="75">
        <v>34089.53</v>
      </c>
      <c r="J133" s="75">
        <v>4387409.22</v>
      </c>
      <c r="K133" s="75">
        <v>0</v>
      </c>
      <c r="L133" s="75">
        <v>0</v>
      </c>
      <c r="M133" s="75">
        <v>3014933.32</v>
      </c>
      <c r="N133" s="75">
        <v>0</v>
      </c>
      <c r="O133" s="75">
        <v>721656.23</v>
      </c>
      <c r="P133" s="75">
        <v>0</v>
      </c>
      <c r="Q133" s="75">
        <v>93915.3</v>
      </c>
      <c r="R133" s="75">
        <v>185469.59</v>
      </c>
      <c r="S133" s="75">
        <v>11990.78</v>
      </c>
      <c r="T133" s="75">
        <v>0</v>
      </c>
      <c r="U133" s="75">
        <v>0</v>
      </c>
      <c r="V133" s="75">
        <v>19649.91</v>
      </c>
      <c r="W133" s="75">
        <v>94995.93</v>
      </c>
      <c r="X133" s="75">
        <v>26406.15</v>
      </c>
      <c r="Y133" s="75">
        <v>4517239.24</v>
      </c>
      <c r="Z133" s="75">
        <v>0</v>
      </c>
      <c r="AA133" s="75">
        <v>0</v>
      </c>
      <c r="AB133" s="75">
        <v>0</v>
      </c>
      <c r="AC133" s="75">
        <v>0</v>
      </c>
      <c r="AD133" s="75">
        <v>85111.679999999993</v>
      </c>
      <c r="AE133" s="75">
        <v>12849511.02</v>
      </c>
      <c r="AF133" s="75">
        <v>0</v>
      </c>
      <c r="AG133" s="75">
        <v>0</v>
      </c>
      <c r="AH133" s="75">
        <v>0</v>
      </c>
      <c r="AI133" s="75">
        <v>0</v>
      </c>
      <c r="AJ133" s="75">
        <v>59625.52</v>
      </c>
      <c r="AK133" s="75">
        <v>12688.53</v>
      </c>
      <c r="AL133" s="75">
        <v>0</v>
      </c>
      <c r="AM133" s="75">
        <v>0</v>
      </c>
      <c r="AN133" s="75">
        <v>0</v>
      </c>
      <c r="AO133" s="75">
        <v>0</v>
      </c>
      <c r="AP133" s="75">
        <v>57377.72</v>
      </c>
      <c r="AQ133" s="75">
        <v>5421981.2300000004</v>
      </c>
      <c r="AR133" s="75">
        <v>66623.62</v>
      </c>
      <c r="AS133" s="75">
        <v>0</v>
      </c>
      <c r="AT133" s="75">
        <v>0</v>
      </c>
      <c r="AU133" s="75">
        <v>0</v>
      </c>
      <c r="AV133" s="75">
        <v>0</v>
      </c>
      <c r="AW133" s="75">
        <v>15791.15</v>
      </c>
      <c r="AX133" s="75">
        <v>14643933.59</v>
      </c>
      <c r="AY133" s="75">
        <v>0</v>
      </c>
      <c r="AZ133" s="75">
        <v>0</v>
      </c>
      <c r="BA133" s="75">
        <v>1283739.32</v>
      </c>
      <c r="BB133" s="75">
        <v>0</v>
      </c>
      <c r="BC133" s="75">
        <v>0</v>
      </c>
      <c r="BD133" s="75">
        <v>0</v>
      </c>
      <c r="BE133" s="75">
        <v>1158236</v>
      </c>
      <c r="BF133" s="75">
        <v>1748.12</v>
      </c>
      <c r="BG133" s="75">
        <v>20173.080000000002</v>
      </c>
      <c r="BH133" s="75">
        <v>0</v>
      </c>
      <c r="BI133" s="75">
        <v>612811.51</v>
      </c>
      <c r="BJ133" s="75">
        <v>0</v>
      </c>
      <c r="BK133" s="75">
        <v>0</v>
      </c>
      <c r="BL133" s="75">
        <v>0</v>
      </c>
      <c r="BM133" s="75">
        <v>0</v>
      </c>
      <c r="BN133" s="75">
        <v>0</v>
      </c>
      <c r="BO133" s="75">
        <v>0</v>
      </c>
      <c r="BP133" s="75">
        <v>4488640.16</v>
      </c>
      <c r="BQ133" s="75">
        <v>255267.18</v>
      </c>
      <c r="BR133" s="75">
        <v>37216.730000000003</v>
      </c>
      <c r="BS133" s="75">
        <v>5305.29</v>
      </c>
      <c r="BT133" s="75">
        <v>618218.74</v>
      </c>
      <c r="BU133" s="75">
        <v>15161.98</v>
      </c>
      <c r="BV133" s="75">
        <v>12059.59</v>
      </c>
      <c r="BW133" s="75">
        <v>202956.13</v>
      </c>
      <c r="BX133" s="75">
        <v>105193</v>
      </c>
      <c r="BY133" s="76">
        <v>4833395.7399999993</v>
      </c>
    </row>
    <row r="134" spans="1:77" x14ac:dyDescent="0.2">
      <c r="A134" s="73" t="s">
        <v>455</v>
      </c>
      <c r="B134" s="74" t="s">
        <v>464</v>
      </c>
      <c r="C134" s="73" t="s">
        <v>465</v>
      </c>
      <c r="D134" s="75">
        <v>0</v>
      </c>
      <c r="E134" s="75">
        <v>166003.56</v>
      </c>
      <c r="F134" s="75">
        <v>0</v>
      </c>
      <c r="G134" s="75">
        <v>36121</v>
      </c>
      <c r="H134" s="75">
        <v>0</v>
      </c>
      <c r="I134" s="75">
        <v>34760.14</v>
      </c>
      <c r="J134" s="75">
        <v>0</v>
      </c>
      <c r="K134" s="75">
        <v>0</v>
      </c>
      <c r="L134" s="75">
        <v>4693.32</v>
      </c>
      <c r="M134" s="75">
        <v>0</v>
      </c>
      <c r="N134" s="75">
        <v>0</v>
      </c>
      <c r="O134" s="75">
        <v>0</v>
      </c>
      <c r="P134" s="75">
        <v>0</v>
      </c>
      <c r="Q134" s="75">
        <v>17747.919999999998</v>
      </c>
      <c r="R134" s="75">
        <v>0</v>
      </c>
      <c r="S134" s="75">
        <v>18543.259999999998</v>
      </c>
      <c r="T134" s="75">
        <v>0</v>
      </c>
      <c r="U134" s="75">
        <v>313004.34999999998</v>
      </c>
      <c r="V134" s="75">
        <v>16342.71</v>
      </c>
      <c r="W134" s="75">
        <v>0</v>
      </c>
      <c r="X134" s="75">
        <v>0</v>
      </c>
      <c r="Y134" s="75">
        <v>0</v>
      </c>
      <c r="Z134" s="75">
        <v>4988.82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0</v>
      </c>
      <c r="AG134" s="75">
        <v>0</v>
      </c>
      <c r="AH134" s="75">
        <v>0</v>
      </c>
      <c r="AI134" s="75">
        <v>5818.62</v>
      </c>
      <c r="AJ134" s="75">
        <v>0</v>
      </c>
      <c r="AK134" s="75">
        <v>0</v>
      </c>
      <c r="AL134" s="75">
        <v>0</v>
      </c>
      <c r="AM134" s="75">
        <v>0</v>
      </c>
      <c r="AN134" s="75">
        <v>6065.76</v>
      </c>
      <c r="AO134" s="75">
        <v>0</v>
      </c>
      <c r="AP134" s="75">
        <v>14094.35</v>
      </c>
      <c r="AQ134" s="75">
        <v>252594.16</v>
      </c>
      <c r="AR134" s="75">
        <v>33946.58</v>
      </c>
      <c r="AS134" s="75">
        <v>89157.1</v>
      </c>
      <c r="AT134" s="75">
        <v>0</v>
      </c>
      <c r="AU134" s="75">
        <v>0</v>
      </c>
      <c r="AV134" s="75">
        <v>35040.879999999997</v>
      </c>
      <c r="AW134" s="75">
        <v>0</v>
      </c>
      <c r="AX134" s="75">
        <v>0</v>
      </c>
      <c r="AY134" s="75">
        <v>0</v>
      </c>
      <c r="AZ134" s="75">
        <v>0</v>
      </c>
      <c r="BA134" s="75">
        <v>0</v>
      </c>
      <c r="BB134" s="75">
        <v>0</v>
      </c>
      <c r="BC134" s="75">
        <v>0</v>
      </c>
      <c r="BD134" s="75">
        <v>0</v>
      </c>
      <c r="BE134" s="75">
        <v>0</v>
      </c>
      <c r="BF134" s="75">
        <v>26669.01</v>
      </c>
      <c r="BG134" s="75">
        <v>0</v>
      </c>
      <c r="BH134" s="75">
        <v>21500</v>
      </c>
      <c r="BI134" s="75">
        <v>0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0</v>
      </c>
      <c r="BP134" s="75">
        <v>43859.9</v>
      </c>
      <c r="BQ134" s="75">
        <v>13149.1</v>
      </c>
      <c r="BR134" s="75">
        <v>11046.39</v>
      </c>
      <c r="BS134" s="75">
        <v>0</v>
      </c>
      <c r="BT134" s="75">
        <v>0</v>
      </c>
      <c r="BU134" s="75">
        <v>0</v>
      </c>
      <c r="BV134" s="75">
        <v>0</v>
      </c>
      <c r="BW134" s="75">
        <v>202091.58</v>
      </c>
      <c r="BX134" s="75">
        <v>98961.13</v>
      </c>
      <c r="BY134" s="76">
        <v>952057.05999999994</v>
      </c>
    </row>
    <row r="135" spans="1:77" x14ac:dyDescent="0.2">
      <c r="A135" s="73" t="s">
        <v>455</v>
      </c>
      <c r="B135" s="74" t="s">
        <v>466</v>
      </c>
      <c r="C135" s="73" t="s">
        <v>467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53917.8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33429.03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0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40000.01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458.84</v>
      </c>
      <c r="BG135" s="75">
        <v>0</v>
      </c>
      <c r="BH135" s="75">
        <v>44444.44</v>
      </c>
      <c r="BI135" s="75">
        <v>0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0</v>
      </c>
      <c r="BP135" s="75">
        <v>0</v>
      </c>
      <c r="BQ135" s="75">
        <v>0</v>
      </c>
      <c r="BR135" s="75">
        <v>40438.339999999997</v>
      </c>
      <c r="BS135" s="75">
        <v>0</v>
      </c>
      <c r="BT135" s="75">
        <v>0</v>
      </c>
      <c r="BU135" s="75">
        <v>17665.919999999998</v>
      </c>
      <c r="BV135" s="75">
        <v>0</v>
      </c>
      <c r="BW135" s="75">
        <v>0</v>
      </c>
      <c r="BX135" s="75">
        <v>0</v>
      </c>
      <c r="BY135" s="76">
        <v>3689944.57</v>
      </c>
    </row>
    <row r="136" spans="1:77" ht="23.1" x14ac:dyDescent="0.6">
      <c r="A136" s="73" t="s">
        <v>455</v>
      </c>
      <c r="B136" s="88" t="s">
        <v>468</v>
      </c>
      <c r="C136" s="89" t="s">
        <v>469</v>
      </c>
      <c r="D136" s="75">
        <v>0</v>
      </c>
      <c r="E136" s="75">
        <v>55045.75</v>
      </c>
      <c r="F136" s="75">
        <v>0</v>
      </c>
      <c r="G136" s="75">
        <v>0</v>
      </c>
      <c r="H136" s="75">
        <v>0</v>
      </c>
      <c r="I136" s="75">
        <v>20170.650000000001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  <c r="Q136" s="75">
        <v>37523.75</v>
      </c>
      <c r="R136" s="75">
        <v>0</v>
      </c>
      <c r="S136" s="75">
        <v>0</v>
      </c>
      <c r="T136" s="75">
        <v>0</v>
      </c>
      <c r="U136" s="75">
        <v>0</v>
      </c>
      <c r="V136" s="75">
        <v>0</v>
      </c>
      <c r="W136" s="75">
        <v>0</v>
      </c>
      <c r="X136" s="75">
        <v>0</v>
      </c>
      <c r="Y136" s="75">
        <v>0</v>
      </c>
      <c r="Z136" s="75">
        <v>0</v>
      </c>
      <c r="AA136" s="75">
        <v>0</v>
      </c>
      <c r="AB136" s="75">
        <v>0</v>
      </c>
      <c r="AC136" s="75">
        <v>0</v>
      </c>
      <c r="AD136" s="75">
        <v>0</v>
      </c>
      <c r="AE136" s="75">
        <v>0</v>
      </c>
      <c r="AF136" s="75">
        <v>0</v>
      </c>
      <c r="AG136" s="75">
        <v>0</v>
      </c>
      <c r="AH136" s="75">
        <v>0</v>
      </c>
      <c r="AI136" s="75">
        <v>0</v>
      </c>
      <c r="AJ136" s="75">
        <v>0</v>
      </c>
      <c r="AK136" s="75">
        <v>0</v>
      </c>
      <c r="AL136" s="75">
        <v>0</v>
      </c>
      <c r="AM136" s="75">
        <v>0</v>
      </c>
      <c r="AN136" s="75">
        <v>0</v>
      </c>
      <c r="AO136" s="75">
        <v>0</v>
      </c>
      <c r="AP136" s="75">
        <v>0</v>
      </c>
      <c r="AQ136" s="75">
        <v>0</v>
      </c>
      <c r="AR136" s="75">
        <v>2235.5500000000002</v>
      </c>
      <c r="AS136" s="75">
        <v>0</v>
      </c>
      <c r="AT136" s="75">
        <v>0</v>
      </c>
      <c r="AU136" s="75">
        <v>0</v>
      </c>
      <c r="AV136" s="75">
        <v>0</v>
      </c>
      <c r="AW136" s="75">
        <v>0</v>
      </c>
      <c r="AX136" s="75">
        <v>0</v>
      </c>
      <c r="AY136" s="75">
        <v>0</v>
      </c>
      <c r="AZ136" s="75">
        <v>0</v>
      </c>
      <c r="BA136" s="75">
        <v>0</v>
      </c>
      <c r="BB136" s="75">
        <v>0</v>
      </c>
      <c r="BC136" s="75">
        <v>0</v>
      </c>
      <c r="BD136" s="75">
        <v>0</v>
      </c>
      <c r="BE136" s="75">
        <v>0</v>
      </c>
      <c r="BF136" s="75">
        <v>1976.99</v>
      </c>
      <c r="BG136" s="75">
        <v>0</v>
      </c>
      <c r="BH136" s="75">
        <v>28311.119999999999</v>
      </c>
      <c r="BI136" s="75">
        <v>0</v>
      </c>
      <c r="BJ136" s="75">
        <v>0</v>
      </c>
      <c r="BK136" s="75">
        <v>0</v>
      </c>
      <c r="BL136" s="75">
        <v>0</v>
      </c>
      <c r="BM136" s="75">
        <v>0</v>
      </c>
      <c r="BN136" s="75">
        <v>0</v>
      </c>
      <c r="BO136" s="75">
        <v>0</v>
      </c>
      <c r="BP136" s="75">
        <v>0</v>
      </c>
      <c r="BQ136" s="75">
        <v>0</v>
      </c>
      <c r="BR136" s="75">
        <v>127617.02</v>
      </c>
      <c r="BS136" s="75">
        <v>0</v>
      </c>
      <c r="BT136" s="75">
        <v>0</v>
      </c>
      <c r="BU136" s="75">
        <v>0</v>
      </c>
      <c r="BV136" s="75">
        <v>0</v>
      </c>
      <c r="BW136" s="75">
        <v>0</v>
      </c>
      <c r="BX136" s="75">
        <v>0</v>
      </c>
      <c r="BY136" s="76"/>
    </row>
    <row r="137" spans="1:77" x14ac:dyDescent="0.2">
      <c r="A137" s="73" t="s">
        <v>455</v>
      </c>
      <c r="B137" s="74" t="s">
        <v>470</v>
      </c>
      <c r="C137" s="73" t="s">
        <v>471</v>
      </c>
      <c r="D137" s="75">
        <v>0</v>
      </c>
      <c r="E137" s="75">
        <v>0</v>
      </c>
      <c r="F137" s="75">
        <v>0</v>
      </c>
      <c r="G137" s="75">
        <v>0</v>
      </c>
      <c r="H137" s="75">
        <v>0</v>
      </c>
      <c r="I137" s="75">
        <v>0</v>
      </c>
      <c r="J137" s="75">
        <v>0</v>
      </c>
      <c r="K137" s="75">
        <v>0</v>
      </c>
      <c r="L137" s="75">
        <v>0</v>
      </c>
      <c r="M137" s="75">
        <v>0</v>
      </c>
      <c r="N137" s="75">
        <v>0</v>
      </c>
      <c r="O137" s="75">
        <v>0</v>
      </c>
      <c r="P137" s="75">
        <v>0</v>
      </c>
      <c r="Q137" s="75">
        <v>0</v>
      </c>
      <c r="R137" s="75">
        <v>0</v>
      </c>
      <c r="S137" s="75">
        <v>0</v>
      </c>
      <c r="T137" s="75">
        <v>0</v>
      </c>
      <c r="U137" s="75">
        <v>0</v>
      </c>
      <c r="V137" s="75">
        <v>0</v>
      </c>
      <c r="W137" s="75">
        <v>0</v>
      </c>
      <c r="X137" s="75">
        <v>0</v>
      </c>
      <c r="Y137" s="75">
        <v>0</v>
      </c>
      <c r="Z137" s="75">
        <v>0</v>
      </c>
      <c r="AA137" s="75">
        <v>0</v>
      </c>
      <c r="AB137" s="75">
        <v>0</v>
      </c>
      <c r="AC137" s="75">
        <v>0</v>
      </c>
      <c r="AD137" s="75">
        <v>0</v>
      </c>
      <c r="AE137" s="75">
        <v>0</v>
      </c>
      <c r="AF137" s="75">
        <v>0</v>
      </c>
      <c r="AG137" s="75">
        <v>0</v>
      </c>
      <c r="AH137" s="75">
        <v>0</v>
      </c>
      <c r="AI137" s="75">
        <v>0</v>
      </c>
      <c r="AJ137" s="75">
        <v>0</v>
      </c>
      <c r="AK137" s="75">
        <v>0</v>
      </c>
      <c r="AL137" s="75">
        <v>0</v>
      </c>
      <c r="AM137" s="75">
        <v>0</v>
      </c>
      <c r="AN137" s="75">
        <v>0</v>
      </c>
      <c r="AO137" s="75">
        <v>0</v>
      </c>
      <c r="AP137" s="75">
        <v>0</v>
      </c>
      <c r="AQ137" s="75">
        <v>0</v>
      </c>
      <c r="AR137" s="75">
        <v>0</v>
      </c>
      <c r="AS137" s="75">
        <v>0</v>
      </c>
      <c r="AT137" s="75">
        <v>0</v>
      </c>
      <c r="AU137" s="75">
        <v>0</v>
      </c>
      <c r="AV137" s="75">
        <v>0</v>
      </c>
      <c r="AW137" s="75">
        <v>0</v>
      </c>
      <c r="AX137" s="75">
        <v>0</v>
      </c>
      <c r="AY137" s="75">
        <v>0</v>
      </c>
      <c r="AZ137" s="75">
        <v>0</v>
      </c>
      <c r="BA137" s="75">
        <v>0</v>
      </c>
      <c r="BB137" s="75">
        <v>0</v>
      </c>
      <c r="BC137" s="75">
        <v>0</v>
      </c>
      <c r="BD137" s="75">
        <v>0</v>
      </c>
      <c r="BE137" s="75">
        <v>0</v>
      </c>
      <c r="BF137" s="75">
        <v>0</v>
      </c>
      <c r="BG137" s="75">
        <v>0</v>
      </c>
      <c r="BH137" s="75">
        <v>26877.759999999998</v>
      </c>
      <c r="BI137" s="75">
        <v>0</v>
      </c>
      <c r="BJ137" s="75">
        <v>0</v>
      </c>
      <c r="BK137" s="75">
        <v>0</v>
      </c>
      <c r="BL137" s="75">
        <v>0</v>
      </c>
      <c r="BM137" s="75">
        <v>0</v>
      </c>
      <c r="BN137" s="75">
        <v>0</v>
      </c>
      <c r="BO137" s="75">
        <v>0</v>
      </c>
      <c r="BP137" s="75">
        <v>0</v>
      </c>
      <c r="BQ137" s="75">
        <v>0</v>
      </c>
      <c r="BR137" s="75">
        <v>0</v>
      </c>
      <c r="BS137" s="75">
        <v>0</v>
      </c>
      <c r="BT137" s="75">
        <v>0</v>
      </c>
      <c r="BU137" s="75">
        <v>0</v>
      </c>
      <c r="BV137" s="75">
        <v>0</v>
      </c>
      <c r="BW137" s="75">
        <v>0</v>
      </c>
      <c r="BX137" s="75">
        <v>0</v>
      </c>
      <c r="BY137" s="76">
        <v>399637.64</v>
      </c>
    </row>
    <row r="138" spans="1:77" x14ac:dyDescent="0.2">
      <c r="A138" s="73" t="s">
        <v>455</v>
      </c>
      <c r="B138" s="74" t="s">
        <v>472</v>
      </c>
      <c r="C138" s="73" t="s">
        <v>473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  <c r="BM138" s="85">
        <v>0</v>
      </c>
      <c r="BN138" s="85">
        <v>0</v>
      </c>
      <c r="BO138" s="85">
        <v>0</v>
      </c>
      <c r="BP138" s="85">
        <v>0</v>
      </c>
      <c r="BQ138" s="85">
        <v>0</v>
      </c>
      <c r="BR138" s="85">
        <v>0</v>
      </c>
      <c r="BS138" s="85">
        <v>0</v>
      </c>
      <c r="BT138" s="85">
        <v>0</v>
      </c>
      <c r="BU138" s="85">
        <v>0</v>
      </c>
      <c r="BV138" s="85">
        <v>0</v>
      </c>
      <c r="BW138" s="85">
        <v>0</v>
      </c>
      <c r="BX138" s="85">
        <v>0</v>
      </c>
      <c r="BY138" s="76">
        <v>6186.77</v>
      </c>
    </row>
    <row r="139" spans="1:77" x14ac:dyDescent="0.2">
      <c r="A139" s="73" t="s">
        <v>455</v>
      </c>
      <c r="B139" s="74" t="s">
        <v>474</v>
      </c>
      <c r="C139" s="73" t="s">
        <v>475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33550.36</v>
      </c>
      <c r="J139" s="75">
        <v>0</v>
      </c>
      <c r="K139" s="75">
        <v>0</v>
      </c>
      <c r="L139" s="75">
        <v>76000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75">
        <v>0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131749.99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90617.76</v>
      </c>
      <c r="BI139" s="75">
        <v>0</v>
      </c>
      <c r="BJ139" s="75">
        <v>0</v>
      </c>
      <c r="BK139" s="75">
        <v>0</v>
      </c>
      <c r="BL139" s="75">
        <v>0</v>
      </c>
      <c r="BM139" s="75">
        <v>0</v>
      </c>
      <c r="BN139" s="75">
        <v>0</v>
      </c>
      <c r="BO139" s="75">
        <v>0</v>
      </c>
      <c r="BP139" s="75">
        <v>0</v>
      </c>
      <c r="BQ139" s="75">
        <v>0</v>
      </c>
      <c r="BR139" s="75">
        <v>10489.67</v>
      </c>
      <c r="BS139" s="75">
        <v>0</v>
      </c>
      <c r="BT139" s="75">
        <v>0</v>
      </c>
      <c r="BU139" s="75">
        <v>0</v>
      </c>
      <c r="BV139" s="75">
        <v>0</v>
      </c>
      <c r="BW139" s="75">
        <v>0</v>
      </c>
      <c r="BX139" s="75">
        <v>0</v>
      </c>
      <c r="BY139" s="76">
        <v>485805</v>
      </c>
    </row>
    <row r="140" spans="1:77" x14ac:dyDescent="0.2">
      <c r="A140" s="73" t="s">
        <v>455</v>
      </c>
      <c r="B140" s="74" t="s">
        <v>476</v>
      </c>
      <c r="C140" s="73" t="s">
        <v>477</v>
      </c>
      <c r="D140" s="75">
        <v>877723.36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8181.28</v>
      </c>
      <c r="M140" s="75">
        <v>57612.88</v>
      </c>
      <c r="N140" s="75">
        <v>0</v>
      </c>
      <c r="O140" s="75">
        <v>0</v>
      </c>
      <c r="P140" s="75">
        <v>0</v>
      </c>
      <c r="Q140" s="75">
        <v>1716.21</v>
      </c>
      <c r="R140" s="75">
        <v>0</v>
      </c>
      <c r="S140" s="75">
        <v>4612.88</v>
      </c>
      <c r="T140" s="75">
        <v>13188.56</v>
      </c>
      <c r="U140" s="75">
        <v>8693.86</v>
      </c>
      <c r="V140" s="75">
        <v>175431.66</v>
      </c>
      <c r="W140" s="75">
        <v>54862.69</v>
      </c>
      <c r="X140" s="75">
        <v>0</v>
      </c>
      <c r="Y140" s="75">
        <v>0</v>
      </c>
      <c r="Z140" s="75">
        <v>39291.660000000003</v>
      </c>
      <c r="AA140" s="75">
        <v>0</v>
      </c>
      <c r="AB140" s="75">
        <v>0</v>
      </c>
      <c r="AC140" s="75">
        <v>0</v>
      </c>
      <c r="AD140" s="75">
        <v>0</v>
      </c>
      <c r="AE140" s="75">
        <v>0</v>
      </c>
      <c r="AF140" s="75">
        <v>1039.06</v>
      </c>
      <c r="AG140" s="75">
        <v>0</v>
      </c>
      <c r="AH140" s="75">
        <v>0</v>
      </c>
      <c r="AI140" s="75">
        <v>0</v>
      </c>
      <c r="AJ140" s="75">
        <v>0</v>
      </c>
      <c r="AK140" s="75">
        <v>0</v>
      </c>
      <c r="AL140" s="75">
        <v>0</v>
      </c>
      <c r="AM140" s="75">
        <v>0</v>
      </c>
      <c r="AN140" s="75">
        <v>0</v>
      </c>
      <c r="AO140" s="75">
        <v>0</v>
      </c>
      <c r="AP140" s="75">
        <v>75384.490000000005</v>
      </c>
      <c r="AQ140" s="75">
        <v>601486.81999999995</v>
      </c>
      <c r="AR140" s="75">
        <v>0</v>
      </c>
      <c r="AS140" s="75">
        <v>0</v>
      </c>
      <c r="AT140" s="75">
        <v>0</v>
      </c>
      <c r="AU140" s="75">
        <v>0</v>
      </c>
      <c r="AV140" s="75">
        <v>0</v>
      </c>
      <c r="AW140" s="75">
        <v>0</v>
      </c>
      <c r="AX140" s="75">
        <v>0</v>
      </c>
      <c r="AY140" s="75">
        <v>0</v>
      </c>
      <c r="AZ140" s="75">
        <v>5823.38</v>
      </c>
      <c r="BA140" s="75">
        <v>0</v>
      </c>
      <c r="BB140" s="75">
        <v>0</v>
      </c>
      <c r="BC140" s="75">
        <v>0</v>
      </c>
      <c r="BD140" s="75">
        <v>0</v>
      </c>
      <c r="BE140" s="75">
        <v>0</v>
      </c>
      <c r="BF140" s="75">
        <v>48067.35</v>
      </c>
      <c r="BG140" s="75">
        <v>0</v>
      </c>
      <c r="BH140" s="75">
        <v>0</v>
      </c>
      <c r="BI140" s="75">
        <v>1480895.95</v>
      </c>
      <c r="BJ140" s="75">
        <v>0</v>
      </c>
      <c r="BK140" s="75">
        <v>21141.86</v>
      </c>
      <c r="BL140" s="75">
        <v>10762.92</v>
      </c>
      <c r="BM140" s="75">
        <v>22199.75</v>
      </c>
      <c r="BN140" s="75">
        <v>0</v>
      </c>
      <c r="BO140" s="75">
        <v>0</v>
      </c>
      <c r="BP140" s="75">
        <v>0</v>
      </c>
      <c r="BQ140" s="75">
        <v>0</v>
      </c>
      <c r="BR140" s="75">
        <v>0</v>
      </c>
      <c r="BS140" s="75">
        <v>0</v>
      </c>
      <c r="BT140" s="75">
        <v>0</v>
      </c>
      <c r="BU140" s="75">
        <v>0</v>
      </c>
      <c r="BV140" s="75">
        <v>0</v>
      </c>
      <c r="BW140" s="75">
        <v>833.91</v>
      </c>
      <c r="BX140" s="75">
        <v>0</v>
      </c>
      <c r="BY140" s="76">
        <v>6954924.0499999998</v>
      </c>
    </row>
    <row r="141" spans="1:77" x14ac:dyDescent="0.2">
      <c r="A141" s="73" t="s">
        <v>455</v>
      </c>
      <c r="B141" s="74" t="s">
        <v>478</v>
      </c>
      <c r="C141" s="73" t="s">
        <v>479</v>
      </c>
      <c r="D141" s="75">
        <v>232922.84</v>
      </c>
      <c r="E141" s="75">
        <v>387673.44</v>
      </c>
      <c r="F141" s="75">
        <v>106348.03</v>
      </c>
      <c r="G141" s="75">
        <v>0</v>
      </c>
      <c r="H141" s="75">
        <v>54353.08</v>
      </c>
      <c r="I141" s="75">
        <v>0</v>
      </c>
      <c r="J141" s="75">
        <v>99800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  <c r="Q141" s="75">
        <v>49799.77</v>
      </c>
      <c r="R141" s="75">
        <v>0</v>
      </c>
      <c r="S141" s="75">
        <v>0</v>
      </c>
      <c r="T141" s="75">
        <v>133000</v>
      </c>
      <c r="U141" s="75">
        <v>130084.85</v>
      </c>
      <c r="V141" s="75">
        <v>351984.82</v>
      </c>
      <c r="W141" s="75">
        <v>19138.93</v>
      </c>
      <c r="X141" s="75">
        <v>0</v>
      </c>
      <c r="Y141" s="75">
        <v>0</v>
      </c>
      <c r="Z141" s="75">
        <v>134255.21</v>
      </c>
      <c r="AA141" s="75">
        <v>0</v>
      </c>
      <c r="AB141" s="75">
        <v>0</v>
      </c>
      <c r="AC141" s="75">
        <v>0</v>
      </c>
      <c r="AD141" s="75">
        <v>0</v>
      </c>
      <c r="AE141" s="75">
        <v>54891.88</v>
      </c>
      <c r="AF141" s="75">
        <v>106859.34</v>
      </c>
      <c r="AG141" s="75">
        <v>0</v>
      </c>
      <c r="AH141" s="75">
        <v>21863.919999999998</v>
      </c>
      <c r="AI141" s="75">
        <v>8447.7999999999993</v>
      </c>
      <c r="AJ141" s="75">
        <v>1160.56</v>
      </c>
      <c r="AK141" s="75">
        <v>0</v>
      </c>
      <c r="AL141" s="75">
        <v>0</v>
      </c>
      <c r="AM141" s="75">
        <v>0</v>
      </c>
      <c r="AN141" s="75">
        <v>8357.89</v>
      </c>
      <c r="AO141" s="75">
        <v>0</v>
      </c>
      <c r="AP141" s="75">
        <v>78980.14</v>
      </c>
      <c r="AQ141" s="75">
        <v>249088.34</v>
      </c>
      <c r="AR141" s="75">
        <v>0</v>
      </c>
      <c r="AS141" s="75">
        <v>131424.59</v>
      </c>
      <c r="AT141" s="75">
        <v>0</v>
      </c>
      <c r="AU141" s="75">
        <v>0</v>
      </c>
      <c r="AV141" s="75">
        <v>0</v>
      </c>
      <c r="AW141" s="75">
        <v>0</v>
      </c>
      <c r="AX141" s="75">
        <v>0</v>
      </c>
      <c r="AY141" s="75">
        <v>199500</v>
      </c>
      <c r="AZ141" s="75">
        <v>0</v>
      </c>
      <c r="BA141" s="75">
        <v>133199.92000000001</v>
      </c>
      <c r="BB141" s="75">
        <v>0</v>
      </c>
      <c r="BC141" s="75">
        <v>0</v>
      </c>
      <c r="BD141" s="75">
        <v>0</v>
      </c>
      <c r="BE141" s="75">
        <v>0</v>
      </c>
      <c r="BF141" s="75">
        <v>0</v>
      </c>
      <c r="BG141" s="75">
        <v>46533.32</v>
      </c>
      <c r="BH141" s="75">
        <v>95142.84</v>
      </c>
      <c r="BI141" s="75">
        <v>138053.29999999999</v>
      </c>
      <c r="BJ141" s="75">
        <v>0</v>
      </c>
      <c r="BK141" s="75">
        <v>373151.31</v>
      </c>
      <c r="BL141" s="75">
        <v>115266.33</v>
      </c>
      <c r="BM141" s="75">
        <v>20326.080000000002</v>
      </c>
      <c r="BN141" s="75">
        <v>20217.45</v>
      </c>
      <c r="BO141" s="75">
        <v>0</v>
      </c>
      <c r="BP141" s="75">
        <v>188026.9</v>
      </c>
      <c r="BQ141" s="75">
        <v>87144.59</v>
      </c>
      <c r="BR141" s="75">
        <v>269565.99</v>
      </c>
      <c r="BS141" s="75">
        <v>0</v>
      </c>
      <c r="BT141" s="75">
        <v>0</v>
      </c>
      <c r="BU141" s="75">
        <v>133647.44</v>
      </c>
      <c r="BV141" s="75">
        <v>0</v>
      </c>
      <c r="BW141" s="75">
        <v>0</v>
      </c>
      <c r="BX141" s="75">
        <v>60253.08</v>
      </c>
      <c r="BY141" s="76">
        <v>6966909.1599999992</v>
      </c>
    </row>
    <row r="142" spans="1:77" x14ac:dyDescent="0.2">
      <c r="A142" s="73" t="s">
        <v>455</v>
      </c>
      <c r="B142" s="74" t="s">
        <v>480</v>
      </c>
      <c r="C142" s="73" t="s">
        <v>481</v>
      </c>
      <c r="D142" s="75">
        <v>92582.57</v>
      </c>
      <c r="E142" s="75">
        <v>0</v>
      </c>
      <c r="F142" s="75">
        <v>0</v>
      </c>
      <c r="G142" s="75">
        <v>0</v>
      </c>
      <c r="H142" s="75">
        <v>0</v>
      </c>
      <c r="I142" s="75">
        <v>0</v>
      </c>
      <c r="J142" s="75">
        <v>0</v>
      </c>
      <c r="K142" s="75">
        <v>350250</v>
      </c>
      <c r="L142" s="75">
        <v>0</v>
      </c>
      <c r="M142" s="75">
        <v>0</v>
      </c>
      <c r="N142" s="75">
        <v>33066.68</v>
      </c>
      <c r="O142" s="75">
        <v>41426.839999999997</v>
      </c>
      <c r="P142" s="75">
        <v>226340</v>
      </c>
      <c r="Q142" s="75">
        <v>0</v>
      </c>
      <c r="R142" s="75">
        <v>0</v>
      </c>
      <c r="S142" s="75">
        <v>0</v>
      </c>
      <c r="T142" s="75">
        <v>0</v>
      </c>
      <c r="U142" s="75">
        <v>0</v>
      </c>
      <c r="V142" s="75">
        <v>9206.7099999999991</v>
      </c>
      <c r="W142" s="75">
        <v>30723.05</v>
      </c>
      <c r="X142" s="75">
        <v>0</v>
      </c>
      <c r="Y142" s="75">
        <v>0</v>
      </c>
      <c r="Z142" s="75">
        <v>4077.67</v>
      </c>
      <c r="AA142" s="75">
        <v>0</v>
      </c>
      <c r="AB142" s="75">
        <v>0</v>
      </c>
      <c r="AC142" s="75">
        <v>0</v>
      </c>
      <c r="AD142" s="75">
        <v>0</v>
      </c>
      <c r="AE142" s="75">
        <v>7641.97</v>
      </c>
      <c r="AF142" s="75">
        <v>23506.65</v>
      </c>
      <c r="AG142" s="75">
        <v>0</v>
      </c>
      <c r="AH142" s="75">
        <v>0</v>
      </c>
      <c r="AI142" s="75">
        <v>0</v>
      </c>
      <c r="AJ142" s="75">
        <v>0</v>
      </c>
      <c r="AK142" s="75">
        <v>0</v>
      </c>
      <c r="AL142" s="75">
        <v>23926.01</v>
      </c>
      <c r="AM142" s="75">
        <v>0</v>
      </c>
      <c r="AN142" s="75">
        <v>0</v>
      </c>
      <c r="AO142" s="75">
        <v>0</v>
      </c>
      <c r="AP142" s="75">
        <v>22470.32</v>
      </c>
      <c r="AQ142" s="75">
        <v>223369.15</v>
      </c>
      <c r="AR142" s="75">
        <v>0</v>
      </c>
      <c r="AS142" s="75">
        <v>0</v>
      </c>
      <c r="AT142" s="75">
        <v>0</v>
      </c>
      <c r="AU142" s="75">
        <v>0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75">
        <v>0</v>
      </c>
      <c r="BF142" s="75">
        <v>2432.7600000000002</v>
      </c>
      <c r="BG142" s="75">
        <v>0</v>
      </c>
      <c r="BH142" s="75">
        <v>0</v>
      </c>
      <c r="BI142" s="75">
        <v>7876.74</v>
      </c>
      <c r="BJ142" s="75">
        <v>0</v>
      </c>
      <c r="BK142" s="75">
        <v>89584.71</v>
      </c>
      <c r="BL142" s="75">
        <v>0</v>
      </c>
      <c r="BM142" s="75">
        <v>0</v>
      </c>
      <c r="BN142" s="75">
        <v>44600.15</v>
      </c>
      <c r="BO142" s="75">
        <v>0</v>
      </c>
      <c r="BP142" s="75">
        <v>94019.18</v>
      </c>
      <c r="BQ142" s="75">
        <v>0</v>
      </c>
      <c r="BR142" s="75">
        <v>0</v>
      </c>
      <c r="BS142" s="75">
        <v>0</v>
      </c>
      <c r="BT142" s="75">
        <v>0</v>
      </c>
      <c r="BU142" s="75">
        <v>255444.28</v>
      </c>
      <c r="BV142" s="75">
        <v>0</v>
      </c>
      <c r="BW142" s="75">
        <v>0</v>
      </c>
      <c r="BX142" s="75">
        <v>0</v>
      </c>
      <c r="BY142" s="76">
        <v>4286149.9399999995</v>
      </c>
    </row>
    <row r="143" spans="1:77" x14ac:dyDescent="0.2">
      <c r="A143" s="73" t="s">
        <v>455</v>
      </c>
      <c r="B143" s="74" t="s">
        <v>482</v>
      </c>
      <c r="C143" s="73" t="s">
        <v>483</v>
      </c>
      <c r="D143" s="75">
        <v>73224.34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2599.2600000000002</v>
      </c>
      <c r="T143" s="75">
        <v>0</v>
      </c>
      <c r="U143" s="75">
        <v>0</v>
      </c>
      <c r="V143" s="75">
        <v>2099.92</v>
      </c>
      <c r="W143" s="75">
        <v>0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0</v>
      </c>
      <c r="AD143" s="75">
        <v>0</v>
      </c>
      <c r="AE143" s="75">
        <v>358.39</v>
      </c>
      <c r="AF143" s="75">
        <v>0</v>
      </c>
      <c r="AG143" s="75">
        <v>0</v>
      </c>
      <c r="AH143" s="75">
        <v>0</v>
      </c>
      <c r="AI143" s="75">
        <v>0</v>
      </c>
      <c r="AJ143" s="75">
        <v>0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0</v>
      </c>
      <c r="AQ143" s="75">
        <v>160302.73000000001</v>
      </c>
      <c r="AR143" s="75">
        <v>0</v>
      </c>
      <c r="AS143" s="75">
        <v>0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0</v>
      </c>
      <c r="BD143" s="75">
        <v>0</v>
      </c>
      <c r="BE143" s="75">
        <v>0</v>
      </c>
      <c r="BF143" s="75">
        <v>0</v>
      </c>
      <c r="BG143" s="75">
        <v>0</v>
      </c>
      <c r="BH143" s="75">
        <v>0</v>
      </c>
      <c r="BI143" s="75">
        <v>155811.01</v>
      </c>
      <c r="BJ143" s="75">
        <v>0</v>
      </c>
      <c r="BK143" s="75">
        <v>0</v>
      </c>
      <c r="BL143" s="75">
        <v>0</v>
      </c>
      <c r="BM143" s="75">
        <v>0</v>
      </c>
      <c r="BN143" s="75">
        <v>0</v>
      </c>
      <c r="BO143" s="75">
        <v>0</v>
      </c>
      <c r="BP143" s="75">
        <v>0</v>
      </c>
      <c r="BQ143" s="75">
        <v>0</v>
      </c>
      <c r="BR143" s="75">
        <v>0</v>
      </c>
      <c r="BS143" s="75">
        <v>7522.44</v>
      </c>
      <c r="BT143" s="75">
        <v>0</v>
      </c>
      <c r="BU143" s="75">
        <v>0</v>
      </c>
      <c r="BV143" s="75">
        <v>0</v>
      </c>
      <c r="BW143" s="75">
        <v>0</v>
      </c>
      <c r="BX143" s="75">
        <v>0</v>
      </c>
      <c r="BY143" s="76">
        <v>736469.96</v>
      </c>
    </row>
    <row r="144" spans="1:77" x14ac:dyDescent="0.2">
      <c r="A144" s="73" t="s">
        <v>455</v>
      </c>
      <c r="B144" s="74" t="s">
        <v>484</v>
      </c>
      <c r="C144" s="73" t="s">
        <v>485</v>
      </c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146433.32</v>
      </c>
      <c r="L144" s="75">
        <v>0</v>
      </c>
      <c r="M144" s="75">
        <v>0</v>
      </c>
      <c r="N144" s="75">
        <v>0</v>
      </c>
      <c r="O144" s="75">
        <v>0</v>
      </c>
      <c r="P144" s="75">
        <v>0</v>
      </c>
      <c r="Q144" s="75">
        <v>0</v>
      </c>
      <c r="R144" s="75">
        <v>0</v>
      </c>
      <c r="S144" s="75">
        <v>0</v>
      </c>
      <c r="T144" s="75">
        <v>0</v>
      </c>
      <c r="U144" s="75">
        <v>0</v>
      </c>
      <c r="V144" s="75">
        <v>0</v>
      </c>
      <c r="W144" s="75">
        <v>0</v>
      </c>
      <c r="X144" s="75">
        <v>0</v>
      </c>
      <c r="Y144" s="75">
        <v>0</v>
      </c>
      <c r="Z144" s="75">
        <v>3321.62</v>
      </c>
      <c r="AA144" s="75">
        <v>0</v>
      </c>
      <c r="AB144" s="75">
        <v>0</v>
      </c>
      <c r="AC144" s="75">
        <v>0</v>
      </c>
      <c r="AD144" s="75">
        <v>0</v>
      </c>
      <c r="AE144" s="75">
        <v>0</v>
      </c>
      <c r="AF144" s="75">
        <v>0</v>
      </c>
      <c r="AG144" s="75">
        <v>0</v>
      </c>
      <c r="AH144" s="75">
        <v>0</v>
      </c>
      <c r="AI144" s="75">
        <v>0</v>
      </c>
      <c r="AJ144" s="75">
        <v>0</v>
      </c>
      <c r="AK144" s="75">
        <v>0</v>
      </c>
      <c r="AL144" s="75">
        <v>0</v>
      </c>
      <c r="AM144" s="75">
        <v>0</v>
      </c>
      <c r="AN144" s="75">
        <v>0</v>
      </c>
      <c r="AO144" s="75">
        <v>0</v>
      </c>
      <c r="AP144" s="75">
        <v>0</v>
      </c>
      <c r="AQ144" s="75">
        <v>3615.75</v>
      </c>
      <c r="AR144" s="75">
        <v>0</v>
      </c>
      <c r="AS144" s="75">
        <v>0</v>
      </c>
      <c r="AT144" s="75">
        <v>0</v>
      </c>
      <c r="AU144" s="75">
        <v>0</v>
      </c>
      <c r="AV144" s="75">
        <v>0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75">
        <v>0</v>
      </c>
      <c r="BF144" s="75">
        <v>0</v>
      </c>
      <c r="BG144" s="75">
        <v>0</v>
      </c>
      <c r="BH144" s="75">
        <v>0</v>
      </c>
      <c r="BI144" s="75">
        <v>3156.49</v>
      </c>
      <c r="BJ144" s="75">
        <v>0</v>
      </c>
      <c r="BK144" s="75">
        <v>0</v>
      </c>
      <c r="BL144" s="75">
        <v>0</v>
      </c>
      <c r="BM144" s="75">
        <v>0</v>
      </c>
      <c r="BN144" s="75">
        <v>0</v>
      </c>
      <c r="BO144" s="75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0</v>
      </c>
      <c r="BU144" s="75">
        <v>0</v>
      </c>
      <c r="BV144" s="75">
        <v>0</v>
      </c>
      <c r="BW144" s="75">
        <v>0</v>
      </c>
      <c r="BX144" s="75">
        <v>0</v>
      </c>
      <c r="BY144" s="76">
        <v>444241.94</v>
      </c>
    </row>
    <row r="145" spans="1:77" x14ac:dyDescent="0.2">
      <c r="A145" s="73" t="s">
        <v>455</v>
      </c>
      <c r="B145" s="74" t="s">
        <v>486</v>
      </c>
      <c r="C145" s="73" t="s">
        <v>487</v>
      </c>
      <c r="D145" s="75">
        <v>0</v>
      </c>
      <c r="E145" s="75">
        <v>24316.39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20420.82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0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75">
        <v>0</v>
      </c>
      <c r="AQ145" s="75">
        <v>555.69000000000005</v>
      </c>
      <c r="AR145" s="75">
        <v>0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0</v>
      </c>
      <c r="AY145" s="75">
        <v>0</v>
      </c>
      <c r="AZ145" s="75">
        <v>0</v>
      </c>
      <c r="BA145" s="75">
        <v>0</v>
      </c>
      <c r="BB145" s="75">
        <v>0</v>
      </c>
      <c r="BC145" s="75">
        <v>0</v>
      </c>
      <c r="BD145" s="75">
        <v>0</v>
      </c>
      <c r="BE145" s="75">
        <v>0</v>
      </c>
      <c r="BF145" s="75">
        <v>0</v>
      </c>
      <c r="BG145" s="75">
        <v>0</v>
      </c>
      <c r="BH145" s="75">
        <v>0</v>
      </c>
      <c r="BI145" s="75">
        <v>0</v>
      </c>
      <c r="BJ145" s="75">
        <v>0</v>
      </c>
      <c r="BK145" s="75">
        <v>0</v>
      </c>
      <c r="BL145" s="75">
        <v>0</v>
      </c>
      <c r="BM145" s="75">
        <v>0</v>
      </c>
      <c r="BN145" s="75">
        <v>0</v>
      </c>
      <c r="BO145" s="75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75">
        <v>0</v>
      </c>
      <c r="BV145" s="75">
        <v>0</v>
      </c>
      <c r="BW145" s="75">
        <v>0</v>
      </c>
      <c r="BX145" s="75">
        <v>0</v>
      </c>
      <c r="BY145" s="76">
        <v>119384.81999999999</v>
      </c>
    </row>
    <row r="146" spans="1:77" x14ac:dyDescent="0.2">
      <c r="A146" s="73" t="s">
        <v>455</v>
      </c>
      <c r="B146" s="74" t="s">
        <v>488</v>
      </c>
      <c r="C146" s="73" t="s">
        <v>489</v>
      </c>
      <c r="D146" s="75">
        <v>7187197.1500000004</v>
      </c>
      <c r="E146" s="75">
        <v>23898.63</v>
      </c>
      <c r="F146" s="75">
        <v>130934.63</v>
      </c>
      <c r="G146" s="75">
        <v>0</v>
      </c>
      <c r="H146" s="75">
        <v>9068.68</v>
      </c>
      <c r="I146" s="75">
        <v>0</v>
      </c>
      <c r="J146" s="75">
        <v>3347833.76</v>
      </c>
      <c r="K146" s="75">
        <v>1134232.67</v>
      </c>
      <c r="L146" s="75">
        <v>0</v>
      </c>
      <c r="M146" s="75">
        <v>2055943.32</v>
      </c>
      <c r="N146" s="75">
        <v>34761.919999999998</v>
      </c>
      <c r="O146" s="75">
        <v>237678.02</v>
      </c>
      <c r="P146" s="75">
        <v>761390</v>
      </c>
      <c r="Q146" s="75">
        <v>728973.98</v>
      </c>
      <c r="R146" s="75">
        <v>0</v>
      </c>
      <c r="S146" s="75">
        <v>236841.17</v>
      </c>
      <c r="T146" s="75">
        <v>107071.44</v>
      </c>
      <c r="U146" s="75">
        <v>50583.22</v>
      </c>
      <c r="V146" s="75">
        <v>12530432.880000001</v>
      </c>
      <c r="W146" s="75">
        <v>434000</v>
      </c>
      <c r="X146" s="75">
        <v>21181.96</v>
      </c>
      <c r="Y146" s="75">
        <v>0</v>
      </c>
      <c r="Z146" s="75">
        <v>585895.91</v>
      </c>
      <c r="AA146" s="75">
        <v>73333.320000000007</v>
      </c>
      <c r="AB146" s="75">
        <v>0</v>
      </c>
      <c r="AC146" s="75">
        <v>0</v>
      </c>
      <c r="AD146" s="75">
        <v>0</v>
      </c>
      <c r="AE146" s="75">
        <v>4783831.57</v>
      </c>
      <c r="AF146" s="75">
        <v>382026.19</v>
      </c>
      <c r="AG146" s="75">
        <v>0</v>
      </c>
      <c r="AH146" s="75">
        <v>69075.56</v>
      </c>
      <c r="AI146" s="75">
        <v>52738.35</v>
      </c>
      <c r="AJ146" s="75">
        <v>75683.759999999995</v>
      </c>
      <c r="AK146" s="75">
        <v>0</v>
      </c>
      <c r="AL146" s="75">
        <v>143019.29999999999</v>
      </c>
      <c r="AM146" s="75">
        <v>94557.27</v>
      </c>
      <c r="AN146" s="75">
        <v>6065.76</v>
      </c>
      <c r="AO146" s="75">
        <v>20499.11</v>
      </c>
      <c r="AP146" s="75">
        <v>298770.21000000002</v>
      </c>
      <c r="AQ146" s="75">
        <v>12114349.85</v>
      </c>
      <c r="AR146" s="75">
        <v>22409.1</v>
      </c>
      <c r="AS146" s="75">
        <v>18307.810000000001</v>
      </c>
      <c r="AT146" s="75">
        <v>14052.13</v>
      </c>
      <c r="AU146" s="75">
        <v>31671.63</v>
      </c>
      <c r="AV146" s="75">
        <v>112104.77</v>
      </c>
      <c r="AW146" s="75">
        <v>42123.19</v>
      </c>
      <c r="AX146" s="75">
        <v>0</v>
      </c>
      <c r="AY146" s="75">
        <v>91500</v>
      </c>
      <c r="AZ146" s="75">
        <v>0</v>
      </c>
      <c r="BA146" s="75">
        <v>125618.76</v>
      </c>
      <c r="BB146" s="75">
        <v>0</v>
      </c>
      <c r="BC146" s="75">
        <v>0</v>
      </c>
      <c r="BD146" s="75">
        <v>938473.32</v>
      </c>
      <c r="BE146" s="75">
        <v>122566.67</v>
      </c>
      <c r="BF146" s="75">
        <v>96177.9</v>
      </c>
      <c r="BG146" s="75">
        <v>51831.35</v>
      </c>
      <c r="BH146" s="75">
        <v>0</v>
      </c>
      <c r="BI146" s="75">
        <v>11406450.890000001</v>
      </c>
      <c r="BJ146" s="75">
        <v>0</v>
      </c>
      <c r="BK146" s="75">
        <v>413269.76000000001</v>
      </c>
      <c r="BL146" s="75">
        <v>98382.5</v>
      </c>
      <c r="BM146" s="75">
        <v>227158.68</v>
      </c>
      <c r="BN146" s="75">
        <v>322824.27</v>
      </c>
      <c r="BO146" s="75">
        <v>0</v>
      </c>
      <c r="BP146" s="75">
        <v>6945564.1100000003</v>
      </c>
      <c r="BQ146" s="75">
        <v>2493.63</v>
      </c>
      <c r="BR146" s="75">
        <v>117237.4</v>
      </c>
      <c r="BS146" s="75">
        <v>89166.38</v>
      </c>
      <c r="BT146" s="75">
        <v>397306.74</v>
      </c>
      <c r="BU146" s="75">
        <v>625076.84</v>
      </c>
      <c r="BV146" s="75">
        <v>44048.88</v>
      </c>
      <c r="BW146" s="75">
        <v>162200.94</v>
      </c>
      <c r="BX146" s="75">
        <v>7684.03</v>
      </c>
      <c r="BY146" s="76">
        <v>95592605.049999982</v>
      </c>
    </row>
    <row r="147" spans="1:77" x14ac:dyDescent="0.2">
      <c r="A147" s="73" t="s">
        <v>455</v>
      </c>
      <c r="B147" s="74" t="s">
        <v>490</v>
      </c>
      <c r="C147" s="73" t="s">
        <v>491</v>
      </c>
      <c r="D147" s="75">
        <v>932545.6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0</v>
      </c>
      <c r="T147" s="75">
        <v>0</v>
      </c>
      <c r="U147" s="75">
        <v>0</v>
      </c>
      <c r="V147" s="75">
        <v>920796.78</v>
      </c>
      <c r="W147" s="75">
        <v>0</v>
      </c>
      <c r="X147" s="75">
        <v>0</v>
      </c>
      <c r="Y147" s="75">
        <v>0</v>
      </c>
      <c r="Z147" s="75">
        <v>0</v>
      </c>
      <c r="AA147" s="75">
        <v>0</v>
      </c>
      <c r="AB147" s="75">
        <v>0</v>
      </c>
      <c r="AC147" s="75">
        <v>0</v>
      </c>
      <c r="AD147" s="75">
        <v>0</v>
      </c>
      <c r="AE147" s="75">
        <v>0</v>
      </c>
      <c r="AF147" s="75">
        <v>0</v>
      </c>
      <c r="AG147" s="75">
        <v>0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4493.1499999999996</v>
      </c>
      <c r="AQ147" s="75">
        <v>237162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714621.8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75">
        <v>13888.88</v>
      </c>
      <c r="BV147" s="75">
        <v>0</v>
      </c>
      <c r="BW147" s="75">
        <v>0</v>
      </c>
      <c r="BX147" s="75">
        <v>0</v>
      </c>
      <c r="BY147" s="76">
        <v>2144602.77</v>
      </c>
    </row>
    <row r="148" spans="1:77" x14ac:dyDescent="0.2">
      <c r="A148" s="73" t="s">
        <v>455</v>
      </c>
      <c r="B148" s="74" t="s">
        <v>492</v>
      </c>
      <c r="C148" s="73" t="s">
        <v>493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131107.10999999999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228625.25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0</v>
      </c>
      <c r="AN148" s="75">
        <v>0</v>
      </c>
      <c r="AO148" s="75">
        <v>0</v>
      </c>
      <c r="AP148" s="75">
        <v>0</v>
      </c>
      <c r="AQ148" s="75">
        <v>0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75">
        <v>266281.12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0</v>
      </c>
      <c r="BU148" s="75">
        <v>0</v>
      </c>
      <c r="BV148" s="75">
        <v>0</v>
      </c>
      <c r="BW148" s="75">
        <v>0</v>
      </c>
      <c r="BX148" s="75">
        <v>0</v>
      </c>
      <c r="BY148" s="76">
        <v>2840924.25</v>
      </c>
    </row>
    <row r="149" spans="1:77" x14ac:dyDescent="0.2">
      <c r="A149" s="73" t="s">
        <v>455</v>
      </c>
      <c r="B149" s="74" t="s">
        <v>494</v>
      </c>
      <c r="C149" s="73" t="s">
        <v>495</v>
      </c>
      <c r="D149" s="75">
        <v>154704.18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75">
        <v>4024.65</v>
      </c>
      <c r="T149" s="75">
        <v>0</v>
      </c>
      <c r="U149" s="75">
        <v>0</v>
      </c>
      <c r="V149" s="75">
        <v>22950.13</v>
      </c>
      <c r="W149" s="75">
        <v>0</v>
      </c>
      <c r="X149" s="75">
        <v>0</v>
      </c>
      <c r="Y149" s="75">
        <v>0</v>
      </c>
      <c r="Z149" s="75">
        <v>0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0</v>
      </c>
      <c r="AN149" s="75">
        <v>0</v>
      </c>
      <c r="AO149" s="75">
        <v>0</v>
      </c>
      <c r="AP149" s="75">
        <v>0</v>
      </c>
      <c r="AQ149" s="75">
        <v>1117889.23</v>
      </c>
      <c r="AR149" s="75">
        <v>0</v>
      </c>
      <c r="AS149" s="75">
        <v>0</v>
      </c>
      <c r="AT149" s="75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0</v>
      </c>
      <c r="BF149" s="75">
        <v>0</v>
      </c>
      <c r="BG149" s="75">
        <v>0</v>
      </c>
      <c r="BH149" s="75">
        <v>0</v>
      </c>
      <c r="BI149" s="75">
        <v>236906.67</v>
      </c>
      <c r="BJ149" s="75">
        <v>0</v>
      </c>
      <c r="BK149" s="75">
        <v>0</v>
      </c>
      <c r="BL149" s="75">
        <v>0</v>
      </c>
      <c r="BM149" s="75">
        <v>0</v>
      </c>
      <c r="BN149" s="75">
        <v>21328.43</v>
      </c>
      <c r="BO149" s="75">
        <v>0</v>
      </c>
      <c r="BP149" s="75">
        <v>175210.41</v>
      </c>
      <c r="BQ149" s="75">
        <v>0</v>
      </c>
      <c r="BR149" s="75">
        <v>0</v>
      </c>
      <c r="BS149" s="75">
        <v>0</v>
      </c>
      <c r="BT149" s="75">
        <v>0</v>
      </c>
      <c r="BU149" s="75">
        <v>0</v>
      </c>
      <c r="BV149" s="75">
        <v>0</v>
      </c>
      <c r="BW149" s="75">
        <v>0</v>
      </c>
      <c r="BX149" s="75">
        <v>0</v>
      </c>
      <c r="BY149" s="76">
        <v>1814165.4500000002</v>
      </c>
    </row>
    <row r="150" spans="1:77" x14ac:dyDescent="0.2">
      <c r="A150" s="73" t="s">
        <v>455</v>
      </c>
      <c r="B150" s="74" t="s">
        <v>496</v>
      </c>
      <c r="C150" s="73" t="s">
        <v>497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75">
        <v>0</v>
      </c>
      <c r="AQ150" s="75">
        <v>21510.76</v>
      </c>
      <c r="AR150" s="75">
        <v>0</v>
      </c>
      <c r="AS150" s="75">
        <v>0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0</v>
      </c>
      <c r="BH150" s="75">
        <v>0</v>
      </c>
      <c r="BI150" s="75">
        <v>0</v>
      </c>
      <c r="BJ150" s="75">
        <v>0</v>
      </c>
      <c r="BK150" s="75">
        <v>0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75">
        <v>0</v>
      </c>
      <c r="BV150" s="75">
        <v>0</v>
      </c>
      <c r="BW150" s="75">
        <v>0</v>
      </c>
      <c r="BX150" s="75">
        <v>0</v>
      </c>
      <c r="BY150" s="76">
        <v>22579.64</v>
      </c>
    </row>
    <row r="151" spans="1:77" x14ac:dyDescent="0.2">
      <c r="A151" s="73" t="s">
        <v>455</v>
      </c>
      <c r="B151" s="74" t="s">
        <v>498</v>
      </c>
      <c r="C151" s="73" t="s">
        <v>499</v>
      </c>
      <c r="D151" s="75">
        <v>0</v>
      </c>
      <c r="E151" s="75">
        <v>1486.58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  <c r="AK151" s="75">
        <v>0</v>
      </c>
      <c r="AL151" s="75">
        <v>0</v>
      </c>
      <c r="AM151" s="75">
        <v>0</v>
      </c>
      <c r="AN151" s="75">
        <v>0</v>
      </c>
      <c r="AO151" s="75">
        <v>0</v>
      </c>
      <c r="AP151" s="75">
        <v>0</v>
      </c>
      <c r="AQ151" s="75">
        <v>0</v>
      </c>
      <c r="AR151" s="75">
        <v>0</v>
      </c>
      <c r="AS151" s="75">
        <v>0</v>
      </c>
      <c r="AT151" s="75">
        <v>0</v>
      </c>
      <c r="AU151" s="75">
        <v>0</v>
      </c>
      <c r="AV151" s="75">
        <v>0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0</v>
      </c>
      <c r="BC151" s="75">
        <v>0</v>
      </c>
      <c r="BD151" s="75">
        <v>0</v>
      </c>
      <c r="BE151" s="75">
        <v>0</v>
      </c>
      <c r="BF151" s="75">
        <v>0</v>
      </c>
      <c r="BG151" s="75">
        <v>0</v>
      </c>
      <c r="BH151" s="75">
        <v>0</v>
      </c>
      <c r="BI151" s="75">
        <v>0</v>
      </c>
      <c r="BJ151" s="75">
        <v>0</v>
      </c>
      <c r="BK151" s="75">
        <v>0</v>
      </c>
      <c r="BL151" s="75">
        <v>0</v>
      </c>
      <c r="BM151" s="75">
        <v>0</v>
      </c>
      <c r="BN151" s="75">
        <v>0</v>
      </c>
      <c r="BO151" s="75">
        <v>0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6">
        <v>2116.94</v>
      </c>
    </row>
    <row r="152" spans="1:77" x14ac:dyDescent="0.2">
      <c r="A152" s="73" t="s">
        <v>455</v>
      </c>
      <c r="B152" s="74" t="s">
        <v>500</v>
      </c>
      <c r="C152" s="73" t="s">
        <v>501</v>
      </c>
      <c r="D152" s="85"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  <c r="AC152" s="85">
        <v>0</v>
      </c>
      <c r="AD152" s="85">
        <v>0</v>
      </c>
      <c r="AE152" s="85">
        <v>0</v>
      </c>
      <c r="AF152" s="85">
        <v>0</v>
      </c>
      <c r="AG152" s="85">
        <v>0</v>
      </c>
      <c r="AH152" s="85">
        <v>0</v>
      </c>
      <c r="AI152" s="85">
        <v>0</v>
      </c>
      <c r="AJ152" s="85">
        <v>0</v>
      </c>
      <c r="AK152" s="85">
        <v>0</v>
      </c>
      <c r="AL152" s="85">
        <v>0</v>
      </c>
      <c r="AM152" s="85">
        <v>0</v>
      </c>
      <c r="AN152" s="85">
        <v>0</v>
      </c>
      <c r="AO152" s="85">
        <v>0</v>
      </c>
      <c r="AP152" s="85">
        <v>0</v>
      </c>
      <c r="AQ152" s="85">
        <v>0</v>
      </c>
      <c r="AR152" s="85">
        <v>0</v>
      </c>
      <c r="AS152" s="85">
        <v>0</v>
      </c>
      <c r="AT152" s="85">
        <v>0</v>
      </c>
      <c r="AU152" s="85">
        <v>0</v>
      </c>
      <c r="AV152" s="85">
        <v>0</v>
      </c>
      <c r="AW152" s="85">
        <v>0</v>
      </c>
      <c r="AX152" s="85">
        <v>0</v>
      </c>
      <c r="AY152" s="85">
        <v>0</v>
      </c>
      <c r="AZ152" s="85">
        <v>0</v>
      </c>
      <c r="BA152" s="85">
        <v>0</v>
      </c>
      <c r="BB152" s="85">
        <v>0</v>
      </c>
      <c r="BC152" s="85">
        <v>0</v>
      </c>
      <c r="BD152" s="85">
        <v>0</v>
      </c>
      <c r="BE152" s="85">
        <v>0</v>
      </c>
      <c r="BF152" s="85">
        <v>0</v>
      </c>
      <c r="BG152" s="85">
        <v>0</v>
      </c>
      <c r="BH152" s="85">
        <v>0</v>
      </c>
      <c r="BI152" s="85">
        <v>0</v>
      </c>
      <c r="BJ152" s="85">
        <v>0</v>
      </c>
      <c r="BK152" s="85">
        <v>0</v>
      </c>
      <c r="BL152" s="85">
        <v>0</v>
      </c>
      <c r="BM152" s="85">
        <v>0</v>
      </c>
      <c r="BN152" s="85">
        <v>0</v>
      </c>
      <c r="BO152" s="85">
        <v>0</v>
      </c>
      <c r="BP152" s="85">
        <v>0</v>
      </c>
      <c r="BQ152" s="85">
        <v>0</v>
      </c>
      <c r="BR152" s="85">
        <v>0</v>
      </c>
      <c r="BS152" s="85">
        <v>0</v>
      </c>
      <c r="BT152" s="85">
        <v>0</v>
      </c>
      <c r="BU152" s="85">
        <v>0</v>
      </c>
      <c r="BV152" s="85">
        <v>0</v>
      </c>
      <c r="BW152" s="85">
        <v>0</v>
      </c>
      <c r="BX152" s="85">
        <v>0</v>
      </c>
      <c r="BY152" s="76">
        <v>1207893.7399999998</v>
      </c>
    </row>
    <row r="153" spans="1:77" x14ac:dyDescent="0.2">
      <c r="A153" s="73" t="s">
        <v>455</v>
      </c>
      <c r="B153" s="74" t="s">
        <v>502</v>
      </c>
      <c r="C153" s="73" t="s">
        <v>503</v>
      </c>
      <c r="D153" s="75">
        <v>99132.17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0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705.75</v>
      </c>
      <c r="AQ153" s="75">
        <v>15399.77</v>
      </c>
      <c r="AR153" s="75">
        <v>0</v>
      </c>
      <c r="AS153" s="75">
        <v>0</v>
      </c>
      <c r="AT153" s="75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947.77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6">
        <v>89538.780000000013</v>
      </c>
    </row>
    <row r="154" spans="1:77" x14ac:dyDescent="0.2">
      <c r="A154" s="73" t="s">
        <v>455</v>
      </c>
      <c r="B154" s="74" t="s">
        <v>504</v>
      </c>
      <c r="C154" s="73" t="s">
        <v>505</v>
      </c>
      <c r="D154" s="75">
        <v>256064.55</v>
      </c>
      <c r="E154" s="75">
        <v>0</v>
      </c>
      <c r="F154" s="75">
        <v>0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0</v>
      </c>
      <c r="N154" s="75">
        <v>0</v>
      </c>
      <c r="O154" s="75">
        <v>0</v>
      </c>
      <c r="P154" s="75">
        <v>0</v>
      </c>
      <c r="Q154" s="75">
        <v>0</v>
      </c>
      <c r="R154" s="75">
        <v>0</v>
      </c>
      <c r="S154" s="75">
        <v>0</v>
      </c>
      <c r="T154" s="75">
        <v>0</v>
      </c>
      <c r="U154" s="75">
        <v>0</v>
      </c>
      <c r="V154" s="75">
        <v>0</v>
      </c>
      <c r="W154" s="75">
        <v>0</v>
      </c>
      <c r="X154" s="75">
        <v>0</v>
      </c>
      <c r="Y154" s="75">
        <v>0</v>
      </c>
      <c r="Z154" s="75">
        <v>0</v>
      </c>
      <c r="AA154" s="75">
        <v>0</v>
      </c>
      <c r="AB154" s="75">
        <v>0</v>
      </c>
      <c r="AC154" s="75">
        <v>0</v>
      </c>
      <c r="AD154" s="75">
        <v>0</v>
      </c>
      <c r="AE154" s="75">
        <v>0</v>
      </c>
      <c r="AF154" s="75">
        <v>0</v>
      </c>
      <c r="AG154" s="75">
        <v>0</v>
      </c>
      <c r="AH154" s="75">
        <v>0</v>
      </c>
      <c r="AI154" s="75">
        <v>0</v>
      </c>
      <c r="AJ154" s="75">
        <v>0</v>
      </c>
      <c r="AK154" s="75">
        <v>0</v>
      </c>
      <c r="AL154" s="75">
        <v>0</v>
      </c>
      <c r="AM154" s="75">
        <v>0</v>
      </c>
      <c r="AN154" s="75">
        <v>0</v>
      </c>
      <c r="AO154" s="75">
        <v>0</v>
      </c>
      <c r="AP154" s="75">
        <v>0</v>
      </c>
      <c r="AQ154" s="75">
        <v>0</v>
      </c>
      <c r="AR154" s="75">
        <v>0</v>
      </c>
      <c r="AS154" s="75">
        <v>0</v>
      </c>
      <c r="AT154" s="75">
        <v>0</v>
      </c>
      <c r="AU154" s="75">
        <v>0</v>
      </c>
      <c r="AV154" s="75">
        <v>0</v>
      </c>
      <c r="AW154" s="75">
        <v>0</v>
      </c>
      <c r="AX154" s="75">
        <v>0</v>
      </c>
      <c r="AY154" s="75">
        <v>0</v>
      </c>
      <c r="AZ154" s="75">
        <v>0</v>
      </c>
      <c r="BA154" s="75">
        <v>0</v>
      </c>
      <c r="BB154" s="75">
        <v>0</v>
      </c>
      <c r="BC154" s="75">
        <v>0</v>
      </c>
      <c r="BD154" s="75">
        <v>0</v>
      </c>
      <c r="BE154" s="75">
        <v>0</v>
      </c>
      <c r="BF154" s="75">
        <v>0</v>
      </c>
      <c r="BG154" s="75">
        <v>0</v>
      </c>
      <c r="BH154" s="75">
        <v>0</v>
      </c>
      <c r="BI154" s="75">
        <v>0</v>
      </c>
      <c r="BJ154" s="75">
        <v>0</v>
      </c>
      <c r="BK154" s="75">
        <v>0</v>
      </c>
      <c r="BL154" s="75">
        <v>0</v>
      </c>
      <c r="BM154" s="75">
        <v>0</v>
      </c>
      <c r="BN154" s="75">
        <v>0</v>
      </c>
      <c r="BO154" s="75">
        <v>0</v>
      </c>
      <c r="BP154" s="75">
        <v>0</v>
      </c>
      <c r="BQ154" s="75">
        <v>0</v>
      </c>
      <c r="BR154" s="75">
        <v>0</v>
      </c>
      <c r="BS154" s="75">
        <v>0</v>
      </c>
      <c r="BT154" s="75">
        <v>0</v>
      </c>
      <c r="BU154" s="75">
        <v>0</v>
      </c>
      <c r="BV154" s="75">
        <v>0</v>
      </c>
      <c r="BW154" s="75">
        <v>0</v>
      </c>
      <c r="BX154" s="75">
        <v>0</v>
      </c>
      <c r="BY154" s="76"/>
    </row>
    <row r="155" spans="1:77" x14ac:dyDescent="0.2">
      <c r="A155" s="73" t="s">
        <v>455</v>
      </c>
      <c r="B155" s="74" t="s">
        <v>506</v>
      </c>
      <c r="C155" s="73" t="s">
        <v>507</v>
      </c>
      <c r="D155" s="85">
        <v>0</v>
      </c>
      <c r="E155" s="85">
        <v>0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v>0</v>
      </c>
      <c r="AB155" s="85">
        <v>0</v>
      </c>
      <c r="AC155" s="85">
        <v>0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0</v>
      </c>
      <c r="AK155" s="85">
        <v>0</v>
      </c>
      <c r="AL155" s="85">
        <v>0</v>
      </c>
      <c r="AM155" s="85">
        <v>0</v>
      </c>
      <c r="AN155" s="85">
        <v>0</v>
      </c>
      <c r="AO155" s="85">
        <v>0</v>
      </c>
      <c r="AP155" s="85">
        <v>0</v>
      </c>
      <c r="AQ155" s="85">
        <v>0</v>
      </c>
      <c r="AR155" s="85">
        <v>0</v>
      </c>
      <c r="AS155" s="85">
        <v>0</v>
      </c>
      <c r="AT155" s="85">
        <v>0</v>
      </c>
      <c r="AU155" s="85">
        <v>0</v>
      </c>
      <c r="AV155" s="85">
        <v>0</v>
      </c>
      <c r="AW155" s="85">
        <v>0</v>
      </c>
      <c r="AX155" s="85">
        <v>0</v>
      </c>
      <c r="AY155" s="85">
        <v>0</v>
      </c>
      <c r="AZ155" s="85">
        <v>0</v>
      </c>
      <c r="BA155" s="85">
        <v>0</v>
      </c>
      <c r="BB155" s="85">
        <v>0</v>
      </c>
      <c r="BC155" s="85">
        <v>0</v>
      </c>
      <c r="BD155" s="85">
        <v>0</v>
      </c>
      <c r="BE155" s="85">
        <v>0</v>
      </c>
      <c r="BF155" s="85">
        <v>0</v>
      </c>
      <c r="BG155" s="85">
        <v>0</v>
      </c>
      <c r="BH155" s="85">
        <v>0</v>
      </c>
      <c r="BI155" s="85">
        <v>0</v>
      </c>
      <c r="BJ155" s="85">
        <v>0</v>
      </c>
      <c r="BK155" s="85">
        <v>0</v>
      </c>
      <c r="BL155" s="85">
        <v>0</v>
      </c>
      <c r="BM155" s="85">
        <v>0</v>
      </c>
      <c r="BN155" s="85">
        <v>0</v>
      </c>
      <c r="BO155" s="85">
        <v>0</v>
      </c>
      <c r="BP155" s="85">
        <v>0</v>
      </c>
      <c r="BQ155" s="85">
        <v>0</v>
      </c>
      <c r="BR155" s="85">
        <v>0</v>
      </c>
      <c r="BS155" s="85">
        <v>0</v>
      </c>
      <c r="BT155" s="85">
        <v>0</v>
      </c>
      <c r="BU155" s="85">
        <v>0</v>
      </c>
      <c r="BV155" s="85">
        <v>0</v>
      </c>
      <c r="BW155" s="85">
        <v>0</v>
      </c>
      <c r="BX155" s="85">
        <v>0</v>
      </c>
      <c r="BY155" s="76">
        <v>30935.200000000001</v>
      </c>
    </row>
    <row r="156" spans="1:77" x14ac:dyDescent="0.2">
      <c r="A156" s="73" t="s">
        <v>455</v>
      </c>
      <c r="B156" s="74" t="s">
        <v>508</v>
      </c>
      <c r="C156" s="73" t="s">
        <v>509</v>
      </c>
      <c r="D156" s="75">
        <v>0</v>
      </c>
      <c r="E156" s="75">
        <v>56911.839999999997</v>
      </c>
      <c r="F156" s="75">
        <v>0</v>
      </c>
      <c r="G156" s="75">
        <v>0</v>
      </c>
      <c r="H156" s="75">
        <v>0</v>
      </c>
      <c r="I156" s="75">
        <v>0</v>
      </c>
      <c r="J156" s="75">
        <v>12058.03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0</v>
      </c>
      <c r="BH156" s="75">
        <v>0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75">
        <v>0</v>
      </c>
      <c r="BV156" s="75">
        <v>0</v>
      </c>
      <c r="BW156" s="75">
        <v>0</v>
      </c>
      <c r="BX156" s="75">
        <v>0</v>
      </c>
      <c r="BY156" s="76">
        <v>12573202.869900001</v>
      </c>
    </row>
    <row r="157" spans="1:77" x14ac:dyDescent="0.2">
      <c r="A157" s="73" t="s">
        <v>455</v>
      </c>
      <c r="B157" s="74" t="s">
        <v>510</v>
      </c>
      <c r="C157" s="73" t="s">
        <v>511</v>
      </c>
      <c r="D157" s="75">
        <v>0</v>
      </c>
      <c r="E157" s="75">
        <v>3740.92</v>
      </c>
      <c r="F157" s="75">
        <v>812194.92</v>
      </c>
      <c r="G157" s="75">
        <v>118537</v>
      </c>
      <c r="H157" s="75">
        <v>0</v>
      </c>
      <c r="I157" s="75">
        <v>0</v>
      </c>
      <c r="J157" s="75">
        <v>1143757.33</v>
      </c>
      <c r="K157" s="75">
        <v>669150.07999999996</v>
      </c>
      <c r="L157" s="75">
        <v>0</v>
      </c>
      <c r="M157" s="75">
        <v>0</v>
      </c>
      <c r="N157" s="75">
        <v>128226.68</v>
      </c>
      <c r="O157" s="75">
        <v>0</v>
      </c>
      <c r="P157" s="75">
        <v>756856</v>
      </c>
      <c r="Q157" s="75">
        <v>291645.98</v>
      </c>
      <c r="R157" s="75">
        <v>0</v>
      </c>
      <c r="S157" s="75">
        <v>36437.94</v>
      </c>
      <c r="T157" s="75">
        <v>249545.56</v>
      </c>
      <c r="U157" s="75">
        <v>0</v>
      </c>
      <c r="V157" s="75">
        <v>384401.2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75">
        <v>0</v>
      </c>
      <c r="AC157" s="75">
        <v>0</v>
      </c>
      <c r="AD157" s="75">
        <v>0</v>
      </c>
      <c r="AE157" s="75">
        <v>365039.62</v>
      </c>
      <c r="AF157" s="75">
        <v>75697.850000000006</v>
      </c>
      <c r="AG157" s="75">
        <v>10009.780000000001</v>
      </c>
      <c r="AH157" s="75">
        <v>83674.16</v>
      </c>
      <c r="AI157" s="75">
        <v>72169.33</v>
      </c>
      <c r="AJ157" s="75">
        <v>133285.70000000001</v>
      </c>
      <c r="AK157" s="75">
        <v>38233.17</v>
      </c>
      <c r="AL157" s="75">
        <v>192490.06</v>
      </c>
      <c r="AM157" s="75">
        <v>201795.49</v>
      </c>
      <c r="AN157" s="75">
        <v>214702.2</v>
      </c>
      <c r="AO157" s="75">
        <v>137190.99</v>
      </c>
      <c r="AP157" s="75">
        <v>124620.14</v>
      </c>
      <c r="AQ157" s="75">
        <v>0</v>
      </c>
      <c r="AR157" s="75">
        <v>0</v>
      </c>
      <c r="AS157" s="75">
        <v>3333.34</v>
      </c>
      <c r="AT157" s="75">
        <v>90587.44</v>
      </c>
      <c r="AU157" s="75">
        <v>0</v>
      </c>
      <c r="AV157" s="75">
        <v>5095.17</v>
      </c>
      <c r="AW157" s="75">
        <v>2739.7</v>
      </c>
      <c r="AX157" s="75">
        <v>0</v>
      </c>
      <c r="AY157" s="75">
        <v>144499.99</v>
      </c>
      <c r="AZ157" s="75">
        <v>11208.28</v>
      </c>
      <c r="BA157" s="75">
        <v>0</v>
      </c>
      <c r="BB157" s="75">
        <v>308725.32</v>
      </c>
      <c r="BC157" s="75">
        <v>0</v>
      </c>
      <c r="BD157" s="75">
        <v>248034.72990000001</v>
      </c>
      <c r="BE157" s="75">
        <v>429527.17</v>
      </c>
      <c r="BF157" s="75">
        <v>0</v>
      </c>
      <c r="BG157" s="75">
        <v>0</v>
      </c>
      <c r="BH157" s="75">
        <v>0</v>
      </c>
      <c r="BI157" s="75">
        <v>0</v>
      </c>
      <c r="BJ157" s="75">
        <v>261193.87</v>
      </c>
      <c r="BK157" s="75">
        <v>100375.74</v>
      </c>
      <c r="BL157" s="75">
        <v>139510.04999999999</v>
      </c>
      <c r="BM157" s="75">
        <v>0</v>
      </c>
      <c r="BN157" s="75">
        <v>0</v>
      </c>
      <c r="BO157" s="75">
        <v>101962.08</v>
      </c>
      <c r="BP157" s="75">
        <v>0</v>
      </c>
      <c r="BQ157" s="75">
        <v>31052.34</v>
      </c>
      <c r="BR157" s="75">
        <v>0</v>
      </c>
      <c r="BS157" s="75">
        <v>65907.960000000006</v>
      </c>
      <c r="BT157" s="75">
        <v>0</v>
      </c>
      <c r="BU157" s="75">
        <v>238762.4</v>
      </c>
      <c r="BV157" s="75">
        <v>175113.24</v>
      </c>
      <c r="BW157" s="75">
        <v>0</v>
      </c>
      <c r="BX157" s="75">
        <v>0</v>
      </c>
      <c r="BY157" s="76">
        <v>26761248.219999999</v>
      </c>
    </row>
    <row r="158" spans="1:77" x14ac:dyDescent="0.2">
      <c r="A158" s="73" t="s">
        <v>455</v>
      </c>
      <c r="B158" s="74" t="s">
        <v>512</v>
      </c>
      <c r="C158" s="73" t="s">
        <v>513</v>
      </c>
      <c r="D158" s="75">
        <v>0</v>
      </c>
      <c r="E158" s="75">
        <v>5921.41</v>
      </c>
      <c r="F158" s="75">
        <v>61716.11</v>
      </c>
      <c r="G158" s="75">
        <v>1021608</v>
      </c>
      <c r="H158" s="75">
        <v>0</v>
      </c>
      <c r="I158" s="75">
        <v>230247.91</v>
      </c>
      <c r="J158" s="75">
        <v>5879772.3499999996</v>
      </c>
      <c r="K158" s="75">
        <v>1248393.8799999999</v>
      </c>
      <c r="L158" s="75">
        <v>0</v>
      </c>
      <c r="M158" s="75">
        <v>0</v>
      </c>
      <c r="N158" s="75">
        <v>192912</v>
      </c>
      <c r="O158" s="75">
        <v>0</v>
      </c>
      <c r="P158" s="75">
        <v>1414352</v>
      </c>
      <c r="Q158" s="75">
        <v>40765.42</v>
      </c>
      <c r="R158" s="75">
        <v>0</v>
      </c>
      <c r="S158" s="75">
        <v>0</v>
      </c>
      <c r="T158" s="75">
        <v>149332.92000000001</v>
      </c>
      <c r="U158" s="75">
        <v>0</v>
      </c>
      <c r="V158" s="75">
        <v>2168747.7999999998</v>
      </c>
      <c r="W158" s="75">
        <v>0</v>
      </c>
      <c r="X158" s="75">
        <v>233906.29</v>
      </c>
      <c r="Y158" s="75">
        <v>84772.56</v>
      </c>
      <c r="Z158" s="75">
        <v>5369.25</v>
      </c>
      <c r="AA158" s="75">
        <v>0</v>
      </c>
      <c r="AB158" s="75">
        <v>866717.07</v>
      </c>
      <c r="AC158" s="75">
        <v>0</v>
      </c>
      <c r="AD158" s="75">
        <v>0</v>
      </c>
      <c r="AE158" s="75">
        <v>0</v>
      </c>
      <c r="AF158" s="75">
        <v>93169.89</v>
      </c>
      <c r="AG158" s="75">
        <v>150425.98000000001</v>
      </c>
      <c r="AH158" s="75">
        <v>191650.56</v>
      </c>
      <c r="AI158" s="75">
        <v>124750.99</v>
      </c>
      <c r="AJ158" s="75">
        <v>10001.4</v>
      </c>
      <c r="AK158" s="75">
        <v>32665.31</v>
      </c>
      <c r="AL158" s="75">
        <v>293459.19</v>
      </c>
      <c r="AM158" s="75">
        <v>136036.67000000001</v>
      </c>
      <c r="AN158" s="75">
        <v>302131.03999999998</v>
      </c>
      <c r="AO158" s="75">
        <v>40492.230000000003</v>
      </c>
      <c r="AP158" s="75">
        <v>271531.86</v>
      </c>
      <c r="AQ158" s="75">
        <v>0</v>
      </c>
      <c r="AR158" s="75">
        <v>0</v>
      </c>
      <c r="AS158" s="75">
        <v>15608.92</v>
      </c>
      <c r="AT158" s="75">
        <v>43239.35</v>
      </c>
      <c r="AU158" s="75">
        <v>26406.21</v>
      </c>
      <c r="AV158" s="75">
        <v>50460.31</v>
      </c>
      <c r="AW158" s="75">
        <v>7991.91</v>
      </c>
      <c r="AX158" s="75">
        <v>0</v>
      </c>
      <c r="AY158" s="75">
        <v>174031.26</v>
      </c>
      <c r="AZ158" s="75">
        <v>0</v>
      </c>
      <c r="BA158" s="75">
        <v>0</v>
      </c>
      <c r="BB158" s="75">
        <v>0</v>
      </c>
      <c r="BC158" s="75">
        <v>0</v>
      </c>
      <c r="BD158" s="75">
        <v>891452.5</v>
      </c>
      <c r="BE158" s="75">
        <v>0</v>
      </c>
      <c r="BF158" s="75">
        <v>48101.55</v>
      </c>
      <c r="BG158" s="75">
        <v>0</v>
      </c>
      <c r="BH158" s="75">
        <v>0</v>
      </c>
      <c r="BI158" s="75">
        <v>873475.14</v>
      </c>
      <c r="BJ158" s="75">
        <v>35846.550000000003</v>
      </c>
      <c r="BK158" s="75">
        <v>0</v>
      </c>
      <c r="BL158" s="75">
        <v>8368.01</v>
      </c>
      <c r="BM158" s="75">
        <v>0</v>
      </c>
      <c r="BN158" s="75">
        <v>0</v>
      </c>
      <c r="BO158" s="75">
        <v>0</v>
      </c>
      <c r="BP158" s="75">
        <v>0</v>
      </c>
      <c r="BQ158" s="75">
        <v>0</v>
      </c>
      <c r="BR158" s="75">
        <v>185374.55</v>
      </c>
      <c r="BS158" s="75">
        <v>248904.76</v>
      </c>
      <c r="BT158" s="75">
        <v>0</v>
      </c>
      <c r="BU158" s="75">
        <v>674162.76</v>
      </c>
      <c r="BV158" s="75">
        <v>24667.38</v>
      </c>
      <c r="BW158" s="75">
        <v>0</v>
      </c>
      <c r="BX158" s="75">
        <v>0</v>
      </c>
      <c r="BY158" s="76">
        <v>32353244.569800004</v>
      </c>
    </row>
    <row r="159" spans="1:77" x14ac:dyDescent="0.2">
      <c r="A159" s="73" t="s">
        <v>455</v>
      </c>
      <c r="B159" s="74" t="s">
        <v>514</v>
      </c>
      <c r="C159" s="73" t="s">
        <v>515</v>
      </c>
      <c r="D159" s="75">
        <v>3600822.96</v>
      </c>
      <c r="E159" s="75">
        <v>52345.81</v>
      </c>
      <c r="F159" s="75">
        <v>16209.01</v>
      </c>
      <c r="G159" s="75">
        <v>21297</v>
      </c>
      <c r="H159" s="75">
        <v>31554.07</v>
      </c>
      <c r="I159" s="75">
        <v>518801.65</v>
      </c>
      <c r="J159" s="75">
        <v>1611993.06</v>
      </c>
      <c r="K159" s="75">
        <v>0</v>
      </c>
      <c r="L159" s="75">
        <v>0</v>
      </c>
      <c r="M159" s="75">
        <v>4058330.99</v>
      </c>
      <c r="N159" s="75">
        <v>36092.400000000001</v>
      </c>
      <c r="O159" s="75">
        <v>1081867.77</v>
      </c>
      <c r="P159" s="75">
        <v>0</v>
      </c>
      <c r="Q159" s="75">
        <v>1091400.93</v>
      </c>
      <c r="R159" s="75">
        <v>0</v>
      </c>
      <c r="S159" s="75">
        <v>21188.279900000001</v>
      </c>
      <c r="T159" s="75">
        <v>0</v>
      </c>
      <c r="U159" s="75">
        <v>11242.36</v>
      </c>
      <c r="V159" s="75">
        <v>738148.46</v>
      </c>
      <c r="W159" s="75">
        <v>0</v>
      </c>
      <c r="X159" s="75">
        <v>138706.60999999999</v>
      </c>
      <c r="Y159" s="75">
        <v>0</v>
      </c>
      <c r="Z159" s="75">
        <v>0</v>
      </c>
      <c r="AA159" s="75">
        <v>0</v>
      </c>
      <c r="AB159" s="75">
        <v>43369.35</v>
      </c>
      <c r="AC159" s="75">
        <v>492726.32</v>
      </c>
      <c r="AD159" s="75">
        <v>0</v>
      </c>
      <c r="AE159" s="75">
        <v>0</v>
      </c>
      <c r="AF159" s="75">
        <v>30714.23</v>
      </c>
      <c r="AG159" s="75">
        <v>63687.35</v>
      </c>
      <c r="AH159" s="75">
        <v>67820.679999999993</v>
      </c>
      <c r="AI159" s="75">
        <v>126943.03999999999</v>
      </c>
      <c r="AJ159" s="75">
        <v>15012.82</v>
      </c>
      <c r="AK159" s="75">
        <v>372331.89</v>
      </c>
      <c r="AL159" s="75">
        <v>67856.37</v>
      </c>
      <c r="AM159" s="75">
        <v>30250.66</v>
      </c>
      <c r="AN159" s="75">
        <v>0</v>
      </c>
      <c r="AO159" s="75">
        <v>32810.25</v>
      </c>
      <c r="AP159" s="75">
        <v>84212.17</v>
      </c>
      <c r="AQ159" s="75">
        <v>0</v>
      </c>
      <c r="AR159" s="75">
        <v>0</v>
      </c>
      <c r="AS159" s="75">
        <v>0</v>
      </c>
      <c r="AT159" s="75">
        <v>6492.58</v>
      </c>
      <c r="AU159" s="75">
        <v>40559.64</v>
      </c>
      <c r="AV159" s="75">
        <v>0</v>
      </c>
      <c r="AW159" s="75">
        <v>20953.16</v>
      </c>
      <c r="AX159" s="75">
        <v>0</v>
      </c>
      <c r="AY159" s="75">
        <v>0</v>
      </c>
      <c r="AZ159" s="75">
        <v>238734.71</v>
      </c>
      <c r="BA159" s="75">
        <v>0</v>
      </c>
      <c r="BB159" s="75">
        <v>1607372.12</v>
      </c>
      <c r="BC159" s="75">
        <v>0</v>
      </c>
      <c r="BD159" s="75">
        <v>154108.57999999999</v>
      </c>
      <c r="BE159" s="75">
        <v>139089.39000000001</v>
      </c>
      <c r="BF159" s="75">
        <v>32154.27</v>
      </c>
      <c r="BG159" s="75">
        <v>52143.46</v>
      </c>
      <c r="BH159" s="75">
        <v>34081.64</v>
      </c>
      <c r="BI159" s="75">
        <v>496629.37</v>
      </c>
      <c r="BJ159" s="75">
        <v>1601064.08</v>
      </c>
      <c r="BK159" s="75">
        <v>163438.26999999999</v>
      </c>
      <c r="BL159" s="75">
        <v>16815.580000000002</v>
      </c>
      <c r="BM159" s="75">
        <v>99255.37</v>
      </c>
      <c r="BN159" s="75">
        <v>435326.78</v>
      </c>
      <c r="BO159" s="75">
        <v>203537.42</v>
      </c>
      <c r="BP159" s="75">
        <v>2086831.26</v>
      </c>
      <c r="BQ159" s="75">
        <v>63571.61</v>
      </c>
      <c r="BR159" s="75">
        <v>4762.26</v>
      </c>
      <c r="BS159" s="75">
        <v>63961.68</v>
      </c>
      <c r="BT159" s="75">
        <v>10720.83</v>
      </c>
      <c r="BU159" s="75">
        <v>26446.68</v>
      </c>
      <c r="BV159" s="75">
        <v>319116.64</v>
      </c>
      <c r="BW159" s="75">
        <v>1404.1</v>
      </c>
      <c r="BX159" s="75">
        <v>8362.4</v>
      </c>
      <c r="BY159" s="76">
        <v>4557963.1500000013</v>
      </c>
    </row>
    <row r="160" spans="1:77" x14ac:dyDescent="0.2">
      <c r="A160" s="73" t="s">
        <v>455</v>
      </c>
      <c r="B160" s="74" t="s">
        <v>516</v>
      </c>
      <c r="C160" s="73" t="s">
        <v>517</v>
      </c>
      <c r="D160" s="75">
        <v>7188.6</v>
      </c>
      <c r="E160" s="75">
        <v>155589.47</v>
      </c>
      <c r="F160" s="75">
        <v>142854.1</v>
      </c>
      <c r="G160" s="75">
        <v>76519</v>
      </c>
      <c r="H160" s="75">
        <v>0</v>
      </c>
      <c r="I160" s="75">
        <v>18523.02</v>
      </c>
      <c r="J160" s="75">
        <v>0</v>
      </c>
      <c r="K160" s="75">
        <v>0</v>
      </c>
      <c r="L160" s="75">
        <v>0</v>
      </c>
      <c r="M160" s="75">
        <v>732146.96</v>
      </c>
      <c r="N160" s="75">
        <v>3577.76</v>
      </c>
      <c r="O160" s="75">
        <v>0</v>
      </c>
      <c r="P160" s="75">
        <v>0</v>
      </c>
      <c r="Q160" s="75">
        <v>48979.85</v>
      </c>
      <c r="R160" s="75">
        <v>0</v>
      </c>
      <c r="S160" s="75">
        <v>31766.329900000001</v>
      </c>
      <c r="T160" s="75">
        <v>0</v>
      </c>
      <c r="U160" s="75">
        <v>0</v>
      </c>
      <c r="V160" s="75">
        <v>332.76</v>
      </c>
      <c r="W160" s="75">
        <v>0</v>
      </c>
      <c r="X160" s="75">
        <v>376803.24</v>
      </c>
      <c r="Y160" s="75">
        <v>47357.46</v>
      </c>
      <c r="Z160" s="75">
        <v>14515.3</v>
      </c>
      <c r="AA160" s="75">
        <v>0</v>
      </c>
      <c r="AB160" s="75">
        <v>46295.76</v>
      </c>
      <c r="AC160" s="75">
        <v>234819.28</v>
      </c>
      <c r="AD160" s="75">
        <v>0</v>
      </c>
      <c r="AE160" s="75">
        <v>0</v>
      </c>
      <c r="AF160" s="75">
        <v>10421.549999999999</v>
      </c>
      <c r="AG160" s="75">
        <v>144986.14000000001</v>
      </c>
      <c r="AH160" s="75">
        <v>16431.72</v>
      </c>
      <c r="AI160" s="75">
        <v>43436.76</v>
      </c>
      <c r="AJ160" s="75">
        <v>38882.129999999997</v>
      </c>
      <c r="AK160" s="75">
        <v>204482.46</v>
      </c>
      <c r="AL160" s="75">
        <v>18050.919999999998</v>
      </c>
      <c r="AM160" s="75">
        <v>75759.399999999994</v>
      </c>
      <c r="AN160" s="75">
        <v>139640.20000000001</v>
      </c>
      <c r="AO160" s="75">
        <v>23847.360000000001</v>
      </c>
      <c r="AP160" s="75">
        <v>10094.83</v>
      </c>
      <c r="AQ160" s="75">
        <v>0</v>
      </c>
      <c r="AR160" s="75">
        <v>0</v>
      </c>
      <c r="AS160" s="75">
        <v>76861.899999999994</v>
      </c>
      <c r="AT160" s="75">
        <v>0</v>
      </c>
      <c r="AU160" s="75">
        <v>12488.15</v>
      </c>
      <c r="AV160" s="75">
        <v>5782.59</v>
      </c>
      <c r="AW160" s="75">
        <v>10446.540000000001</v>
      </c>
      <c r="AX160" s="75">
        <v>0</v>
      </c>
      <c r="AY160" s="75">
        <v>45400.01</v>
      </c>
      <c r="AZ160" s="75">
        <v>110655</v>
      </c>
      <c r="BA160" s="75">
        <v>0</v>
      </c>
      <c r="BB160" s="75">
        <v>0</v>
      </c>
      <c r="BC160" s="75">
        <v>0</v>
      </c>
      <c r="BD160" s="75">
        <v>506362.74</v>
      </c>
      <c r="BE160" s="75">
        <v>101768.87</v>
      </c>
      <c r="BF160" s="75">
        <v>17722.71</v>
      </c>
      <c r="BG160" s="75">
        <v>5936.2</v>
      </c>
      <c r="BH160" s="75">
        <v>0</v>
      </c>
      <c r="BI160" s="75">
        <v>117301.68</v>
      </c>
      <c r="BJ160" s="75">
        <v>118102.53</v>
      </c>
      <c r="BK160" s="75">
        <v>54501.97</v>
      </c>
      <c r="BL160" s="75">
        <v>0</v>
      </c>
      <c r="BM160" s="75">
        <v>0</v>
      </c>
      <c r="BN160" s="75">
        <v>113004.36</v>
      </c>
      <c r="BO160" s="75">
        <v>2751.75</v>
      </c>
      <c r="BP160" s="75">
        <v>163707.96</v>
      </c>
      <c r="BQ160" s="75">
        <v>112947.78</v>
      </c>
      <c r="BR160" s="75">
        <v>5639.79</v>
      </c>
      <c r="BS160" s="75">
        <v>52795</v>
      </c>
      <c r="BT160" s="75">
        <v>24330.34</v>
      </c>
      <c r="BU160" s="75">
        <v>18987.84</v>
      </c>
      <c r="BV160" s="75">
        <v>45951.29</v>
      </c>
      <c r="BW160" s="75">
        <v>49748.14</v>
      </c>
      <c r="BX160" s="75">
        <v>21794.3</v>
      </c>
      <c r="BY160" s="76">
        <v>266030.57</v>
      </c>
    </row>
    <row r="161" spans="1:77" x14ac:dyDescent="0.2">
      <c r="A161" s="73" t="s">
        <v>455</v>
      </c>
      <c r="B161" s="74" t="s">
        <v>518</v>
      </c>
      <c r="C161" s="73" t="s">
        <v>519</v>
      </c>
      <c r="D161" s="75">
        <v>0</v>
      </c>
      <c r="E161" s="75">
        <v>0</v>
      </c>
      <c r="F161" s="75">
        <v>3045.95</v>
      </c>
      <c r="G161" s="75">
        <v>0</v>
      </c>
      <c r="H161" s="75">
        <v>0</v>
      </c>
      <c r="I161" s="75">
        <v>300.48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75">
        <v>0</v>
      </c>
      <c r="T161" s="75">
        <v>0</v>
      </c>
      <c r="U161" s="75">
        <v>0</v>
      </c>
      <c r="V161" s="75">
        <v>0</v>
      </c>
      <c r="W161" s="75">
        <v>0</v>
      </c>
      <c r="X161" s="75">
        <v>78948.7</v>
      </c>
      <c r="Y161" s="75">
        <v>0</v>
      </c>
      <c r="Z161" s="75">
        <v>0</v>
      </c>
      <c r="AA161" s="75">
        <v>0</v>
      </c>
      <c r="AB161" s="75">
        <v>0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28820</v>
      </c>
      <c r="AI161" s="75">
        <v>0</v>
      </c>
      <c r="AJ161" s="75">
        <v>0</v>
      </c>
      <c r="AK161" s="75">
        <v>0</v>
      </c>
      <c r="AL161" s="75">
        <v>0</v>
      </c>
      <c r="AM161" s="75">
        <v>0</v>
      </c>
      <c r="AN161" s="75">
        <v>0</v>
      </c>
      <c r="AO161" s="75">
        <v>0</v>
      </c>
      <c r="AP161" s="75">
        <v>17509.39</v>
      </c>
      <c r="AQ161" s="75">
        <v>0</v>
      </c>
      <c r="AR161" s="75">
        <v>0</v>
      </c>
      <c r="AS161" s="75">
        <v>1338.13</v>
      </c>
      <c r="AT161" s="75">
        <v>0</v>
      </c>
      <c r="AU161" s="75">
        <v>0</v>
      </c>
      <c r="AV161" s="75">
        <v>0</v>
      </c>
      <c r="AW161" s="75">
        <v>0</v>
      </c>
      <c r="AX161" s="75">
        <v>0</v>
      </c>
      <c r="AY161" s="75">
        <v>0</v>
      </c>
      <c r="AZ161" s="75">
        <v>0</v>
      </c>
      <c r="BA161" s="75">
        <v>1460.15</v>
      </c>
      <c r="BB161" s="75">
        <v>0</v>
      </c>
      <c r="BC161" s="75">
        <v>0</v>
      </c>
      <c r="BD161" s="75">
        <v>0</v>
      </c>
      <c r="BE161" s="75">
        <v>75735.56</v>
      </c>
      <c r="BF161" s="75">
        <v>0</v>
      </c>
      <c r="BG161" s="75">
        <v>0</v>
      </c>
      <c r="BH161" s="75">
        <v>0</v>
      </c>
      <c r="BI161" s="75">
        <v>0</v>
      </c>
      <c r="BJ161" s="75">
        <v>28343.53</v>
      </c>
      <c r="BK161" s="75">
        <v>19292.669999999998</v>
      </c>
      <c r="BL161" s="75">
        <v>0</v>
      </c>
      <c r="BM161" s="75">
        <v>36503.79</v>
      </c>
      <c r="BN161" s="75">
        <v>2217.35</v>
      </c>
      <c r="BO161" s="75">
        <v>0</v>
      </c>
      <c r="BP161" s="75">
        <v>0</v>
      </c>
      <c r="BQ161" s="75">
        <v>0</v>
      </c>
      <c r="BR161" s="75">
        <v>0</v>
      </c>
      <c r="BS161" s="75">
        <v>0</v>
      </c>
      <c r="BT161" s="75">
        <v>4398.96</v>
      </c>
      <c r="BU161" s="75">
        <v>0</v>
      </c>
      <c r="BV161" s="75">
        <v>0</v>
      </c>
      <c r="BW161" s="75">
        <v>0</v>
      </c>
      <c r="BX161" s="75">
        <v>0</v>
      </c>
      <c r="BY161" s="76">
        <v>715998.07000000007</v>
      </c>
    </row>
    <row r="162" spans="1:77" x14ac:dyDescent="0.2">
      <c r="A162" s="73" t="s">
        <v>455</v>
      </c>
      <c r="B162" s="74" t="s">
        <v>520</v>
      </c>
      <c r="C162" s="73" t="s">
        <v>521</v>
      </c>
      <c r="D162" s="75">
        <v>0</v>
      </c>
      <c r="E162" s="75">
        <v>0</v>
      </c>
      <c r="F162" s="75">
        <v>66386.25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14079.4</v>
      </c>
      <c r="O162" s="75">
        <v>0</v>
      </c>
      <c r="P162" s="75">
        <v>0</v>
      </c>
      <c r="Q162" s="75">
        <v>68624.149999999994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12280.13</v>
      </c>
      <c r="AH162" s="75">
        <v>0</v>
      </c>
      <c r="AI162" s="75">
        <v>63372.36</v>
      </c>
      <c r="AJ162" s="75">
        <v>1404.56</v>
      </c>
      <c r="AK162" s="75">
        <v>0</v>
      </c>
      <c r="AL162" s="75">
        <v>0</v>
      </c>
      <c r="AM162" s="75">
        <v>0</v>
      </c>
      <c r="AN162" s="75">
        <v>0</v>
      </c>
      <c r="AO162" s="75">
        <v>0</v>
      </c>
      <c r="AP162" s="75">
        <v>0</v>
      </c>
      <c r="AQ162" s="75">
        <v>0</v>
      </c>
      <c r="AR162" s="75">
        <v>0</v>
      </c>
      <c r="AS162" s="75">
        <v>5274.12</v>
      </c>
      <c r="AT162" s="75">
        <v>67625.350000000006</v>
      </c>
      <c r="AU162" s="75">
        <v>0</v>
      </c>
      <c r="AV162" s="75">
        <v>0</v>
      </c>
      <c r="AW162" s="75">
        <v>0</v>
      </c>
      <c r="AX162" s="75">
        <v>0</v>
      </c>
      <c r="AY162" s="75">
        <v>0</v>
      </c>
      <c r="AZ162" s="75">
        <v>0</v>
      </c>
      <c r="BA162" s="75">
        <v>0</v>
      </c>
      <c r="BB162" s="75">
        <v>0</v>
      </c>
      <c r="BC162" s="75">
        <v>0</v>
      </c>
      <c r="BD162" s="75">
        <v>0</v>
      </c>
      <c r="BE162" s="75">
        <v>10272</v>
      </c>
      <c r="BF162" s="75">
        <v>13693.13</v>
      </c>
      <c r="BG162" s="75">
        <v>0</v>
      </c>
      <c r="BH162" s="75">
        <v>0</v>
      </c>
      <c r="BI162" s="75">
        <v>0</v>
      </c>
      <c r="BJ162" s="75">
        <v>5659.43</v>
      </c>
      <c r="BK162" s="75">
        <v>3384.89</v>
      </c>
      <c r="BL162" s="75">
        <v>0</v>
      </c>
      <c r="BM162" s="75">
        <v>0</v>
      </c>
      <c r="BN162" s="75">
        <v>7301.26</v>
      </c>
      <c r="BO162" s="75">
        <v>0</v>
      </c>
      <c r="BP162" s="75">
        <v>0</v>
      </c>
      <c r="BQ162" s="75">
        <v>0</v>
      </c>
      <c r="BR162" s="75">
        <v>0</v>
      </c>
      <c r="BS162" s="75">
        <v>0</v>
      </c>
      <c r="BT162" s="75">
        <v>15324.19</v>
      </c>
      <c r="BU162" s="75">
        <v>19833.32</v>
      </c>
      <c r="BV162" s="75">
        <v>180961.61</v>
      </c>
      <c r="BW162" s="75">
        <v>0</v>
      </c>
      <c r="BX162" s="75">
        <v>0</v>
      </c>
      <c r="BY162" s="76">
        <v>1496601.07</v>
      </c>
    </row>
    <row r="163" spans="1:77" x14ac:dyDescent="0.2">
      <c r="A163" s="73" t="s">
        <v>455</v>
      </c>
      <c r="B163" s="74" t="s">
        <v>522</v>
      </c>
      <c r="C163" s="73" t="s">
        <v>523</v>
      </c>
      <c r="D163" s="75">
        <v>0</v>
      </c>
      <c r="E163" s="75">
        <v>42094.94</v>
      </c>
      <c r="F163" s="75">
        <v>5964.59</v>
      </c>
      <c r="G163" s="75">
        <v>0</v>
      </c>
      <c r="H163" s="75">
        <v>0</v>
      </c>
      <c r="I163" s="75">
        <v>89863.02</v>
      </c>
      <c r="J163" s="75">
        <v>39147.730000000003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81455.649999999994</v>
      </c>
      <c r="R163" s="75">
        <v>0</v>
      </c>
      <c r="S163" s="75">
        <v>0</v>
      </c>
      <c r="T163" s="75">
        <v>0</v>
      </c>
      <c r="U163" s="75">
        <v>0</v>
      </c>
      <c r="V163" s="75">
        <v>0</v>
      </c>
      <c r="W163" s="75">
        <v>0</v>
      </c>
      <c r="X163" s="75">
        <v>3725.92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2920</v>
      </c>
      <c r="AI163" s="75">
        <v>0</v>
      </c>
      <c r="AJ163" s="75">
        <v>13251.77</v>
      </c>
      <c r="AK163" s="75">
        <v>5744.44</v>
      </c>
      <c r="AL163" s="75">
        <v>0</v>
      </c>
      <c r="AM163" s="75">
        <v>0</v>
      </c>
      <c r="AN163" s="75">
        <v>0</v>
      </c>
      <c r="AO163" s="75">
        <v>26630.22</v>
      </c>
      <c r="AP163" s="75">
        <v>0</v>
      </c>
      <c r="AQ163" s="75">
        <v>0</v>
      </c>
      <c r="AR163" s="75">
        <v>41067.370000000003</v>
      </c>
      <c r="AS163" s="75">
        <v>11904.23</v>
      </c>
      <c r="AT163" s="75">
        <v>0</v>
      </c>
      <c r="AU163" s="75">
        <v>0</v>
      </c>
      <c r="AV163" s="75">
        <v>0</v>
      </c>
      <c r="AW163" s="75">
        <v>14333.14</v>
      </c>
      <c r="AX163" s="75">
        <v>0</v>
      </c>
      <c r="AY163" s="75">
        <v>57395.58</v>
      </c>
      <c r="AZ163" s="75">
        <v>0</v>
      </c>
      <c r="BA163" s="75">
        <v>0</v>
      </c>
      <c r="BB163" s="75">
        <v>0</v>
      </c>
      <c r="BC163" s="75">
        <v>0</v>
      </c>
      <c r="BD163" s="75">
        <v>45220.04</v>
      </c>
      <c r="BE163" s="75">
        <v>104122.33</v>
      </c>
      <c r="BF163" s="75">
        <v>0</v>
      </c>
      <c r="BG163" s="75">
        <v>0</v>
      </c>
      <c r="BH163" s="75">
        <v>0</v>
      </c>
      <c r="BI163" s="75">
        <v>147643.64000000001</v>
      </c>
      <c r="BJ163" s="75">
        <v>49970.54</v>
      </c>
      <c r="BK163" s="75">
        <v>4507.13</v>
      </c>
      <c r="BL163" s="75">
        <v>0</v>
      </c>
      <c r="BM163" s="75">
        <v>0</v>
      </c>
      <c r="BN163" s="75">
        <v>0</v>
      </c>
      <c r="BO163" s="75">
        <v>0</v>
      </c>
      <c r="BP163" s="75">
        <v>0</v>
      </c>
      <c r="BQ163" s="75">
        <v>0</v>
      </c>
      <c r="BR163" s="75">
        <v>0</v>
      </c>
      <c r="BS163" s="75">
        <v>35251.599999999999</v>
      </c>
      <c r="BT163" s="75">
        <v>31730.560000000001</v>
      </c>
      <c r="BU163" s="75">
        <v>11139.96</v>
      </c>
      <c r="BV163" s="75">
        <v>0</v>
      </c>
      <c r="BW163" s="75">
        <v>0</v>
      </c>
      <c r="BX163" s="75">
        <v>5167.1000000000004</v>
      </c>
      <c r="BY163" s="76">
        <v>14511.07</v>
      </c>
    </row>
    <row r="164" spans="1:77" x14ac:dyDescent="0.2">
      <c r="A164" s="73" t="s">
        <v>455</v>
      </c>
      <c r="B164" s="74" t="s">
        <v>524</v>
      </c>
      <c r="C164" s="73" t="s">
        <v>525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2475.69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6282.97</v>
      </c>
      <c r="AZ164" s="75">
        <v>0</v>
      </c>
      <c r="BA164" s="75">
        <v>2116.1999999999998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3085.06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22676.52</v>
      </c>
      <c r="BU164" s="75">
        <v>0</v>
      </c>
      <c r="BV164" s="75">
        <v>0</v>
      </c>
      <c r="BW164" s="75">
        <v>0</v>
      </c>
      <c r="BX164" s="75">
        <v>0</v>
      </c>
      <c r="BY164" s="76">
        <v>1639437.9099999997</v>
      </c>
    </row>
    <row r="165" spans="1:77" x14ac:dyDescent="0.2">
      <c r="A165" s="73" t="s">
        <v>455</v>
      </c>
      <c r="B165" s="74" t="s">
        <v>526</v>
      </c>
      <c r="C165" s="73" t="s">
        <v>527</v>
      </c>
      <c r="D165" s="75">
        <v>0</v>
      </c>
      <c r="E165" s="75">
        <v>10537.21</v>
      </c>
      <c r="F165" s="75">
        <v>115577.84</v>
      </c>
      <c r="G165" s="75">
        <v>122175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39656.36</v>
      </c>
      <c r="O165" s="75">
        <v>0</v>
      </c>
      <c r="P165" s="75">
        <v>37332</v>
      </c>
      <c r="Q165" s="75">
        <v>0</v>
      </c>
      <c r="R165" s="75">
        <v>0</v>
      </c>
      <c r="S165" s="75">
        <v>0</v>
      </c>
      <c r="T165" s="75">
        <v>90544.44</v>
      </c>
      <c r="U165" s="75">
        <v>0</v>
      </c>
      <c r="V165" s="75">
        <v>0</v>
      </c>
      <c r="W165" s="75">
        <v>0</v>
      </c>
      <c r="X165" s="75">
        <v>76237.490000000005</v>
      </c>
      <c r="Y165" s="75">
        <v>7970.4</v>
      </c>
      <c r="Z165" s="75">
        <v>0</v>
      </c>
      <c r="AA165" s="75">
        <v>0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74779.12</v>
      </c>
      <c r="AI165" s="75">
        <v>33276.720000000001</v>
      </c>
      <c r="AJ165" s="75">
        <v>0</v>
      </c>
      <c r="AK165" s="75">
        <v>44201.29</v>
      </c>
      <c r="AL165" s="75">
        <v>0</v>
      </c>
      <c r="AM165" s="75">
        <v>31656.53</v>
      </c>
      <c r="AN165" s="75">
        <v>44320.01</v>
      </c>
      <c r="AO165" s="75">
        <v>39714.28</v>
      </c>
      <c r="AP165" s="75">
        <v>15108.75</v>
      </c>
      <c r="AQ165" s="75">
        <v>0</v>
      </c>
      <c r="AR165" s="75">
        <v>0</v>
      </c>
      <c r="AS165" s="75">
        <v>1617.51</v>
      </c>
      <c r="AT165" s="75">
        <v>47568.91</v>
      </c>
      <c r="AU165" s="75">
        <v>0</v>
      </c>
      <c r="AV165" s="75">
        <v>0</v>
      </c>
      <c r="AW165" s="75">
        <v>0</v>
      </c>
      <c r="AX165" s="75">
        <v>0</v>
      </c>
      <c r="AY165" s="75">
        <v>377200.01</v>
      </c>
      <c r="AZ165" s="75">
        <v>0</v>
      </c>
      <c r="BA165" s="75">
        <v>110866.12</v>
      </c>
      <c r="BB165" s="75">
        <v>0</v>
      </c>
      <c r="BC165" s="75">
        <v>0</v>
      </c>
      <c r="BD165" s="75">
        <v>5846.89</v>
      </c>
      <c r="BE165" s="75">
        <v>12246.67</v>
      </c>
      <c r="BF165" s="75">
        <v>5280.9</v>
      </c>
      <c r="BG165" s="75">
        <v>0</v>
      </c>
      <c r="BH165" s="75">
        <v>0</v>
      </c>
      <c r="BI165" s="75">
        <v>0</v>
      </c>
      <c r="BJ165" s="75">
        <v>27842</v>
      </c>
      <c r="BK165" s="75">
        <v>0</v>
      </c>
      <c r="BL165" s="75">
        <v>0</v>
      </c>
      <c r="BM165" s="75">
        <v>0</v>
      </c>
      <c r="BN165" s="75">
        <v>24319.88</v>
      </c>
      <c r="BO165" s="75">
        <v>0</v>
      </c>
      <c r="BP165" s="75">
        <v>0</v>
      </c>
      <c r="BQ165" s="75">
        <v>0</v>
      </c>
      <c r="BR165" s="75">
        <v>13589.13</v>
      </c>
      <c r="BS165" s="75">
        <v>0</v>
      </c>
      <c r="BT165" s="75">
        <v>86380.85</v>
      </c>
      <c r="BU165" s="75">
        <v>0</v>
      </c>
      <c r="BV165" s="75">
        <v>0</v>
      </c>
      <c r="BW165" s="75">
        <v>0</v>
      </c>
      <c r="BX165" s="75">
        <v>0</v>
      </c>
      <c r="BY165" s="76">
        <v>33744398.359499991</v>
      </c>
    </row>
    <row r="166" spans="1:77" x14ac:dyDescent="0.2">
      <c r="A166" s="73" t="s">
        <v>455</v>
      </c>
      <c r="B166" s="74" t="s">
        <v>528</v>
      </c>
      <c r="C166" s="73" t="s">
        <v>529</v>
      </c>
      <c r="D166" s="75">
        <v>669388.63</v>
      </c>
      <c r="E166" s="75">
        <v>572448.21</v>
      </c>
      <c r="F166" s="75">
        <v>467545.44</v>
      </c>
      <c r="G166" s="75">
        <v>207624</v>
      </c>
      <c r="H166" s="75">
        <v>280557.94</v>
      </c>
      <c r="I166" s="75">
        <v>47853.72</v>
      </c>
      <c r="J166" s="75">
        <v>3148608.39</v>
      </c>
      <c r="K166" s="75">
        <v>639846.55000000005</v>
      </c>
      <c r="L166" s="75">
        <v>542549.68000000005</v>
      </c>
      <c r="M166" s="75">
        <v>2256959.52</v>
      </c>
      <c r="N166" s="75">
        <v>94162.12</v>
      </c>
      <c r="O166" s="75">
        <v>216861.99</v>
      </c>
      <c r="P166" s="75">
        <v>598504.37</v>
      </c>
      <c r="Q166" s="75">
        <v>1686372.17</v>
      </c>
      <c r="R166" s="75">
        <v>34752.43</v>
      </c>
      <c r="S166" s="75">
        <v>51647.28</v>
      </c>
      <c r="T166" s="75">
        <v>75998.600000000006</v>
      </c>
      <c r="U166" s="75">
        <v>146183.44</v>
      </c>
      <c r="V166" s="75">
        <v>2759487.88</v>
      </c>
      <c r="W166" s="75">
        <v>358115.28</v>
      </c>
      <c r="X166" s="75">
        <v>71469.789999999994</v>
      </c>
      <c r="Y166" s="75">
        <v>1342039.1299999999</v>
      </c>
      <c r="Z166" s="75">
        <v>17811.91</v>
      </c>
      <c r="AA166" s="75">
        <v>32979.440000000002</v>
      </c>
      <c r="AB166" s="75">
        <v>47027.58</v>
      </c>
      <c r="AC166" s="75">
        <v>12829.56</v>
      </c>
      <c r="AD166" s="75">
        <v>40097.480000000003</v>
      </c>
      <c r="AE166" s="75">
        <v>1922515.41</v>
      </c>
      <c r="AF166" s="75">
        <v>122484.45</v>
      </c>
      <c r="AG166" s="75">
        <v>38724.769999999997</v>
      </c>
      <c r="AH166" s="75">
        <v>60310.68</v>
      </c>
      <c r="AI166" s="75">
        <v>106435.22</v>
      </c>
      <c r="AJ166" s="75">
        <v>63468.13</v>
      </c>
      <c r="AK166" s="75">
        <v>144502.82999999999</v>
      </c>
      <c r="AL166" s="75">
        <v>110268.79</v>
      </c>
      <c r="AM166" s="75">
        <v>79037.78</v>
      </c>
      <c r="AN166" s="75">
        <v>52046.52</v>
      </c>
      <c r="AO166" s="75">
        <v>35467.440000000002</v>
      </c>
      <c r="AP166" s="75">
        <v>56989.69</v>
      </c>
      <c r="AQ166" s="75">
        <v>0</v>
      </c>
      <c r="AR166" s="75">
        <v>55796.85</v>
      </c>
      <c r="AS166" s="75">
        <v>114335.07</v>
      </c>
      <c r="AT166" s="75">
        <v>79277.7</v>
      </c>
      <c r="AU166" s="75">
        <v>36850.65</v>
      </c>
      <c r="AV166" s="75">
        <v>21343.360000000001</v>
      </c>
      <c r="AW166" s="75">
        <v>40472.11</v>
      </c>
      <c r="AX166" s="75">
        <v>952800.46</v>
      </c>
      <c r="AY166" s="75">
        <v>263064.96999999997</v>
      </c>
      <c r="AZ166" s="75">
        <v>213908.58</v>
      </c>
      <c r="BA166" s="75">
        <v>138723.59</v>
      </c>
      <c r="BB166" s="75">
        <v>24936.6</v>
      </c>
      <c r="BC166" s="75">
        <v>58301.95</v>
      </c>
      <c r="BD166" s="75">
        <v>280228.49</v>
      </c>
      <c r="BE166" s="75">
        <v>172255.48</v>
      </c>
      <c r="BF166" s="75">
        <v>338751.68</v>
      </c>
      <c r="BG166" s="75">
        <v>76417.77</v>
      </c>
      <c r="BH166" s="75">
        <v>79859.960000000006</v>
      </c>
      <c r="BI166" s="75">
        <v>1315626.68</v>
      </c>
      <c r="BJ166" s="75">
        <v>127702.14</v>
      </c>
      <c r="BK166" s="75">
        <v>108644.87</v>
      </c>
      <c r="BL166" s="75">
        <v>48731.63</v>
      </c>
      <c r="BM166" s="75">
        <v>129498.78</v>
      </c>
      <c r="BN166" s="75">
        <v>138670.20000000001</v>
      </c>
      <c r="BO166" s="75">
        <v>84624.01</v>
      </c>
      <c r="BP166" s="75">
        <v>955413.15</v>
      </c>
      <c r="BQ166" s="75">
        <v>74216.77</v>
      </c>
      <c r="BR166" s="75">
        <v>216327.09</v>
      </c>
      <c r="BS166" s="75">
        <v>134654.51999999999</v>
      </c>
      <c r="BT166" s="75">
        <v>235725.13</v>
      </c>
      <c r="BU166" s="75">
        <v>75476.3</v>
      </c>
      <c r="BV166" s="75">
        <v>89070.87</v>
      </c>
      <c r="BW166" s="75">
        <v>125899.97</v>
      </c>
      <c r="BX166" s="75">
        <v>143574.74</v>
      </c>
      <c r="BY166" s="76">
        <v>22620954.109600008</v>
      </c>
    </row>
    <row r="167" spans="1:77" x14ac:dyDescent="0.2">
      <c r="A167" s="73" t="s">
        <v>455</v>
      </c>
      <c r="B167" s="74" t="s">
        <v>530</v>
      </c>
      <c r="C167" s="73" t="s">
        <v>531</v>
      </c>
      <c r="D167" s="75">
        <v>3117.74</v>
      </c>
      <c r="E167" s="75">
        <v>382219.31</v>
      </c>
      <c r="F167" s="75">
        <v>294882.65999999997</v>
      </c>
      <c r="G167" s="75">
        <v>313933</v>
      </c>
      <c r="H167" s="75">
        <v>47911.73</v>
      </c>
      <c r="I167" s="75">
        <v>266587.88</v>
      </c>
      <c r="J167" s="75">
        <v>633433.34</v>
      </c>
      <c r="K167" s="75">
        <v>439765.53</v>
      </c>
      <c r="L167" s="75">
        <v>142166.64000000001</v>
      </c>
      <c r="M167" s="75">
        <v>342299.88</v>
      </c>
      <c r="N167" s="75">
        <v>53333.32</v>
      </c>
      <c r="O167" s="75">
        <v>336346.04</v>
      </c>
      <c r="P167" s="75">
        <v>218891</v>
      </c>
      <c r="Q167" s="75">
        <v>560435.65</v>
      </c>
      <c r="R167" s="75">
        <v>5346.86</v>
      </c>
      <c r="S167" s="75">
        <v>483274.67989999999</v>
      </c>
      <c r="T167" s="75">
        <v>271800</v>
      </c>
      <c r="U167" s="75">
        <v>230859.8</v>
      </c>
      <c r="V167" s="75">
        <v>341049.9</v>
      </c>
      <c r="W167" s="75">
        <v>0</v>
      </c>
      <c r="X167" s="75">
        <v>134794.46</v>
      </c>
      <c r="Y167" s="75">
        <v>404814.15</v>
      </c>
      <c r="Z167" s="75">
        <v>0</v>
      </c>
      <c r="AA167" s="75">
        <v>135210.88</v>
      </c>
      <c r="AB167" s="75">
        <v>115707.07</v>
      </c>
      <c r="AC167" s="75">
        <v>189295.2</v>
      </c>
      <c r="AD167" s="75">
        <v>513254.12</v>
      </c>
      <c r="AE167" s="75">
        <v>1368629.28</v>
      </c>
      <c r="AF167" s="75">
        <v>77766.78</v>
      </c>
      <c r="AG167" s="75">
        <v>36600</v>
      </c>
      <c r="AH167" s="75">
        <v>4133.32</v>
      </c>
      <c r="AI167" s="75">
        <v>0</v>
      </c>
      <c r="AJ167" s="75">
        <v>294863.84999999998</v>
      </c>
      <c r="AK167" s="75">
        <v>120687.74</v>
      </c>
      <c r="AL167" s="75">
        <v>83638.320000000007</v>
      </c>
      <c r="AM167" s="75">
        <v>374561.11</v>
      </c>
      <c r="AN167" s="75">
        <v>208500</v>
      </c>
      <c r="AO167" s="75">
        <v>200349.38</v>
      </c>
      <c r="AP167" s="75">
        <v>45304.09</v>
      </c>
      <c r="AQ167" s="75">
        <v>0</v>
      </c>
      <c r="AR167" s="75">
        <v>0</v>
      </c>
      <c r="AS167" s="75">
        <v>0</v>
      </c>
      <c r="AT167" s="75">
        <v>47784.59</v>
      </c>
      <c r="AU167" s="75">
        <v>134390.07</v>
      </c>
      <c r="AV167" s="75">
        <v>0</v>
      </c>
      <c r="AW167" s="75">
        <v>63926.239999999998</v>
      </c>
      <c r="AX167" s="75">
        <v>769364.5</v>
      </c>
      <c r="AY167" s="75">
        <v>332115.75</v>
      </c>
      <c r="AZ167" s="75">
        <v>128748</v>
      </c>
      <c r="BA167" s="75">
        <v>41133.279999999999</v>
      </c>
      <c r="BB167" s="75">
        <v>85619.04</v>
      </c>
      <c r="BC167" s="75">
        <v>65205.08</v>
      </c>
      <c r="BD167" s="75">
        <v>249481.65</v>
      </c>
      <c r="BE167" s="75">
        <v>134801.73000000001</v>
      </c>
      <c r="BF167" s="75">
        <v>151843.98000000001</v>
      </c>
      <c r="BG167" s="75">
        <v>814</v>
      </c>
      <c r="BH167" s="75">
        <v>35738.120000000003</v>
      </c>
      <c r="BI167" s="75">
        <v>648259.91</v>
      </c>
      <c r="BJ167" s="75">
        <v>381581.94</v>
      </c>
      <c r="BK167" s="75">
        <v>0</v>
      </c>
      <c r="BL167" s="75">
        <v>5357.95</v>
      </c>
      <c r="BM167" s="75">
        <v>167886.44</v>
      </c>
      <c r="BN167" s="75">
        <v>355991.99</v>
      </c>
      <c r="BO167" s="75">
        <v>0</v>
      </c>
      <c r="BP167" s="75">
        <v>137821.92000000001</v>
      </c>
      <c r="BQ167" s="75">
        <v>52165.41</v>
      </c>
      <c r="BR167" s="75">
        <v>105746.17</v>
      </c>
      <c r="BS167" s="75">
        <v>131454.38</v>
      </c>
      <c r="BT167" s="75">
        <v>371190.74</v>
      </c>
      <c r="BU167" s="75">
        <v>123353.77</v>
      </c>
      <c r="BV167" s="75">
        <v>121315</v>
      </c>
      <c r="BW167" s="75">
        <v>135269.53</v>
      </c>
      <c r="BX167" s="75">
        <v>89031.65</v>
      </c>
      <c r="BY167" s="76">
        <v>7842554.1399000017</v>
      </c>
    </row>
    <row r="168" spans="1:77" x14ac:dyDescent="0.2">
      <c r="A168" s="73" t="s">
        <v>455</v>
      </c>
      <c r="B168" s="74" t="s">
        <v>532</v>
      </c>
      <c r="C168" s="73" t="s">
        <v>533</v>
      </c>
      <c r="D168" s="75">
        <v>56534.28</v>
      </c>
      <c r="E168" s="75">
        <v>132728.34</v>
      </c>
      <c r="F168" s="75">
        <v>248877.96</v>
      </c>
      <c r="G168" s="75">
        <v>122968</v>
      </c>
      <c r="H168" s="75">
        <v>5532.29</v>
      </c>
      <c r="I168" s="75">
        <v>21061.64</v>
      </c>
      <c r="J168" s="75">
        <v>1014388.63</v>
      </c>
      <c r="K168" s="75">
        <v>35818.04</v>
      </c>
      <c r="L168" s="75">
        <v>33420.879999999997</v>
      </c>
      <c r="M168" s="75">
        <v>279012.92</v>
      </c>
      <c r="N168" s="75">
        <v>400</v>
      </c>
      <c r="O168" s="75">
        <v>19478.560000000001</v>
      </c>
      <c r="P168" s="75">
        <v>99991</v>
      </c>
      <c r="Q168" s="75">
        <v>162084.46</v>
      </c>
      <c r="R168" s="75">
        <v>130716.78</v>
      </c>
      <c r="S168" s="75">
        <v>2016.2699</v>
      </c>
      <c r="T168" s="75">
        <v>103070.36</v>
      </c>
      <c r="U168" s="75">
        <v>25911.78</v>
      </c>
      <c r="V168" s="75">
        <v>194080.03</v>
      </c>
      <c r="W168" s="75">
        <v>138725.6</v>
      </c>
      <c r="X168" s="75">
        <v>13395.86</v>
      </c>
      <c r="Y168" s="75">
        <v>402725.15</v>
      </c>
      <c r="Z168" s="75">
        <v>2156.64</v>
      </c>
      <c r="AA168" s="75">
        <v>1736.6</v>
      </c>
      <c r="AB168" s="75">
        <v>9123.24</v>
      </c>
      <c r="AC168" s="75">
        <v>966.8</v>
      </c>
      <c r="AD168" s="75">
        <v>0</v>
      </c>
      <c r="AE168" s="75">
        <v>707105.45</v>
      </c>
      <c r="AF168" s="75">
        <v>17801.099999999999</v>
      </c>
      <c r="AG168" s="75">
        <v>48911.22</v>
      </c>
      <c r="AH168" s="75">
        <v>3785.56</v>
      </c>
      <c r="AI168" s="75">
        <v>35665.85</v>
      </c>
      <c r="AJ168" s="75">
        <v>13496.51</v>
      </c>
      <c r="AK168" s="75">
        <v>135795.51</v>
      </c>
      <c r="AL168" s="75">
        <v>16365.07</v>
      </c>
      <c r="AM168" s="75">
        <v>263617.88</v>
      </c>
      <c r="AN168" s="75">
        <v>18019.060000000001</v>
      </c>
      <c r="AO168" s="75">
        <v>901.37</v>
      </c>
      <c r="AP168" s="75">
        <v>35796.589999999997</v>
      </c>
      <c r="AQ168" s="75">
        <v>0</v>
      </c>
      <c r="AR168" s="75">
        <v>7903.39</v>
      </c>
      <c r="AS168" s="75">
        <v>21154.86</v>
      </c>
      <c r="AT168" s="75">
        <v>35601.32</v>
      </c>
      <c r="AU168" s="75">
        <v>2750.34</v>
      </c>
      <c r="AV168" s="75">
        <v>2649.34</v>
      </c>
      <c r="AW168" s="75">
        <v>1320.79</v>
      </c>
      <c r="AX168" s="75">
        <v>361822.56</v>
      </c>
      <c r="AY168" s="75">
        <v>340546.15</v>
      </c>
      <c r="AZ168" s="75">
        <v>120426.67</v>
      </c>
      <c r="BA168" s="75">
        <v>62421.36</v>
      </c>
      <c r="BB168" s="75">
        <v>0</v>
      </c>
      <c r="BC168" s="75">
        <v>1395.27</v>
      </c>
      <c r="BD168" s="75">
        <v>53580.249900000003</v>
      </c>
      <c r="BE168" s="75">
        <v>19075.7</v>
      </c>
      <c r="BF168" s="75">
        <v>58413.75</v>
      </c>
      <c r="BG168" s="75">
        <v>5015.82</v>
      </c>
      <c r="BH168" s="75">
        <v>22883.119999999999</v>
      </c>
      <c r="BI168" s="75">
        <v>362583.17</v>
      </c>
      <c r="BJ168" s="75">
        <v>4656</v>
      </c>
      <c r="BK168" s="75">
        <v>15529.92</v>
      </c>
      <c r="BL168" s="75">
        <v>10622.82</v>
      </c>
      <c r="BM168" s="75">
        <v>10185.14</v>
      </c>
      <c r="BN168" s="75">
        <v>31048.1</v>
      </c>
      <c r="BO168" s="75">
        <v>1684.8</v>
      </c>
      <c r="BP168" s="75">
        <v>63960.66</v>
      </c>
      <c r="BQ168" s="75">
        <v>30352.71</v>
      </c>
      <c r="BR168" s="75">
        <v>6077.21</v>
      </c>
      <c r="BS168" s="75">
        <v>73669.27</v>
      </c>
      <c r="BT168" s="75">
        <v>10997.96</v>
      </c>
      <c r="BU168" s="75">
        <v>22496.68</v>
      </c>
      <c r="BV168" s="75">
        <v>19329.189999999999</v>
      </c>
      <c r="BW168" s="75">
        <v>20171.400000000001</v>
      </c>
      <c r="BX168" s="75">
        <v>9166.4699999999993</v>
      </c>
      <c r="BY168" s="76">
        <v>5689261.7696000002</v>
      </c>
    </row>
    <row r="169" spans="1:77" x14ac:dyDescent="0.2">
      <c r="A169" s="73" t="s">
        <v>455</v>
      </c>
      <c r="B169" s="74" t="s">
        <v>534</v>
      </c>
      <c r="C169" s="73" t="s">
        <v>535</v>
      </c>
      <c r="D169" s="75">
        <v>153436.46</v>
      </c>
      <c r="E169" s="75">
        <v>102764.34</v>
      </c>
      <c r="F169" s="75">
        <v>32459.87</v>
      </c>
      <c r="G169" s="75">
        <v>13039</v>
      </c>
      <c r="H169" s="75">
        <v>24741.64</v>
      </c>
      <c r="I169" s="75">
        <v>3253.6</v>
      </c>
      <c r="J169" s="75">
        <v>969605.99</v>
      </c>
      <c r="K169" s="75">
        <v>96282.93</v>
      </c>
      <c r="L169" s="75">
        <v>28866.639999999999</v>
      </c>
      <c r="M169" s="75">
        <v>84981.57</v>
      </c>
      <c r="N169" s="75">
        <v>25865.64</v>
      </c>
      <c r="O169" s="75">
        <v>40770.44</v>
      </c>
      <c r="P169" s="75">
        <v>106714</v>
      </c>
      <c r="Q169" s="75">
        <v>121071.8</v>
      </c>
      <c r="R169" s="75">
        <v>520.98</v>
      </c>
      <c r="S169" s="75">
        <v>15724</v>
      </c>
      <c r="T169" s="75">
        <v>8460</v>
      </c>
      <c r="U169" s="75">
        <v>31785.06</v>
      </c>
      <c r="V169" s="75">
        <v>124713.27</v>
      </c>
      <c r="W169" s="75">
        <v>72367.199999999997</v>
      </c>
      <c r="X169" s="75">
        <v>41628.53</v>
      </c>
      <c r="Y169" s="75">
        <v>152669.34</v>
      </c>
      <c r="Z169" s="75">
        <v>41985.15</v>
      </c>
      <c r="AA169" s="75">
        <v>5211.04</v>
      </c>
      <c r="AB169" s="75">
        <v>23992.720000000001</v>
      </c>
      <c r="AC169" s="75">
        <v>4265.92</v>
      </c>
      <c r="AD169" s="75">
        <v>0</v>
      </c>
      <c r="AE169" s="75">
        <v>768944.74</v>
      </c>
      <c r="AF169" s="75">
        <v>24820.61</v>
      </c>
      <c r="AG169" s="75">
        <v>7265.84</v>
      </c>
      <c r="AH169" s="75">
        <v>46115.12</v>
      </c>
      <c r="AI169" s="75">
        <v>13209.96</v>
      </c>
      <c r="AJ169" s="75">
        <v>1920.69</v>
      </c>
      <c r="AK169" s="75">
        <v>18929.54</v>
      </c>
      <c r="AL169" s="75">
        <v>14245.16</v>
      </c>
      <c r="AM169" s="75">
        <v>5391.66</v>
      </c>
      <c r="AN169" s="75">
        <v>33809.360000000001</v>
      </c>
      <c r="AO169" s="75">
        <v>6147.7</v>
      </c>
      <c r="AP169" s="75">
        <v>6825.72</v>
      </c>
      <c r="AQ169" s="75">
        <v>0</v>
      </c>
      <c r="AR169" s="75">
        <v>27481.53</v>
      </c>
      <c r="AS169" s="75">
        <v>11928.23</v>
      </c>
      <c r="AT169" s="75">
        <v>17008.66</v>
      </c>
      <c r="AU169" s="75">
        <v>14432.99</v>
      </c>
      <c r="AV169" s="75">
        <v>9053.51</v>
      </c>
      <c r="AW169" s="75">
        <v>14250.62</v>
      </c>
      <c r="AX169" s="75">
        <v>368218.84</v>
      </c>
      <c r="AY169" s="75">
        <v>44053.24</v>
      </c>
      <c r="AZ169" s="75">
        <v>33162.74</v>
      </c>
      <c r="BA169" s="75">
        <v>43024.46</v>
      </c>
      <c r="BB169" s="75">
        <v>0</v>
      </c>
      <c r="BC169" s="75">
        <v>4087.14</v>
      </c>
      <c r="BD169" s="75">
        <v>71167.850000000006</v>
      </c>
      <c r="BE169" s="75">
        <v>51341.440000000002</v>
      </c>
      <c r="BF169" s="75">
        <v>38218.81</v>
      </c>
      <c r="BG169" s="75">
        <v>13863.9</v>
      </c>
      <c r="BH169" s="75">
        <v>17859.88</v>
      </c>
      <c r="BI169" s="75">
        <v>286791.92</v>
      </c>
      <c r="BJ169" s="75">
        <v>4824.16</v>
      </c>
      <c r="BK169" s="75">
        <v>8312.0400000000009</v>
      </c>
      <c r="BL169" s="75">
        <v>2676.61</v>
      </c>
      <c r="BM169" s="75">
        <v>1036.44</v>
      </c>
      <c r="BN169" s="75">
        <v>27383.55</v>
      </c>
      <c r="BO169" s="75">
        <v>2528.9699999999998</v>
      </c>
      <c r="BP169" s="75">
        <v>123963.09</v>
      </c>
      <c r="BQ169" s="75">
        <v>12166.88</v>
      </c>
      <c r="BR169" s="75">
        <v>66499.42</v>
      </c>
      <c r="BS169" s="75">
        <v>865.44</v>
      </c>
      <c r="BT169" s="75">
        <v>12943.16</v>
      </c>
      <c r="BU169" s="75">
        <v>18843.169999999998</v>
      </c>
      <c r="BV169" s="75">
        <v>31293.29</v>
      </c>
      <c r="BW169" s="75">
        <v>14305.81</v>
      </c>
      <c r="BX169" s="75">
        <v>22520.11</v>
      </c>
      <c r="BY169" s="76">
        <v>1190986.0399</v>
      </c>
    </row>
    <row r="170" spans="1:77" x14ac:dyDescent="0.2">
      <c r="A170" s="73" t="s">
        <v>455</v>
      </c>
      <c r="B170" s="74" t="s">
        <v>536</v>
      </c>
      <c r="C170" s="73" t="s">
        <v>537</v>
      </c>
      <c r="D170" s="75">
        <v>0</v>
      </c>
      <c r="E170" s="75">
        <v>36982.81</v>
      </c>
      <c r="F170" s="75">
        <v>0</v>
      </c>
      <c r="G170" s="75">
        <v>9014</v>
      </c>
      <c r="H170" s="75">
        <v>5103.18</v>
      </c>
      <c r="I170" s="75">
        <v>0</v>
      </c>
      <c r="J170" s="75">
        <v>74870.22</v>
      </c>
      <c r="K170" s="75">
        <v>8891.16</v>
      </c>
      <c r="L170" s="75">
        <v>3210</v>
      </c>
      <c r="M170" s="75">
        <v>11718.52</v>
      </c>
      <c r="N170" s="75">
        <v>18633.32</v>
      </c>
      <c r="O170" s="75">
        <v>32770.339999999997</v>
      </c>
      <c r="P170" s="75">
        <v>0</v>
      </c>
      <c r="Q170" s="75">
        <v>47758.34</v>
      </c>
      <c r="R170" s="75">
        <v>3497.17</v>
      </c>
      <c r="S170" s="75">
        <v>289.49</v>
      </c>
      <c r="T170" s="75">
        <v>0</v>
      </c>
      <c r="U170" s="75">
        <v>1177.8699999999999</v>
      </c>
      <c r="V170" s="75">
        <v>0</v>
      </c>
      <c r="W170" s="75">
        <v>0</v>
      </c>
      <c r="X170" s="75">
        <v>27564.14</v>
      </c>
      <c r="Y170" s="75">
        <v>13149.57</v>
      </c>
      <c r="Z170" s="75">
        <v>0</v>
      </c>
      <c r="AA170" s="75">
        <v>1274.1600000000001</v>
      </c>
      <c r="AB170" s="75">
        <v>4104</v>
      </c>
      <c r="AC170" s="75">
        <v>3154.56</v>
      </c>
      <c r="AD170" s="75">
        <v>0</v>
      </c>
      <c r="AE170" s="75">
        <v>35389.99</v>
      </c>
      <c r="AF170" s="75">
        <v>16660.099999999999</v>
      </c>
      <c r="AG170" s="75">
        <v>2273.4</v>
      </c>
      <c r="AH170" s="75">
        <v>0</v>
      </c>
      <c r="AI170" s="75">
        <v>0</v>
      </c>
      <c r="AJ170" s="75">
        <v>7104.85</v>
      </c>
      <c r="AK170" s="75">
        <v>11103.07</v>
      </c>
      <c r="AL170" s="75">
        <v>2565.08</v>
      </c>
      <c r="AM170" s="75">
        <v>1143.3399999999999</v>
      </c>
      <c r="AN170" s="75">
        <v>10352</v>
      </c>
      <c r="AO170" s="75">
        <v>0</v>
      </c>
      <c r="AP170" s="75">
        <v>1731.73</v>
      </c>
      <c r="AQ170" s="75">
        <v>0</v>
      </c>
      <c r="AR170" s="75">
        <v>794.38</v>
      </c>
      <c r="AS170" s="75">
        <v>4456.13</v>
      </c>
      <c r="AT170" s="75">
        <v>4466.1400000000003</v>
      </c>
      <c r="AU170" s="75">
        <v>0</v>
      </c>
      <c r="AV170" s="75">
        <v>0</v>
      </c>
      <c r="AW170" s="75">
        <v>2102.73</v>
      </c>
      <c r="AX170" s="75">
        <v>14464.46</v>
      </c>
      <c r="AY170" s="75">
        <v>43662.73</v>
      </c>
      <c r="AZ170" s="75">
        <v>0</v>
      </c>
      <c r="BA170" s="75">
        <v>95651.33</v>
      </c>
      <c r="BB170" s="75">
        <v>0</v>
      </c>
      <c r="BC170" s="75">
        <v>6312.2</v>
      </c>
      <c r="BD170" s="75">
        <v>6733.26</v>
      </c>
      <c r="BE170" s="75">
        <v>5355.79</v>
      </c>
      <c r="BF170" s="75">
        <v>13765.69</v>
      </c>
      <c r="BG170" s="75">
        <v>3210</v>
      </c>
      <c r="BH170" s="75">
        <v>555.55999999999995</v>
      </c>
      <c r="BI170" s="75">
        <v>118737.68</v>
      </c>
      <c r="BJ170" s="75">
        <v>13634.3</v>
      </c>
      <c r="BK170" s="75">
        <v>1126.3499999999999</v>
      </c>
      <c r="BL170" s="75">
        <v>1673.2</v>
      </c>
      <c r="BM170" s="75">
        <v>0</v>
      </c>
      <c r="BN170" s="75">
        <v>0</v>
      </c>
      <c r="BO170" s="75">
        <v>563.11</v>
      </c>
      <c r="BP170" s="75">
        <v>22423.07</v>
      </c>
      <c r="BQ170" s="75">
        <v>196.04</v>
      </c>
      <c r="BR170" s="75">
        <v>6281.16</v>
      </c>
      <c r="BS170" s="75">
        <v>9406.57</v>
      </c>
      <c r="BT170" s="75">
        <v>0</v>
      </c>
      <c r="BU170" s="75">
        <v>19244.43</v>
      </c>
      <c r="BV170" s="75">
        <v>14084.44</v>
      </c>
      <c r="BW170" s="75">
        <v>276.72000000000003</v>
      </c>
      <c r="BX170" s="75">
        <v>0</v>
      </c>
      <c r="BY170" s="76">
        <v>33744398.359499991</v>
      </c>
    </row>
    <row r="171" spans="1:77" x14ac:dyDescent="0.2">
      <c r="A171" s="73" t="s">
        <v>455</v>
      </c>
      <c r="B171" s="74" t="s">
        <v>538</v>
      </c>
      <c r="C171" s="73" t="s">
        <v>539</v>
      </c>
      <c r="D171" s="75">
        <v>0</v>
      </c>
      <c r="E171" s="75">
        <v>77958.5</v>
      </c>
      <c r="F171" s="75">
        <v>29451.91</v>
      </c>
      <c r="G171" s="75">
        <v>19383</v>
      </c>
      <c r="H171" s="75">
        <v>1684.93</v>
      </c>
      <c r="I171" s="75">
        <v>5504.11</v>
      </c>
      <c r="J171" s="75">
        <v>0</v>
      </c>
      <c r="K171" s="75">
        <v>0</v>
      </c>
      <c r="L171" s="75">
        <v>0</v>
      </c>
      <c r="M171" s="75">
        <v>3850.32</v>
      </c>
      <c r="N171" s="75">
        <v>833.32</v>
      </c>
      <c r="O171" s="75">
        <v>0</v>
      </c>
      <c r="P171" s="75">
        <v>0</v>
      </c>
      <c r="Q171" s="75">
        <v>209195.82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1058.96</v>
      </c>
      <c r="Z171" s="75">
        <v>0</v>
      </c>
      <c r="AA171" s="75">
        <v>0</v>
      </c>
      <c r="AB171" s="75">
        <v>0</v>
      </c>
      <c r="AC171" s="75">
        <v>1272.24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135.44999999999999</v>
      </c>
      <c r="AJ171" s="75">
        <v>1315.57</v>
      </c>
      <c r="AK171" s="75">
        <v>0</v>
      </c>
      <c r="AL171" s="75">
        <v>0</v>
      </c>
      <c r="AM171" s="75">
        <v>907.72</v>
      </c>
      <c r="AN171" s="75">
        <v>0</v>
      </c>
      <c r="AO171" s="75">
        <v>0</v>
      </c>
      <c r="AP171" s="75">
        <v>0</v>
      </c>
      <c r="AQ171" s="75">
        <v>0</v>
      </c>
      <c r="AR171" s="75">
        <v>1546.07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1506.19</v>
      </c>
      <c r="AZ171" s="75">
        <v>18348.009999999998</v>
      </c>
      <c r="BA171" s="75">
        <v>2999.96</v>
      </c>
      <c r="BB171" s="75">
        <v>0</v>
      </c>
      <c r="BC171" s="75">
        <v>0</v>
      </c>
      <c r="BD171" s="75">
        <v>434.7106</v>
      </c>
      <c r="BE171" s="75">
        <v>41172.47</v>
      </c>
      <c r="BF171" s="75">
        <v>215.41</v>
      </c>
      <c r="BG171" s="75">
        <v>0</v>
      </c>
      <c r="BH171" s="75">
        <v>0</v>
      </c>
      <c r="BI171" s="75">
        <v>7929.73</v>
      </c>
      <c r="BJ171" s="75">
        <v>213965.94</v>
      </c>
      <c r="BK171" s="75">
        <v>0</v>
      </c>
      <c r="BL171" s="75">
        <v>18520.25</v>
      </c>
      <c r="BM171" s="75">
        <v>0</v>
      </c>
      <c r="BN171" s="75">
        <v>0</v>
      </c>
      <c r="BO171" s="75">
        <v>2707.36</v>
      </c>
      <c r="BP171" s="75">
        <v>0</v>
      </c>
      <c r="BQ171" s="75">
        <v>0</v>
      </c>
      <c r="BR171" s="75">
        <v>5737.97</v>
      </c>
      <c r="BS171" s="75">
        <v>40640.300000000003</v>
      </c>
      <c r="BT171" s="75">
        <v>1412.61</v>
      </c>
      <c r="BU171" s="75">
        <v>7108.01</v>
      </c>
      <c r="BV171" s="75">
        <v>0</v>
      </c>
      <c r="BW171" s="75">
        <v>683.88</v>
      </c>
      <c r="BX171" s="75">
        <v>0</v>
      </c>
      <c r="BY171" s="76">
        <v>22620954.109600008</v>
      </c>
    </row>
    <row r="172" spans="1:77" x14ac:dyDescent="0.2">
      <c r="A172" s="73" t="s">
        <v>455</v>
      </c>
      <c r="B172" s="74" t="s">
        <v>540</v>
      </c>
      <c r="C172" s="73" t="s">
        <v>541</v>
      </c>
      <c r="D172" s="75">
        <v>7044983.8700000001</v>
      </c>
      <c r="E172" s="75">
        <v>2734489.61</v>
      </c>
      <c r="F172" s="75">
        <v>4826031.07</v>
      </c>
      <c r="G172" s="75">
        <v>1628176</v>
      </c>
      <c r="H172" s="75">
        <v>1465124.36</v>
      </c>
      <c r="I172" s="75">
        <v>700374.84</v>
      </c>
      <c r="J172" s="75">
        <v>37349369.920000002</v>
      </c>
      <c r="K172" s="75">
        <v>6282783.25</v>
      </c>
      <c r="L172" s="75">
        <v>940139.39</v>
      </c>
      <c r="M172" s="75">
        <v>14643103.82</v>
      </c>
      <c r="N172" s="75">
        <v>555792.48</v>
      </c>
      <c r="O172" s="75">
        <v>2068784.54</v>
      </c>
      <c r="P172" s="75">
        <v>8017216.3499999996</v>
      </c>
      <c r="Q172" s="75">
        <v>5549987.8099999996</v>
      </c>
      <c r="R172" s="75">
        <v>365643.1</v>
      </c>
      <c r="S172" s="75">
        <v>1090190.42</v>
      </c>
      <c r="T172" s="75">
        <v>1235932.24</v>
      </c>
      <c r="U172" s="75">
        <v>670148.1</v>
      </c>
      <c r="V172" s="75">
        <v>16576986.310000001</v>
      </c>
      <c r="W172" s="75">
        <v>980000</v>
      </c>
      <c r="X172" s="75">
        <v>2179111.66</v>
      </c>
      <c r="Y172" s="75">
        <v>6976738.5499999998</v>
      </c>
      <c r="Z172" s="75">
        <v>410591.65</v>
      </c>
      <c r="AA172" s="75">
        <v>561867.76</v>
      </c>
      <c r="AB172" s="75">
        <v>621733.21</v>
      </c>
      <c r="AC172" s="75">
        <v>213023.32</v>
      </c>
      <c r="AD172" s="75">
        <v>98045.08</v>
      </c>
      <c r="AE172" s="75">
        <v>32329025.73</v>
      </c>
      <c r="AF172" s="75">
        <v>1275477.05</v>
      </c>
      <c r="AG172" s="75">
        <v>415721.83</v>
      </c>
      <c r="AH172" s="75">
        <v>406660.58</v>
      </c>
      <c r="AI172" s="75">
        <v>482729.39</v>
      </c>
      <c r="AJ172" s="75">
        <v>1255485.8600000001</v>
      </c>
      <c r="AK172" s="75">
        <v>659686.91</v>
      </c>
      <c r="AL172" s="75">
        <v>885353.45</v>
      </c>
      <c r="AM172" s="75">
        <v>1456395.61</v>
      </c>
      <c r="AN172" s="75">
        <v>905267.81</v>
      </c>
      <c r="AO172" s="75">
        <v>634629.69999999995</v>
      </c>
      <c r="AP172" s="75">
        <v>484713.62</v>
      </c>
      <c r="AQ172" s="75">
        <v>0</v>
      </c>
      <c r="AR172" s="75">
        <v>794663.09</v>
      </c>
      <c r="AS172" s="75">
        <v>842922.64</v>
      </c>
      <c r="AT172" s="75">
        <v>895264.31</v>
      </c>
      <c r="AU172" s="75">
        <v>427448.03</v>
      </c>
      <c r="AV172" s="75">
        <v>54405.36</v>
      </c>
      <c r="AW172" s="75">
        <v>507679.35</v>
      </c>
      <c r="AX172" s="75">
        <v>15998223.74</v>
      </c>
      <c r="AY172" s="75">
        <v>967346.44</v>
      </c>
      <c r="AZ172" s="75">
        <v>1446157.37</v>
      </c>
      <c r="BA172" s="75">
        <v>1364155.31</v>
      </c>
      <c r="BB172" s="75">
        <v>129868.88</v>
      </c>
      <c r="BC172" s="75">
        <v>464357.93</v>
      </c>
      <c r="BD172" s="75">
        <v>3883991.85</v>
      </c>
      <c r="BE172" s="75">
        <v>2107544.35</v>
      </c>
      <c r="BF172" s="75">
        <v>970214.99</v>
      </c>
      <c r="BG172" s="75">
        <v>528766.03</v>
      </c>
      <c r="BH172" s="75">
        <v>148963.12</v>
      </c>
      <c r="BI172" s="75">
        <v>10840479.48</v>
      </c>
      <c r="BJ172" s="75">
        <v>6506187.0499999998</v>
      </c>
      <c r="BK172" s="75">
        <v>748221.74</v>
      </c>
      <c r="BL172" s="75">
        <v>374870.03</v>
      </c>
      <c r="BM172" s="75">
        <v>644138.04</v>
      </c>
      <c r="BN172" s="75">
        <v>817514.19</v>
      </c>
      <c r="BO172" s="75">
        <v>449933.36</v>
      </c>
      <c r="BP172" s="75">
        <v>8615220.6999999993</v>
      </c>
      <c r="BQ172" s="75">
        <v>643184.43999999994</v>
      </c>
      <c r="BR172" s="75">
        <v>1242200.8799999999</v>
      </c>
      <c r="BS172" s="75">
        <v>1184750.99</v>
      </c>
      <c r="BT172" s="75">
        <v>512875.84</v>
      </c>
      <c r="BU172" s="75">
        <v>1081620.3500000001</v>
      </c>
      <c r="BV172" s="75">
        <v>816614.96</v>
      </c>
      <c r="BW172" s="75">
        <v>365372.94</v>
      </c>
      <c r="BX172" s="75">
        <v>421521.8</v>
      </c>
      <c r="BY172" s="76">
        <v>7842554.1399000017</v>
      </c>
    </row>
    <row r="173" spans="1:77" x14ac:dyDescent="0.2">
      <c r="A173" s="73" t="s">
        <v>455</v>
      </c>
      <c r="B173" s="74" t="s">
        <v>542</v>
      </c>
      <c r="C173" s="73" t="s">
        <v>543</v>
      </c>
      <c r="D173" s="75">
        <v>204506.22</v>
      </c>
      <c r="E173" s="75">
        <v>119083.5</v>
      </c>
      <c r="F173" s="75">
        <v>242916.45</v>
      </c>
      <c r="G173" s="75">
        <v>188394</v>
      </c>
      <c r="H173" s="75">
        <v>207416.54</v>
      </c>
      <c r="I173" s="75">
        <v>65223.46</v>
      </c>
      <c r="J173" s="75">
        <v>3096949.62</v>
      </c>
      <c r="K173" s="75">
        <v>287756.84000000003</v>
      </c>
      <c r="L173" s="75">
        <v>71522.679999999993</v>
      </c>
      <c r="M173" s="75">
        <v>870533.51</v>
      </c>
      <c r="N173" s="75">
        <v>79636.12</v>
      </c>
      <c r="O173" s="75">
        <v>261617.32</v>
      </c>
      <c r="P173" s="75">
        <v>271850.8</v>
      </c>
      <c r="Q173" s="75">
        <v>949613.41</v>
      </c>
      <c r="R173" s="75">
        <v>651.96</v>
      </c>
      <c r="S173" s="75">
        <v>74444.47</v>
      </c>
      <c r="T173" s="75">
        <v>112535.83</v>
      </c>
      <c r="U173" s="75">
        <v>48166.05</v>
      </c>
      <c r="V173" s="75">
        <v>1254414.17</v>
      </c>
      <c r="W173" s="75">
        <v>0</v>
      </c>
      <c r="X173" s="75">
        <v>243838.01</v>
      </c>
      <c r="Y173" s="75">
        <v>359575.56</v>
      </c>
      <c r="Z173" s="75">
        <v>89739.15</v>
      </c>
      <c r="AA173" s="75">
        <v>53823.4</v>
      </c>
      <c r="AB173" s="75">
        <v>104837.18</v>
      </c>
      <c r="AC173" s="75">
        <v>17030.599999999999</v>
      </c>
      <c r="AD173" s="75">
        <v>0</v>
      </c>
      <c r="AE173" s="75">
        <v>881463.13</v>
      </c>
      <c r="AF173" s="75">
        <v>14448.37</v>
      </c>
      <c r="AG173" s="75">
        <v>61538.57</v>
      </c>
      <c r="AH173" s="75">
        <v>93123.88</v>
      </c>
      <c r="AI173" s="75">
        <v>82677.820000000007</v>
      </c>
      <c r="AJ173" s="75">
        <v>61433.27</v>
      </c>
      <c r="AK173" s="75">
        <v>157486.91</v>
      </c>
      <c r="AL173" s="75">
        <v>106825.33</v>
      </c>
      <c r="AM173" s="75">
        <v>160239.89000000001</v>
      </c>
      <c r="AN173" s="75">
        <v>150865.20000000001</v>
      </c>
      <c r="AO173" s="75">
        <v>98801.56</v>
      </c>
      <c r="AP173" s="75">
        <v>107178.68</v>
      </c>
      <c r="AQ173" s="75">
        <v>0</v>
      </c>
      <c r="AR173" s="75">
        <v>32432.44</v>
      </c>
      <c r="AS173" s="75">
        <v>121093.18</v>
      </c>
      <c r="AT173" s="75">
        <v>99776.53</v>
      </c>
      <c r="AU173" s="75">
        <v>77113.7</v>
      </c>
      <c r="AV173" s="75">
        <v>4814.59</v>
      </c>
      <c r="AW173" s="75">
        <v>38337.160000000003</v>
      </c>
      <c r="AX173" s="75">
        <v>1349841.32</v>
      </c>
      <c r="AY173" s="75">
        <v>321245.58</v>
      </c>
      <c r="AZ173" s="75">
        <v>308343.33</v>
      </c>
      <c r="BA173" s="75">
        <v>150316.79</v>
      </c>
      <c r="BB173" s="75">
        <v>4601</v>
      </c>
      <c r="BC173" s="75">
        <v>72506.31</v>
      </c>
      <c r="BD173" s="75">
        <v>203888.59</v>
      </c>
      <c r="BE173" s="75">
        <v>85367.78</v>
      </c>
      <c r="BF173" s="75">
        <v>126950.63</v>
      </c>
      <c r="BG173" s="75">
        <v>44121.13</v>
      </c>
      <c r="BH173" s="75">
        <v>69504.88</v>
      </c>
      <c r="BI173" s="75">
        <v>201932.83</v>
      </c>
      <c r="BJ173" s="75">
        <v>212108.48</v>
      </c>
      <c r="BK173" s="75">
        <v>103742.19</v>
      </c>
      <c r="BL173" s="75">
        <v>95399.81</v>
      </c>
      <c r="BM173" s="75">
        <v>80938.63</v>
      </c>
      <c r="BN173" s="75">
        <v>193880.29</v>
      </c>
      <c r="BO173" s="75">
        <v>49909.37</v>
      </c>
      <c r="BP173" s="75">
        <v>353385.43</v>
      </c>
      <c r="BQ173" s="75">
        <v>118850.14</v>
      </c>
      <c r="BR173" s="75">
        <v>136912.17000000001</v>
      </c>
      <c r="BS173" s="75">
        <v>241147.22</v>
      </c>
      <c r="BT173" s="75">
        <v>245438.91</v>
      </c>
      <c r="BU173" s="75">
        <v>81417.8</v>
      </c>
      <c r="BV173" s="75">
        <v>151923.10999999999</v>
      </c>
      <c r="BW173" s="75">
        <v>154612.91</v>
      </c>
      <c r="BX173" s="75">
        <v>254536.05</v>
      </c>
      <c r="BY173" s="76">
        <v>5689261.7696000002</v>
      </c>
    </row>
    <row r="174" spans="1:77" x14ac:dyDescent="0.2">
      <c r="A174" s="73" t="s">
        <v>455</v>
      </c>
      <c r="B174" s="74" t="s">
        <v>544</v>
      </c>
      <c r="C174" s="73" t="s">
        <v>545</v>
      </c>
      <c r="D174" s="75">
        <v>114923.99</v>
      </c>
      <c r="E174" s="75">
        <v>178820.82</v>
      </c>
      <c r="F174" s="75">
        <v>275358.43</v>
      </c>
      <c r="G174" s="75">
        <v>104100</v>
      </c>
      <c r="H174" s="75">
        <v>84691</v>
      </c>
      <c r="I174" s="75">
        <v>18288.29</v>
      </c>
      <c r="J174" s="75">
        <v>453745.21</v>
      </c>
      <c r="K174" s="75">
        <v>175268.47</v>
      </c>
      <c r="L174" s="75">
        <v>42675.08</v>
      </c>
      <c r="M174" s="75">
        <v>338163.1</v>
      </c>
      <c r="N174" s="75">
        <v>52964.44</v>
      </c>
      <c r="O174" s="75">
        <v>74191.64</v>
      </c>
      <c r="P174" s="75">
        <v>99036.07</v>
      </c>
      <c r="Q174" s="75">
        <v>285844.55</v>
      </c>
      <c r="R174" s="75">
        <v>0</v>
      </c>
      <c r="S174" s="75">
        <v>13722.15</v>
      </c>
      <c r="T174" s="75">
        <v>192573</v>
      </c>
      <c r="U174" s="75">
        <v>53655.22</v>
      </c>
      <c r="V174" s="75">
        <v>479894.29</v>
      </c>
      <c r="W174" s="75">
        <v>111001.68</v>
      </c>
      <c r="X174" s="75">
        <v>65503.58</v>
      </c>
      <c r="Y174" s="75">
        <v>253156.23</v>
      </c>
      <c r="Z174" s="75">
        <v>11591.99</v>
      </c>
      <c r="AA174" s="75">
        <v>21523.8</v>
      </c>
      <c r="AB174" s="75">
        <v>30962.61</v>
      </c>
      <c r="AC174" s="75">
        <v>4240.8</v>
      </c>
      <c r="AD174" s="75">
        <v>0</v>
      </c>
      <c r="AE174" s="75">
        <v>680830.74</v>
      </c>
      <c r="AF174" s="75">
        <v>5116.04</v>
      </c>
      <c r="AG174" s="75">
        <v>2774.44</v>
      </c>
      <c r="AH174" s="75">
        <v>10012.32</v>
      </c>
      <c r="AI174" s="75">
        <v>7962.25</v>
      </c>
      <c r="AJ174" s="75">
        <v>40657.93</v>
      </c>
      <c r="AK174" s="75">
        <v>64937.95</v>
      </c>
      <c r="AL174" s="75">
        <v>38485.300000000003</v>
      </c>
      <c r="AM174" s="75">
        <v>81903.34</v>
      </c>
      <c r="AN174" s="75">
        <v>47122.36</v>
      </c>
      <c r="AO174" s="75">
        <v>5705.73</v>
      </c>
      <c r="AP174" s="75">
        <v>41085.699999999997</v>
      </c>
      <c r="AQ174" s="75">
        <v>0</v>
      </c>
      <c r="AR174" s="75">
        <v>12379.02</v>
      </c>
      <c r="AS174" s="75">
        <v>113163.75</v>
      </c>
      <c r="AT174" s="75">
        <v>88430.85</v>
      </c>
      <c r="AU174" s="75">
        <v>27725.99</v>
      </c>
      <c r="AV174" s="75">
        <v>12084</v>
      </c>
      <c r="AW174" s="75">
        <v>32435.27</v>
      </c>
      <c r="AX174" s="75">
        <v>244589.83</v>
      </c>
      <c r="AY174" s="75">
        <v>91236.61</v>
      </c>
      <c r="AZ174" s="75">
        <v>23181.51</v>
      </c>
      <c r="BA174" s="75">
        <v>59408.84</v>
      </c>
      <c r="BB174" s="75">
        <v>1044.44</v>
      </c>
      <c r="BC174" s="75">
        <v>17648.48</v>
      </c>
      <c r="BD174" s="75">
        <v>202910.7298</v>
      </c>
      <c r="BE174" s="75">
        <v>41996.93</v>
      </c>
      <c r="BF174" s="75">
        <v>61544.97</v>
      </c>
      <c r="BG174" s="75">
        <v>8695.3700000000008</v>
      </c>
      <c r="BH174" s="75">
        <v>7322.76</v>
      </c>
      <c r="BI174" s="75">
        <v>342758.87</v>
      </c>
      <c r="BJ174" s="75">
        <v>66712.009999999995</v>
      </c>
      <c r="BK174" s="75">
        <v>9842</v>
      </c>
      <c r="BL174" s="75">
        <v>30987.17</v>
      </c>
      <c r="BM174" s="75">
        <v>25743.03</v>
      </c>
      <c r="BN174" s="75">
        <v>61056.53</v>
      </c>
      <c r="BO174" s="75">
        <v>5900.03</v>
      </c>
      <c r="BP174" s="75">
        <v>337745.21</v>
      </c>
      <c r="BQ174" s="75">
        <v>12917.77</v>
      </c>
      <c r="BR174" s="75">
        <v>131586.01999999999</v>
      </c>
      <c r="BS174" s="75">
        <v>9357.94</v>
      </c>
      <c r="BT174" s="75">
        <v>72206.98</v>
      </c>
      <c r="BU174" s="75">
        <v>32711.29</v>
      </c>
      <c r="BV174" s="75">
        <v>8410.9</v>
      </c>
      <c r="BW174" s="75">
        <v>111619.82</v>
      </c>
      <c r="BX174" s="75">
        <v>105467.75</v>
      </c>
      <c r="BY174" s="76">
        <v>1190986.0399</v>
      </c>
    </row>
    <row r="175" spans="1:77" x14ac:dyDescent="0.2">
      <c r="A175" s="73" t="s">
        <v>455</v>
      </c>
      <c r="B175" s="74" t="s">
        <v>546</v>
      </c>
      <c r="C175" s="73" t="s">
        <v>547</v>
      </c>
      <c r="D175" s="75">
        <v>36626.86</v>
      </c>
      <c r="E175" s="75">
        <v>0</v>
      </c>
      <c r="F175" s="75">
        <v>46908.42</v>
      </c>
      <c r="G175" s="75">
        <v>2211</v>
      </c>
      <c r="H175" s="75">
        <v>0</v>
      </c>
      <c r="I175" s="75">
        <v>0</v>
      </c>
      <c r="J175" s="75">
        <v>320064.42</v>
      </c>
      <c r="K175" s="75">
        <v>27008.32</v>
      </c>
      <c r="L175" s="75">
        <v>19850</v>
      </c>
      <c r="M175" s="75">
        <v>15600</v>
      </c>
      <c r="N175" s="75">
        <v>2021.12</v>
      </c>
      <c r="O175" s="75">
        <v>0</v>
      </c>
      <c r="P175" s="75">
        <v>25200</v>
      </c>
      <c r="Q175" s="75">
        <v>12069.42</v>
      </c>
      <c r="R175" s="75">
        <v>0</v>
      </c>
      <c r="S175" s="75">
        <v>0</v>
      </c>
      <c r="T175" s="75">
        <v>1666.68</v>
      </c>
      <c r="U175" s="75">
        <v>1308.01</v>
      </c>
      <c r="V175" s="75">
        <v>0</v>
      </c>
      <c r="W175" s="75">
        <v>3286</v>
      </c>
      <c r="X175" s="75">
        <v>0</v>
      </c>
      <c r="Y175" s="75">
        <v>3583.08</v>
      </c>
      <c r="Z175" s="75">
        <v>876</v>
      </c>
      <c r="AA175" s="75">
        <v>0</v>
      </c>
      <c r="AB175" s="75">
        <v>0</v>
      </c>
      <c r="AC175" s="75">
        <v>0</v>
      </c>
      <c r="AD175" s="75">
        <v>0</v>
      </c>
      <c r="AE175" s="75">
        <v>571543.41</v>
      </c>
      <c r="AF175" s="75">
        <v>31001.57</v>
      </c>
      <c r="AG175" s="75">
        <v>1614.17</v>
      </c>
      <c r="AH175" s="75">
        <v>6120.4</v>
      </c>
      <c r="AI175" s="75">
        <v>0</v>
      </c>
      <c r="AJ175" s="75">
        <v>3931.28</v>
      </c>
      <c r="AK175" s="75">
        <v>8393.7099999999991</v>
      </c>
      <c r="AL175" s="75">
        <v>0</v>
      </c>
      <c r="AM175" s="75">
        <v>16938.95</v>
      </c>
      <c r="AN175" s="75">
        <v>5030.5200000000004</v>
      </c>
      <c r="AO175" s="75">
        <v>0</v>
      </c>
      <c r="AP175" s="75">
        <v>0</v>
      </c>
      <c r="AQ175" s="75">
        <v>0</v>
      </c>
      <c r="AR175" s="75">
        <v>0</v>
      </c>
      <c r="AS175" s="75">
        <v>122.23</v>
      </c>
      <c r="AT175" s="75">
        <v>0</v>
      </c>
      <c r="AU175" s="75">
        <v>0</v>
      </c>
      <c r="AV175" s="75">
        <v>6368.26</v>
      </c>
      <c r="AW175" s="75">
        <v>12453.32</v>
      </c>
      <c r="AX175" s="75">
        <v>21781.7</v>
      </c>
      <c r="AY175" s="75">
        <v>0</v>
      </c>
      <c r="AZ175" s="75">
        <v>62919.28</v>
      </c>
      <c r="BA175" s="75">
        <v>17121.650000000001</v>
      </c>
      <c r="BB175" s="75">
        <v>0</v>
      </c>
      <c r="BC175" s="75">
        <v>0</v>
      </c>
      <c r="BD175" s="75">
        <v>78323.3799</v>
      </c>
      <c r="BE175" s="75">
        <v>440.84</v>
      </c>
      <c r="BF175" s="75">
        <v>112.65</v>
      </c>
      <c r="BG175" s="75">
        <v>0</v>
      </c>
      <c r="BH175" s="75">
        <v>0</v>
      </c>
      <c r="BI175" s="75">
        <v>5856.84</v>
      </c>
      <c r="BJ175" s="75">
        <v>1864.09</v>
      </c>
      <c r="BK175" s="75">
        <v>0</v>
      </c>
      <c r="BL175" s="75">
        <v>30291.67</v>
      </c>
      <c r="BM175" s="75">
        <v>0</v>
      </c>
      <c r="BN175" s="75">
        <v>794.23</v>
      </c>
      <c r="BO175" s="75">
        <v>0</v>
      </c>
      <c r="BP175" s="75">
        <v>35897.79</v>
      </c>
      <c r="BQ175" s="75">
        <v>0</v>
      </c>
      <c r="BR175" s="75">
        <v>0</v>
      </c>
      <c r="BS175" s="75">
        <v>0</v>
      </c>
      <c r="BT175" s="75">
        <v>0</v>
      </c>
      <c r="BU175" s="75">
        <v>0</v>
      </c>
      <c r="BV175" s="75">
        <v>0</v>
      </c>
      <c r="BW175" s="75">
        <v>1457.29</v>
      </c>
      <c r="BX175" s="75">
        <v>2488.14</v>
      </c>
      <c r="BY175" s="76">
        <v>799101.23000000021</v>
      </c>
    </row>
    <row r="176" spans="1:77" x14ac:dyDescent="0.2">
      <c r="A176" s="73" t="s">
        <v>455</v>
      </c>
      <c r="B176" s="74" t="s">
        <v>548</v>
      </c>
      <c r="C176" s="73" t="s">
        <v>549</v>
      </c>
      <c r="D176" s="75">
        <v>0</v>
      </c>
      <c r="E176" s="75">
        <v>61720.17</v>
      </c>
      <c r="F176" s="75">
        <v>154305.79999999999</v>
      </c>
      <c r="G176" s="75">
        <v>3369</v>
      </c>
      <c r="H176" s="75">
        <v>26857.81</v>
      </c>
      <c r="I176" s="75">
        <v>546.17999999999995</v>
      </c>
      <c r="J176" s="75">
        <v>862978.89</v>
      </c>
      <c r="K176" s="75">
        <v>0</v>
      </c>
      <c r="L176" s="75">
        <v>0</v>
      </c>
      <c r="M176" s="75">
        <v>6488</v>
      </c>
      <c r="N176" s="75">
        <v>0</v>
      </c>
      <c r="O176" s="75">
        <v>0</v>
      </c>
      <c r="P176" s="75">
        <v>14268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6537.46</v>
      </c>
      <c r="Y176" s="75">
        <v>0</v>
      </c>
      <c r="Z176" s="75">
        <v>246.33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13777.78</v>
      </c>
      <c r="AH176" s="75">
        <v>0</v>
      </c>
      <c r="AI176" s="75">
        <v>11000</v>
      </c>
      <c r="AJ176" s="75">
        <v>0</v>
      </c>
      <c r="AK176" s="75">
        <v>0</v>
      </c>
      <c r="AL176" s="75">
        <v>11120.44</v>
      </c>
      <c r="AM176" s="75">
        <v>12666.67</v>
      </c>
      <c r="AN176" s="75">
        <v>14333.32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31416.66</v>
      </c>
      <c r="AZ176" s="75">
        <v>0</v>
      </c>
      <c r="BA176" s="75">
        <v>0</v>
      </c>
      <c r="BB176" s="75">
        <v>0</v>
      </c>
      <c r="BC176" s="75">
        <v>0</v>
      </c>
      <c r="BD176" s="75">
        <v>15459</v>
      </c>
      <c r="BE176" s="75">
        <v>2638.89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0</v>
      </c>
      <c r="BL176" s="75">
        <v>383.51</v>
      </c>
      <c r="BM176" s="75">
        <v>0</v>
      </c>
      <c r="BN176" s="75">
        <v>4934.12</v>
      </c>
      <c r="BO176" s="75">
        <v>0</v>
      </c>
      <c r="BP176" s="75">
        <v>66273.98</v>
      </c>
      <c r="BQ176" s="75">
        <v>11120.44</v>
      </c>
      <c r="BR176" s="75">
        <v>0</v>
      </c>
      <c r="BS176" s="75">
        <v>8721.32</v>
      </c>
      <c r="BT176" s="75">
        <v>0</v>
      </c>
      <c r="BU176" s="75">
        <v>0</v>
      </c>
      <c r="BV176" s="75">
        <v>0</v>
      </c>
      <c r="BW176" s="75">
        <v>0</v>
      </c>
      <c r="BX176" s="75">
        <v>111867.33</v>
      </c>
      <c r="BY176" s="76">
        <v>338948693.23949999</v>
      </c>
    </row>
    <row r="177" spans="1:77" x14ac:dyDescent="0.2">
      <c r="A177" s="73" t="s">
        <v>455</v>
      </c>
      <c r="B177" s="74" t="s">
        <v>550</v>
      </c>
      <c r="C177" s="73" t="s">
        <v>551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0</v>
      </c>
      <c r="V177" s="85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85">
        <v>0</v>
      </c>
      <c r="AI177" s="85">
        <v>0</v>
      </c>
      <c r="AJ177" s="85">
        <v>0</v>
      </c>
      <c r="AK177" s="85">
        <v>0</v>
      </c>
      <c r="AL177" s="85">
        <v>0</v>
      </c>
      <c r="AM177" s="85">
        <v>0</v>
      </c>
      <c r="AN177" s="85">
        <v>0</v>
      </c>
      <c r="AO177" s="85">
        <v>0</v>
      </c>
      <c r="AP177" s="85">
        <v>0</v>
      </c>
      <c r="AQ177" s="85">
        <v>0</v>
      </c>
      <c r="AR177" s="85">
        <v>0</v>
      </c>
      <c r="AS177" s="85">
        <v>0</v>
      </c>
      <c r="AT177" s="85">
        <v>0</v>
      </c>
      <c r="AU177" s="85">
        <v>0</v>
      </c>
      <c r="AV177" s="85">
        <v>0</v>
      </c>
      <c r="AW177" s="85">
        <v>0</v>
      </c>
      <c r="AX177" s="85">
        <v>0</v>
      </c>
      <c r="AY177" s="85">
        <v>0</v>
      </c>
      <c r="AZ177" s="85">
        <v>0</v>
      </c>
      <c r="BA177" s="85">
        <v>0</v>
      </c>
      <c r="BB177" s="85">
        <v>0</v>
      </c>
      <c r="BC177" s="85">
        <v>0</v>
      </c>
      <c r="BD177" s="85">
        <v>0</v>
      </c>
      <c r="BE177" s="85">
        <v>0</v>
      </c>
      <c r="BF177" s="85">
        <v>0</v>
      </c>
      <c r="BG177" s="85">
        <v>0</v>
      </c>
      <c r="BH177" s="85">
        <v>0</v>
      </c>
      <c r="BI177" s="85">
        <v>0</v>
      </c>
      <c r="BJ177" s="85">
        <v>0</v>
      </c>
      <c r="BK177" s="85">
        <v>0</v>
      </c>
      <c r="BL177" s="85">
        <v>0</v>
      </c>
      <c r="BM177" s="85">
        <v>0</v>
      </c>
      <c r="BN177" s="85">
        <v>0</v>
      </c>
      <c r="BO177" s="85">
        <v>0</v>
      </c>
      <c r="BP177" s="85">
        <v>0</v>
      </c>
      <c r="BQ177" s="85">
        <v>0</v>
      </c>
      <c r="BR177" s="85">
        <v>0</v>
      </c>
      <c r="BS177" s="85">
        <v>0</v>
      </c>
      <c r="BT177" s="85">
        <v>0</v>
      </c>
      <c r="BU177" s="85">
        <v>0</v>
      </c>
      <c r="BV177" s="85">
        <v>0</v>
      </c>
      <c r="BW177" s="85">
        <v>0</v>
      </c>
      <c r="BX177" s="85">
        <v>0</v>
      </c>
      <c r="BY177" s="76">
        <v>27493896.449799985</v>
      </c>
    </row>
    <row r="178" spans="1:77" x14ac:dyDescent="0.2">
      <c r="A178" s="73" t="s">
        <v>455</v>
      </c>
      <c r="B178" s="74" t="s">
        <v>552</v>
      </c>
      <c r="C178" s="73" t="s">
        <v>553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5">
        <v>0</v>
      </c>
      <c r="N178" s="85">
        <v>0</v>
      </c>
      <c r="O178" s="85">
        <v>0</v>
      </c>
      <c r="P178" s="85">
        <v>0</v>
      </c>
      <c r="Q178" s="85">
        <v>0</v>
      </c>
      <c r="R178" s="85">
        <v>0</v>
      </c>
      <c r="S178" s="85">
        <v>0</v>
      </c>
      <c r="T178" s="85">
        <v>0</v>
      </c>
      <c r="U178" s="85">
        <v>0</v>
      </c>
      <c r="V178" s="85">
        <v>0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85">
        <v>0</v>
      </c>
      <c r="AI178" s="85">
        <v>0</v>
      </c>
      <c r="AJ178" s="8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5">
        <v>0</v>
      </c>
      <c r="AQ178" s="85">
        <v>0</v>
      </c>
      <c r="AR178" s="85">
        <v>0</v>
      </c>
      <c r="AS178" s="85">
        <v>0</v>
      </c>
      <c r="AT178" s="85">
        <v>0</v>
      </c>
      <c r="AU178" s="85">
        <v>0</v>
      </c>
      <c r="AV178" s="85">
        <v>0</v>
      </c>
      <c r="AW178" s="85">
        <v>0</v>
      </c>
      <c r="AX178" s="85">
        <v>0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5">
        <v>0</v>
      </c>
      <c r="BG178" s="85">
        <v>0</v>
      </c>
      <c r="BH178" s="85">
        <v>0</v>
      </c>
      <c r="BI178" s="85">
        <v>0</v>
      </c>
      <c r="BJ178" s="85">
        <v>0</v>
      </c>
      <c r="BK178" s="85">
        <v>0</v>
      </c>
      <c r="BL178" s="85">
        <v>0</v>
      </c>
      <c r="BM178" s="85">
        <v>0</v>
      </c>
      <c r="BN178" s="85">
        <v>0</v>
      </c>
      <c r="BO178" s="85">
        <v>0</v>
      </c>
      <c r="BP178" s="85">
        <v>0</v>
      </c>
      <c r="BQ178" s="85">
        <v>0</v>
      </c>
      <c r="BR178" s="85">
        <v>0</v>
      </c>
      <c r="BS178" s="85">
        <v>0</v>
      </c>
      <c r="BT178" s="85">
        <v>0</v>
      </c>
      <c r="BU178" s="85">
        <v>0</v>
      </c>
      <c r="BV178" s="85">
        <v>0</v>
      </c>
      <c r="BW178" s="85">
        <v>0</v>
      </c>
      <c r="BX178" s="85">
        <v>0</v>
      </c>
      <c r="BY178" s="76">
        <v>10960660.539599998</v>
      </c>
    </row>
    <row r="179" spans="1:77" x14ac:dyDescent="0.2">
      <c r="A179" s="73" t="s">
        <v>455</v>
      </c>
      <c r="B179" s="74" t="s">
        <v>554</v>
      </c>
      <c r="C179" s="73" t="s">
        <v>555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5">
        <v>0</v>
      </c>
      <c r="S179" s="85">
        <v>0</v>
      </c>
      <c r="T179" s="85">
        <v>0</v>
      </c>
      <c r="U179" s="85">
        <v>0</v>
      </c>
      <c r="V179" s="85">
        <v>0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85">
        <v>0</v>
      </c>
      <c r="AI179" s="85">
        <v>0</v>
      </c>
      <c r="AJ179" s="85">
        <v>0</v>
      </c>
      <c r="AK179" s="85">
        <v>0</v>
      </c>
      <c r="AL179" s="85">
        <v>0</v>
      </c>
      <c r="AM179" s="85">
        <v>0</v>
      </c>
      <c r="AN179" s="85">
        <v>0</v>
      </c>
      <c r="AO179" s="85">
        <v>0</v>
      </c>
      <c r="AP179" s="85">
        <v>0</v>
      </c>
      <c r="AQ179" s="85">
        <v>0</v>
      </c>
      <c r="AR179" s="85">
        <v>0</v>
      </c>
      <c r="AS179" s="85">
        <v>0</v>
      </c>
      <c r="AT179" s="85">
        <v>0</v>
      </c>
      <c r="AU179" s="85">
        <v>0</v>
      </c>
      <c r="AV179" s="85">
        <v>0</v>
      </c>
      <c r="AW179" s="85">
        <v>0</v>
      </c>
      <c r="AX179" s="85">
        <v>0</v>
      </c>
      <c r="AY179" s="85">
        <v>0</v>
      </c>
      <c r="AZ179" s="85">
        <v>0</v>
      </c>
      <c r="BA179" s="85">
        <v>0</v>
      </c>
      <c r="BB179" s="85">
        <v>0</v>
      </c>
      <c r="BC179" s="85">
        <v>0</v>
      </c>
      <c r="BD179" s="85">
        <v>0</v>
      </c>
      <c r="BE179" s="85">
        <v>0</v>
      </c>
      <c r="BF179" s="85">
        <v>0</v>
      </c>
      <c r="BG179" s="85">
        <v>0</v>
      </c>
      <c r="BH179" s="85">
        <v>0</v>
      </c>
      <c r="BI179" s="85">
        <v>0</v>
      </c>
      <c r="BJ179" s="85">
        <v>0</v>
      </c>
      <c r="BK179" s="85">
        <v>0</v>
      </c>
      <c r="BL179" s="85">
        <v>0</v>
      </c>
      <c r="BM179" s="85">
        <v>0</v>
      </c>
      <c r="BN179" s="85">
        <v>0</v>
      </c>
      <c r="BO179" s="85">
        <v>0</v>
      </c>
      <c r="BP179" s="85">
        <v>0</v>
      </c>
      <c r="BQ179" s="85">
        <v>0</v>
      </c>
      <c r="BR179" s="85">
        <v>0</v>
      </c>
      <c r="BS179" s="85">
        <v>0</v>
      </c>
      <c r="BT179" s="85">
        <v>0</v>
      </c>
      <c r="BU179" s="85">
        <v>0</v>
      </c>
      <c r="BV179" s="85">
        <v>0</v>
      </c>
      <c r="BW179" s="85">
        <v>0</v>
      </c>
      <c r="BX179" s="85">
        <v>0</v>
      </c>
      <c r="BY179" s="76">
        <v>1323720.3900000001</v>
      </c>
    </row>
    <row r="180" spans="1:77" x14ac:dyDescent="0.2">
      <c r="A180" s="82" t="s">
        <v>556</v>
      </c>
      <c r="B180" s="83"/>
      <c r="C180" s="84"/>
      <c r="D180" s="80">
        <f>SUM(D130:D179)</f>
        <v>33289810.260000002</v>
      </c>
      <c r="E180" s="80">
        <f t="shared" ref="E180:BP180" si="6">SUM(E130:E179)</f>
        <v>9019588.2199999988</v>
      </c>
      <c r="F180" s="80">
        <f t="shared" si="6"/>
        <v>12212849.959999999</v>
      </c>
      <c r="G180" s="80">
        <f t="shared" si="6"/>
        <v>4008468</v>
      </c>
      <c r="H180" s="80">
        <f t="shared" si="6"/>
        <v>3145317.15</v>
      </c>
      <c r="I180" s="80">
        <f t="shared" si="6"/>
        <v>2305315.21</v>
      </c>
      <c r="J180" s="80">
        <f t="shared" si="6"/>
        <v>65495037.879999995</v>
      </c>
      <c r="K180" s="80">
        <f t="shared" si="6"/>
        <v>13063707.120000001</v>
      </c>
      <c r="L180" s="80">
        <f t="shared" si="6"/>
        <v>2154216.9099999997</v>
      </c>
      <c r="M180" s="80">
        <f t="shared" si="6"/>
        <v>28771678.630000003</v>
      </c>
      <c r="N180" s="80">
        <f t="shared" si="6"/>
        <v>1485267.08</v>
      </c>
      <c r="O180" s="80">
        <f t="shared" si="6"/>
        <v>5153870.55</v>
      </c>
      <c r="P180" s="80">
        <f t="shared" si="6"/>
        <v>15453369.59</v>
      </c>
      <c r="Q180" s="80">
        <f t="shared" si="6"/>
        <v>13365046.51</v>
      </c>
      <c r="R180" s="80">
        <f t="shared" si="6"/>
        <v>1065493.6200000001</v>
      </c>
      <c r="S180" s="80">
        <f t="shared" si="6"/>
        <v>3040246.1595999999</v>
      </c>
      <c r="T180" s="80">
        <f t="shared" si="6"/>
        <v>3203645.31</v>
      </c>
      <c r="U180" s="80">
        <f t="shared" si="6"/>
        <v>2584176.85</v>
      </c>
      <c r="V180" s="80">
        <f t="shared" si="6"/>
        <v>44479321.380000003</v>
      </c>
      <c r="W180" s="80">
        <f t="shared" si="6"/>
        <v>3657276.4000000004</v>
      </c>
      <c r="X180" s="80">
        <f t="shared" si="6"/>
        <v>6400882.29</v>
      </c>
      <c r="Y180" s="80">
        <f t="shared" si="6"/>
        <v>14707303.380000003</v>
      </c>
      <c r="Z180" s="80">
        <f t="shared" si="6"/>
        <v>1697186.2699999998</v>
      </c>
      <c r="AA180" s="80">
        <f t="shared" si="6"/>
        <v>1592716.24</v>
      </c>
      <c r="AB180" s="80">
        <f t="shared" si="6"/>
        <v>1913869.7899999998</v>
      </c>
      <c r="AC180" s="80">
        <f t="shared" si="6"/>
        <v>1173624.6000000003</v>
      </c>
      <c r="AD180" s="80">
        <f t="shared" si="6"/>
        <v>1362475.5699999998</v>
      </c>
      <c r="AE180" s="80">
        <f t="shared" si="6"/>
        <v>60976812.100000001</v>
      </c>
      <c r="AF180" s="80">
        <f t="shared" si="6"/>
        <v>2727827.93</v>
      </c>
      <c r="AG180" s="80">
        <f t="shared" si="6"/>
        <v>1048258.06</v>
      </c>
      <c r="AH180" s="80">
        <f t="shared" si="6"/>
        <v>1295294.0999999999</v>
      </c>
      <c r="AI180" s="80">
        <f t="shared" si="6"/>
        <v>1355399.8699999999</v>
      </c>
      <c r="AJ180" s="80">
        <f t="shared" si="6"/>
        <v>2122998.0299999998</v>
      </c>
      <c r="AK180" s="80">
        <f t="shared" si="6"/>
        <v>2124102.56</v>
      </c>
      <c r="AL180" s="80">
        <f t="shared" si="6"/>
        <v>2054779.45</v>
      </c>
      <c r="AM180" s="80">
        <f t="shared" si="6"/>
        <v>4097612.94</v>
      </c>
      <c r="AN180" s="80">
        <f t="shared" si="6"/>
        <v>2166629.0100000002</v>
      </c>
      <c r="AO180" s="80">
        <f t="shared" si="6"/>
        <v>1489051.76</v>
      </c>
      <c r="AP180" s="80">
        <f t="shared" si="6"/>
        <v>1854979.0899999999</v>
      </c>
      <c r="AQ180" s="80">
        <f t="shared" si="6"/>
        <v>21108261.630000003</v>
      </c>
      <c r="AR180" s="80">
        <f t="shared" si="6"/>
        <v>1292124.6199999999</v>
      </c>
      <c r="AS180" s="80">
        <f t="shared" si="6"/>
        <v>1803157.34</v>
      </c>
      <c r="AT180" s="80">
        <f t="shared" si="6"/>
        <v>1559551.6900000002</v>
      </c>
      <c r="AU180" s="80">
        <f t="shared" si="6"/>
        <v>1046376.28</v>
      </c>
      <c r="AV180" s="80">
        <f t="shared" si="6"/>
        <v>345817.27</v>
      </c>
      <c r="AW180" s="80">
        <f t="shared" si="6"/>
        <v>1234513.9199999999</v>
      </c>
      <c r="AX180" s="80">
        <f t="shared" si="6"/>
        <v>36266841.890000001</v>
      </c>
      <c r="AY180" s="80">
        <f t="shared" si="6"/>
        <v>4244054.1400000006</v>
      </c>
      <c r="AZ180" s="80">
        <f t="shared" si="6"/>
        <v>2744435.9</v>
      </c>
      <c r="BA180" s="80">
        <f t="shared" si="6"/>
        <v>3900168.0399999996</v>
      </c>
      <c r="BB180" s="80">
        <f t="shared" si="6"/>
        <v>2162167.4000000004</v>
      </c>
      <c r="BC180" s="80">
        <f t="shared" si="6"/>
        <v>689814.3600000001</v>
      </c>
      <c r="BD180" s="80">
        <f t="shared" si="6"/>
        <v>10688779.9198</v>
      </c>
      <c r="BE180" s="80">
        <f t="shared" si="6"/>
        <v>5022492.7300000004</v>
      </c>
      <c r="BF180" s="80">
        <f t="shared" si="6"/>
        <v>2379689.87</v>
      </c>
      <c r="BG180" s="80">
        <f t="shared" si="6"/>
        <v>873295.43</v>
      </c>
      <c r="BH180" s="80">
        <f t="shared" si="6"/>
        <v>932850.96000000008</v>
      </c>
      <c r="BI180" s="80">
        <f t="shared" si="6"/>
        <v>40603621.460000008</v>
      </c>
      <c r="BJ180" s="80">
        <f t="shared" si="6"/>
        <v>9664343.6999999993</v>
      </c>
      <c r="BK180" s="80">
        <f t="shared" si="6"/>
        <v>2457390.1699999995</v>
      </c>
      <c r="BL180" s="80">
        <f t="shared" si="6"/>
        <v>1092099.7399999998</v>
      </c>
      <c r="BM180" s="80">
        <f t="shared" si="6"/>
        <v>1576869.6499999997</v>
      </c>
      <c r="BN180" s="80">
        <f t="shared" si="6"/>
        <v>3487508.7399999998</v>
      </c>
      <c r="BO180" s="80">
        <f t="shared" si="6"/>
        <v>906102.25999999989</v>
      </c>
      <c r="BP180" s="80">
        <f t="shared" si="6"/>
        <v>26433520.790000003</v>
      </c>
      <c r="BQ180" s="80">
        <f t="shared" ref="BQ180:BX180" si="7">SUM(BQ130:BQ179)</f>
        <v>1731113.2799999998</v>
      </c>
      <c r="BR180" s="80">
        <f t="shared" si="7"/>
        <v>3002944.5599999991</v>
      </c>
      <c r="BS180" s="80">
        <f t="shared" si="7"/>
        <v>4331868.8600000003</v>
      </c>
      <c r="BT180" s="80">
        <f t="shared" si="7"/>
        <v>2901512.4400000004</v>
      </c>
      <c r="BU180" s="80">
        <f t="shared" si="7"/>
        <v>5594232.9799999967</v>
      </c>
      <c r="BV180" s="80">
        <f t="shared" si="7"/>
        <v>2276719.0099999998</v>
      </c>
      <c r="BW180" s="80">
        <f t="shared" si="7"/>
        <v>1671293.84</v>
      </c>
      <c r="BX180" s="80">
        <f t="shared" si="7"/>
        <v>2035067.57</v>
      </c>
      <c r="BY180" s="81">
        <f>SUM(BY130:BY179)</f>
        <v>911272463.65559995</v>
      </c>
    </row>
    <row r="181" spans="1:77" x14ac:dyDescent="0.2">
      <c r="A181" s="73" t="s">
        <v>557</v>
      </c>
      <c r="B181" s="74" t="s">
        <v>558</v>
      </c>
      <c r="C181" s="73" t="s">
        <v>559</v>
      </c>
      <c r="D181" s="75">
        <v>48521702.859999999</v>
      </c>
      <c r="E181" s="75">
        <v>14065005.529999999</v>
      </c>
      <c r="F181" s="75">
        <v>19007844.719999999</v>
      </c>
      <c r="G181" s="75">
        <v>7316560.8399999999</v>
      </c>
      <c r="H181" s="75">
        <v>4400460.66</v>
      </c>
      <c r="I181" s="75">
        <v>1496582.08</v>
      </c>
      <c r="J181" s="75">
        <v>222416875.06999999</v>
      </c>
      <c r="K181" s="75">
        <v>11588000.539999999</v>
      </c>
      <c r="L181" s="75">
        <v>2612759.5699999998</v>
      </c>
      <c r="M181" s="75">
        <v>50240089.68</v>
      </c>
      <c r="N181" s="75">
        <v>2182942.11</v>
      </c>
      <c r="O181" s="75">
        <v>8491973.7699999996</v>
      </c>
      <c r="P181" s="75">
        <v>18945306.890000001</v>
      </c>
      <c r="Q181" s="75">
        <v>16269679.32</v>
      </c>
      <c r="R181" s="75">
        <v>653404</v>
      </c>
      <c r="S181" s="75">
        <v>5300967.5599999996</v>
      </c>
      <c r="T181" s="75">
        <v>4123469.72</v>
      </c>
      <c r="U181" s="75">
        <v>2318078.7200000002</v>
      </c>
      <c r="V181" s="75">
        <v>135655350.16</v>
      </c>
      <c r="W181" s="75">
        <v>11533606.189999999</v>
      </c>
      <c r="X181" s="75">
        <v>7234742.5199999996</v>
      </c>
      <c r="Y181" s="75">
        <v>21584674.02</v>
      </c>
      <c r="Z181" s="75">
        <v>3656356.73</v>
      </c>
      <c r="AA181" s="75">
        <v>6015652.79</v>
      </c>
      <c r="AB181" s="75">
        <v>10211148.300000001</v>
      </c>
      <c r="AC181" s="75">
        <v>1986241.81</v>
      </c>
      <c r="AD181" s="75">
        <v>2201706.16</v>
      </c>
      <c r="AE181" s="75">
        <v>118296865.17</v>
      </c>
      <c r="AF181" s="75">
        <v>4363250.84</v>
      </c>
      <c r="AG181" s="75">
        <v>1511563.95</v>
      </c>
      <c r="AH181" s="75">
        <v>1512153.62</v>
      </c>
      <c r="AI181" s="75">
        <v>2085383.87</v>
      </c>
      <c r="AJ181" s="75">
        <v>4574894.72</v>
      </c>
      <c r="AK181" s="75">
        <v>1978219.96</v>
      </c>
      <c r="AL181" s="75">
        <v>3434016.12</v>
      </c>
      <c r="AM181" s="75">
        <v>5718756.5099999998</v>
      </c>
      <c r="AN181" s="75">
        <v>2359975.0299999998</v>
      </c>
      <c r="AO181" s="75">
        <v>1804348.51</v>
      </c>
      <c r="AP181" s="75">
        <v>3070332.78</v>
      </c>
      <c r="AQ181" s="75">
        <v>32159801.300000001</v>
      </c>
      <c r="AR181" s="75">
        <v>2421862.12</v>
      </c>
      <c r="AS181" s="75">
        <v>2587160.4500000002</v>
      </c>
      <c r="AT181" s="75">
        <v>2644293.2200000002</v>
      </c>
      <c r="AU181" s="75">
        <v>1343438.8</v>
      </c>
      <c r="AV181" s="75">
        <v>340825.86</v>
      </c>
      <c r="AW181" s="75">
        <v>1073741.25</v>
      </c>
      <c r="AX181" s="75">
        <v>93545790.060000002</v>
      </c>
      <c r="AY181" s="75">
        <v>2522797.2200000002</v>
      </c>
      <c r="AZ181" s="75">
        <v>3290243.08</v>
      </c>
      <c r="BA181" s="75">
        <v>4688840.13</v>
      </c>
      <c r="BB181" s="75">
        <v>5836606.9100000001</v>
      </c>
      <c r="BC181" s="75">
        <v>4544337.08</v>
      </c>
      <c r="BD181" s="75">
        <v>7997413.9000000004</v>
      </c>
      <c r="BE181" s="75">
        <v>4640807.9800000004</v>
      </c>
      <c r="BF181" s="75">
        <v>4423228.21</v>
      </c>
      <c r="BG181" s="75">
        <v>1048417.61</v>
      </c>
      <c r="BH181" s="75">
        <v>874668.67</v>
      </c>
      <c r="BI181" s="75">
        <v>74244596.189999998</v>
      </c>
      <c r="BJ181" s="75">
        <v>19391325.140000001</v>
      </c>
      <c r="BK181" s="75">
        <v>1788103.95</v>
      </c>
      <c r="BL181" s="75">
        <v>2110770.88</v>
      </c>
      <c r="BM181" s="75">
        <v>2063811.96</v>
      </c>
      <c r="BN181" s="75">
        <v>4346212.93</v>
      </c>
      <c r="BO181" s="75">
        <v>1195328.44</v>
      </c>
      <c r="BP181" s="75">
        <v>47455465.170000002</v>
      </c>
      <c r="BQ181" s="75">
        <v>2019391.3</v>
      </c>
      <c r="BR181" s="75">
        <v>2775380.18</v>
      </c>
      <c r="BS181" s="75">
        <v>4351308.91</v>
      </c>
      <c r="BT181" s="75">
        <v>4316093.4000000004</v>
      </c>
      <c r="BU181" s="75">
        <v>15630855.57</v>
      </c>
      <c r="BV181" s="75">
        <v>3358018.07</v>
      </c>
      <c r="BW181" s="75">
        <v>1306372.28</v>
      </c>
      <c r="BX181" s="75">
        <v>1521613.48</v>
      </c>
      <c r="BY181" s="76">
        <v>43490575.20000001</v>
      </c>
    </row>
    <row r="182" spans="1:77" x14ac:dyDescent="0.2">
      <c r="A182" s="73" t="s">
        <v>557</v>
      </c>
      <c r="B182" s="74" t="s">
        <v>560</v>
      </c>
      <c r="C182" s="73" t="s">
        <v>561</v>
      </c>
      <c r="D182" s="75">
        <v>7860647.5300000003</v>
      </c>
      <c r="E182" s="75">
        <v>219254.35</v>
      </c>
      <c r="F182" s="75">
        <v>5663762.7599999998</v>
      </c>
      <c r="G182" s="75">
        <v>0</v>
      </c>
      <c r="H182" s="75">
        <v>0</v>
      </c>
      <c r="I182" s="75">
        <v>0</v>
      </c>
      <c r="J182" s="75">
        <v>2672234.31</v>
      </c>
      <c r="K182" s="75">
        <v>4446591</v>
      </c>
      <c r="L182" s="75">
        <v>437946.76</v>
      </c>
      <c r="M182" s="75">
        <v>279386.23999999999</v>
      </c>
      <c r="N182" s="75">
        <v>0</v>
      </c>
      <c r="O182" s="75">
        <v>5436.45</v>
      </c>
      <c r="P182" s="75">
        <v>1273600.56</v>
      </c>
      <c r="Q182" s="75">
        <v>53432.31</v>
      </c>
      <c r="R182" s="75">
        <v>175732.11</v>
      </c>
      <c r="S182" s="75">
        <v>843352.5</v>
      </c>
      <c r="T182" s="75">
        <v>887682.49</v>
      </c>
      <c r="U182" s="75">
        <v>411819.33</v>
      </c>
      <c r="V182" s="75">
        <v>189865.28</v>
      </c>
      <c r="W182" s="75">
        <v>15181.58</v>
      </c>
      <c r="X182" s="75">
        <v>520078.76</v>
      </c>
      <c r="Y182" s="75">
        <v>0</v>
      </c>
      <c r="Z182" s="75">
        <v>1280</v>
      </c>
      <c r="AA182" s="75">
        <v>80633.89</v>
      </c>
      <c r="AB182" s="75">
        <v>0</v>
      </c>
      <c r="AC182" s="75">
        <v>0</v>
      </c>
      <c r="AD182" s="75">
        <v>0</v>
      </c>
      <c r="AE182" s="75">
        <v>664324.1</v>
      </c>
      <c r="AF182" s="75">
        <v>25456</v>
      </c>
      <c r="AG182" s="75">
        <v>328217.62</v>
      </c>
      <c r="AH182" s="75">
        <v>0</v>
      </c>
      <c r="AI182" s="75">
        <v>24989</v>
      </c>
      <c r="AJ182" s="75">
        <v>36209.54</v>
      </c>
      <c r="AK182" s="75">
        <v>39576</v>
      </c>
      <c r="AL182" s="75">
        <v>16965.5</v>
      </c>
      <c r="AM182" s="75">
        <v>93991.93</v>
      </c>
      <c r="AN182" s="75">
        <v>60655</v>
      </c>
      <c r="AO182" s="75">
        <v>464865.48</v>
      </c>
      <c r="AP182" s="75">
        <v>690879.89</v>
      </c>
      <c r="AQ182" s="75">
        <v>5276377.7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23582</v>
      </c>
      <c r="BA182" s="75">
        <v>0</v>
      </c>
      <c r="BB182" s="75">
        <v>0</v>
      </c>
      <c r="BC182" s="75">
        <v>0</v>
      </c>
      <c r="BD182" s="75">
        <v>1633566.2098999999</v>
      </c>
      <c r="BE182" s="75">
        <v>77798</v>
      </c>
      <c r="BF182" s="75">
        <v>80650</v>
      </c>
      <c r="BG182" s="75">
        <v>10865</v>
      </c>
      <c r="BH182" s="75">
        <v>0</v>
      </c>
      <c r="BI182" s="75">
        <v>20659445.91</v>
      </c>
      <c r="BJ182" s="75">
        <v>5680720.29</v>
      </c>
      <c r="BK182" s="75">
        <v>514587.18</v>
      </c>
      <c r="BL182" s="75">
        <v>0</v>
      </c>
      <c r="BM182" s="75">
        <v>196892.79999999999</v>
      </c>
      <c r="BN182" s="75">
        <v>0</v>
      </c>
      <c r="BO182" s="75">
        <v>0</v>
      </c>
      <c r="BP182" s="75">
        <v>630379.77</v>
      </c>
      <c r="BQ182" s="75">
        <v>0</v>
      </c>
      <c r="BR182" s="75">
        <v>22283</v>
      </c>
      <c r="BS182" s="75">
        <v>6050</v>
      </c>
      <c r="BT182" s="75">
        <v>93577.01</v>
      </c>
      <c r="BU182" s="75">
        <v>205638.39999999999</v>
      </c>
      <c r="BV182" s="75">
        <v>30399</v>
      </c>
      <c r="BW182" s="75">
        <v>440</v>
      </c>
      <c r="BX182" s="75">
        <v>262339.90000000002</v>
      </c>
      <c r="BY182" s="76">
        <v>1531970.27</v>
      </c>
    </row>
    <row r="183" spans="1:77" x14ac:dyDescent="0.2">
      <c r="A183" s="73" t="s">
        <v>557</v>
      </c>
      <c r="B183" s="74" t="s">
        <v>562</v>
      </c>
      <c r="C183" s="73" t="s">
        <v>563</v>
      </c>
      <c r="D183" s="75">
        <v>14151158.060000001</v>
      </c>
      <c r="E183" s="75">
        <v>5866715.0300000003</v>
      </c>
      <c r="F183" s="75">
        <v>8477333.7799999993</v>
      </c>
      <c r="G183" s="75">
        <v>1485154.71</v>
      </c>
      <c r="H183" s="75">
        <v>1078372.57</v>
      </c>
      <c r="I183" s="75">
        <v>296058.09000000003</v>
      </c>
      <c r="J183" s="75">
        <v>102991135.93000001</v>
      </c>
      <c r="K183" s="75">
        <v>883338.23999999999</v>
      </c>
      <c r="L183" s="75">
        <v>151335.5</v>
      </c>
      <c r="M183" s="75">
        <v>23636434.579999998</v>
      </c>
      <c r="N183" s="75">
        <v>594751.31000000006</v>
      </c>
      <c r="O183" s="75">
        <v>1711480.55</v>
      </c>
      <c r="P183" s="75">
        <v>10577429.82</v>
      </c>
      <c r="Q183" s="75">
        <v>5814782.3300000001</v>
      </c>
      <c r="R183" s="75">
        <v>107870</v>
      </c>
      <c r="S183" s="75">
        <v>475399.24</v>
      </c>
      <c r="T183" s="75">
        <v>102800</v>
      </c>
      <c r="U183" s="75">
        <v>421763.4</v>
      </c>
      <c r="V183" s="75">
        <v>28102622.609999999</v>
      </c>
      <c r="W183" s="75">
        <v>6909267.3099999996</v>
      </c>
      <c r="X183" s="75">
        <v>610486.26</v>
      </c>
      <c r="Y183" s="75">
        <v>7013279.0300000003</v>
      </c>
      <c r="Z183" s="75">
        <v>713915.97</v>
      </c>
      <c r="AA183" s="75">
        <v>529874.31999999995</v>
      </c>
      <c r="AB183" s="75">
        <v>4664382.45</v>
      </c>
      <c r="AC183" s="75">
        <v>509828.01</v>
      </c>
      <c r="AD183" s="75">
        <v>1187278.69</v>
      </c>
      <c r="AE183" s="75">
        <v>58343735.060000002</v>
      </c>
      <c r="AF183" s="75">
        <v>507144.98</v>
      </c>
      <c r="AG183" s="75">
        <v>223554.4</v>
      </c>
      <c r="AH183" s="75">
        <v>437792.91</v>
      </c>
      <c r="AI183" s="75">
        <v>581948.98</v>
      </c>
      <c r="AJ183" s="75">
        <v>880281.32</v>
      </c>
      <c r="AK183" s="75">
        <v>610336.38</v>
      </c>
      <c r="AL183" s="75">
        <v>569445.69999999995</v>
      </c>
      <c r="AM183" s="75">
        <v>1400529.62</v>
      </c>
      <c r="AN183" s="75">
        <v>522033.05</v>
      </c>
      <c r="AO183" s="75">
        <v>123843.6</v>
      </c>
      <c r="AP183" s="75">
        <v>221740.32</v>
      </c>
      <c r="AQ183" s="75">
        <v>8248669.9299999997</v>
      </c>
      <c r="AR183" s="75">
        <v>151587.43</v>
      </c>
      <c r="AS183" s="75">
        <v>441440.22</v>
      </c>
      <c r="AT183" s="75">
        <v>493709.82</v>
      </c>
      <c r="AU183" s="75">
        <v>174105.43</v>
      </c>
      <c r="AV183" s="75">
        <v>53580.74</v>
      </c>
      <c r="AW183" s="75">
        <v>232395.71</v>
      </c>
      <c r="AX183" s="75">
        <v>29755080.600000001</v>
      </c>
      <c r="AY183" s="75">
        <v>715475.69</v>
      </c>
      <c r="AZ183" s="75">
        <v>898140.41</v>
      </c>
      <c r="BA183" s="75">
        <v>1580840.47</v>
      </c>
      <c r="BB183" s="75">
        <v>1946287.58</v>
      </c>
      <c r="BC183" s="75">
        <v>577565.78</v>
      </c>
      <c r="BD183" s="75">
        <v>3327072.3297999999</v>
      </c>
      <c r="BE183" s="75">
        <v>3545105.97</v>
      </c>
      <c r="BF183" s="75">
        <v>878284.13</v>
      </c>
      <c r="BG183" s="75">
        <v>248202.13</v>
      </c>
      <c r="BH183" s="75">
        <v>167968.37</v>
      </c>
      <c r="BI183" s="75">
        <v>6847362.5</v>
      </c>
      <c r="BJ183" s="75">
        <v>7288020.7599999998</v>
      </c>
      <c r="BK183" s="75">
        <v>268505.90000000002</v>
      </c>
      <c r="BL183" s="75">
        <v>718033.07</v>
      </c>
      <c r="BM183" s="75">
        <v>511643.41</v>
      </c>
      <c r="BN183" s="75">
        <v>740542.02</v>
      </c>
      <c r="BO183" s="75">
        <v>315284.73</v>
      </c>
      <c r="BP183" s="75">
        <v>23798571.23</v>
      </c>
      <c r="BQ183" s="75">
        <v>420463.9</v>
      </c>
      <c r="BR183" s="75">
        <v>1517878.52</v>
      </c>
      <c r="BS183" s="75">
        <v>723194.11</v>
      </c>
      <c r="BT183" s="75">
        <v>1040175.47</v>
      </c>
      <c r="BU183" s="75">
        <v>3799437.55</v>
      </c>
      <c r="BV183" s="75">
        <v>663696.35</v>
      </c>
      <c r="BW183" s="75">
        <v>584189.91</v>
      </c>
      <c r="BX183" s="75">
        <v>109810</v>
      </c>
      <c r="BY183" s="76">
        <v>8902520.1600000001</v>
      </c>
    </row>
    <row r="184" spans="1:77" x14ac:dyDescent="0.2">
      <c r="A184" s="73" t="s">
        <v>557</v>
      </c>
      <c r="B184" s="74" t="s">
        <v>564</v>
      </c>
      <c r="C184" s="73" t="s">
        <v>565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1130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84600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5460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22850</v>
      </c>
      <c r="BQ184" s="75">
        <v>900</v>
      </c>
      <c r="BR184" s="75">
        <v>0</v>
      </c>
      <c r="BS184" s="75">
        <v>0</v>
      </c>
      <c r="BT184" s="75">
        <v>0</v>
      </c>
      <c r="BU184" s="75">
        <v>0</v>
      </c>
      <c r="BV184" s="75">
        <v>2550</v>
      </c>
      <c r="BW184" s="75">
        <v>0</v>
      </c>
      <c r="BX184" s="75">
        <v>0</v>
      </c>
      <c r="BY184" s="76">
        <v>783612.25</v>
      </c>
    </row>
    <row r="185" spans="1:77" x14ac:dyDescent="0.2">
      <c r="A185" s="73" t="s">
        <v>557</v>
      </c>
      <c r="B185" s="74" t="s">
        <v>566</v>
      </c>
      <c r="C185" s="73" t="s">
        <v>567</v>
      </c>
      <c r="D185" s="75">
        <v>663241.76</v>
      </c>
      <c r="E185" s="75">
        <v>211389.29</v>
      </c>
      <c r="F185" s="75">
        <v>407155.44</v>
      </c>
      <c r="G185" s="75">
        <v>152374.57</v>
      </c>
      <c r="H185" s="75">
        <v>109092.66</v>
      </c>
      <c r="I185" s="75">
        <v>173333</v>
      </c>
      <c r="J185" s="75">
        <v>1370025.33</v>
      </c>
      <c r="K185" s="75">
        <v>224498.77</v>
      </c>
      <c r="L185" s="75">
        <v>170265.58</v>
      </c>
      <c r="M185" s="75">
        <v>395733.6</v>
      </c>
      <c r="N185" s="75">
        <v>118925.27</v>
      </c>
      <c r="O185" s="75">
        <v>252374.75</v>
      </c>
      <c r="P185" s="75">
        <v>568283.80000000005</v>
      </c>
      <c r="Q185" s="75">
        <v>619416.19999999995</v>
      </c>
      <c r="R185" s="75">
        <v>11610.15</v>
      </c>
      <c r="S185" s="75">
        <v>306850.46999999997</v>
      </c>
      <c r="T185" s="75">
        <v>300832.92</v>
      </c>
      <c r="U185" s="75">
        <v>140841.35999999999</v>
      </c>
      <c r="V185" s="75">
        <v>310220.84999999998</v>
      </c>
      <c r="W185" s="75">
        <v>307665.59999999998</v>
      </c>
      <c r="X185" s="75">
        <v>86988.51</v>
      </c>
      <c r="Y185" s="75">
        <v>265871.21000000002</v>
      </c>
      <c r="Z185" s="75">
        <v>57853</v>
      </c>
      <c r="AA185" s="75">
        <v>142961.81</v>
      </c>
      <c r="AB185" s="75">
        <v>235233.97</v>
      </c>
      <c r="AC185" s="75">
        <v>38670.28</v>
      </c>
      <c r="AD185" s="75">
        <v>100592.84</v>
      </c>
      <c r="AE185" s="75">
        <v>827680.02</v>
      </c>
      <c r="AF185" s="75">
        <v>166461.96</v>
      </c>
      <c r="AG185" s="75">
        <v>91586.65</v>
      </c>
      <c r="AH185" s="75">
        <v>83249.63</v>
      </c>
      <c r="AI185" s="75">
        <v>114656.25</v>
      </c>
      <c r="AJ185" s="75">
        <v>195344.99</v>
      </c>
      <c r="AK185" s="75">
        <v>212407.74</v>
      </c>
      <c r="AL185" s="75">
        <v>593907.01</v>
      </c>
      <c r="AM185" s="75">
        <v>128233</v>
      </c>
      <c r="AN185" s="75">
        <v>61612.74</v>
      </c>
      <c r="AO185" s="75">
        <v>67242.880000000005</v>
      </c>
      <c r="AP185" s="75">
        <v>63747.53</v>
      </c>
      <c r="AQ185" s="75">
        <v>621998.6</v>
      </c>
      <c r="AR185" s="75">
        <v>89048.4</v>
      </c>
      <c r="AS185" s="75">
        <v>172507.37</v>
      </c>
      <c r="AT185" s="75">
        <v>163301.20000000001</v>
      </c>
      <c r="AU185" s="75">
        <v>125405.91</v>
      </c>
      <c r="AV185" s="75">
        <v>4565.25</v>
      </c>
      <c r="AW185" s="75">
        <v>43069</v>
      </c>
      <c r="AX185" s="75">
        <v>299088.95</v>
      </c>
      <c r="AY185" s="75">
        <v>102708</v>
      </c>
      <c r="AZ185" s="75">
        <v>11374</v>
      </c>
      <c r="BA185" s="75">
        <v>79503.350000000006</v>
      </c>
      <c r="BB185" s="75">
        <v>176496.15</v>
      </c>
      <c r="BC185" s="75">
        <v>122406.3</v>
      </c>
      <c r="BD185" s="75">
        <v>14004.65</v>
      </c>
      <c r="BE185" s="75">
        <v>136154.06</v>
      </c>
      <c r="BF185" s="75">
        <v>154817.07999999999</v>
      </c>
      <c r="BG185" s="75">
        <v>119889.66</v>
      </c>
      <c r="BH185" s="75">
        <v>44125.75</v>
      </c>
      <c r="BI185" s="75">
        <v>764099.84</v>
      </c>
      <c r="BJ185" s="75">
        <v>480313.94</v>
      </c>
      <c r="BK185" s="75">
        <v>68042.320000000007</v>
      </c>
      <c r="BL185" s="75">
        <v>104150.35</v>
      </c>
      <c r="BM185" s="75">
        <v>209261.25</v>
      </c>
      <c r="BN185" s="75">
        <v>72251.7</v>
      </c>
      <c r="BO185" s="75">
        <v>121304.46</v>
      </c>
      <c r="BP185" s="75">
        <v>361783.9</v>
      </c>
      <c r="BQ185" s="75">
        <v>59919.22</v>
      </c>
      <c r="BR185" s="75">
        <v>139191.85999999999</v>
      </c>
      <c r="BS185" s="75">
        <v>155808.76</v>
      </c>
      <c r="BT185" s="75">
        <v>171912.7</v>
      </c>
      <c r="BU185" s="75">
        <v>112671.16</v>
      </c>
      <c r="BV185" s="75">
        <v>94780.02</v>
      </c>
      <c r="BW185" s="75">
        <v>92546.53</v>
      </c>
      <c r="BX185" s="75">
        <v>104643.09</v>
      </c>
      <c r="BY185" s="76">
        <v>28185574.450000003</v>
      </c>
    </row>
    <row r="186" spans="1:77" x14ac:dyDescent="0.2">
      <c r="A186" s="73" t="s">
        <v>557</v>
      </c>
      <c r="B186" s="74" t="s">
        <v>568</v>
      </c>
      <c r="C186" s="73" t="s">
        <v>569</v>
      </c>
      <c r="D186" s="75">
        <v>9960202.9800000004</v>
      </c>
      <c r="E186" s="75">
        <v>6132584.8799999999</v>
      </c>
      <c r="F186" s="75">
        <v>5371714.9100000001</v>
      </c>
      <c r="G186" s="75">
        <v>3324929.58</v>
      </c>
      <c r="H186" s="75">
        <v>1951882.22</v>
      </c>
      <c r="I186" s="75">
        <v>744521.55</v>
      </c>
      <c r="J186" s="75">
        <v>49727019.020000003</v>
      </c>
      <c r="K186" s="75">
        <v>5888904.9400000004</v>
      </c>
      <c r="L186" s="75">
        <v>1186885</v>
      </c>
      <c r="M186" s="75">
        <v>8545127.0700000003</v>
      </c>
      <c r="N186" s="75">
        <v>1026797.03</v>
      </c>
      <c r="O186" s="75">
        <v>2271501</v>
      </c>
      <c r="P186" s="75">
        <v>5391819.8499999996</v>
      </c>
      <c r="Q186" s="75">
        <v>6502941.5700000003</v>
      </c>
      <c r="R186" s="75">
        <v>272992</v>
      </c>
      <c r="S186" s="75">
        <v>1791214.41</v>
      </c>
      <c r="T186" s="75">
        <v>1141430.8999999999</v>
      </c>
      <c r="U186" s="75">
        <v>1444451.17</v>
      </c>
      <c r="V186" s="75">
        <v>12117220.449999999</v>
      </c>
      <c r="W186" s="75">
        <v>2975892.62</v>
      </c>
      <c r="X186" s="75">
        <v>941709.32</v>
      </c>
      <c r="Y186" s="75">
        <v>615389.12</v>
      </c>
      <c r="Z186" s="75">
        <v>814300.8</v>
      </c>
      <c r="AA186" s="75">
        <v>489606.34</v>
      </c>
      <c r="AB186" s="75">
        <v>3405892.04</v>
      </c>
      <c r="AC186" s="75">
        <v>1046366.49</v>
      </c>
      <c r="AD186" s="75">
        <v>1946994.03</v>
      </c>
      <c r="AE186" s="75">
        <v>36422554.380000003</v>
      </c>
      <c r="AF186" s="75">
        <v>1942546.65</v>
      </c>
      <c r="AG186" s="75">
        <v>665258.53</v>
      </c>
      <c r="AH186" s="75">
        <v>1089321</v>
      </c>
      <c r="AI186" s="75">
        <v>1044934</v>
      </c>
      <c r="AJ186" s="75">
        <v>2018849.43</v>
      </c>
      <c r="AK186" s="75">
        <v>1677362.3</v>
      </c>
      <c r="AL186" s="75">
        <v>1154798.26</v>
      </c>
      <c r="AM186" s="75">
        <v>355012</v>
      </c>
      <c r="AN186" s="75">
        <v>646485.4</v>
      </c>
      <c r="AO186" s="75">
        <v>1022126.25</v>
      </c>
      <c r="AP186" s="75">
        <v>1454909.5</v>
      </c>
      <c r="AQ186" s="75">
        <v>8323194.2599999998</v>
      </c>
      <c r="AR186" s="75">
        <v>1467647.69</v>
      </c>
      <c r="AS186" s="75">
        <v>695507.5</v>
      </c>
      <c r="AT186" s="75">
        <v>1428077</v>
      </c>
      <c r="AU186" s="75">
        <v>851256</v>
      </c>
      <c r="AV186" s="75">
        <v>164010</v>
      </c>
      <c r="AW186" s="75">
        <v>783850.6</v>
      </c>
      <c r="AX186" s="75">
        <v>14704236.84</v>
      </c>
      <c r="AY186" s="75">
        <v>1087958.5</v>
      </c>
      <c r="AZ186" s="75">
        <v>448297</v>
      </c>
      <c r="BA186" s="75">
        <v>1717835</v>
      </c>
      <c r="BB186" s="75">
        <v>1913125.5</v>
      </c>
      <c r="BC186" s="75">
        <v>1236899</v>
      </c>
      <c r="BD186" s="75">
        <v>2163486</v>
      </c>
      <c r="BE186" s="75">
        <v>1654352</v>
      </c>
      <c r="BF186" s="75">
        <v>1199356</v>
      </c>
      <c r="BG186" s="75">
        <v>358227</v>
      </c>
      <c r="BH186" s="75">
        <v>387435</v>
      </c>
      <c r="BI186" s="75">
        <v>12780699.949999999</v>
      </c>
      <c r="BJ186" s="75">
        <v>6029796</v>
      </c>
      <c r="BK186" s="75">
        <v>1372856.15</v>
      </c>
      <c r="BL186" s="75">
        <v>676191.5</v>
      </c>
      <c r="BM186" s="75">
        <v>1062151</v>
      </c>
      <c r="BN186" s="75">
        <v>1373292.28</v>
      </c>
      <c r="BO186" s="75">
        <v>641560.69999999995</v>
      </c>
      <c r="BP186" s="75">
        <v>6486176.2800000003</v>
      </c>
      <c r="BQ186" s="75">
        <v>764371.83</v>
      </c>
      <c r="BR186" s="75">
        <v>424086.33</v>
      </c>
      <c r="BS186" s="75">
        <v>1728740.23</v>
      </c>
      <c r="BT186" s="75">
        <v>1480820.97</v>
      </c>
      <c r="BU186" s="75">
        <v>4252939.0999999996</v>
      </c>
      <c r="BV186" s="75">
        <v>920243</v>
      </c>
      <c r="BW186" s="75">
        <v>434842.94</v>
      </c>
      <c r="BX186" s="75">
        <v>712557</v>
      </c>
      <c r="BY186" s="76">
        <v>57134024.28989999</v>
      </c>
    </row>
    <row r="187" spans="1:77" x14ac:dyDescent="0.2">
      <c r="A187" s="73" t="s">
        <v>557</v>
      </c>
      <c r="B187" s="74" t="s">
        <v>570</v>
      </c>
      <c r="C187" s="73" t="s">
        <v>571</v>
      </c>
      <c r="D187" s="75">
        <v>8495883.8000000007</v>
      </c>
      <c r="E187" s="75">
        <v>196505</v>
      </c>
      <c r="F187" s="75">
        <v>478596.85</v>
      </c>
      <c r="G187" s="75">
        <v>0</v>
      </c>
      <c r="H187" s="75">
        <v>0</v>
      </c>
      <c r="I187" s="75">
        <v>0</v>
      </c>
      <c r="J187" s="75">
        <v>1523969.5</v>
      </c>
      <c r="K187" s="75">
        <v>110150</v>
      </c>
      <c r="L187" s="75">
        <v>0</v>
      </c>
      <c r="M187" s="75">
        <v>3894243.98</v>
      </c>
      <c r="N187" s="75">
        <v>19500</v>
      </c>
      <c r="O187" s="75">
        <v>465842.5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0</v>
      </c>
      <c r="W187" s="75">
        <v>443876.4</v>
      </c>
      <c r="X187" s="75">
        <v>101255</v>
      </c>
      <c r="Y187" s="75">
        <v>2929320</v>
      </c>
      <c r="Z187" s="75">
        <v>124510</v>
      </c>
      <c r="AA187" s="75">
        <v>0</v>
      </c>
      <c r="AB187" s="75">
        <v>0</v>
      </c>
      <c r="AC187" s="75">
        <v>0</v>
      </c>
      <c r="AD187" s="75">
        <v>0</v>
      </c>
      <c r="AE187" s="75">
        <v>537000</v>
      </c>
      <c r="AF187" s="75">
        <v>124000</v>
      </c>
      <c r="AG187" s="75">
        <v>19100</v>
      </c>
      <c r="AH187" s="75">
        <v>0</v>
      </c>
      <c r="AI187" s="75">
        <v>0</v>
      </c>
      <c r="AJ187" s="75">
        <v>5000</v>
      </c>
      <c r="AK187" s="75">
        <v>0</v>
      </c>
      <c r="AL187" s="75">
        <v>3200</v>
      </c>
      <c r="AM187" s="75">
        <v>0</v>
      </c>
      <c r="AN187" s="75">
        <v>22200</v>
      </c>
      <c r="AO187" s="75">
        <v>0</v>
      </c>
      <c r="AP187" s="75">
        <v>17500</v>
      </c>
      <c r="AQ187" s="75">
        <v>0</v>
      </c>
      <c r="AR187" s="75">
        <v>0</v>
      </c>
      <c r="AS187" s="75">
        <v>0</v>
      </c>
      <c r="AT187" s="75">
        <v>0</v>
      </c>
      <c r="AU187" s="75">
        <v>12000</v>
      </c>
      <c r="AV187" s="75">
        <v>0</v>
      </c>
      <c r="AW187" s="75">
        <v>0</v>
      </c>
      <c r="AX187" s="75">
        <v>3879750</v>
      </c>
      <c r="AY187" s="75">
        <v>44798</v>
      </c>
      <c r="AZ187" s="75">
        <v>117390</v>
      </c>
      <c r="BA187" s="75">
        <v>0</v>
      </c>
      <c r="BB187" s="75">
        <v>847111.03</v>
      </c>
      <c r="BC187" s="75">
        <v>718480</v>
      </c>
      <c r="BD187" s="75">
        <v>0</v>
      </c>
      <c r="BE187" s="75">
        <v>0</v>
      </c>
      <c r="BF187" s="75">
        <v>0</v>
      </c>
      <c r="BG187" s="75">
        <v>38800</v>
      </c>
      <c r="BH187" s="75">
        <v>0</v>
      </c>
      <c r="BI187" s="75">
        <v>0</v>
      </c>
      <c r="BJ187" s="75">
        <v>0</v>
      </c>
      <c r="BK187" s="75">
        <v>7811</v>
      </c>
      <c r="BL187" s="75">
        <v>36808</v>
      </c>
      <c r="BM187" s="75">
        <v>77430</v>
      </c>
      <c r="BN187" s="75">
        <v>274960</v>
      </c>
      <c r="BO187" s="75">
        <v>0</v>
      </c>
      <c r="BP187" s="75">
        <v>174837.8</v>
      </c>
      <c r="BQ187" s="75">
        <v>0</v>
      </c>
      <c r="BR187" s="75">
        <v>0</v>
      </c>
      <c r="BS187" s="75">
        <v>0</v>
      </c>
      <c r="BT187" s="75">
        <v>0</v>
      </c>
      <c r="BU187" s="75">
        <v>50000</v>
      </c>
      <c r="BV187" s="75">
        <v>0</v>
      </c>
      <c r="BW187" s="75">
        <v>0</v>
      </c>
      <c r="BX187" s="75">
        <v>356000</v>
      </c>
      <c r="BY187" s="76">
        <v>8653243.160000002</v>
      </c>
    </row>
    <row r="188" spans="1:77" x14ac:dyDescent="0.2">
      <c r="A188" s="73" t="s">
        <v>557</v>
      </c>
      <c r="B188" s="74" t="s">
        <v>572</v>
      </c>
      <c r="C188" s="73" t="s">
        <v>573</v>
      </c>
      <c r="D188" s="75">
        <v>163961.60000000001</v>
      </c>
      <c r="E188" s="75">
        <v>191099.77</v>
      </c>
      <c r="F188" s="75">
        <v>279160.86</v>
      </c>
      <c r="G188" s="75">
        <v>0</v>
      </c>
      <c r="H188" s="75">
        <v>68400.69</v>
      </c>
      <c r="I188" s="75">
        <v>30923</v>
      </c>
      <c r="J188" s="75">
        <v>0</v>
      </c>
      <c r="K188" s="75">
        <v>10272</v>
      </c>
      <c r="L188" s="75">
        <v>3937.6</v>
      </c>
      <c r="M188" s="75">
        <v>112048.4</v>
      </c>
      <c r="N188" s="75">
        <v>3225</v>
      </c>
      <c r="O188" s="75">
        <v>85900</v>
      </c>
      <c r="P188" s="75">
        <v>0</v>
      </c>
      <c r="Q188" s="75">
        <v>88724.6</v>
      </c>
      <c r="R188" s="75">
        <v>27440.69</v>
      </c>
      <c r="S188" s="75">
        <v>109623</v>
      </c>
      <c r="T188" s="75">
        <v>0</v>
      </c>
      <c r="U188" s="75">
        <v>20800</v>
      </c>
      <c r="V188" s="75">
        <v>0</v>
      </c>
      <c r="W188" s="75">
        <v>37229</v>
      </c>
      <c r="X188" s="75">
        <v>5600</v>
      </c>
      <c r="Y188" s="75">
        <v>63082.75</v>
      </c>
      <c r="Z188" s="75">
        <v>12000</v>
      </c>
      <c r="AA188" s="75">
        <v>1500</v>
      </c>
      <c r="AB188" s="75">
        <v>0</v>
      </c>
      <c r="AC188" s="75">
        <v>0</v>
      </c>
      <c r="AD188" s="75">
        <v>0</v>
      </c>
      <c r="AE188" s="75">
        <v>313890</v>
      </c>
      <c r="AF188" s="75">
        <v>58650</v>
      </c>
      <c r="AG188" s="75">
        <v>2500</v>
      </c>
      <c r="AH188" s="75">
        <v>5900</v>
      </c>
      <c r="AI188" s="75">
        <v>7100</v>
      </c>
      <c r="AJ188" s="75">
        <v>0</v>
      </c>
      <c r="AK188" s="75">
        <v>32900</v>
      </c>
      <c r="AL188" s="75">
        <v>0</v>
      </c>
      <c r="AM188" s="75">
        <v>32100</v>
      </c>
      <c r="AN188" s="75">
        <v>60550</v>
      </c>
      <c r="AO188" s="75">
        <v>17390</v>
      </c>
      <c r="AP188" s="75">
        <v>550</v>
      </c>
      <c r="AQ188" s="75">
        <v>1800</v>
      </c>
      <c r="AR188" s="75">
        <v>0</v>
      </c>
      <c r="AS188" s="75">
        <v>428</v>
      </c>
      <c r="AT188" s="75">
        <v>50450</v>
      </c>
      <c r="AU188" s="75">
        <v>8640</v>
      </c>
      <c r="AV188" s="75">
        <v>4500</v>
      </c>
      <c r="AW188" s="75">
        <v>19680</v>
      </c>
      <c r="AX188" s="75">
        <v>386410</v>
      </c>
      <c r="AY188" s="75">
        <v>47080</v>
      </c>
      <c r="AZ188" s="75">
        <v>3240</v>
      </c>
      <c r="BA188" s="75">
        <v>47578.400000000001</v>
      </c>
      <c r="BB188" s="75">
        <v>16800</v>
      </c>
      <c r="BC188" s="75">
        <v>34786</v>
      </c>
      <c r="BD188" s="75">
        <v>3700</v>
      </c>
      <c r="BE188" s="75">
        <v>0</v>
      </c>
      <c r="BF188" s="75">
        <v>38520</v>
      </c>
      <c r="BG188" s="75">
        <v>1600</v>
      </c>
      <c r="BH188" s="75">
        <v>13828</v>
      </c>
      <c r="BI188" s="75">
        <v>43500</v>
      </c>
      <c r="BJ188" s="75">
        <v>0</v>
      </c>
      <c r="BK188" s="75">
        <v>0</v>
      </c>
      <c r="BL188" s="75">
        <v>8500</v>
      </c>
      <c r="BM188" s="75">
        <v>12900</v>
      </c>
      <c r="BN188" s="75">
        <v>13100</v>
      </c>
      <c r="BO188" s="75">
        <v>0</v>
      </c>
      <c r="BP188" s="75">
        <v>1088722.6000000001</v>
      </c>
      <c r="BQ188" s="75">
        <v>18183.580000000002</v>
      </c>
      <c r="BR188" s="75">
        <v>0</v>
      </c>
      <c r="BS188" s="75">
        <v>800</v>
      </c>
      <c r="BT188" s="75">
        <v>14491.05</v>
      </c>
      <c r="BU188" s="75">
        <v>3000</v>
      </c>
      <c r="BV188" s="75">
        <v>0</v>
      </c>
      <c r="BW188" s="75">
        <v>5950</v>
      </c>
      <c r="BX188" s="75">
        <v>2800</v>
      </c>
      <c r="BY188" s="76">
        <v>21940842</v>
      </c>
    </row>
    <row r="189" spans="1:77" x14ac:dyDescent="0.2">
      <c r="A189" s="73" t="s">
        <v>557</v>
      </c>
      <c r="B189" s="74" t="s">
        <v>574</v>
      </c>
      <c r="C189" s="73" t="s">
        <v>575</v>
      </c>
      <c r="D189" s="75">
        <v>240242.13</v>
      </c>
      <c r="E189" s="75">
        <v>138716.56</v>
      </c>
      <c r="F189" s="75">
        <v>83095.13</v>
      </c>
      <c r="G189" s="75">
        <v>61764.13</v>
      </c>
      <c r="H189" s="75">
        <v>78935</v>
      </c>
      <c r="I189" s="75">
        <v>0</v>
      </c>
      <c r="J189" s="75">
        <v>30774.78</v>
      </c>
      <c r="K189" s="75">
        <v>38106.85</v>
      </c>
      <c r="L189" s="75">
        <v>43763.57</v>
      </c>
      <c r="M189" s="75">
        <v>72903.92</v>
      </c>
      <c r="N189" s="75">
        <v>22275</v>
      </c>
      <c r="O189" s="75">
        <v>67851.33</v>
      </c>
      <c r="P189" s="75">
        <v>41190.92</v>
      </c>
      <c r="Q189" s="75">
        <v>22832.7</v>
      </c>
      <c r="R189" s="75">
        <v>44800.56</v>
      </c>
      <c r="S189" s="75">
        <v>39547.71</v>
      </c>
      <c r="T189" s="75">
        <v>39660</v>
      </c>
      <c r="U189" s="75">
        <v>9320</v>
      </c>
      <c r="V189" s="75">
        <v>0</v>
      </c>
      <c r="W189" s="75">
        <v>1110</v>
      </c>
      <c r="X189" s="75">
        <v>37469.15</v>
      </c>
      <c r="Y189" s="75">
        <v>96296.35</v>
      </c>
      <c r="Z189" s="75">
        <v>27350</v>
      </c>
      <c r="AA189" s="75">
        <v>11000</v>
      </c>
      <c r="AB189" s="75">
        <v>54840</v>
      </c>
      <c r="AC189" s="75">
        <v>0</v>
      </c>
      <c r="AD189" s="75">
        <v>45840.03</v>
      </c>
      <c r="AE189" s="75">
        <v>402627.89</v>
      </c>
      <c r="AF189" s="75">
        <v>57650.01</v>
      </c>
      <c r="AG189" s="75">
        <v>7860</v>
      </c>
      <c r="AH189" s="75">
        <v>70420</v>
      </c>
      <c r="AI189" s="75">
        <v>28488.27</v>
      </c>
      <c r="AJ189" s="75">
        <v>94875</v>
      </c>
      <c r="AK189" s="75">
        <v>51040.3</v>
      </c>
      <c r="AL189" s="75">
        <v>54090</v>
      </c>
      <c r="AM189" s="75">
        <v>161307.32</v>
      </c>
      <c r="AN189" s="75">
        <v>98212.03</v>
      </c>
      <c r="AO189" s="75">
        <v>77792.22</v>
      </c>
      <c r="AP189" s="75">
        <v>6255</v>
      </c>
      <c r="AQ189" s="75">
        <v>60459.47</v>
      </c>
      <c r="AR189" s="75">
        <v>65392.72</v>
      </c>
      <c r="AS189" s="75">
        <v>45803.38</v>
      </c>
      <c r="AT189" s="75">
        <v>68364.3</v>
      </c>
      <c r="AU189" s="75">
        <v>59774.2</v>
      </c>
      <c r="AV189" s="75">
        <v>300</v>
      </c>
      <c r="AW189" s="75">
        <v>6440</v>
      </c>
      <c r="AX189" s="75">
        <v>109730</v>
      </c>
      <c r="AY189" s="75">
        <v>168127.8</v>
      </c>
      <c r="AZ189" s="75">
        <v>27276.71</v>
      </c>
      <c r="BA189" s="75">
        <v>96833.42</v>
      </c>
      <c r="BB189" s="75">
        <v>91238.89</v>
      </c>
      <c r="BC189" s="75">
        <v>128871.18</v>
      </c>
      <c r="BD189" s="75">
        <v>103347.61</v>
      </c>
      <c r="BE189" s="75">
        <v>184436.28</v>
      </c>
      <c r="BF189" s="75">
        <v>105476.23</v>
      </c>
      <c r="BG189" s="75">
        <v>17683.490000000002</v>
      </c>
      <c r="BH189" s="75">
        <v>8346.99</v>
      </c>
      <c r="BI189" s="75">
        <v>197232</v>
      </c>
      <c r="BJ189" s="75">
        <v>78829.149999999994</v>
      </c>
      <c r="BK189" s="75">
        <v>54677</v>
      </c>
      <c r="BL189" s="75">
        <v>43992.639999999999</v>
      </c>
      <c r="BM189" s="75">
        <v>52220</v>
      </c>
      <c r="BN189" s="75">
        <v>63071.66</v>
      </c>
      <c r="BO189" s="75">
        <v>17460.5</v>
      </c>
      <c r="BP189" s="75">
        <v>211160.95</v>
      </c>
      <c r="BQ189" s="75">
        <v>70206.600000000006</v>
      </c>
      <c r="BR189" s="75">
        <v>134901.22</v>
      </c>
      <c r="BS189" s="75">
        <v>218903.32</v>
      </c>
      <c r="BT189" s="75">
        <v>155071.42000000001</v>
      </c>
      <c r="BU189" s="75">
        <v>183505.03</v>
      </c>
      <c r="BV189" s="75">
        <v>54491.6</v>
      </c>
      <c r="BW189" s="75">
        <v>43978.33</v>
      </c>
      <c r="BX189" s="75">
        <v>8453</v>
      </c>
      <c r="BY189" s="76">
        <v>641754.69999999995</v>
      </c>
    </row>
    <row r="190" spans="1:77" x14ac:dyDescent="0.2">
      <c r="A190" s="73" t="s">
        <v>557</v>
      </c>
      <c r="B190" s="74" t="s">
        <v>576</v>
      </c>
      <c r="C190" s="73" t="s">
        <v>577</v>
      </c>
      <c r="D190" s="75">
        <v>155792</v>
      </c>
      <c r="E190" s="75">
        <v>60218</v>
      </c>
      <c r="F190" s="75">
        <v>123906</v>
      </c>
      <c r="G190" s="75">
        <v>0</v>
      </c>
      <c r="H190" s="75">
        <v>7661.2</v>
      </c>
      <c r="I190" s="75">
        <v>0</v>
      </c>
      <c r="J190" s="75">
        <v>0</v>
      </c>
      <c r="K190" s="75">
        <v>0</v>
      </c>
      <c r="L190" s="75">
        <v>0</v>
      </c>
      <c r="M190" s="75">
        <v>3520</v>
      </c>
      <c r="N190" s="75">
        <v>0</v>
      </c>
      <c r="O190" s="75">
        <v>60241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2500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5300</v>
      </c>
      <c r="AF190" s="75">
        <v>60973</v>
      </c>
      <c r="AG190" s="75">
        <v>0</v>
      </c>
      <c r="AH190" s="75">
        <v>0</v>
      </c>
      <c r="AI190" s="75">
        <v>3424</v>
      </c>
      <c r="AJ190" s="75">
        <v>0</v>
      </c>
      <c r="AK190" s="75">
        <v>106513</v>
      </c>
      <c r="AL190" s="75">
        <v>0</v>
      </c>
      <c r="AM190" s="75">
        <v>0</v>
      </c>
      <c r="AN190" s="75">
        <v>0</v>
      </c>
      <c r="AO190" s="75">
        <v>0</v>
      </c>
      <c r="AP190" s="75">
        <v>49220</v>
      </c>
      <c r="AQ190" s="75">
        <v>0</v>
      </c>
      <c r="AR190" s="75">
        <v>0</v>
      </c>
      <c r="AS190" s="75">
        <v>0</v>
      </c>
      <c r="AT190" s="75">
        <v>25800</v>
      </c>
      <c r="AU190" s="75">
        <v>32927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22470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41162.9</v>
      </c>
      <c r="BL190" s="75">
        <v>0</v>
      </c>
      <c r="BM190" s="75">
        <v>0</v>
      </c>
      <c r="BN190" s="75">
        <v>0</v>
      </c>
      <c r="BO190" s="75">
        <v>7800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29675</v>
      </c>
      <c r="BV190" s="75">
        <v>0</v>
      </c>
      <c r="BW190" s="75">
        <v>139100</v>
      </c>
      <c r="BX190" s="75">
        <v>0</v>
      </c>
      <c r="BY190" s="76">
        <v>15382486.489999998</v>
      </c>
    </row>
    <row r="191" spans="1:77" x14ac:dyDescent="0.2">
      <c r="A191" s="73" t="s">
        <v>557</v>
      </c>
      <c r="B191" s="74" t="s">
        <v>578</v>
      </c>
      <c r="C191" s="73" t="s">
        <v>579</v>
      </c>
      <c r="D191" s="75">
        <v>24610</v>
      </c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16640</v>
      </c>
      <c r="L191" s="75">
        <v>0</v>
      </c>
      <c r="M191" s="75">
        <v>5029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470</v>
      </c>
      <c r="AI191" s="75">
        <v>0</v>
      </c>
      <c r="AJ191" s="75">
        <v>0</v>
      </c>
      <c r="AK191" s="75">
        <v>2000</v>
      </c>
      <c r="AL191" s="75">
        <v>0</v>
      </c>
      <c r="AM191" s="75">
        <v>0</v>
      </c>
      <c r="AN191" s="75">
        <v>500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44512</v>
      </c>
      <c r="AU191" s="75">
        <v>525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19795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500</v>
      </c>
      <c r="BU191" s="75">
        <v>5500</v>
      </c>
      <c r="BV191" s="75">
        <v>5190</v>
      </c>
      <c r="BW191" s="75">
        <v>0</v>
      </c>
      <c r="BX191" s="75">
        <v>0</v>
      </c>
      <c r="BY191" s="76">
        <v>5564394.1299999999</v>
      </c>
    </row>
    <row r="192" spans="1:77" x14ac:dyDescent="0.2">
      <c r="A192" s="73" t="s">
        <v>557</v>
      </c>
      <c r="B192" s="74" t="s">
        <v>580</v>
      </c>
      <c r="C192" s="73" t="s">
        <v>581</v>
      </c>
      <c r="D192" s="75">
        <v>2997714.48</v>
      </c>
      <c r="E192" s="75">
        <v>228700.67</v>
      </c>
      <c r="F192" s="75">
        <v>670007.47</v>
      </c>
      <c r="G192" s="75">
        <v>199910</v>
      </c>
      <c r="H192" s="75">
        <v>267710.3</v>
      </c>
      <c r="I192" s="75">
        <v>9090</v>
      </c>
      <c r="J192" s="75">
        <v>4437029.29</v>
      </c>
      <c r="K192" s="75">
        <v>242666.14</v>
      </c>
      <c r="L192" s="75">
        <v>0</v>
      </c>
      <c r="M192" s="75">
        <v>578610.18000000005</v>
      </c>
      <c r="N192" s="75">
        <v>0</v>
      </c>
      <c r="O192" s="75">
        <v>457487.65</v>
      </c>
      <c r="P192" s="75">
        <v>65138</v>
      </c>
      <c r="Q192" s="75">
        <v>93297.5</v>
      </c>
      <c r="R192" s="75">
        <v>0</v>
      </c>
      <c r="S192" s="75">
        <v>88000</v>
      </c>
      <c r="T192" s="75">
        <v>0</v>
      </c>
      <c r="U192" s="75">
        <v>178695.98</v>
      </c>
      <c r="V192" s="75">
        <v>1099070.26</v>
      </c>
      <c r="W192" s="75">
        <v>656461.32999999996</v>
      </c>
      <c r="X192" s="75">
        <v>159011</v>
      </c>
      <c r="Y192" s="75">
        <v>184772</v>
      </c>
      <c r="Z192" s="75">
        <v>69145.539999999994</v>
      </c>
      <c r="AA192" s="75">
        <v>0</v>
      </c>
      <c r="AB192" s="75">
        <v>60730</v>
      </c>
      <c r="AC192" s="75">
        <v>0</v>
      </c>
      <c r="AD192" s="75">
        <v>0</v>
      </c>
      <c r="AE192" s="75">
        <v>1452710.55</v>
      </c>
      <c r="AF192" s="75">
        <v>96834.1</v>
      </c>
      <c r="AG192" s="75">
        <v>48500</v>
      </c>
      <c r="AH192" s="75">
        <v>31916.85</v>
      </c>
      <c r="AI192" s="75">
        <v>23996.5</v>
      </c>
      <c r="AJ192" s="75">
        <v>12490</v>
      </c>
      <c r="AK192" s="75">
        <v>144434</v>
      </c>
      <c r="AL192" s="75">
        <v>95000</v>
      </c>
      <c r="AM192" s="75">
        <v>23100</v>
      </c>
      <c r="AN192" s="75">
        <v>29750</v>
      </c>
      <c r="AO192" s="75">
        <v>77710</v>
      </c>
      <c r="AP192" s="75">
        <v>5635</v>
      </c>
      <c r="AQ192" s="75">
        <v>480577.63</v>
      </c>
      <c r="AR192" s="75">
        <v>7704</v>
      </c>
      <c r="AS192" s="75">
        <v>84274.86</v>
      </c>
      <c r="AT192" s="75">
        <v>48823</v>
      </c>
      <c r="AU192" s="75">
        <v>101532</v>
      </c>
      <c r="AV192" s="75">
        <v>5000</v>
      </c>
      <c r="AW192" s="75">
        <v>25637.200000000001</v>
      </c>
      <c r="AX192" s="75">
        <v>663714.5</v>
      </c>
      <c r="AY192" s="75">
        <v>122625</v>
      </c>
      <c r="AZ192" s="75">
        <v>0</v>
      </c>
      <c r="BA192" s="75">
        <v>247252.2</v>
      </c>
      <c r="BB192" s="75">
        <v>188095</v>
      </c>
      <c r="BC192" s="75">
        <v>23944</v>
      </c>
      <c r="BD192" s="75">
        <v>122740</v>
      </c>
      <c r="BE192" s="75">
        <v>354194.51</v>
      </c>
      <c r="BF192" s="75">
        <v>40831</v>
      </c>
      <c r="BG192" s="75">
        <v>8800</v>
      </c>
      <c r="BH192" s="75">
        <v>35300</v>
      </c>
      <c r="BI192" s="75">
        <v>3234607.33</v>
      </c>
      <c r="BJ192" s="75">
        <v>272546.3</v>
      </c>
      <c r="BK192" s="75">
        <v>90100</v>
      </c>
      <c r="BL192" s="75">
        <v>10435</v>
      </c>
      <c r="BM192" s="75">
        <v>13925</v>
      </c>
      <c r="BN192" s="75">
        <v>68425</v>
      </c>
      <c r="BO192" s="75">
        <v>6725</v>
      </c>
      <c r="BP192" s="75">
        <v>2409182.7999999998</v>
      </c>
      <c r="BQ192" s="75">
        <v>13517.5</v>
      </c>
      <c r="BR192" s="75">
        <v>65150.86</v>
      </c>
      <c r="BS192" s="75">
        <v>57800</v>
      </c>
      <c r="BT192" s="75">
        <v>25750.400000000001</v>
      </c>
      <c r="BU192" s="75">
        <v>626004</v>
      </c>
      <c r="BV192" s="75">
        <v>43040</v>
      </c>
      <c r="BW192" s="75">
        <v>27285</v>
      </c>
      <c r="BX192" s="75">
        <v>76875</v>
      </c>
      <c r="BY192" s="76">
        <v>7480583.4800000023</v>
      </c>
    </row>
    <row r="193" spans="1:77" x14ac:dyDescent="0.2">
      <c r="A193" s="73" t="s">
        <v>557</v>
      </c>
      <c r="B193" s="74" t="s">
        <v>582</v>
      </c>
      <c r="C193" s="73" t="s">
        <v>583</v>
      </c>
      <c r="D193" s="75">
        <v>0</v>
      </c>
      <c r="E193" s="75">
        <v>0</v>
      </c>
      <c r="F193" s="75">
        <v>17548</v>
      </c>
      <c r="G193" s="75">
        <v>0</v>
      </c>
      <c r="H193" s="75">
        <v>0</v>
      </c>
      <c r="I193" s="75">
        <v>0</v>
      </c>
      <c r="J193" s="75">
        <v>0</v>
      </c>
      <c r="K193" s="75">
        <v>61150.5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1498</v>
      </c>
      <c r="R193" s="75">
        <v>0</v>
      </c>
      <c r="S193" s="75">
        <v>0</v>
      </c>
      <c r="T193" s="75">
        <v>1738.75</v>
      </c>
      <c r="U193" s="75">
        <v>2920</v>
      </c>
      <c r="V193" s="75">
        <v>0</v>
      </c>
      <c r="W193" s="75">
        <v>27124.5</v>
      </c>
      <c r="X193" s="75">
        <v>1177</v>
      </c>
      <c r="Y193" s="75">
        <v>1658.5</v>
      </c>
      <c r="Z193" s="75">
        <v>321</v>
      </c>
      <c r="AA193" s="75">
        <v>4700</v>
      </c>
      <c r="AB193" s="75">
        <v>1400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3000</v>
      </c>
      <c r="AL193" s="75">
        <v>0</v>
      </c>
      <c r="AM193" s="75">
        <v>31680</v>
      </c>
      <c r="AN193" s="75">
        <v>0</v>
      </c>
      <c r="AO193" s="75">
        <v>6800</v>
      </c>
      <c r="AP193" s="75">
        <v>0</v>
      </c>
      <c r="AQ193" s="75">
        <v>0</v>
      </c>
      <c r="AR193" s="75">
        <v>13144</v>
      </c>
      <c r="AS193" s="75">
        <v>321</v>
      </c>
      <c r="AT193" s="75">
        <v>16252</v>
      </c>
      <c r="AU193" s="75">
        <v>10340</v>
      </c>
      <c r="AV193" s="75">
        <v>0</v>
      </c>
      <c r="AW193" s="75">
        <v>0</v>
      </c>
      <c r="AX193" s="75">
        <v>287000</v>
      </c>
      <c r="AY193" s="75">
        <v>0</v>
      </c>
      <c r="AZ193" s="75">
        <v>0</v>
      </c>
      <c r="BA193" s="75">
        <v>0</v>
      </c>
      <c r="BB193" s="75">
        <v>1498</v>
      </c>
      <c r="BC193" s="75">
        <v>2000</v>
      </c>
      <c r="BD193" s="75">
        <v>0</v>
      </c>
      <c r="BE193" s="75">
        <v>0</v>
      </c>
      <c r="BF193" s="75">
        <v>0</v>
      </c>
      <c r="BG193" s="75">
        <v>0</v>
      </c>
      <c r="BH193" s="75">
        <v>2000</v>
      </c>
      <c r="BI193" s="75">
        <v>11770</v>
      </c>
      <c r="BJ193" s="75">
        <v>0</v>
      </c>
      <c r="BK193" s="75">
        <v>4258</v>
      </c>
      <c r="BL193" s="75">
        <v>9640</v>
      </c>
      <c r="BM193" s="75">
        <v>0</v>
      </c>
      <c r="BN193" s="75">
        <v>9000</v>
      </c>
      <c r="BO193" s="75">
        <v>500</v>
      </c>
      <c r="BP193" s="75">
        <v>30382</v>
      </c>
      <c r="BQ193" s="75">
        <v>2920</v>
      </c>
      <c r="BR193" s="75">
        <v>0</v>
      </c>
      <c r="BS193" s="75">
        <v>0</v>
      </c>
      <c r="BT193" s="75">
        <v>9000</v>
      </c>
      <c r="BU193" s="75">
        <v>0</v>
      </c>
      <c r="BV193" s="75">
        <v>0</v>
      </c>
      <c r="BW193" s="75">
        <v>1000</v>
      </c>
      <c r="BX193" s="75">
        <v>16630</v>
      </c>
      <c r="BY193" s="76">
        <v>1318344.19</v>
      </c>
    </row>
    <row r="194" spans="1:77" x14ac:dyDescent="0.2">
      <c r="A194" s="73" t="s">
        <v>557</v>
      </c>
      <c r="B194" s="74" t="s">
        <v>584</v>
      </c>
      <c r="C194" s="73" t="s">
        <v>585</v>
      </c>
      <c r="D194" s="75">
        <v>1094779.5</v>
      </c>
      <c r="E194" s="75">
        <v>60757.8</v>
      </c>
      <c r="F194" s="75">
        <v>31779</v>
      </c>
      <c r="G194" s="75">
        <v>7768.2</v>
      </c>
      <c r="H194" s="75">
        <v>54957</v>
      </c>
      <c r="I194" s="75">
        <v>33650</v>
      </c>
      <c r="J194" s="75">
        <v>1248820.1299999999</v>
      </c>
      <c r="K194" s="75">
        <v>14500</v>
      </c>
      <c r="L194" s="75">
        <v>47486.6</v>
      </c>
      <c r="M194" s="75">
        <v>56565</v>
      </c>
      <c r="N194" s="75">
        <v>0</v>
      </c>
      <c r="O194" s="75">
        <v>263716.59999999998</v>
      </c>
      <c r="P194" s="75">
        <v>8239</v>
      </c>
      <c r="Q194" s="75">
        <v>22315</v>
      </c>
      <c r="R194" s="75">
        <v>0</v>
      </c>
      <c r="S194" s="75">
        <v>1872.5</v>
      </c>
      <c r="T194" s="75">
        <v>107100</v>
      </c>
      <c r="U194" s="75">
        <v>31810</v>
      </c>
      <c r="V194" s="75">
        <v>353793.42</v>
      </c>
      <c r="W194" s="75">
        <v>85299.86</v>
      </c>
      <c r="X194" s="75">
        <v>43754</v>
      </c>
      <c r="Y194" s="75">
        <v>73250</v>
      </c>
      <c r="Z194" s="75">
        <v>46590</v>
      </c>
      <c r="AA194" s="75">
        <v>0</v>
      </c>
      <c r="AB194" s="75">
        <v>0</v>
      </c>
      <c r="AC194" s="75">
        <v>0</v>
      </c>
      <c r="AD194" s="75">
        <v>0</v>
      </c>
      <c r="AE194" s="75">
        <v>168588.5</v>
      </c>
      <c r="AF194" s="75">
        <v>27400</v>
      </c>
      <c r="AG194" s="75">
        <v>21946</v>
      </c>
      <c r="AH194" s="75">
        <v>6420</v>
      </c>
      <c r="AI194" s="75">
        <v>40339</v>
      </c>
      <c r="AJ194" s="75">
        <v>0</v>
      </c>
      <c r="AK194" s="75">
        <v>113817.9</v>
      </c>
      <c r="AL194" s="75">
        <v>15140</v>
      </c>
      <c r="AM194" s="75">
        <v>26588</v>
      </c>
      <c r="AN194" s="75">
        <v>28995</v>
      </c>
      <c r="AO194" s="75">
        <v>31297.5</v>
      </c>
      <c r="AP194" s="75">
        <v>37350.720000000001</v>
      </c>
      <c r="AQ194" s="75">
        <v>3650</v>
      </c>
      <c r="AR194" s="75">
        <v>12128</v>
      </c>
      <c r="AS194" s="75">
        <v>0</v>
      </c>
      <c r="AT194" s="75">
        <v>70855.3</v>
      </c>
      <c r="AU194" s="75">
        <v>30961</v>
      </c>
      <c r="AV194" s="75">
        <v>11625</v>
      </c>
      <c r="AW194" s="75">
        <v>0</v>
      </c>
      <c r="AX194" s="75">
        <v>0</v>
      </c>
      <c r="AY194" s="75">
        <v>0</v>
      </c>
      <c r="AZ194" s="75">
        <v>26955</v>
      </c>
      <c r="BA194" s="75">
        <v>47301</v>
      </c>
      <c r="BB194" s="75">
        <v>120269.12</v>
      </c>
      <c r="BC194" s="75">
        <v>8636</v>
      </c>
      <c r="BD194" s="75">
        <v>0</v>
      </c>
      <c r="BE194" s="75">
        <v>220239.05</v>
      </c>
      <c r="BF194" s="75">
        <v>0</v>
      </c>
      <c r="BG194" s="75">
        <v>2500</v>
      </c>
      <c r="BH194" s="75">
        <v>0</v>
      </c>
      <c r="BI194" s="75">
        <v>249719</v>
      </c>
      <c r="BJ194" s="75">
        <v>35001.839999999997</v>
      </c>
      <c r="BK194" s="75">
        <v>44178.5</v>
      </c>
      <c r="BL194" s="75">
        <v>85642.8</v>
      </c>
      <c r="BM194" s="75">
        <v>4800</v>
      </c>
      <c r="BN194" s="75">
        <v>274063.3</v>
      </c>
      <c r="BO194" s="75">
        <v>0</v>
      </c>
      <c r="BP194" s="75">
        <v>151342.56</v>
      </c>
      <c r="BQ194" s="75">
        <v>1880</v>
      </c>
      <c r="BR194" s="75">
        <v>0</v>
      </c>
      <c r="BS194" s="75">
        <v>0</v>
      </c>
      <c r="BT194" s="75">
        <v>3335</v>
      </c>
      <c r="BU194" s="75">
        <v>1819</v>
      </c>
      <c r="BV194" s="75">
        <v>3800</v>
      </c>
      <c r="BW194" s="75">
        <v>0</v>
      </c>
      <c r="BX194" s="75">
        <v>0</v>
      </c>
      <c r="BY194" s="76">
        <v>138787.5</v>
      </c>
    </row>
    <row r="195" spans="1:77" x14ac:dyDescent="0.2">
      <c r="A195" s="73" t="s">
        <v>557</v>
      </c>
      <c r="B195" s="74" t="s">
        <v>586</v>
      </c>
      <c r="C195" s="73" t="s">
        <v>587</v>
      </c>
      <c r="D195" s="75">
        <v>220807.5</v>
      </c>
      <c r="E195" s="75">
        <v>115500</v>
      </c>
      <c r="F195" s="75">
        <v>113692</v>
      </c>
      <c r="G195" s="75">
        <v>88450</v>
      </c>
      <c r="H195" s="75">
        <v>26108</v>
      </c>
      <c r="I195" s="75">
        <v>0</v>
      </c>
      <c r="J195" s="75">
        <v>376262.34</v>
      </c>
      <c r="K195" s="75">
        <v>10700</v>
      </c>
      <c r="L195" s="75">
        <v>0</v>
      </c>
      <c r="M195" s="75">
        <v>113206</v>
      </c>
      <c r="N195" s="75">
        <v>0</v>
      </c>
      <c r="O195" s="75">
        <v>42800</v>
      </c>
      <c r="P195" s="75">
        <v>85671.5</v>
      </c>
      <c r="Q195" s="75">
        <v>9844</v>
      </c>
      <c r="R195" s="75">
        <v>0</v>
      </c>
      <c r="S195" s="75">
        <v>16333.32</v>
      </c>
      <c r="T195" s="75">
        <v>0</v>
      </c>
      <c r="U195" s="75">
        <v>0</v>
      </c>
      <c r="V195" s="75">
        <v>361520</v>
      </c>
      <c r="W195" s="75">
        <v>53232.5</v>
      </c>
      <c r="X195" s="75">
        <v>39055</v>
      </c>
      <c r="Y195" s="75">
        <v>58315</v>
      </c>
      <c r="Z195" s="75">
        <v>0</v>
      </c>
      <c r="AA195" s="75">
        <v>0</v>
      </c>
      <c r="AB195" s="75">
        <v>0</v>
      </c>
      <c r="AC195" s="75">
        <v>0</v>
      </c>
      <c r="AD195" s="75">
        <v>27499</v>
      </c>
      <c r="AE195" s="75">
        <v>1900188.05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102156.56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198080</v>
      </c>
      <c r="AY195" s="75">
        <v>0</v>
      </c>
      <c r="AZ195" s="75">
        <v>0</v>
      </c>
      <c r="BA195" s="75">
        <v>0</v>
      </c>
      <c r="BB195" s="75">
        <v>119754.4</v>
      </c>
      <c r="BC195" s="75">
        <v>145787.5</v>
      </c>
      <c r="BD195" s="75">
        <v>87739.96</v>
      </c>
      <c r="BE195" s="75">
        <v>0</v>
      </c>
      <c r="BF195" s="75">
        <v>0</v>
      </c>
      <c r="BG195" s="75">
        <v>0</v>
      </c>
      <c r="BH195" s="75">
        <v>0</v>
      </c>
      <c r="BI195" s="75">
        <v>787588.4</v>
      </c>
      <c r="BJ195" s="75">
        <v>221706</v>
      </c>
      <c r="BK195" s="75">
        <v>0</v>
      </c>
      <c r="BL195" s="75">
        <v>0</v>
      </c>
      <c r="BM195" s="75">
        <v>0</v>
      </c>
      <c r="BN195" s="75">
        <v>0</v>
      </c>
      <c r="BO195" s="75">
        <v>1520</v>
      </c>
      <c r="BP195" s="75">
        <v>0</v>
      </c>
      <c r="BQ195" s="75">
        <v>0</v>
      </c>
      <c r="BR195" s="75">
        <v>0</v>
      </c>
      <c r="BS195" s="75">
        <v>0</v>
      </c>
      <c r="BT195" s="75">
        <v>183505</v>
      </c>
      <c r="BU195" s="75">
        <v>268061.75</v>
      </c>
      <c r="BV195" s="75">
        <v>0</v>
      </c>
      <c r="BW195" s="75">
        <v>0</v>
      </c>
      <c r="BX195" s="75">
        <v>0</v>
      </c>
      <c r="BY195" s="76">
        <v>28840716.359999999</v>
      </c>
    </row>
    <row r="196" spans="1:77" x14ac:dyDescent="0.2">
      <c r="A196" s="73" t="s">
        <v>557</v>
      </c>
      <c r="B196" s="74" t="s">
        <v>588</v>
      </c>
      <c r="C196" s="73" t="s">
        <v>589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28000</v>
      </c>
      <c r="M196" s="75">
        <v>0</v>
      </c>
      <c r="N196" s="75">
        <v>0</v>
      </c>
      <c r="O196" s="75">
        <v>48000</v>
      </c>
      <c r="P196" s="75">
        <v>0</v>
      </c>
      <c r="Q196" s="75">
        <v>156737.28</v>
      </c>
      <c r="R196" s="75">
        <v>0</v>
      </c>
      <c r="S196" s="75">
        <v>0</v>
      </c>
      <c r="T196" s="75">
        <v>59400</v>
      </c>
      <c r="U196" s="75">
        <v>0</v>
      </c>
      <c r="V196" s="75">
        <v>0</v>
      </c>
      <c r="W196" s="75">
        <v>0</v>
      </c>
      <c r="X196" s="75">
        <v>0</v>
      </c>
      <c r="Y196" s="75">
        <v>64000</v>
      </c>
      <c r="Z196" s="75">
        <v>165000</v>
      </c>
      <c r="AA196" s="75">
        <v>0</v>
      </c>
      <c r="AB196" s="75">
        <v>0</v>
      </c>
      <c r="AC196" s="75">
        <v>0</v>
      </c>
      <c r="AD196" s="75">
        <v>14000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39040</v>
      </c>
      <c r="AN196" s="75">
        <v>30000</v>
      </c>
      <c r="AO196" s="75">
        <v>36000</v>
      </c>
      <c r="AP196" s="75">
        <v>0</v>
      </c>
      <c r="AQ196" s="75">
        <v>0</v>
      </c>
      <c r="AR196" s="75">
        <v>98110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156666.68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49677.42</v>
      </c>
      <c r="BF196" s="75">
        <v>115830</v>
      </c>
      <c r="BG196" s="75">
        <v>0</v>
      </c>
      <c r="BH196" s="75">
        <v>0</v>
      </c>
      <c r="BI196" s="75">
        <v>118828</v>
      </c>
      <c r="BJ196" s="75">
        <v>0</v>
      </c>
      <c r="BK196" s="75">
        <v>32000</v>
      </c>
      <c r="BL196" s="75">
        <v>0</v>
      </c>
      <c r="BM196" s="75">
        <v>0</v>
      </c>
      <c r="BN196" s="75">
        <v>0</v>
      </c>
      <c r="BO196" s="75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6">
        <v>709519.40000000014</v>
      </c>
    </row>
    <row r="197" spans="1:77" x14ac:dyDescent="0.2">
      <c r="A197" s="73" t="s">
        <v>557</v>
      </c>
      <c r="B197" s="74" t="s">
        <v>590</v>
      </c>
      <c r="C197" s="73" t="s">
        <v>591</v>
      </c>
      <c r="D197" s="75">
        <v>13084153.699999999</v>
      </c>
      <c r="E197" s="75">
        <v>17675</v>
      </c>
      <c r="F197" s="75">
        <v>193602.84</v>
      </c>
      <c r="G197" s="75">
        <v>0</v>
      </c>
      <c r="H197" s="75">
        <v>0</v>
      </c>
      <c r="I197" s="75">
        <v>0</v>
      </c>
      <c r="J197" s="75">
        <v>3489149.01</v>
      </c>
      <c r="K197" s="75">
        <v>440445</v>
      </c>
      <c r="L197" s="75">
        <v>41800</v>
      </c>
      <c r="M197" s="75">
        <v>174661</v>
      </c>
      <c r="N197" s="75">
        <v>0</v>
      </c>
      <c r="O197" s="75">
        <v>0</v>
      </c>
      <c r="P197" s="75">
        <v>0</v>
      </c>
      <c r="Q197" s="75">
        <v>95032.67</v>
      </c>
      <c r="R197" s="75">
        <v>0</v>
      </c>
      <c r="S197" s="75">
        <v>0</v>
      </c>
      <c r="T197" s="75">
        <v>0</v>
      </c>
      <c r="U197" s="75">
        <v>24075</v>
      </c>
      <c r="V197" s="75">
        <v>0</v>
      </c>
      <c r="W197" s="75">
        <v>410830.75</v>
      </c>
      <c r="X197" s="75">
        <v>11000</v>
      </c>
      <c r="Y197" s="75">
        <v>139000</v>
      </c>
      <c r="Z197" s="75">
        <v>18000</v>
      </c>
      <c r="AA197" s="75">
        <v>0</v>
      </c>
      <c r="AB197" s="75">
        <v>10000</v>
      </c>
      <c r="AC197" s="75">
        <v>0</v>
      </c>
      <c r="AD197" s="75">
        <v>0</v>
      </c>
      <c r="AE197" s="75">
        <v>261316</v>
      </c>
      <c r="AF197" s="75">
        <v>0</v>
      </c>
      <c r="AG197" s="75">
        <v>0</v>
      </c>
      <c r="AH197" s="75">
        <v>100</v>
      </c>
      <c r="AI197" s="75">
        <v>0</v>
      </c>
      <c r="AJ197" s="75">
        <v>0</v>
      </c>
      <c r="AK197" s="75">
        <v>0</v>
      </c>
      <c r="AL197" s="75">
        <v>16050</v>
      </c>
      <c r="AM197" s="75">
        <v>14266.65</v>
      </c>
      <c r="AN197" s="75">
        <v>0</v>
      </c>
      <c r="AO197" s="75">
        <v>0</v>
      </c>
      <c r="AP197" s="75">
        <v>0</v>
      </c>
      <c r="AQ197" s="75">
        <v>61440</v>
      </c>
      <c r="AR197" s="75">
        <v>0</v>
      </c>
      <c r="AS197" s="75">
        <v>10000</v>
      </c>
      <c r="AT197" s="75">
        <v>0</v>
      </c>
      <c r="AU197" s="75">
        <v>0</v>
      </c>
      <c r="AV197" s="75">
        <v>0</v>
      </c>
      <c r="AW197" s="75">
        <v>96000</v>
      </c>
      <c r="AX197" s="75">
        <v>488824</v>
      </c>
      <c r="AY197" s="75">
        <v>82996</v>
      </c>
      <c r="AZ197" s="75">
        <v>0</v>
      </c>
      <c r="BA197" s="75">
        <v>39666.67</v>
      </c>
      <c r="BB197" s="75">
        <v>0</v>
      </c>
      <c r="BC197" s="75">
        <v>0</v>
      </c>
      <c r="BD197" s="75">
        <v>0</v>
      </c>
      <c r="BE197" s="75">
        <v>0</v>
      </c>
      <c r="BF197" s="75">
        <v>26800</v>
      </c>
      <c r="BG197" s="75">
        <v>0</v>
      </c>
      <c r="BH197" s="75">
        <v>0</v>
      </c>
      <c r="BI197" s="75">
        <v>190015.82</v>
      </c>
      <c r="BJ197" s="75">
        <v>0</v>
      </c>
      <c r="BK197" s="75">
        <v>4000</v>
      </c>
      <c r="BL197" s="75">
        <v>4494</v>
      </c>
      <c r="BM197" s="75">
        <v>0</v>
      </c>
      <c r="BN197" s="75">
        <v>0</v>
      </c>
      <c r="BO197" s="75">
        <v>20600</v>
      </c>
      <c r="BP197" s="75">
        <v>2134227.77</v>
      </c>
      <c r="BQ197" s="75">
        <v>0</v>
      </c>
      <c r="BR197" s="75">
        <v>5285.8</v>
      </c>
      <c r="BS197" s="75">
        <v>0</v>
      </c>
      <c r="BT197" s="75">
        <v>0</v>
      </c>
      <c r="BU197" s="75">
        <v>0</v>
      </c>
      <c r="BV197" s="75">
        <v>0</v>
      </c>
      <c r="BW197" s="75">
        <v>0</v>
      </c>
      <c r="BX197" s="75">
        <v>0</v>
      </c>
      <c r="BY197" s="76">
        <v>7283915.7899999991</v>
      </c>
    </row>
    <row r="198" spans="1:77" x14ac:dyDescent="0.2">
      <c r="A198" s="73" t="s">
        <v>557</v>
      </c>
      <c r="B198" s="74" t="s">
        <v>592</v>
      </c>
      <c r="C198" s="73" t="s">
        <v>593</v>
      </c>
      <c r="D198" s="75">
        <v>1195784</v>
      </c>
      <c r="E198" s="75">
        <v>0</v>
      </c>
      <c r="F198" s="75">
        <v>127050</v>
      </c>
      <c r="G198" s="75">
        <v>15087</v>
      </c>
      <c r="H198" s="75">
        <v>0</v>
      </c>
      <c r="I198" s="75">
        <v>0</v>
      </c>
      <c r="J198" s="75">
        <v>749000</v>
      </c>
      <c r="K198" s="75">
        <v>98012</v>
      </c>
      <c r="L198" s="75">
        <v>63130</v>
      </c>
      <c r="M198" s="75">
        <v>0</v>
      </c>
      <c r="N198" s="75">
        <v>2140</v>
      </c>
      <c r="O198" s="75">
        <v>2500</v>
      </c>
      <c r="P198" s="75">
        <v>423361.48</v>
      </c>
      <c r="Q198" s="75">
        <v>142283.48000000001</v>
      </c>
      <c r="R198" s="75">
        <v>0</v>
      </c>
      <c r="S198" s="75">
        <v>0</v>
      </c>
      <c r="T198" s="75">
        <v>16700</v>
      </c>
      <c r="U198" s="75">
        <v>64800</v>
      </c>
      <c r="V198" s="75">
        <v>98741.74</v>
      </c>
      <c r="W198" s="75">
        <v>30300</v>
      </c>
      <c r="X198" s="75">
        <v>13600</v>
      </c>
      <c r="Y198" s="75">
        <v>0</v>
      </c>
      <c r="Z198" s="75">
        <v>71000</v>
      </c>
      <c r="AA198" s="75">
        <v>0</v>
      </c>
      <c r="AB198" s="75">
        <v>63200</v>
      </c>
      <c r="AC198" s="75">
        <v>0</v>
      </c>
      <c r="AD198" s="75">
        <v>450</v>
      </c>
      <c r="AE198" s="75">
        <v>295313.7</v>
      </c>
      <c r="AF198" s="75">
        <v>0</v>
      </c>
      <c r="AG198" s="75">
        <v>0</v>
      </c>
      <c r="AH198" s="75">
        <v>0</v>
      </c>
      <c r="AI198" s="75">
        <v>1600</v>
      </c>
      <c r="AJ198" s="75">
        <v>21050</v>
      </c>
      <c r="AK198" s="75">
        <v>0</v>
      </c>
      <c r="AL198" s="75">
        <v>37150</v>
      </c>
      <c r="AM198" s="75">
        <v>0</v>
      </c>
      <c r="AN198" s="75">
        <v>0</v>
      </c>
      <c r="AO198" s="75">
        <v>0</v>
      </c>
      <c r="AP198" s="75">
        <v>3200</v>
      </c>
      <c r="AQ198" s="75">
        <v>0</v>
      </c>
      <c r="AR198" s="75">
        <v>0</v>
      </c>
      <c r="AS198" s="75">
        <v>0</v>
      </c>
      <c r="AT198" s="75">
        <v>23100</v>
      </c>
      <c r="AU198" s="75">
        <v>7000</v>
      </c>
      <c r="AV198" s="75">
        <v>0</v>
      </c>
      <c r="AW198" s="75">
        <v>21400</v>
      </c>
      <c r="AX198" s="75">
        <v>38500</v>
      </c>
      <c r="AY198" s="75">
        <v>4300</v>
      </c>
      <c r="AZ198" s="75">
        <v>10980</v>
      </c>
      <c r="BA198" s="75">
        <v>12305</v>
      </c>
      <c r="BB198" s="75">
        <v>0</v>
      </c>
      <c r="BC198" s="75">
        <v>29960</v>
      </c>
      <c r="BD198" s="75">
        <v>11300</v>
      </c>
      <c r="BE198" s="75">
        <v>0</v>
      </c>
      <c r="BF198" s="75">
        <v>0</v>
      </c>
      <c r="BG198" s="75">
        <v>2500</v>
      </c>
      <c r="BH198" s="75">
        <v>9416</v>
      </c>
      <c r="BI198" s="75">
        <v>0</v>
      </c>
      <c r="BJ198" s="75">
        <v>236550</v>
      </c>
      <c r="BK198" s="75">
        <v>73059.600000000006</v>
      </c>
      <c r="BL198" s="75">
        <v>0</v>
      </c>
      <c r="BM198" s="75">
        <v>9800</v>
      </c>
      <c r="BN198" s="75">
        <v>71150</v>
      </c>
      <c r="BO198" s="75">
        <v>37100</v>
      </c>
      <c r="BP198" s="75">
        <v>0</v>
      </c>
      <c r="BQ198" s="75">
        <v>0</v>
      </c>
      <c r="BR198" s="75">
        <v>0</v>
      </c>
      <c r="BS198" s="75">
        <v>0</v>
      </c>
      <c r="BT198" s="75">
        <v>22694.7</v>
      </c>
      <c r="BU198" s="75">
        <v>0</v>
      </c>
      <c r="BV198" s="75">
        <v>50317.8</v>
      </c>
      <c r="BW198" s="75">
        <v>0</v>
      </c>
      <c r="BX198" s="75">
        <v>0</v>
      </c>
      <c r="BY198" s="76">
        <v>2710273.8700000006</v>
      </c>
    </row>
    <row r="199" spans="1:77" x14ac:dyDescent="0.2">
      <c r="A199" s="73" t="s">
        <v>557</v>
      </c>
      <c r="B199" s="74" t="s">
        <v>594</v>
      </c>
      <c r="C199" s="73" t="s">
        <v>595</v>
      </c>
      <c r="D199" s="75"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15690</v>
      </c>
      <c r="M199" s="75">
        <v>0</v>
      </c>
      <c r="N199" s="75">
        <v>0</v>
      </c>
      <c r="O199" s="75">
        <v>8000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143150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500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74186</v>
      </c>
      <c r="AU199" s="75">
        <v>7000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57254</v>
      </c>
      <c r="BL199" s="75">
        <v>0</v>
      </c>
      <c r="BM199" s="75">
        <v>0</v>
      </c>
      <c r="BN199" s="75">
        <v>14850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55000</v>
      </c>
      <c r="BV199" s="75">
        <v>0</v>
      </c>
      <c r="BW199" s="75">
        <v>0</v>
      </c>
      <c r="BX199" s="75">
        <v>0</v>
      </c>
      <c r="BY199" s="76">
        <v>1203969.95</v>
      </c>
    </row>
    <row r="200" spans="1:77" x14ac:dyDescent="0.2">
      <c r="A200" s="73" t="s">
        <v>557</v>
      </c>
      <c r="B200" s="74" t="s">
        <v>596</v>
      </c>
      <c r="C200" s="73" t="s">
        <v>597</v>
      </c>
      <c r="D200" s="75">
        <v>3461400</v>
      </c>
      <c r="E200" s="75">
        <v>0</v>
      </c>
      <c r="F200" s="75">
        <v>1471220</v>
      </c>
      <c r="G200" s="75">
        <v>884000</v>
      </c>
      <c r="H200" s="75">
        <v>433300</v>
      </c>
      <c r="I200" s="75">
        <v>0</v>
      </c>
      <c r="J200" s="75">
        <v>1740270</v>
      </c>
      <c r="K200" s="75">
        <v>888998.77</v>
      </c>
      <c r="L200" s="75">
        <v>39215</v>
      </c>
      <c r="M200" s="75">
        <v>2587900</v>
      </c>
      <c r="N200" s="75">
        <v>224910</v>
      </c>
      <c r="O200" s="75">
        <v>0</v>
      </c>
      <c r="P200" s="75">
        <v>1579074.78</v>
      </c>
      <c r="Q200" s="75">
        <v>870145.4</v>
      </c>
      <c r="R200" s="75">
        <v>28200</v>
      </c>
      <c r="S200" s="75">
        <v>658697.98</v>
      </c>
      <c r="T200" s="75">
        <v>476147.5</v>
      </c>
      <c r="U200" s="75">
        <v>0</v>
      </c>
      <c r="V200" s="75">
        <v>9585447.3000000007</v>
      </c>
      <c r="W200" s="75">
        <v>0</v>
      </c>
      <c r="X200" s="75">
        <v>232832</v>
      </c>
      <c r="Y200" s="75">
        <v>27000</v>
      </c>
      <c r="Z200" s="75">
        <v>399600</v>
      </c>
      <c r="AA200" s="75">
        <v>0</v>
      </c>
      <c r="AB200" s="75">
        <v>0</v>
      </c>
      <c r="AC200" s="75">
        <v>0</v>
      </c>
      <c r="AD200" s="75">
        <v>0</v>
      </c>
      <c r="AE200" s="75">
        <v>7249196.2800000003</v>
      </c>
      <c r="AF200" s="75">
        <v>311367.84000000003</v>
      </c>
      <c r="AG200" s="75">
        <v>136020</v>
      </c>
      <c r="AH200" s="75">
        <v>0</v>
      </c>
      <c r="AI200" s="75">
        <v>202899.99</v>
      </c>
      <c r="AJ200" s="75">
        <v>12402</v>
      </c>
      <c r="AK200" s="75">
        <v>274771.89</v>
      </c>
      <c r="AL200" s="75">
        <v>0</v>
      </c>
      <c r="AM200" s="75">
        <v>118160</v>
      </c>
      <c r="AN200" s="75">
        <v>0</v>
      </c>
      <c r="AO200" s="75">
        <v>276060</v>
      </c>
      <c r="AP200" s="75">
        <v>96688</v>
      </c>
      <c r="AQ200" s="75">
        <v>0</v>
      </c>
      <c r="AR200" s="75">
        <v>132440</v>
      </c>
      <c r="AS200" s="75">
        <v>0</v>
      </c>
      <c r="AT200" s="75">
        <v>288000</v>
      </c>
      <c r="AU200" s="75">
        <v>0</v>
      </c>
      <c r="AV200" s="75">
        <v>0</v>
      </c>
      <c r="AW200" s="75">
        <v>240000</v>
      </c>
      <c r="AX200" s="75">
        <v>1578378.02</v>
      </c>
      <c r="AY200" s="75">
        <v>332814.53999999998</v>
      </c>
      <c r="AZ200" s="75">
        <v>0</v>
      </c>
      <c r="BA200" s="75">
        <v>32000</v>
      </c>
      <c r="BB200" s="75">
        <v>890701</v>
      </c>
      <c r="BC200" s="75">
        <v>135096</v>
      </c>
      <c r="BD200" s="75">
        <v>1414264</v>
      </c>
      <c r="BE200" s="75">
        <v>786800</v>
      </c>
      <c r="BF200" s="75">
        <v>0</v>
      </c>
      <c r="BG200" s="75">
        <v>0</v>
      </c>
      <c r="BH200" s="75">
        <v>65016</v>
      </c>
      <c r="BI200" s="75">
        <v>3395618.4</v>
      </c>
      <c r="BJ200" s="75">
        <v>0</v>
      </c>
      <c r="BK200" s="75">
        <v>77100</v>
      </c>
      <c r="BL200" s="75">
        <v>0</v>
      </c>
      <c r="BM200" s="75">
        <v>0</v>
      </c>
      <c r="BN200" s="75">
        <v>0</v>
      </c>
      <c r="BO200" s="75">
        <v>47700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332556</v>
      </c>
      <c r="BW200" s="75">
        <v>0</v>
      </c>
      <c r="BX200" s="75">
        <v>0</v>
      </c>
      <c r="BY200" s="76">
        <v>8067208.25</v>
      </c>
    </row>
    <row r="201" spans="1:77" x14ac:dyDescent="0.2">
      <c r="A201" s="73" t="s">
        <v>557</v>
      </c>
      <c r="B201" s="74" t="s">
        <v>598</v>
      </c>
      <c r="C201" s="73" t="s">
        <v>599</v>
      </c>
      <c r="D201" s="75"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60810</v>
      </c>
      <c r="J201" s="75">
        <v>0</v>
      </c>
      <c r="K201" s="75">
        <v>0</v>
      </c>
      <c r="L201" s="75">
        <v>100585</v>
      </c>
      <c r="M201" s="75">
        <v>0</v>
      </c>
      <c r="N201" s="75">
        <v>0</v>
      </c>
      <c r="O201" s="75">
        <v>0</v>
      </c>
      <c r="P201" s="75">
        <v>0</v>
      </c>
      <c r="Q201" s="75">
        <v>1263957.8799999999</v>
      </c>
      <c r="R201" s="75">
        <v>116525</v>
      </c>
      <c r="S201" s="75">
        <v>416276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143290</v>
      </c>
      <c r="AD201" s="75">
        <v>68390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0</v>
      </c>
      <c r="AN201" s="75">
        <v>119332.92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11095</v>
      </c>
      <c r="AW201" s="75">
        <v>0</v>
      </c>
      <c r="AX201" s="75">
        <v>0</v>
      </c>
      <c r="AY201" s="75">
        <v>174311</v>
      </c>
      <c r="AZ201" s="75">
        <v>466040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41040</v>
      </c>
      <c r="BH201" s="75">
        <v>74445</v>
      </c>
      <c r="BI201" s="75">
        <v>0</v>
      </c>
      <c r="BJ201" s="75">
        <v>0</v>
      </c>
      <c r="BK201" s="75">
        <v>18000</v>
      </c>
      <c r="BL201" s="75">
        <v>0</v>
      </c>
      <c r="BM201" s="75">
        <v>113100</v>
      </c>
      <c r="BN201" s="75">
        <v>0</v>
      </c>
      <c r="BO201" s="75">
        <v>24600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292143</v>
      </c>
      <c r="BW201" s="75">
        <v>108326</v>
      </c>
      <c r="BX201" s="75">
        <v>149820</v>
      </c>
      <c r="BY201" s="76">
        <v>3463781.63</v>
      </c>
    </row>
    <row r="202" spans="1:77" x14ac:dyDescent="0.2">
      <c r="A202" s="73" t="s">
        <v>557</v>
      </c>
      <c r="B202" s="74" t="s">
        <v>600</v>
      </c>
      <c r="C202" s="73" t="s">
        <v>601</v>
      </c>
      <c r="D202" s="75">
        <v>17400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210272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9600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56380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15200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23600</v>
      </c>
      <c r="BF202" s="75">
        <v>7000</v>
      </c>
      <c r="BG202" s="75">
        <v>0</v>
      </c>
      <c r="BH202" s="75">
        <v>0</v>
      </c>
      <c r="BI202" s="75">
        <v>2500</v>
      </c>
      <c r="BJ202" s="75">
        <v>0</v>
      </c>
      <c r="BK202" s="75">
        <v>0</v>
      </c>
      <c r="BL202" s="75">
        <v>0</v>
      </c>
      <c r="BM202" s="75">
        <v>28299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6">
        <v>758410</v>
      </c>
    </row>
    <row r="203" spans="1:77" x14ac:dyDescent="0.2">
      <c r="A203" s="73" t="s">
        <v>557</v>
      </c>
      <c r="B203" s="74" t="s">
        <v>602</v>
      </c>
      <c r="C203" s="73" t="s">
        <v>603</v>
      </c>
      <c r="D203" s="75">
        <v>0</v>
      </c>
      <c r="E203" s="75">
        <v>0</v>
      </c>
      <c r="F203" s="75">
        <v>462000</v>
      </c>
      <c r="G203" s="75">
        <v>248312</v>
      </c>
      <c r="H203" s="75">
        <v>0</v>
      </c>
      <c r="I203" s="75">
        <v>0</v>
      </c>
      <c r="J203" s="75">
        <v>0</v>
      </c>
      <c r="K203" s="75">
        <v>146394</v>
      </c>
      <c r="L203" s="75">
        <v>0</v>
      </c>
      <c r="M203" s="75">
        <v>0</v>
      </c>
      <c r="N203" s="75">
        <v>0</v>
      </c>
      <c r="O203" s="75">
        <v>502208</v>
      </c>
      <c r="P203" s="75">
        <v>0</v>
      </c>
      <c r="Q203" s="75">
        <v>0</v>
      </c>
      <c r="R203" s="75">
        <v>0</v>
      </c>
      <c r="S203" s="75">
        <v>0</v>
      </c>
      <c r="T203" s="75">
        <v>144540</v>
      </c>
      <c r="U203" s="75">
        <v>0</v>
      </c>
      <c r="V203" s="75">
        <v>1183641.3</v>
      </c>
      <c r="W203" s="75">
        <v>623007</v>
      </c>
      <c r="X203" s="75">
        <v>0</v>
      </c>
      <c r="Y203" s="75">
        <v>0</v>
      </c>
      <c r="Z203" s="75">
        <v>0</v>
      </c>
      <c r="AA203" s="75">
        <v>0</v>
      </c>
      <c r="AB203" s="75">
        <v>0</v>
      </c>
      <c r="AC203" s="75">
        <v>0</v>
      </c>
      <c r="AD203" s="75">
        <v>0</v>
      </c>
      <c r="AE203" s="75">
        <v>0</v>
      </c>
      <c r="AF203" s="75">
        <v>136960</v>
      </c>
      <c r="AG203" s="75">
        <v>0</v>
      </c>
      <c r="AH203" s="75">
        <v>58000</v>
      </c>
      <c r="AI203" s="75">
        <v>0</v>
      </c>
      <c r="AJ203" s="75">
        <v>0</v>
      </c>
      <c r="AK203" s="75">
        <v>0</v>
      </c>
      <c r="AL203" s="75">
        <v>0</v>
      </c>
      <c r="AM203" s="75">
        <v>0</v>
      </c>
      <c r="AN203" s="75">
        <v>0</v>
      </c>
      <c r="AO203" s="75">
        <v>0</v>
      </c>
      <c r="AP203" s="75">
        <v>0</v>
      </c>
      <c r="AQ203" s="75">
        <v>0</v>
      </c>
      <c r="AR203" s="75">
        <v>0</v>
      </c>
      <c r="AS203" s="75">
        <v>0</v>
      </c>
      <c r="AT203" s="75">
        <v>0</v>
      </c>
      <c r="AU203" s="75">
        <v>0</v>
      </c>
      <c r="AV203" s="75">
        <v>0</v>
      </c>
      <c r="AW203" s="75">
        <v>0</v>
      </c>
      <c r="AX203" s="75">
        <v>0</v>
      </c>
      <c r="AY203" s="75">
        <v>102000</v>
      </c>
      <c r="AZ203" s="75">
        <v>0</v>
      </c>
      <c r="BA203" s="75">
        <v>0</v>
      </c>
      <c r="BB203" s="75">
        <v>0</v>
      </c>
      <c r="BC203" s="75">
        <v>0</v>
      </c>
      <c r="BD203" s="75">
        <v>0</v>
      </c>
      <c r="BE203" s="75">
        <v>0</v>
      </c>
      <c r="BF203" s="75">
        <v>110302.39999999999</v>
      </c>
      <c r="BG203" s="75">
        <v>0</v>
      </c>
      <c r="BH203" s="75">
        <v>0</v>
      </c>
      <c r="BI203" s="75">
        <v>418800</v>
      </c>
      <c r="BJ203" s="75">
        <v>0</v>
      </c>
      <c r="BK203" s="75">
        <v>196880</v>
      </c>
      <c r="BL203" s="75">
        <v>0</v>
      </c>
      <c r="BM203" s="75">
        <v>64426.8</v>
      </c>
      <c r="BN203" s="75">
        <v>166000</v>
      </c>
      <c r="BO203" s="75">
        <v>73800</v>
      </c>
      <c r="BP203" s="75">
        <v>0</v>
      </c>
      <c r="BQ203" s="75">
        <v>0</v>
      </c>
      <c r="BR203" s="75">
        <v>0</v>
      </c>
      <c r="BS203" s="75">
        <v>0</v>
      </c>
      <c r="BT203" s="75">
        <v>0</v>
      </c>
      <c r="BU203" s="75">
        <v>146760</v>
      </c>
      <c r="BV203" s="75">
        <v>0</v>
      </c>
      <c r="BW203" s="75">
        <v>0</v>
      </c>
      <c r="BX203" s="75">
        <v>0</v>
      </c>
      <c r="BY203" s="76">
        <v>27270519.689900003</v>
      </c>
    </row>
    <row r="204" spans="1:77" x14ac:dyDescent="0.2">
      <c r="A204" s="73" t="s">
        <v>557</v>
      </c>
      <c r="B204" s="74" t="s">
        <v>604</v>
      </c>
      <c r="C204" s="73" t="s">
        <v>605</v>
      </c>
      <c r="D204" s="75">
        <v>2488429.6</v>
      </c>
      <c r="E204" s="75">
        <v>0</v>
      </c>
      <c r="F204" s="75">
        <v>1095391.83</v>
      </c>
      <c r="G204" s="75">
        <v>0</v>
      </c>
      <c r="H204" s="75">
        <v>0</v>
      </c>
      <c r="I204" s="75">
        <v>0</v>
      </c>
      <c r="J204" s="75">
        <v>0</v>
      </c>
      <c r="K204" s="75">
        <v>997088.2</v>
      </c>
      <c r="L204" s="75">
        <v>32414.1</v>
      </c>
      <c r="M204" s="75">
        <v>629491.19999999995</v>
      </c>
      <c r="N204" s="75">
        <v>0</v>
      </c>
      <c r="O204" s="75">
        <v>0</v>
      </c>
      <c r="P204" s="75">
        <v>854665.4</v>
      </c>
      <c r="Q204" s="75">
        <v>25200</v>
      </c>
      <c r="R204" s="75">
        <v>0</v>
      </c>
      <c r="S204" s="75">
        <v>276085.68</v>
      </c>
      <c r="T204" s="75">
        <v>55110</v>
      </c>
      <c r="U204" s="75">
        <v>0</v>
      </c>
      <c r="V204" s="75">
        <v>2524479.2000000002</v>
      </c>
      <c r="W204" s="75">
        <v>0</v>
      </c>
      <c r="X204" s="75">
        <v>0</v>
      </c>
      <c r="Y204" s="75">
        <v>0</v>
      </c>
      <c r="Z204" s="75">
        <v>0</v>
      </c>
      <c r="AA204" s="75">
        <v>0</v>
      </c>
      <c r="AB204" s="75">
        <v>0</v>
      </c>
      <c r="AC204" s="75">
        <v>0</v>
      </c>
      <c r="AD204" s="75">
        <v>0</v>
      </c>
      <c r="AE204" s="75">
        <v>4782934.5199999996</v>
      </c>
      <c r="AF204" s="75">
        <v>0</v>
      </c>
      <c r="AG204" s="75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0</v>
      </c>
      <c r="AM204" s="75">
        <v>0</v>
      </c>
      <c r="AN204" s="75">
        <v>0</v>
      </c>
      <c r="AO204" s="75">
        <v>0</v>
      </c>
      <c r="AP204" s="75">
        <v>0</v>
      </c>
      <c r="AQ204" s="75">
        <v>0</v>
      </c>
      <c r="AR204" s="75">
        <v>0</v>
      </c>
      <c r="AS204" s="75">
        <v>0</v>
      </c>
      <c r="AT204" s="75">
        <v>0</v>
      </c>
      <c r="AU204" s="75">
        <v>0</v>
      </c>
      <c r="AV204" s="75">
        <v>0</v>
      </c>
      <c r="AW204" s="75">
        <v>0</v>
      </c>
      <c r="AX204" s="75">
        <v>3044757.6</v>
      </c>
      <c r="AY204" s="75">
        <v>0</v>
      </c>
      <c r="AZ204" s="75">
        <v>215293</v>
      </c>
      <c r="BA204" s="75">
        <v>275348.7</v>
      </c>
      <c r="BB204" s="75">
        <v>0</v>
      </c>
      <c r="BC204" s="75">
        <v>0</v>
      </c>
      <c r="BD204" s="75">
        <v>0</v>
      </c>
      <c r="BE204" s="75">
        <v>641032</v>
      </c>
      <c r="BF204" s="75">
        <v>207778.2</v>
      </c>
      <c r="BG204" s="75">
        <v>0</v>
      </c>
      <c r="BH204" s="75">
        <v>0</v>
      </c>
      <c r="BI204" s="75">
        <v>0</v>
      </c>
      <c r="BJ204" s="75">
        <v>0</v>
      </c>
      <c r="BK204" s="75">
        <v>23400</v>
      </c>
      <c r="BL204" s="75">
        <v>0</v>
      </c>
      <c r="BM204" s="75">
        <v>0</v>
      </c>
      <c r="BN204" s="75">
        <v>0</v>
      </c>
      <c r="BO204" s="75">
        <v>0</v>
      </c>
      <c r="BP204" s="75">
        <v>0</v>
      </c>
      <c r="BQ204" s="75">
        <v>0</v>
      </c>
      <c r="BR204" s="75">
        <v>0</v>
      </c>
      <c r="BS204" s="75">
        <v>0</v>
      </c>
      <c r="BT204" s="75">
        <v>0</v>
      </c>
      <c r="BU204" s="75">
        <v>0</v>
      </c>
      <c r="BV204" s="75">
        <v>0</v>
      </c>
      <c r="BW204" s="75">
        <v>0</v>
      </c>
      <c r="BX204" s="75">
        <v>0</v>
      </c>
      <c r="BY204" s="76">
        <v>43462402.189999998</v>
      </c>
    </row>
    <row r="205" spans="1:77" x14ac:dyDescent="0.2">
      <c r="A205" s="73" t="s">
        <v>557</v>
      </c>
      <c r="B205" s="74" t="s">
        <v>606</v>
      </c>
      <c r="C205" s="73" t="s">
        <v>607</v>
      </c>
      <c r="D205" s="75">
        <v>1136753.23</v>
      </c>
      <c r="E205" s="75">
        <v>244440</v>
      </c>
      <c r="F205" s="75">
        <v>198976.2</v>
      </c>
      <c r="G205" s="75">
        <v>77030</v>
      </c>
      <c r="H205" s="75">
        <v>49821.25</v>
      </c>
      <c r="I205" s="75">
        <v>47036</v>
      </c>
      <c r="J205" s="75">
        <v>1336373.99</v>
      </c>
      <c r="K205" s="75">
        <v>59620</v>
      </c>
      <c r="L205" s="75">
        <v>72750.149999999994</v>
      </c>
      <c r="M205" s="75">
        <v>662286.85</v>
      </c>
      <c r="N205" s="75">
        <v>18545.5</v>
      </c>
      <c r="O205" s="75">
        <v>123150</v>
      </c>
      <c r="P205" s="75">
        <v>254467</v>
      </c>
      <c r="Q205" s="75">
        <v>113470</v>
      </c>
      <c r="R205" s="75">
        <v>0</v>
      </c>
      <c r="S205" s="75">
        <v>145554</v>
      </c>
      <c r="T205" s="75">
        <v>148109</v>
      </c>
      <c r="U205" s="75">
        <v>28129.5</v>
      </c>
      <c r="V205" s="75">
        <v>887347.8</v>
      </c>
      <c r="W205" s="75">
        <v>82700</v>
      </c>
      <c r="X205" s="75">
        <v>52532.5</v>
      </c>
      <c r="Y205" s="75">
        <v>273999</v>
      </c>
      <c r="Z205" s="75">
        <v>24112.5</v>
      </c>
      <c r="AA205" s="75">
        <v>43714</v>
      </c>
      <c r="AB205" s="75">
        <v>123238.75</v>
      </c>
      <c r="AC205" s="75">
        <v>32231.25</v>
      </c>
      <c r="AD205" s="75">
        <v>36722.5</v>
      </c>
      <c r="AE205" s="75">
        <v>942043.9</v>
      </c>
      <c r="AF205" s="75">
        <v>65184</v>
      </c>
      <c r="AG205" s="75">
        <v>28070</v>
      </c>
      <c r="AH205" s="75">
        <v>60819</v>
      </c>
      <c r="AI205" s="75">
        <v>43008</v>
      </c>
      <c r="AJ205" s="75">
        <v>91232</v>
      </c>
      <c r="AK205" s="75">
        <v>65225</v>
      </c>
      <c r="AL205" s="75">
        <v>61280</v>
      </c>
      <c r="AM205" s="75">
        <v>78796</v>
      </c>
      <c r="AN205" s="75">
        <v>38899.5</v>
      </c>
      <c r="AO205" s="75">
        <v>99424</v>
      </c>
      <c r="AP205" s="75">
        <v>56945</v>
      </c>
      <c r="AQ205" s="75">
        <v>87444.5</v>
      </c>
      <c r="AR205" s="75">
        <v>2000</v>
      </c>
      <c r="AS205" s="75">
        <v>22752</v>
      </c>
      <c r="AT205" s="75">
        <v>40296</v>
      </c>
      <c r="AU205" s="75">
        <v>23204</v>
      </c>
      <c r="AV205" s="75">
        <v>0</v>
      </c>
      <c r="AW205" s="75">
        <v>35392</v>
      </c>
      <c r="AX205" s="75">
        <v>402640</v>
      </c>
      <c r="AY205" s="75">
        <v>128889.5</v>
      </c>
      <c r="AZ205" s="75">
        <v>73939</v>
      </c>
      <c r="BA205" s="75">
        <v>265836</v>
      </c>
      <c r="BB205" s="75">
        <v>111379.5</v>
      </c>
      <c r="BC205" s="75">
        <v>46103.5</v>
      </c>
      <c r="BD205" s="75">
        <v>128226</v>
      </c>
      <c r="BE205" s="75">
        <v>152446</v>
      </c>
      <c r="BF205" s="75">
        <v>94946.5</v>
      </c>
      <c r="BG205" s="75">
        <v>16841</v>
      </c>
      <c r="BH205" s="75">
        <v>9075</v>
      </c>
      <c r="BI205" s="75">
        <v>598753</v>
      </c>
      <c r="BJ205" s="75">
        <v>282546</v>
      </c>
      <c r="BK205" s="75">
        <v>46328</v>
      </c>
      <c r="BL205" s="75">
        <v>32910</v>
      </c>
      <c r="BM205" s="75">
        <v>34581</v>
      </c>
      <c r="BN205" s="75">
        <v>40130</v>
      </c>
      <c r="BO205" s="75">
        <v>14208</v>
      </c>
      <c r="BP205" s="75">
        <v>485722.5</v>
      </c>
      <c r="BQ205" s="75">
        <v>45242</v>
      </c>
      <c r="BR205" s="75">
        <v>66040</v>
      </c>
      <c r="BS205" s="75">
        <v>109968</v>
      </c>
      <c r="BT205" s="75">
        <v>76192</v>
      </c>
      <c r="BU205" s="75">
        <v>172140</v>
      </c>
      <c r="BV205" s="75">
        <v>54472</v>
      </c>
      <c r="BW205" s="75">
        <v>51568</v>
      </c>
      <c r="BX205" s="75">
        <v>81608</v>
      </c>
      <c r="BY205" s="76">
        <v>4761001.5999999996</v>
      </c>
    </row>
    <row r="206" spans="1:77" x14ac:dyDescent="0.2">
      <c r="A206" s="73" t="s">
        <v>557</v>
      </c>
      <c r="B206" s="74" t="s">
        <v>608</v>
      </c>
      <c r="C206" s="73" t="s">
        <v>609</v>
      </c>
      <c r="D206" s="75">
        <v>4993845.62</v>
      </c>
      <c r="E206" s="75">
        <v>261847.83</v>
      </c>
      <c r="F206" s="75">
        <v>0</v>
      </c>
      <c r="G206" s="75">
        <v>0</v>
      </c>
      <c r="H206" s="75">
        <v>135875.57999999999</v>
      </c>
      <c r="I206" s="75">
        <v>6360</v>
      </c>
      <c r="J206" s="75">
        <v>795400</v>
      </c>
      <c r="K206" s="75">
        <v>98709</v>
      </c>
      <c r="L206" s="75">
        <v>0</v>
      </c>
      <c r="M206" s="75">
        <v>259080</v>
      </c>
      <c r="N206" s="75">
        <v>0</v>
      </c>
      <c r="O206" s="75">
        <v>628655.5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5">
        <v>0</v>
      </c>
      <c r="V206" s="75">
        <v>6073658</v>
      </c>
      <c r="W206" s="75">
        <v>0</v>
      </c>
      <c r="X206" s="75">
        <v>0</v>
      </c>
      <c r="Y206" s="75">
        <v>2406940</v>
      </c>
      <c r="Z206" s="75">
        <v>4181245</v>
      </c>
      <c r="AA206" s="75">
        <v>492904.6</v>
      </c>
      <c r="AB206" s="75">
        <v>172110</v>
      </c>
      <c r="AC206" s="75">
        <v>0</v>
      </c>
      <c r="AD206" s="75">
        <v>12647.4</v>
      </c>
      <c r="AE206" s="75">
        <v>160000</v>
      </c>
      <c r="AF206" s="75">
        <v>0</v>
      </c>
      <c r="AG206" s="75">
        <v>0</v>
      </c>
      <c r="AH206" s="75">
        <v>0</v>
      </c>
      <c r="AI206" s="75">
        <v>14825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75">
        <v>0</v>
      </c>
      <c r="AQ206" s="75">
        <v>336728.2</v>
      </c>
      <c r="AR206" s="75">
        <v>1740</v>
      </c>
      <c r="AS206" s="75">
        <v>0</v>
      </c>
      <c r="AT206" s="75">
        <v>1440</v>
      </c>
      <c r="AU206" s="75">
        <v>0</v>
      </c>
      <c r="AV206" s="75">
        <v>0</v>
      </c>
      <c r="AW206" s="75">
        <v>1080</v>
      </c>
      <c r="AX206" s="75">
        <v>262500</v>
      </c>
      <c r="AY206" s="75">
        <v>157720</v>
      </c>
      <c r="AZ206" s="75">
        <v>849320</v>
      </c>
      <c r="BA206" s="75">
        <v>0</v>
      </c>
      <c r="BB206" s="75">
        <v>0</v>
      </c>
      <c r="BC206" s="75">
        <v>0</v>
      </c>
      <c r="BD206" s="75">
        <v>2904.15</v>
      </c>
      <c r="BE206" s="75">
        <v>0</v>
      </c>
      <c r="BF206" s="75">
        <v>0</v>
      </c>
      <c r="BG206" s="75">
        <v>0</v>
      </c>
      <c r="BH206" s="75">
        <v>0</v>
      </c>
      <c r="BI206" s="75">
        <v>0</v>
      </c>
      <c r="BJ206" s="75">
        <v>0</v>
      </c>
      <c r="BK206" s="75">
        <v>0</v>
      </c>
      <c r="BL206" s="75">
        <v>0</v>
      </c>
      <c r="BM206" s="75">
        <v>0</v>
      </c>
      <c r="BN206" s="75">
        <v>261180</v>
      </c>
      <c r="BO206" s="75">
        <v>0</v>
      </c>
      <c r="BP206" s="75">
        <v>4208400</v>
      </c>
      <c r="BQ206" s="75">
        <v>0</v>
      </c>
      <c r="BR206" s="75">
        <v>0</v>
      </c>
      <c r="BS206" s="75">
        <v>43917.75</v>
      </c>
      <c r="BT206" s="75">
        <v>0</v>
      </c>
      <c r="BU206" s="75">
        <v>10018870</v>
      </c>
      <c r="BV206" s="75">
        <v>0</v>
      </c>
      <c r="BW206" s="75">
        <v>100000</v>
      </c>
      <c r="BX206" s="75">
        <v>0</v>
      </c>
      <c r="BY206" s="76">
        <v>1432903</v>
      </c>
    </row>
    <row r="207" spans="1:77" x14ac:dyDescent="0.2">
      <c r="A207" s="73" t="s">
        <v>557</v>
      </c>
      <c r="B207" s="74" t="s">
        <v>610</v>
      </c>
      <c r="C207" s="73" t="s">
        <v>611</v>
      </c>
      <c r="D207" s="75">
        <v>6752712.9299999997</v>
      </c>
      <c r="E207" s="75">
        <v>2238484.9900000002</v>
      </c>
      <c r="F207" s="75">
        <v>189804.32</v>
      </c>
      <c r="G207" s="75">
        <v>359172.6</v>
      </c>
      <c r="H207" s="75">
        <v>1881807.53</v>
      </c>
      <c r="I207" s="75">
        <v>95777.55</v>
      </c>
      <c r="J207" s="75">
        <v>14043785.26</v>
      </c>
      <c r="K207" s="75">
        <v>1685851.03</v>
      </c>
      <c r="L207" s="75">
        <v>486174.32</v>
      </c>
      <c r="M207" s="75">
        <v>647824.44999999995</v>
      </c>
      <c r="N207" s="75">
        <v>70427.73</v>
      </c>
      <c r="O207" s="75">
        <v>1085044.3400000001</v>
      </c>
      <c r="P207" s="75">
        <v>3143967.19</v>
      </c>
      <c r="Q207" s="75">
        <v>4205973.24</v>
      </c>
      <c r="R207" s="75">
        <v>414439.05</v>
      </c>
      <c r="S207" s="75">
        <v>785175.17</v>
      </c>
      <c r="T207" s="75">
        <v>764733.87</v>
      </c>
      <c r="U207" s="75">
        <v>3386831.99</v>
      </c>
      <c r="V207" s="75">
        <v>6812996.8899999997</v>
      </c>
      <c r="W207" s="75">
        <v>728044.62</v>
      </c>
      <c r="X207" s="75">
        <v>398115</v>
      </c>
      <c r="Y207" s="75">
        <v>869142.75</v>
      </c>
      <c r="Z207" s="75">
        <v>310749.40000000002</v>
      </c>
      <c r="AA207" s="75">
        <v>73402</v>
      </c>
      <c r="AB207" s="75">
        <v>491659</v>
      </c>
      <c r="AC207" s="75">
        <v>492344.09</v>
      </c>
      <c r="AD207" s="75">
        <v>254360.69</v>
      </c>
      <c r="AE207" s="75">
        <v>7490719.9500000002</v>
      </c>
      <c r="AF207" s="75">
        <v>922709.65</v>
      </c>
      <c r="AG207" s="75">
        <v>194586</v>
      </c>
      <c r="AH207" s="75">
        <v>71092.11</v>
      </c>
      <c r="AI207" s="75">
        <v>189087.4</v>
      </c>
      <c r="AJ207" s="75">
        <v>109727</v>
      </c>
      <c r="AK207" s="75">
        <v>714802.48</v>
      </c>
      <c r="AL207" s="75">
        <v>25515</v>
      </c>
      <c r="AM207" s="75">
        <v>2969048.71</v>
      </c>
      <c r="AN207" s="75">
        <v>52410</v>
      </c>
      <c r="AO207" s="75">
        <v>264129</v>
      </c>
      <c r="AP207" s="75">
        <v>37583.699999999997</v>
      </c>
      <c r="AQ207" s="75">
        <v>1059727.52</v>
      </c>
      <c r="AR207" s="75">
        <v>1186889.2</v>
      </c>
      <c r="AS207" s="75">
        <v>60976</v>
      </c>
      <c r="AT207" s="75">
        <v>47212.5</v>
      </c>
      <c r="AU207" s="75">
        <v>190397.95</v>
      </c>
      <c r="AV207" s="75">
        <v>485896.39</v>
      </c>
      <c r="AW207" s="75">
        <v>487755</v>
      </c>
      <c r="AX207" s="75">
        <v>2557784.25</v>
      </c>
      <c r="AY207" s="75">
        <v>1738017.92</v>
      </c>
      <c r="AZ207" s="75">
        <v>163451</v>
      </c>
      <c r="BA207" s="75">
        <v>376090.38</v>
      </c>
      <c r="BB207" s="75">
        <v>1188312.1399999999</v>
      </c>
      <c r="BC207" s="75">
        <v>6204160.3399999999</v>
      </c>
      <c r="BD207" s="75">
        <v>804779.67989999999</v>
      </c>
      <c r="BE207" s="75">
        <v>5007203.59</v>
      </c>
      <c r="BF207" s="75">
        <v>79432.44</v>
      </c>
      <c r="BG207" s="75">
        <v>100061.9</v>
      </c>
      <c r="BH207" s="75">
        <v>385440.5</v>
      </c>
      <c r="BI207" s="75">
        <v>9365942.5500000007</v>
      </c>
      <c r="BJ207" s="75">
        <v>1269615.8</v>
      </c>
      <c r="BK207" s="75">
        <v>577778.85</v>
      </c>
      <c r="BL207" s="75">
        <v>15318</v>
      </c>
      <c r="BM207" s="75">
        <v>202925</v>
      </c>
      <c r="BN207" s="75">
        <v>1113502.1299999999</v>
      </c>
      <c r="BO207" s="75">
        <v>310352.90000000002</v>
      </c>
      <c r="BP207" s="75">
        <v>709501.85</v>
      </c>
      <c r="BQ207" s="75">
        <v>333503.92</v>
      </c>
      <c r="BR207" s="75">
        <v>140380</v>
      </c>
      <c r="BS207" s="75">
        <v>1715607.93</v>
      </c>
      <c r="BT207" s="75">
        <v>161945</v>
      </c>
      <c r="BU207" s="75">
        <v>63120</v>
      </c>
      <c r="BV207" s="75">
        <v>120649.60000000001</v>
      </c>
      <c r="BW207" s="75">
        <v>224235.82</v>
      </c>
      <c r="BX207" s="75">
        <v>358402.42</v>
      </c>
      <c r="BY207" s="76">
        <v>10529769.5</v>
      </c>
    </row>
    <row r="208" spans="1:77" x14ac:dyDescent="0.2">
      <c r="A208" s="73" t="s">
        <v>557</v>
      </c>
      <c r="B208" s="74" t="s">
        <v>612</v>
      </c>
      <c r="C208" s="73" t="s">
        <v>613</v>
      </c>
      <c r="D208" s="75">
        <v>2419000</v>
      </c>
      <c r="E208" s="75">
        <v>2046610</v>
      </c>
      <c r="F208" s="75">
        <v>3935714</v>
      </c>
      <c r="G208" s="75">
        <v>610276.19999999995</v>
      </c>
      <c r="H208" s="75">
        <v>839669</v>
      </c>
      <c r="I208" s="75">
        <v>415269</v>
      </c>
      <c r="J208" s="75">
        <v>4460764.2</v>
      </c>
      <c r="K208" s="75">
        <v>592890</v>
      </c>
      <c r="L208" s="75">
        <v>205875</v>
      </c>
      <c r="M208" s="75">
        <v>1991195</v>
      </c>
      <c r="N208" s="75">
        <v>127980</v>
      </c>
      <c r="O208" s="75">
        <v>551261</v>
      </c>
      <c r="P208" s="75">
        <v>1382522.75</v>
      </c>
      <c r="Q208" s="75">
        <v>88284.65</v>
      </c>
      <c r="R208" s="75">
        <v>79057.5</v>
      </c>
      <c r="S208" s="75">
        <v>163525</v>
      </c>
      <c r="T208" s="75">
        <v>587319.5</v>
      </c>
      <c r="U208" s="75">
        <v>246525</v>
      </c>
      <c r="V208" s="75">
        <v>11676902</v>
      </c>
      <c r="W208" s="75">
        <v>1827952</v>
      </c>
      <c r="X208" s="75">
        <v>842189</v>
      </c>
      <c r="Y208" s="75">
        <v>515113</v>
      </c>
      <c r="Z208" s="75">
        <v>246790</v>
      </c>
      <c r="AA208" s="75">
        <v>47790.45</v>
      </c>
      <c r="AB208" s="75">
        <v>512006.40000000002</v>
      </c>
      <c r="AC208" s="75">
        <v>208348.55</v>
      </c>
      <c r="AD208" s="75">
        <v>125630</v>
      </c>
      <c r="AE208" s="75">
        <v>6144105.4000000004</v>
      </c>
      <c r="AF208" s="75">
        <v>330291.5</v>
      </c>
      <c r="AG208" s="75">
        <v>328416</v>
      </c>
      <c r="AH208" s="75">
        <v>149124</v>
      </c>
      <c r="AI208" s="75">
        <v>189399.3</v>
      </c>
      <c r="AJ208" s="75">
        <v>204108.5</v>
      </c>
      <c r="AK208" s="75">
        <v>646412.68000000005</v>
      </c>
      <c r="AL208" s="75">
        <v>390083.95</v>
      </c>
      <c r="AM208" s="75">
        <v>73300</v>
      </c>
      <c r="AN208" s="75">
        <v>344321</v>
      </c>
      <c r="AO208" s="75">
        <v>134444.5</v>
      </c>
      <c r="AP208" s="75">
        <v>101970.5</v>
      </c>
      <c r="AQ208" s="75">
        <v>1012450</v>
      </c>
      <c r="AR208" s="75">
        <v>245195</v>
      </c>
      <c r="AS208" s="75">
        <v>275303.53999999998</v>
      </c>
      <c r="AT208" s="75">
        <v>361324.7</v>
      </c>
      <c r="AU208" s="75">
        <v>250135</v>
      </c>
      <c r="AV208" s="75">
        <v>11347.8</v>
      </c>
      <c r="AW208" s="75">
        <v>145867.9</v>
      </c>
      <c r="AX208" s="75">
        <v>3094781.5</v>
      </c>
      <c r="AY208" s="75">
        <v>245802.1</v>
      </c>
      <c r="AZ208" s="75">
        <v>560200</v>
      </c>
      <c r="BA208" s="75">
        <v>1119672.3999999999</v>
      </c>
      <c r="BB208" s="75">
        <v>1178190.6499999999</v>
      </c>
      <c r="BC208" s="75">
        <v>786377.8</v>
      </c>
      <c r="BD208" s="75">
        <v>1800053.15</v>
      </c>
      <c r="BE208" s="75">
        <v>1325458</v>
      </c>
      <c r="BF208" s="75">
        <v>645106.65</v>
      </c>
      <c r="BG208" s="75">
        <v>190224.5</v>
      </c>
      <c r="BH208" s="75">
        <v>77150</v>
      </c>
      <c r="BI208" s="75">
        <v>4920512</v>
      </c>
      <c r="BJ208" s="75">
        <v>1912031</v>
      </c>
      <c r="BK208" s="75">
        <v>879231.5</v>
      </c>
      <c r="BL208" s="75">
        <v>333123</v>
      </c>
      <c r="BM208" s="75">
        <v>560</v>
      </c>
      <c r="BN208" s="75">
        <v>461510.40000000002</v>
      </c>
      <c r="BO208" s="75">
        <v>169334.3</v>
      </c>
      <c r="BP208" s="75">
        <v>4238943.9000000004</v>
      </c>
      <c r="BQ208" s="75">
        <v>478731.6</v>
      </c>
      <c r="BR208" s="75">
        <v>323328.7</v>
      </c>
      <c r="BS208" s="75">
        <v>462563.43</v>
      </c>
      <c r="BT208" s="75">
        <v>339064.05</v>
      </c>
      <c r="BU208" s="75">
        <v>2114996</v>
      </c>
      <c r="BV208" s="75">
        <v>437105</v>
      </c>
      <c r="BW208" s="75">
        <v>359297.5</v>
      </c>
      <c r="BX208" s="75">
        <v>187245.3</v>
      </c>
      <c r="BY208" s="76">
        <v>23035961.059999999</v>
      </c>
    </row>
    <row r="209" spans="1:77" x14ac:dyDescent="0.2">
      <c r="A209" s="73" t="s">
        <v>557</v>
      </c>
      <c r="B209" s="74" t="s">
        <v>614</v>
      </c>
      <c r="C209" s="73" t="s">
        <v>615</v>
      </c>
      <c r="D209" s="75">
        <v>8681030</v>
      </c>
      <c r="E209" s="75">
        <v>1072597.8999999999</v>
      </c>
      <c r="F209" s="75">
        <v>30793709.719999999</v>
      </c>
      <c r="G209" s="75">
        <v>720500</v>
      </c>
      <c r="H209" s="75">
        <v>502789.8</v>
      </c>
      <c r="I209" s="75">
        <v>91750</v>
      </c>
      <c r="J209" s="75">
        <v>1354160</v>
      </c>
      <c r="K209" s="75">
        <v>1632548.93</v>
      </c>
      <c r="L209" s="75">
        <v>166000</v>
      </c>
      <c r="M209" s="75">
        <v>4837950</v>
      </c>
      <c r="N209" s="75">
        <v>0</v>
      </c>
      <c r="O209" s="75">
        <v>0</v>
      </c>
      <c r="P209" s="75">
        <v>612150</v>
      </c>
      <c r="Q209" s="75">
        <v>377132</v>
      </c>
      <c r="R209" s="75">
        <v>206760.41</v>
      </c>
      <c r="S209" s="75">
        <v>0</v>
      </c>
      <c r="T209" s="75">
        <v>0</v>
      </c>
      <c r="U209" s="75">
        <v>155000</v>
      </c>
      <c r="V209" s="75">
        <v>5873162.5</v>
      </c>
      <c r="W209" s="75">
        <v>1660691</v>
      </c>
      <c r="X209" s="75">
        <v>344325</v>
      </c>
      <c r="Y209" s="75">
        <v>0</v>
      </c>
      <c r="Z209" s="75">
        <v>410695.6</v>
      </c>
      <c r="AA209" s="75">
        <v>0</v>
      </c>
      <c r="AB209" s="75">
        <v>582710</v>
      </c>
      <c r="AC209" s="75">
        <v>55993</v>
      </c>
      <c r="AD209" s="75">
        <v>0</v>
      </c>
      <c r="AE209" s="75">
        <v>22932503</v>
      </c>
      <c r="AF209" s="75">
        <v>0</v>
      </c>
      <c r="AG209" s="75">
        <v>0</v>
      </c>
      <c r="AH209" s="75">
        <v>0</v>
      </c>
      <c r="AI209" s="75">
        <v>19000</v>
      </c>
      <c r="AJ209" s="75">
        <v>0</v>
      </c>
      <c r="AK209" s="75">
        <v>0</v>
      </c>
      <c r="AL209" s="75">
        <v>0</v>
      </c>
      <c r="AM209" s="75">
        <v>104950</v>
      </c>
      <c r="AN209" s="75">
        <v>0</v>
      </c>
      <c r="AO209" s="75">
        <v>0</v>
      </c>
      <c r="AP209" s="75">
        <v>0</v>
      </c>
      <c r="AQ209" s="75">
        <v>1057140</v>
      </c>
      <c r="AR209" s="75">
        <v>0</v>
      </c>
      <c r="AS209" s="75">
        <v>0</v>
      </c>
      <c r="AT209" s="75">
        <v>0</v>
      </c>
      <c r="AU209" s="75">
        <v>0</v>
      </c>
      <c r="AV209" s="75">
        <v>0</v>
      </c>
      <c r="AW209" s="75">
        <v>0</v>
      </c>
      <c r="AX209" s="75">
        <v>2127758.38</v>
      </c>
      <c r="AY209" s="75">
        <v>167547</v>
      </c>
      <c r="AZ209" s="75">
        <v>590658</v>
      </c>
      <c r="BA209" s="75">
        <v>236960</v>
      </c>
      <c r="BB209" s="75">
        <v>0</v>
      </c>
      <c r="BC209" s="75">
        <v>109875</v>
      </c>
      <c r="BD209" s="75">
        <v>1744375</v>
      </c>
      <c r="BE209" s="75">
        <v>985060</v>
      </c>
      <c r="BF209" s="75">
        <v>729007</v>
      </c>
      <c r="BG209" s="75">
        <v>124290</v>
      </c>
      <c r="BH209" s="75">
        <v>80000</v>
      </c>
      <c r="BI209" s="75">
        <v>8420641</v>
      </c>
      <c r="BJ209" s="75">
        <v>3009985</v>
      </c>
      <c r="BK209" s="75">
        <v>876325</v>
      </c>
      <c r="BL209" s="75">
        <v>0</v>
      </c>
      <c r="BM209" s="75">
        <v>136600</v>
      </c>
      <c r="BN209" s="75">
        <v>0</v>
      </c>
      <c r="BO209" s="75">
        <v>108000</v>
      </c>
      <c r="BP209" s="75">
        <v>5619449</v>
      </c>
      <c r="BQ209" s="75">
        <v>39490</v>
      </c>
      <c r="BR209" s="75">
        <v>301414.96999999997</v>
      </c>
      <c r="BS209" s="75">
        <v>0</v>
      </c>
      <c r="BT209" s="75">
        <v>658812</v>
      </c>
      <c r="BU209" s="75">
        <v>4009281</v>
      </c>
      <c r="BV209" s="75">
        <v>624800</v>
      </c>
      <c r="BW209" s="75">
        <v>160655</v>
      </c>
      <c r="BX209" s="75">
        <v>71601</v>
      </c>
      <c r="BY209" s="76">
        <v>15328759.520000001</v>
      </c>
    </row>
    <row r="210" spans="1:77" x14ac:dyDescent="0.2">
      <c r="A210" s="73" t="s">
        <v>557</v>
      </c>
      <c r="B210" s="74" t="s">
        <v>616</v>
      </c>
      <c r="C210" s="73" t="s">
        <v>617</v>
      </c>
      <c r="D210" s="75">
        <v>0</v>
      </c>
      <c r="E210" s="75">
        <v>200000</v>
      </c>
      <c r="F210" s="75">
        <v>0</v>
      </c>
      <c r="G210" s="75">
        <v>0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  <c r="S210" s="75">
        <v>0</v>
      </c>
      <c r="T210" s="75">
        <v>0</v>
      </c>
      <c r="U210" s="75">
        <v>0</v>
      </c>
      <c r="V210" s="75">
        <v>0</v>
      </c>
      <c r="W210" s="75">
        <v>0</v>
      </c>
      <c r="X210" s="75">
        <v>0</v>
      </c>
      <c r="Y210" s="75">
        <v>0</v>
      </c>
      <c r="Z210" s="75">
        <v>0</v>
      </c>
      <c r="AA210" s="75">
        <v>0</v>
      </c>
      <c r="AB210" s="75">
        <v>0</v>
      </c>
      <c r="AC210" s="75">
        <v>0</v>
      </c>
      <c r="AD210" s="75">
        <v>0</v>
      </c>
      <c r="AE210" s="75">
        <v>0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0</v>
      </c>
      <c r="AL210" s="75">
        <v>0</v>
      </c>
      <c r="AM210" s="75">
        <v>0</v>
      </c>
      <c r="AN210" s="75">
        <v>0</v>
      </c>
      <c r="AO210" s="75">
        <v>0</v>
      </c>
      <c r="AP210" s="75">
        <v>0</v>
      </c>
      <c r="AQ210" s="75">
        <v>0</v>
      </c>
      <c r="AR210" s="75">
        <v>0</v>
      </c>
      <c r="AS210" s="75">
        <v>0</v>
      </c>
      <c r="AT210" s="75">
        <v>0</v>
      </c>
      <c r="AU210" s="75">
        <v>0</v>
      </c>
      <c r="AV210" s="75">
        <v>0</v>
      </c>
      <c r="AW210" s="75">
        <v>0</v>
      </c>
      <c r="AX210" s="75">
        <v>0</v>
      </c>
      <c r="AY210" s="75">
        <v>0</v>
      </c>
      <c r="AZ210" s="75">
        <v>0</v>
      </c>
      <c r="BA210" s="75">
        <v>0</v>
      </c>
      <c r="BB210" s="75">
        <v>0</v>
      </c>
      <c r="BC210" s="75">
        <v>0</v>
      </c>
      <c r="BD210" s="75">
        <v>0</v>
      </c>
      <c r="BE210" s="75">
        <v>0</v>
      </c>
      <c r="BF210" s="75">
        <v>1500</v>
      </c>
      <c r="BG210" s="75">
        <v>0</v>
      </c>
      <c r="BH210" s="75">
        <v>0</v>
      </c>
      <c r="BI210" s="75">
        <v>0</v>
      </c>
      <c r="BJ210" s="75">
        <v>0</v>
      </c>
      <c r="BK210" s="75">
        <v>0</v>
      </c>
      <c r="BL210" s="75">
        <v>0</v>
      </c>
      <c r="BM210" s="75">
        <v>0</v>
      </c>
      <c r="BN210" s="75">
        <v>0</v>
      </c>
      <c r="BO210" s="75">
        <v>0</v>
      </c>
      <c r="BP210" s="75">
        <v>0</v>
      </c>
      <c r="BQ210" s="75">
        <v>0</v>
      </c>
      <c r="BR210" s="75">
        <v>0</v>
      </c>
      <c r="BS210" s="75">
        <v>0</v>
      </c>
      <c r="BT210" s="75">
        <v>0</v>
      </c>
      <c r="BU210" s="75">
        <v>0</v>
      </c>
      <c r="BV210" s="75">
        <v>0</v>
      </c>
      <c r="BW210" s="75">
        <v>0</v>
      </c>
      <c r="BX210" s="75">
        <v>0</v>
      </c>
      <c r="BY210" s="76">
        <v>26821556.169999998</v>
      </c>
    </row>
    <row r="211" spans="1:77" x14ac:dyDescent="0.2">
      <c r="A211" s="73" t="s">
        <v>557</v>
      </c>
      <c r="B211" s="74" t="s">
        <v>618</v>
      </c>
      <c r="C211" s="73" t="s">
        <v>619</v>
      </c>
      <c r="D211" s="75">
        <v>240</v>
      </c>
      <c r="E211" s="75">
        <v>18</v>
      </c>
      <c r="F211" s="75">
        <v>0</v>
      </c>
      <c r="G211" s="75">
        <v>139</v>
      </c>
      <c r="H211" s="75">
        <v>96</v>
      </c>
      <c r="I211" s="75">
        <v>72</v>
      </c>
      <c r="J211" s="75">
        <v>6</v>
      </c>
      <c r="K211" s="75">
        <v>0</v>
      </c>
      <c r="L211" s="75">
        <v>0</v>
      </c>
      <c r="M211" s="75">
        <v>8445.09</v>
      </c>
      <c r="N211" s="75">
        <v>90</v>
      </c>
      <c r="O211" s="75">
        <v>0</v>
      </c>
      <c r="P211" s="75">
        <v>66</v>
      </c>
      <c r="Q211" s="75">
        <v>290</v>
      </c>
      <c r="R211" s="75">
        <v>1414</v>
      </c>
      <c r="S211" s="75">
        <v>0</v>
      </c>
      <c r="T211" s="75">
        <v>0</v>
      </c>
      <c r="U211" s="75">
        <v>14</v>
      </c>
      <c r="V211" s="75">
        <v>25564.53</v>
      </c>
      <c r="W211" s="75">
        <v>0</v>
      </c>
      <c r="X211" s="75">
        <v>0</v>
      </c>
      <c r="Y211" s="75">
        <v>0</v>
      </c>
      <c r="Z211" s="75">
        <v>24</v>
      </c>
      <c r="AA211" s="75">
        <v>0</v>
      </c>
      <c r="AB211" s="75">
        <v>6</v>
      </c>
      <c r="AC211" s="75">
        <v>0</v>
      </c>
      <c r="AD211" s="75">
        <v>0</v>
      </c>
      <c r="AE211" s="75">
        <v>302</v>
      </c>
      <c r="AF211" s="75">
        <v>0</v>
      </c>
      <c r="AG211" s="75">
        <v>12</v>
      </c>
      <c r="AH211" s="75">
        <v>30</v>
      </c>
      <c r="AI211" s="75">
        <v>6</v>
      </c>
      <c r="AJ211" s="75">
        <v>6</v>
      </c>
      <c r="AK211" s="75">
        <v>0</v>
      </c>
      <c r="AL211" s="75">
        <v>6</v>
      </c>
      <c r="AM211" s="75">
        <v>6</v>
      </c>
      <c r="AN211" s="75">
        <v>6</v>
      </c>
      <c r="AO211" s="75">
        <v>24</v>
      </c>
      <c r="AP211" s="75">
        <v>0</v>
      </c>
      <c r="AQ211" s="75">
        <v>248</v>
      </c>
      <c r="AR211" s="75">
        <v>6</v>
      </c>
      <c r="AS211" s="75">
        <v>134</v>
      </c>
      <c r="AT211" s="75">
        <v>0</v>
      </c>
      <c r="AU211" s="75">
        <v>110</v>
      </c>
      <c r="AV211" s="75">
        <v>0</v>
      </c>
      <c r="AW211" s="75">
        <v>6</v>
      </c>
      <c r="AX211" s="75">
        <v>35971.46</v>
      </c>
      <c r="AY211" s="75">
        <v>72</v>
      </c>
      <c r="AZ211" s="75">
        <v>208</v>
      </c>
      <c r="BA211" s="75">
        <v>114</v>
      </c>
      <c r="BB211" s="75">
        <v>36</v>
      </c>
      <c r="BC211" s="75">
        <v>0</v>
      </c>
      <c r="BD211" s="75">
        <v>6984.9399000000003</v>
      </c>
      <c r="BE211" s="75">
        <v>78</v>
      </c>
      <c r="BF211" s="75">
        <v>72</v>
      </c>
      <c r="BG211" s="75">
        <v>78</v>
      </c>
      <c r="BH211" s="75">
        <v>102</v>
      </c>
      <c r="BI211" s="75">
        <v>264</v>
      </c>
      <c r="BJ211" s="75">
        <v>290</v>
      </c>
      <c r="BK211" s="75">
        <v>134</v>
      </c>
      <c r="BL211" s="75">
        <v>134</v>
      </c>
      <c r="BM211" s="75">
        <v>140</v>
      </c>
      <c r="BN211" s="75">
        <v>110</v>
      </c>
      <c r="BO211" s="75">
        <v>128</v>
      </c>
      <c r="BP211" s="75">
        <v>3109.37</v>
      </c>
      <c r="BQ211" s="75">
        <v>0</v>
      </c>
      <c r="BR211" s="75">
        <v>0</v>
      </c>
      <c r="BS211" s="75">
        <v>160</v>
      </c>
      <c r="BT211" s="75">
        <v>30</v>
      </c>
      <c r="BU211" s="75">
        <v>114</v>
      </c>
      <c r="BV211" s="75">
        <v>6</v>
      </c>
      <c r="BW211" s="75">
        <v>0</v>
      </c>
      <c r="BX211" s="75">
        <v>0</v>
      </c>
      <c r="BY211" s="76">
        <v>235803179.17999995</v>
      </c>
    </row>
    <row r="212" spans="1:77" x14ac:dyDescent="0.2">
      <c r="A212" s="73" t="s">
        <v>557</v>
      </c>
      <c r="B212" s="74" t="s">
        <v>620</v>
      </c>
      <c r="C212" s="73" t="s">
        <v>621</v>
      </c>
      <c r="D212" s="75">
        <v>155000</v>
      </c>
      <c r="E212" s="75">
        <v>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  <c r="S212" s="75">
        <v>0</v>
      </c>
      <c r="T212" s="75">
        <v>0</v>
      </c>
      <c r="U212" s="75">
        <v>0</v>
      </c>
      <c r="V212" s="75">
        <v>0</v>
      </c>
      <c r="W212" s="75">
        <v>0</v>
      </c>
      <c r="X212" s="75">
        <v>0</v>
      </c>
      <c r="Y212" s="75">
        <v>0</v>
      </c>
      <c r="Z212" s="75">
        <v>0</v>
      </c>
      <c r="AA212" s="75">
        <v>0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AI212" s="75">
        <v>0</v>
      </c>
      <c r="AJ212" s="75">
        <v>0</v>
      </c>
      <c r="AK212" s="75">
        <v>0</v>
      </c>
      <c r="AL212" s="75">
        <v>0</v>
      </c>
      <c r="AM212" s="75">
        <v>0</v>
      </c>
      <c r="AN212" s="75">
        <v>0</v>
      </c>
      <c r="AO212" s="75">
        <v>0</v>
      </c>
      <c r="AP212" s="75">
        <v>0</v>
      </c>
      <c r="AQ212" s="75">
        <v>0</v>
      </c>
      <c r="AR212" s="75">
        <v>0</v>
      </c>
      <c r="AS212" s="75">
        <v>0</v>
      </c>
      <c r="AT212" s="75">
        <v>0</v>
      </c>
      <c r="AU212" s="75">
        <v>0</v>
      </c>
      <c r="AV212" s="75">
        <v>0</v>
      </c>
      <c r="AW212" s="75">
        <v>0</v>
      </c>
      <c r="AX212" s="75">
        <v>0</v>
      </c>
      <c r="AY212" s="75">
        <v>0</v>
      </c>
      <c r="AZ212" s="75">
        <v>0</v>
      </c>
      <c r="BA212" s="75">
        <v>0</v>
      </c>
      <c r="BB212" s="75">
        <v>0</v>
      </c>
      <c r="BC212" s="75">
        <v>0</v>
      </c>
      <c r="BD212" s="75">
        <v>0</v>
      </c>
      <c r="BE212" s="75">
        <v>0</v>
      </c>
      <c r="BF212" s="75">
        <v>0</v>
      </c>
      <c r="BG212" s="75">
        <v>0</v>
      </c>
      <c r="BH212" s="75">
        <v>0</v>
      </c>
      <c r="BI212" s="75">
        <v>814552</v>
      </c>
      <c r="BJ212" s="75">
        <v>0</v>
      </c>
      <c r="BK212" s="75">
        <v>0</v>
      </c>
      <c r="BL212" s="75">
        <v>0</v>
      </c>
      <c r="BM212" s="75">
        <v>0</v>
      </c>
      <c r="BN212" s="75">
        <v>0</v>
      </c>
      <c r="BO212" s="75">
        <v>0</v>
      </c>
      <c r="BP212" s="75">
        <v>0</v>
      </c>
      <c r="BQ212" s="75">
        <v>0</v>
      </c>
      <c r="BR212" s="75">
        <v>0</v>
      </c>
      <c r="BS212" s="75">
        <v>0</v>
      </c>
      <c r="BT212" s="75">
        <v>0</v>
      </c>
      <c r="BU212" s="75">
        <v>0</v>
      </c>
      <c r="BV212" s="75">
        <v>0</v>
      </c>
      <c r="BW212" s="75">
        <v>0</v>
      </c>
      <c r="BX212" s="75">
        <v>0</v>
      </c>
      <c r="BY212" s="76">
        <v>98343869.020000011</v>
      </c>
    </row>
    <row r="213" spans="1:77" x14ac:dyDescent="0.2">
      <c r="A213" s="73" t="s">
        <v>557</v>
      </c>
      <c r="B213" s="74" t="s">
        <v>622</v>
      </c>
      <c r="C213" s="73" t="s">
        <v>623</v>
      </c>
      <c r="D213" s="75">
        <v>0</v>
      </c>
      <c r="E213" s="75">
        <v>28716.66</v>
      </c>
      <c r="F213" s="75">
        <v>2472.77</v>
      </c>
      <c r="G213" s="75">
        <v>11422.25</v>
      </c>
      <c r="H213" s="75">
        <v>0</v>
      </c>
      <c r="I213" s="75">
        <v>28414.92</v>
      </c>
      <c r="J213" s="75">
        <v>105705.88</v>
      </c>
      <c r="K213" s="75">
        <v>97220.2</v>
      </c>
      <c r="L213" s="75">
        <v>0</v>
      </c>
      <c r="M213" s="75">
        <v>31772.58</v>
      </c>
      <c r="N213" s="75">
        <v>0</v>
      </c>
      <c r="O213" s="75">
        <v>9666.3799999999992</v>
      </c>
      <c r="P213" s="75">
        <v>0</v>
      </c>
      <c r="Q213" s="75">
        <v>0</v>
      </c>
      <c r="R213" s="75">
        <v>0</v>
      </c>
      <c r="S213" s="75">
        <v>213488.54</v>
      </c>
      <c r="T213" s="75">
        <v>0</v>
      </c>
      <c r="U213" s="75">
        <v>0</v>
      </c>
      <c r="V213" s="75">
        <v>152806.09</v>
      </c>
      <c r="W213" s="75">
        <v>140861.22</v>
      </c>
      <c r="X213" s="75">
        <v>10109.36</v>
      </c>
      <c r="Y213" s="75">
        <v>0</v>
      </c>
      <c r="Z213" s="75">
        <v>0</v>
      </c>
      <c r="AA213" s="75">
        <v>34028.67</v>
      </c>
      <c r="AB213" s="75">
        <v>139209.60999999999</v>
      </c>
      <c r="AC213" s="75">
        <v>150010.16</v>
      </c>
      <c r="AD213" s="75">
        <v>58464.800000000003</v>
      </c>
      <c r="AE213" s="75">
        <v>105679.62</v>
      </c>
      <c r="AF213" s="75">
        <v>9566.64</v>
      </c>
      <c r="AG213" s="75">
        <v>24712.720000000001</v>
      </c>
      <c r="AH213" s="75">
        <v>4576.72</v>
      </c>
      <c r="AI213" s="75">
        <v>0</v>
      </c>
      <c r="AJ213" s="75">
        <v>0</v>
      </c>
      <c r="AK213" s="75">
        <v>27766.55</v>
      </c>
      <c r="AL213" s="75">
        <v>17631.73</v>
      </c>
      <c r="AM213" s="75">
        <v>34894.46</v>
      </c>
      <c r="AN213" s="75">
        <v>25860.6</v>
      </c>
      <c r="AO213" s="75">
        <v>0</v>
      </c>
      <c r="AP213" s="75">
        <v>0</v>
      </c>
      <c r="AQ213" s="75">
        <v>3117.98</v>
      </c>
      <c r="AR213" s="75">
        <v>52576.76</v>
      </c>
      <c r="AS213" s="75">
        <v>97635.36</v>
      </c>
      <c r="AT213" s="75">
        <v>83038.429999999993</v>
      </c>
      <c r="AU213" s="75">
        <v>0</v>
      </c>
      <c r="AV213" s="75">
        <v>58337.81</v>
      </c>
      <c r="AW213" s="75">
        <v>0</v>
      </c>
      <c r="AX213" s="75">
        <v>82809.440000000002</v>
      </c>
      <c r="AY213" s="75">
        <v>29495.74</v>
      </c>
      <c r="AZ213" s="75">
        <v>0</v>
      </c>
      <c r="BA213" s="75">
        <v>0</v>
      </c>
      <c r="BB213" s="75">
        <v>0</v>
      </c>
      <c r="BC213" s="75">
        <v>0</v>
      </c>
      <c r="BD213" s="75">
        <v>0</v>
      </c>
      <c r="BE213" s="75">
        <v>75302.320000000007</v>
      </c>
      <c r="BF213" s="75">
        <v>0</v>
      </c>
      <c r="BG213" s="75">
        <v>0</v>
      </c>
      <c r="BH213" s="75">
        <v>27154.46</v>
      </c>
      <c r="BI213" s="75">
        <v>0</v>
      </c>
      <c r="BJ213" s="75">
        <v>135009.39000000001</v>
      </c>
      <c r="BK213" s="75">
        <v>65158.720000000001</v>
      </c>
      <c r="BL213" s="75">
        <v>2902.91</v>
      </c>
      <c r="BM213" s="75">
        <v>12491.18</v>
      </c>
      <c r="BN213" s="75">
        <v>75428.460000000006</v>
      </c>
      <c r="BO213" s="75">
        <v>0</v>
      </c>
      <c r="BP213" s="75">
        <v>76796.899999999994</v>
      </c>
      <c r="BQ213" s="75">
        <v>0</v>
      </c>
      <c r="BR213" s="75">
        <v>91991.76</v>
      </c>
      <c r="BS213" s="75">
        <v>0</v>
      </c>
      <c r="BT213" s="75">
        <v>0</v>
      </c>
      <c r="BU213" s="75">
        <v>102251.34</v>
      </c>
      <c r="BV213" s="75">
        <v>645.21</v>
      </c>
      <c r="BW213" s="75">
        <v>0</v>
      </c>
      <c r="BX213" s="75">
        <v>0</v>
      </c>
      <c r="BY213" s="76">
        <v>83711804.180000007</v>
      </c>
    </row>
    <row r="214" spans="1:77" x14ac:dyDescent="0.2">
      <c r="A214" s="73" t="s">
        <v>557</v>
      </c>
      <c r="B214" s="74" t="s">
        <v>624</v>
      </c>
      <c r="C214" s="73" t="s">
        <v>625</v>
      </c>
      <c r="D214" s="75">
        <v>0</v>
      </c>
      <c r="E214" s="75">
        <v>1870</v>
      </c>
      <c r="F214" s="75">
        <v>0</v>
      </c>
      <c r="G214" s="75">
        <v>0</v>
      </c>
      <c r="H214" s="75">
        <v>400</v>
      </c>
      <c r="I214" s="75">
        <v>8375</v>
      </c>
      <c r="J214" s="75">
        <v>800</v>
      </c>
      <c r="K214" s="75">
        <v>0</v>
      </c>
      <c r="L214" s="75">
        <v>0</v>
      </c>
      <c r="M214" s="75">
        <v>7800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0</v>
      </c>
      <c r="AB214" s="75">
        <v>0</v>
      </c>
      <c r="AC214" s="75">
        <v>0</v>
      </c>
      <c r="AD214" s="75">
        <v>875</v>
      </c>
      <c r="AE214" s="75">
        <v>16400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0</v>
      </c>
      <c r="AM214" s="75">
        <v>975</v>
      </c>
      <c r="AN214" s="75">
        <v>0</v>
      </c>
      <c r="AO214" s="75">
        <v>0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10980</v>
      </c>
      <c r="BA214" s="75">
        <v>0</v>
      </c>
      <c r="BB214" s="75">
        <v>0</v>
      </c>
      <c r="BC214" s="75">
        <v>0</v>
      </c>
      <c r="BD214" s="75">
        <v>0</v>
      </c>
      <c r="BE214" s="75">
        <v>0</v>
      </c>
      <c r="BF214" s="75">
        <v>0</v>
      </c>
      <c r="BG214" s="75">
        <v>0</v>
      </c>
      <c r="BH214" s="75">
        <v>0</v>
      </c>
      <c r="BI214" s="75">
        <v>600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0</v>
      </c>
      <c r="BP214" s="75">
        <v>0</v>
      </c>
      <c r="BQ214" s="75">
        <v>0</v>
      </c>
      <c r="BR214" s="75">
        <v>0</v>
      </c>
      <c r="BS214" s="75">
        <v>0</v>
      </c>
      <c r="BT214" s="75">
        <v>0</v>
      </c>
      <c r="BU214" s="75">
        <v>0</v>
      </c>
      <c r="BV214" s="75">
        <v>0</v>
      </c>
      <c r="BW214" s="75">
        <v>0</v>
      </c>
      <c r="BX214" s="75">
        <v>0</v>
      </c>
      <c r="BY214" s="76">
        <v>3500</v>
      </c>
    </row>
    <row r="215" spans="1:77" x14ac:dyDescent="0.2">
      <c r="A215" s="73" t="s">
        <v>557</v>
      </c>
      <c r="B215" s="74" t="s">
        <v>626</v>
      </c>
      <c r="C215" s="73" t="s">
        <v>627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  <c r="Q215" s="85">
        <v>0</v>
      </c>
      <c r="R215" s="85">
        <v>0</v>
      </c>
      <c r="S215" s="85">
        <v>0</v>
      </c>
      <c r="T215" s="85">
        <v>0</v>
      </c>
      <c r="U215" s="85">
        <v>0</v>
      </c>
      <c r="V215" s="85">
        <v>0</v>
      </c>
      <c r="W215" s="85">
        <v>0</v>
      </c>
      <c r="X215" s="85">
        <v>0</v>
      </c>
      <c r="Y215" s="85">
        <v>0</v>
      </c>
      <c r="Z215" s="85">
        <v>0</v>
      </c>
      <c r="AA215" s="85">
        <v>0</v>
      </c>
      <c r="AB215" s="85">
        <v>0</v>
      </c>
      <c r="AC215" s="85">
        <v>0</v>
      </c>
      <c r="AD215" s="85">
        <v>0</v>
      </c>
      <c r="AE215" s="85">
        <v>0</v>
      </c>
      <c r="AF215" s="85">
        <v>0</v>
      </c>
      <c r="AG215" s="85">
        <v>0</v>
      </c>
      <c r="AH215" s="85">
        <v>0</v>
      </c>
      <c r="AI215" s="85">
        <v>0</v>
      </c>
      <c r="AJ215" s="85">
        <v>0</v>
      </c>
      <c r="AK215" s="85">
        <v>0</v>
      </c>
      <c r="AL215" s="85">
        <v>0</v>
      </c>
      <c r="AM215" s="85">
        <v>0</v>
      </c>
      <c r="AN215" s="85">
        <v>0</v>
      </c>
      <c r="AO215" s="85">
        <v>0</v>
      </c>
      <c r="AP215" s="85">
        <v>0</v>
      </c>
      <c r="AQ215" s="85">
        <v>0</v>
      </c>
      <c r="AR215" s="85">
        <v>0</v>
      </c>
      <c r="AS215" s="85">
        <v>0</v>
      </c>
      <c r="AT215" s="85">
        <v>0</v>
      </c>
      <c r="AU215" s="85">
        <v>0</v>
      </c>
      <c r="AV215" s="85">
        <v>0</v>
      </c>
      <c r="AW215" s="85">
        <v>0</v>
      </c>
      <c r="AX215" s="85">
        <v>0</v>
      </c>
      <c r="AY215" s="85">
        <v>0</v>
      </c>
      <c r="AZ215" s="85">
        <v>0</v>
      </c>
      <c r="BA215" s="85">
        <v>0</v>
      </c>
      <c r="BB215" s="85">
        <v>0</v>
      </c>
      <c r="BC215" s="85">
        <v>0</v>
      </c>
      <c r="BD215" s="85">
        <v>0</v>
      </c>
      <c r="BE215" s="85">
        <v>0</v>
      </c>
      <c r="BF215" s="85">
        <v>0</v>
      </c>
      <c r="BG215" s="85">
        <v>0</v>
      </c>
      <c r="BH215" s="85">
        <v>0</v>
      </c>
      <c r="BI215" s="85">
        <v>0</v>
      </c>
      <c r="BJ215" s="85">
        <v>0</v>
      </c>
      <c r="BK215" s="85">
        <v>0</v>
      </c>
      <c r="BL215" s="85">
        <v>0</v>
      </c>
      <c r="BM215" s="85">
        <v>0</v>
      </c>
      <c r="BN215" s="85">
        <v>0</v>
      </c>
      <c r="BO215" s="85">
        <v>0</v>
      </c>
      <c r="BP215" s="85">
        <v>0</v>
      </c>
      <c r="BQ215" s="85">
        <v>0</v>
      </c>
      <c r="BR215" s="85">
        <v>0</v>
      </c>
      <c r="BS215" s="85">
        <v>0</v>
      </c>
      <c r="BT215" s="85">
        <v>0</v>
      </c>
      <c r="BU215" s="85">
        <v>0</v>
      </c>
      <c r="BV215" s="85">
        <v>0</v>
      </c>
      <c r="BW215" s="85">
        <v>0</v>
      </c>
      <c r="BX215" s="85">
        <v>0</v>
      </c>
      <c r="BY215" s="76">
        <v>175200.59</v>
      </c>
    </row>
    <row r="216" spans="1:77" x14ac:dyDescent="0.2">
      <c r="A216" s="73" t="s">
        <v>557</v>
      </c>
      <c r="B216" s="74" t="s">
        <v>628</v>
      </c>
      <c r="C216" s="73" t="s">
        <v>629</v>
      </c>
      <c r="D216" s="75">
        <v>849500</v>
      </c>
      <c r="E216" s="75">
        <v>0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54333.3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0</v>
      </c>
      <c r="AS216" s="75">
        <v>0</v>
      </c>
      <c r="AT216" s="75">
        <v>0</v>
      </c>
      <c r="AU216" s="75">
        <v>0</v>
      </c>
      <c r="AV216" s="75">
        <v>0</v>
      </c>
      <c r="AW216" s="75">
        <v>0</v>
      </c>
      <c r="AX216" s="75">
        <v>0</v>
      </c>
      <c r="AY216" s="75">
        <v>0</v>
      </c>
      <c r="AZ216" s="75">
        <v>22500</v>
      </c>
      <c r="BA216" s="75">
        <v>0</v>
      </c>
      <c r="BB216" s="75">
        <v>0</v>
      </c>
      <c r="BC216" s="75">
        <v>0</v>
      </c>
      <c r="BD216" s="75">
        <v>0</v>
      </c>
      <c r="BE216" s="75">
        <v>0</v>
      </c>
      <c r="BF216" s="75">
        <v>0</v>
      </c>
      <c r="BG216" s="75">
        <v>0</v>
      </c>
      <c r="BH216" s="75">
        <v>0</v>
      </c>
      <c r="BI216" s="75">
        <v>0</v>
      </c>
      <c r="BJ216" s="75">
        <v>0</v>
      </c>
      <c r="BK216" s="75">
        <v>0</v>
      </c>
      <c r="BL216" s="75">
        <v>0</v>
      </c>
      <c r="BM216" s="75">
        <v>0</v>
      </c>
      <c r="BN216" s="75">
        <v>0</v>
      </c>
      <c r="BO216" s="75">
        <v>0</v>
      </c>
      <c r="BP216" s="75">
        <v>0</v>
      </c>
      <c r="BQ216" s="75">
        <v>0</v>
      </c>
      <c r="BR216" s="75">
        <v>0</v>
      </c>
      <c r="BS216" s="75">
        <v>0</v>
      </c>
      <c r="BT216" s="75">
        <v>0</v>
      </c>
      <c r="BU216" s="75">
        <v>0</v>
      </c>
      <c r="BV216" s="75">
        <v>0</v>
      </c>
      <c r="BW216" s="75">
        <v>0</v>
      </c>
      <c r="BX216" s="75">
        <v>0</v>
      </c>
      <c r="BY216" s="76">
        <v>209621631.65000007</v>
      </c>
    </row>
    <row r="217" spans="1:77" x14ac:dyDescent="0.2">
      <c r="A217" s="73" t="s">
        <v>557</v>
      </c>
      <c r="B217" s="74" t="s">
        <v>630</v>
      </c>
      <c r="C217" s="73" t="s">
        <v>631</v>
      </c>
      <c r="D217" s="75">
        <v>0</v>
      </c>
      <c r="E217" s="75">
        <v>0</v>
      </c>
      <c r="F217" s="75">
        <v>416449.13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1070000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2637698.25</v>
      </c>
      <c r="W217" s="75">
        <v>0</v>
      </c>
      <c r="X217" s="75">
        <v>3745</v>
      </c>
      <c r="Y217" s="75">
        <v>21850</v>
      </c>
      <c r="Z217" s="75">
        <v>230000</v>
      </c>
      <c r="AA217" s="75">
        <v>112000</v>
      </c>
      <c r="AB217" s="75">
        <v>0</v>
      </c>
      <c r="AC217" s="75">
        <v>0</v>
      </c>
      <c r="AD217" s="75">
        <v>0</v>
      </c>
      <c r="AE217" s="75">
        <v>379173.04</v>
      </c>
      <c r="AF217" s="75">
        <v>0</v>
      </c>
      <c r="AG217" s="75">
        <v>44160</v>
      </c>
      <c r="AH217" s="75">
        <v>143600</v>
      </c>
      <c r="AI217" s="75">
        <v>66240</v>
      </c>
      <c r="AJ217" s="75">
        <v>0</v>
      </c>
      <c r="AK217" s="75">
        <v>0</v>
      </c>
      <c r="AL217" s="75">
        <v>69000</v>
      </c>
      <c r="AM217" s="75">
        <v>124457.15</v>
      </c>
      <c r="AN217" s="75">
        <v>23000</v>
      </c>
      <c r="AO217" s="75">
        <v>95115.15</v>
      </c>
      <c r="AP217" s="75">
        <v>97757.7</v>
      </c>
      <c r="AQ217" s="75">
        <v>0</v>
      </c>
      <c r="AR217" s="75">
        <v>0</v>
      </c>
      <c r="AS217" s="75">
        <v>115200</v>
      </c>
      <c r="AT217" s="75">
        <v>89890.4</v>
      </c>
      <c r="AU217" s="75">
        <v>56000</v>
      </c>
      <c r="AV217" s="75">
        <v>72000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0</v>
      </c>
      <c r="BC217" s="75">
        <v>0</v>
      </c>
      <c r="BD217" s="75">
        <v>0</v>
      </c>
      <c r="BE217" s="75">
        <v>6501.25</v>
      </c>
      <c r="BF217" s="75">
        <v>0</v>
      </c>
      <c r="BG217" s="75">
        <v>0</v>
      </c>
      <c r="BH217" s="75">
        <v>0</v>
      </c>
      <c r="BI217" s="75">
        <v>37500</v>
      </c>
      <c r="BJ217" s="75">
        <v>0</v>
      </c>
      <c r="BK217" s="75">
        <v>0</v>
      </c>
      <c r="BL217" s="75">
        <v>0</v>
      </c>
      <c r="BM217" s="75">
        <v>0</v>
      </c>
      <c r="BN217" s="75">
        <v>0</v>
      </c>
      <c r="BO217" s="75">
        <v>0</v>
      </c>
      <c r="BP217" s="75">
        <v>314723.49</v>
      </c>
      <c r="BQ217" s="75">
        <v>0</v>
      </c>
      <c r="BR217" s="75">
        <v>0</v>
      </c>
      <c r="BS217" s="75">
        <v>0</v>
      </c>
      <c r="BT217" s="75">
        <v>0</v>
      </c>
      <c r="BU217" s="75">
        <v>3000</v>
      </c>
      <c r="BV217" s="75">
        <v>0</v>
      </c>
      <c r="BW217" s="75">
        <v>0</v>
      </c>
      <c r="BX217" s="75">
        <v>0</v>
      </c>
      <c r="BY217" s="76">
        <v>31323373.629900001</v>
      </c>
    </row>
    <row r="218" spans="1:77" x14ac:dyDescent="0.2">
      <c r="A218" s="73" t="s">
        <v>557</v>
      </c>
      <c r="B218" s="74" t="s">
        <v>632</v>
      </c>
      <c r="C218" s="73" t="s">
        <v>633</v>
      </c>
      <c r="D218" s="85"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v>0</v>
      </c>
      <c r="T218" s="85">
        <v>0</v>
      </c>
      <c r="U218" s="85">
        <v>0</v>
      </c>
      <c r="V218" s="85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v>0</v>
      </c>
      <c r="AB218" s="85">
        <v>0</v>
      </c>
      <c r="AC218" s="85">
        <v>0</v>
      </c>
      <c r="AD218" s="85">
        <v>0</v>
      </c>
      <c r="AE218" s="85">
        <v>0</v>
      </c>
      <c r="AF218" s="85">
        <v>0</v>
      </c>
      <c r="AG218" s="85">
        <v>0</v>
      </c>
      <c r="AH218" s="85">
        <v>0</v>
      </c>
      <c r="AI218" s="85">
        <v>0</v>
      </c>
      <c r="AJ218" s="85">
        <v>0</v>
      </c>
      <c r="AK218" s="85">
        <v>0</v>
      </c>
      <c r="AL218" s="85">
        <v>0</v>
      </c>
      <c r="AM218" s="85">
        <v>0</v>
      </c>
      <c r="AN218" s="85">
        <v>0</v>
      </c>
      <c r="AO218" s="85">
        <v>0</v>
      </c>
      <c r="AP218" s="85">
        <v>0</v>
      </c>
      <c r="AQ218" s="85">
        <v>0</v>
      </c>
      <c r="AR218" s="85">
        <v>0</v>
      </c>
      <c r="AS218" s="85">
        <v>0</v>
      </c>
      <c r="AT218" s="85">
        <v>0</v>
      </c>
      <c r="AU218" s="85">
        <v>0</v>
      </c>
      <c r="AV218" s="85">
        <v>0</v>
      </c>
      <c r="AW218" s="85">
        <v>0</v>
      </c>
      <c r="AX218" s="85">
        <v>0</v>
      </c>
      <c r="AY218" s="85">
        <v>0</v>
      </c>
      <c r="AZ218" s="85">
        <v>0</v>
      </c>
      <c r="BA218" s="85">
        <v>0</v>
      </c>
      <c r="BB218" s="85">
        <v>0</v>
      </c>
      <c r="BC218" s="85">
        <v>0</v>
      </c>
      <c r="BD218" s="85">
        <v>0</v>
      </c>
      <c r="BE218" s="85">
        <v>0</v>
      </c>
      <c r="BF218" s="85">
        <v>0</v>
      </c>
      <c r="BG218" s="85">
        <v>0</v>
      </c>
      <c r="BH218" s="85">
        <v>0</v>
      </c>
      <c r="BI218" s="85">
        <v>0</v>
      </c>
      <c r="BJ218" s="85">
        <v>0</v>
      </c>
      <c r="BK218" s="85">
        <v>0</v>
      </c>
      <c r="BL218" s="85">
        <v>0</v>
      </c>
      <c r="BM218" s="85">
        <v>0</v>
      </c>
      <c r="BN218" s="85">
        <v>0</v>
      </c>
      <c r="BO218" s="85">
        <v>0</v>
      </c>
      <c r="BP218" s="85">
        <v>0</v>
      </c>
      <c r="BQ218" s="85">
        <v>0</v>
      </c>
      <c r="BR218" s="85">
        <v>0</v>
      </c>
      <c r="BS218" s="85">
        <v>0</v>
      </c>
      <c r="BT218" s="85">
        <v>0</v>
      </c>
      <c r="BU218" s="85">
        <v>0</v>
      </c>
      <c r="BV218" s="85">
        <v>0</v>
      </c>
      <c r="BW218" s="85">
        <v>0</v>
      </c>
      <c r="BX218" s="85">
        <v>0</v>
      </c>
      <c r="BY218" s="76">
        <v>7067189.2899999991</v>
      </c>
    </row>
    <row r="219" spans="1:77" x14ac:dyDescent="0.2">
      <c r="A219" s="73" t="s">
        <v>557</v>
      </c>
      <c r="B219" s="74" t="s">
        <v>634</v>
      </c>
      <c r="C219" s="73" t="s">
        <v>635</v>
      </c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  <c r="Q219" s="75">
        <v>0</v>
      </c>
      <c r="R219" s="75">
        <v>0</v>
      </c>
      <c r="S219" s="75">
        <v>0</v>
      </c>
      <c r="T219" s="75">
        <v>0</v>
      </c>
      <c r="U219" s="75">
        <v>0</v>
      </c>
      <c r="V219" s="75">
        <v>0</v>
      </c>
      <c r="W219" s="75">
        <v>0</v>
      </c>
      <c r="X219" s="75">
        <v>0</v>
      </c>
      <c r="Y219" s="75">
        <v>31200</v>
      </c>
      <c r="Z219" s="75">
        <v>0</v>
      </c>
      <c r="AA219" s="75">
        <v>0</v>
      </c>
      <c r="AB219" s="75">
        <v>0</v>
      </c>
      <c r="AC219" s="75">
        <v>0</v>
      </c>
      <c r="AD219" s="75">
        <v>0</v>
      </c>
      <c r="AE219" s="75">
        <v>0</v>
      </c>
      <c r="AF219" s="75">
        <v>0</v>
      </c>
      <c r="AG219" s="75">
        <v>0</v>
      </c>
      <c r="AH219" s="75">
        <v>0</v>
      </c>
      <c r="AI219" s="75">
        <v>10740</v>
      </c>
      <c r="AJ219" s="75">
        <v>350</v>
      </c>
      <c r="AK219" s="75">
        <v>0</v>
      </c>
      <c r="AL219" s="75">
        <v>0</v>
      </c>
      <c r="AM219" s="75">
        <v>0</v>
      </c>
      <c r="AN219" s="75">
        <v>0</v>
      </c>
      <c r="AO219" s="75">
        <v>0</v>
      </c>
      <c r="AP219" s="75">
        <v>0</v>
      </c>
      <c r="AQ219" s="75">
        <v>0</v>
      </c>
      <c r="AR219" s="75">
        <v>0</v>
      </c>
      <c r="AS219" s="75">
        <v>0</v>
      </c>
      <c r="AT219" s="75">
        <v>0</v>
      </c>
      <c r="AU219" s="75">
        <v>0</v>
      </c>
      <c r="AV219" s="75">
        <v>0</v>
      </c>
      <c r="AW219" s="75">
        <v>0</v>
      </c>
      <c r="AX219" s="75">
        <v>0</v>
      </c>
      <c r="AY219" s="75">
        <v>0</v>
      </c>
      <c r="AZ219" s="75">
        <v>13280</v>
      </c>
      <c r="BA219" s="75">
        <v>0</v>
      </c>
      <c r="BB219" s="75">
        <v>0</v>
      </c>
      <c r="BC219" s="75">
        <v>0</v>
      </c>
      <c r="BD219" s="75">
        <v>0</v>
      </c>
      <c r="BE219" s="75">
        <v>0</v>
      </c>
      <c r="BF219" s="75">
        <v>0</v>
      </c>
      <c r="BG219" s="75">
        <v>0</v>
      </c>
      <c r="BH219" s="75">
        <v>0</v>
      </c>
      <c r="BI219" s="75">
        <v>0</v>
      </c>
      <c r="BJ219" s="75">
        <v>0</v>
      </c>
      <c r="BK219" s="75">
        <v>0</v>
      </c>
      <c r="BL219" s="75">
        <v>0</v>
      </c>
      <c r="BM219" s="75">
        <v>0</v>
      </c>
      <c r="BN219" s="75">
        <v>0</v>
      </c>
      <c r="BO219" s="75">
        <v>0</v>
      </c>
      <c r="BP219" s="75">
        <v>0</v>
      </c>
      <c r="BQ219" s="75">
        <v>0</v>
      </c>
      <c r="BR219" s="75">
        <v>0</v>
      </c>
      <c r="BS219" s="75">
        <v>0</v>
      </c>
      <c r="BT219" s="75">
        <v>0</v>
      </c>
      <c r="BU219" s="75">
        <v>0</v>
      </c>
      <c r="BV219" s="75">
        <v>0</v>
      </c>
      <c r="BW219" s="75">
        <v>0</v>
      </c>
      <c r="BX219" s="75">
        <v>0</v>
      </c>
      <c r="BY219" s="76">
        <v>3408297.5</v>
      </c>
    </row>
    <row r="220" spans="1:77" x14ac:dyDescent="0.2">
      <c r="A220" s="73" t="s">
        <v>557</v>
      </c>
      <c r="B220" s="74" t="s">
        <v>636</v>
      </c>
      <c r="C220" s="73" t="s">
        <v>637</v>
      </c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75">
        <v>82424.149999999994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75">
        <v>0</v>
      </c>
      <c r="R220" s="75">
        <v>0</v>
      </c>
      <c r="S220" s="75">
        <v>0</v>
      </c>
      <c r="T220" s="75">
        <v>0</v>
      </c>
      <c r="U220" s="75">
        <v>0</v>
      </c>
      <c r="V220" s="75">
        <v>0</v>
      </c>
      <c r="W220" s="75">
        <v>0</v>
      </c>
      <c r="X220" s="75">
        <v>0</v>
      </c>
      <c r="Y220" s="75">
        <v>0</v>
      </c>
      <c r="Z220" s="75">
        <v>0</v>
      </c>
      <c r="AA220" s="75">
        <v>0</v>
      </c>
      <c r="AB220" s="75">
        <v>0</v>
      </c>
      <c r="AC220" s="75">
        <v>0</v>
      </c>
      <c r="AD220" s="75">
        <v>0</v>
      </c>
      <c r="AE220" s="75">
        <v>0</v>
      </c>
      <c r="AF220" s="75">
        <v>0</v>
      </c>
      <c r="AG220" s="75">
        <v>0</v>
      </c>
      <c r="AH220" s="75">
        <v>0</v>
      </c>
      <c r="AI220" s="75">
        <v>0</v>
      </c>
      <c r="AJ220" s="75">
        <v>0</v>
      </c>
      <c r="AK220" s="75">
        <v>0</v>
      </c>
      <c r="AL220" s="75">
        <v>0</v>
      </c>
      <c r="AM220" s="75">
        <v>0</v>
      </c>
      <c r="AN220" s="75">
        <v>0</v>
      </c>
      <c r="AO220" s="75">
        <v>0</v>
      </c>
      <c r="AP220" s="75">
        <v>0</v>
      </c>
      <c r="AQ220" s="75">
        <v>0</v>
      </c>
      <c r="AR220" s="75">
        <v>0</v>
      </c>
      <c r="AS220" s="75">
        <v>0</v>
      </c>
      <c r="AT220" s="75">
        <v>0</v>
      </c>
      <c r="AU220" s="75">
        <v>0</v>
      </c>
      <c r="AV220" s="75">
        <v>0</v>
      </c>
      <c r="AW220" s="75">
        <v>0</v>
      </c>
      <c r="AX220" s="75">
        <v>0</v>
      </c>
      <c r="AY220" s="75">
        <v>0</v>
      </c>
      <c r="AZ220" s="75">
        <v>0</v>
      </c>
      <c r="BA220" s="75">
        <v>0</v>
      </c>
      <c r="BB220" s="75">
        <v>0</v>
      </c>
      <c r="BC220" s="75">
        <v>0</v>
      </c>
      <c r="BD220" s="75">
        <v>0</v>
      </c>
      <c r="BE220" s="75">
        <v>0</v>
      </c>
      <c r="BF220" s="75">
        <v>0</v>
      </c>
      <c r="BG220" s="75">
        <v>0</v>
      </c>
      <c r="BH220" s="75">
        <v>0</v>
      </c>
      <c r="BI220" s="75">
        <v>0</v>
      </c>
      <c r="BJ220" s="75">
        <v>0</v>
      </c>
      <c r="BK220" s="75">
        <v>0</v>
      </c>
      <c r="BL220" s="75">
        <v>0</v>
      </c>
      <c r="BM220" s="75">
        <v>0</v>
      </c>
      <c r="BN220" s="75">
        <v>0</v>
      </c>
      <c r="BO220" s="75">
        <v>0</v>
      </c>
      <c r="BP220" s="75">
        <v>0</v>
      </c>
      <c r="BQ220" s="75">
        <v>0</v>
      </c>
      <c r="BR220" s="75">
        <v>0</v>
      </c>
      <c r="BS220" s="75">
        <v>0</v>
      </c>
      <c r="BT220" s="75">
        <v>0</v>
      </c>
      <c r="BU220" s="75">
        <v>0</v>
      </c>
      <c r="BV220" s="75">
        <v>0</v>
      </c>
      <c r="BW220" s="75">
        <v>0</v>
      </c>
      <c r="BX220" s="75">
        <v>0</v>
      </c>
      <c r="BY220" s="76">
        <v>1694017.0300000003</v>
      </c>
    </row>
    <row r="221" spans="1:77" x14ac:dyDescent="0.2">
      <c r="A221" s="73" t="s">
        <v>557</v>
      </c>
      <c r="B221" s="74" t="s">
        <v>638</v>
      </c>
      <c r="C221" s="73" t="s">
        <v>639</v>
      </c>
      <c r="D221" s="75">
        <v>45035</v>
      </c>
      <c r="E221" s="75">
        <v>0</v>
      </c>
      <c r="F221" s="75">
        <v>12391</v>
      </c>
      <c r="G221" s="75">
        <v>0</v>
      </c>
      <c r="H221" s="75">
        <v>0</v>
      </c>
      <c r="I221" s="75">
        <v>2100</v>
      </c>
      <c r="J221" s="75">
        <v>0</v>
      </c>
      <c r="K221" s="75">
        <v>0</v>
      </c>
      <c r="L221" s="75">
        <v>37355.199999999997</v>
      </c>
      <c r="M221" s="75">
        <v>37500</v>
      </c>
      <c r="N221" s="75">
        <v>0</v>
      </c>
      <c r="O221" s="75">
        <v>152780</v>
      </c>
      <c r="P221" s="75">
        <v>0</v>
      </c>
      <c r="Q221" s="75">
        <v>0</v>
      </c>
      <c r="R221" s="75">
        <v>0</v>
      </c>
      <c r="S221" s="75">
        <v>0</v>
      </c>
      <c r="T221" s="75">
        <v>0</v>
      </c>
      <c r="U221" s="75">
        <v>0</v>
      </c>
      <c r="V221" s="75">
        <v>0</v>
      </c>
      <c r="W221" s="75">
        <v>2300</v>
      </c>
      <c r="X221" s="75">
        <v>0</v>
      </c>
      <c r="Y221" s="75">
        <v>0</v>
      </c>
      <c r="Z221" s="75">
        <v>22655</v>
      </c>
      <c r="AA221" s="75">
        <v>761096.94</v>
      </c>
      <c r="AB221" s="75">
        <v>200</v>
      </c>
      <c r="AC221" s="75">
        <v>0</v>
      </c>
      <c r="AD221" s="75">
        <v>383871.77</v>
      </c>
      <c r="AE221" s="75">
        <v>66490</v>
      </c>
      <c r="AF221" s="75">
        <v>627.63</v>
      </c>
      <c r="AG221" s="75">
        <v>0</v>
      </c>
      <c r="AH221" s="75">
        <v>0</v>
      </c>
      <c r="AI221" s="75">
        <v>3500</v>
      </c>
      <c r="AJ221" s="75">
        <v>116708</v>
      </c>
      <c r="AK221" s="75">
        <v>0</v>
      </c>
      <c r="AL221" s="75">
        <v>0</v>
      </c>
      <c r="AM221" s="75">
        <v>27300</v>
      </c>
      <c r="AN221" s="75">
        <v>28138</v>
      </c>
      <c r="AO221" s="75">
        <v>0</v>
      </c>
      <c r="AP221" s="75">
        <v>0</v>
      </c>
      <c r="AQ221" s="75">
        <v>510700</v>
      </c>
      <c r="AR221" s="75">
        <v>0</v>
      </c>
      <c r="AS221" s="75">
        <v>0</v>
      </c>
      <c r="AT221" s="75">
        <v>0</v>
      </c>
      <c r="AU221" s="75">
        <v>0</v>
      </c>
      <c r="AV221" s="75">
        <v>0</v>
      </c>
      <c r="AW221" s="75">
        <v>79360</v>
      </c>
      <c r="AX221" s="75">
        <v>0</v>
      </c>
      <c r="AY221" s="75">
        <v>250</v>
      </c>
      <c r="AZ221" s="75">
        <v>7800</v>
      </c>
      <c r="BA221" s="75">
        <v>0.01</v>
      </c>
      <c r="BB221" s="75">
        <v>0</v>
      </c>
      <c r="BC221" s="75">
        <v>0</v>
      </c>
      <c r="BD221" s="75">
        <v>0</v>
      </c>
      <c r="BE221" s="75">
        <v>0</v>
      </c>
      <c r="BF221" s="75">
        <v>0</v>
      </c>
      <c r="BG221" s="75">
        <v>0</v>
      </c>
      <c r="BH221" s="75">
        <v>0</v>
      </c>
      <c r="BI221" s="75">
        <v>231080</v>
      </c>
      <c r="BJ221" s="75">
        <v>0</v>
      </c>
      <c r="BK221" s="75">
        <v>71109.039999999994</v>
      </c>
      <c r="BL221" s="75">
        <v>22300</v>
      </c>
      <c r="BM221" s="75">
        <v>0</v>
      </c>
      <c r="BN221" s="75">
        <v>0</v>
      </c>
      <c r="BO221" s="75">
        <v>7187</v>
      </c>
      <c r="BP221" s="75">
        <v>89725</v>
      </c>
      <c r="BQ221" s="75">
        <v>0</v>
      </c>
      <c r="BR221" s="75">
        <v>0</v>
      </c>
      <c r="BS221" s="75">
        <v>0</v>
      </c>
      <c r="BT221" s="75">
        <v>0</v>
      </c>
      <c r="BU221" s="75">
        <v>0</v>
      </c>
      <c r="BV221" s="75">
        <v>0</v>
      </c>
      <c r="BW221" s="75">
        <v>0</v>
      </c>
      <c r="BX221" s="75">
        <v>0</v>
      </c>
      <c r="BY221" s="76">
        <v>939400</v>
      </c>
    </row>
    <row r="222" spans="1:77" x14ac:dyDescent="0.2">
      <c r="A222" s="73" t="s">
        <v>557</v>
      </c>
      <c r="B222" s="74" t="s">
        <v>640</v>
      </c>
      <c r="C222" s="73" t="s">
        <v>641</v>
      </c>
      <c r="D222" s="75">
        <v>11067607.24</v>
      </c>
      <c r="E222" s="75">
        <v>3660770.96</v>
      </c>
      <c r="F222" s="75">
        <v>5010254.12</v>
      </c>
      <c r="G222" s="75">
        <v>1310656.04</v>
      </c>
      <c r="H222" s="75">
        <v>1358220.38</v>
      </c>
      <c r="I222" s="75">
        <v>433575.23</v>
      </c>
      <c r="J222" s="75">
        <v>16746413.15</v>
      </c>
      <c r="K222" s="75">
        <v>2041289.51</v>
      </c>
      <c r="L222" s="75">
        <v>697254.97</v>
      </c>
      <c r="M222" s="75">
        <v>6087857.5800000001</v>
      </c>
      <c r="N222" s="75">
        <v>665150.57999999996</v>
      </c>
      <c r="O222" s="75">
        <v>1767645.85</v>
      </c>
      <c r="P222" s="75">
        <v>3586177.01</v>
      </c>
      <c r="Q222" s="75">
        <v>3037024.63</v>
      </c>
      <c r="R222" s="75">
        <v>428702.69</v>
      </c>
      <c r="S222" s="75">
        <v>1406918.63</v>
      </c>
      <c r="T222" s="75">
        <v>903747.98</v>
      </c>
      <c r="U222" s="75">
        <v>613318.51</v>
      </c>
      <c r="V222" s="75">
        <v>13319415.460000001</v>
      </c>
      <c r="W222" s="75">
        <v>3167564.74</v>
      </c>
      <c r="X222" s="75">
        <v>1040017</v>
      </c>
      <c r="Y222" s="75">
        <v>2233328.14</v>
      </c>
      <c r="Z222" s="75">
        <v>780732.17</v>
      </c>
      <c r="AA222" s="75">
        <v>935858.44</v>
      </c>
      <c r="AB222" s="75">
        <v>1635333.07</v>
      </c>
      <c r="AC222" s="75">
        <v>970513.13</v>
      </c>
      <c r="AD222" s="75">
        <v>260996.38</v>
      </c>
      <c r="AE222" s="75">
        <v>15490905.869999999</v>
      </c>
      <c r="AF222" s="75">
        <v>1079568.44</v>
      </c>
      <c r="AG222" s="75">
        <v>510913.07</v>
      </c>
      <c r="AH222" s="75">
        <v>581686.54</v>
      </c>
      <c r="AI222" s="75">
        <v>461864.51</v>
      </c>
      <c r="AJ222" s="75">
        <v>985068.4</v>
      </c>
      <c r="AK222" s="75">
        <v>742596.26</v>
      </c>
      <c r="AL222" s="75">
        <v>535477.34</v>
      </c>
      <c r="AM222" s="75">
        <v>648016.28</v>
      </c>
      <c r="AN222" s="75">
        <v>695683.06</v>
      </c>
      <c r="AO222" s="75">
        <v>766489.21</v>
      </c>
      <c r="AP222" s="75">
        <v>613997.15</v>
      </c>
      <c r="AQ222" s="75">
        <v>4497245.8099999996</v>
      </c>
      <c r="AR222" s="75">
        <v>463532.55</v>
      </c>
      <c r="AS222" s="75">
        <v>626141.05000000005</v>
      </c>
      <c r="AT222" s="75">
        <v>643758.21</v>
      </c>
      <c r="AU222" s="75">
        <v>521741.63</v>
      </c>
      <c r="AV222" s="75">
        <v>205477.77</v>
      </c>
      <c r="AW222" s="75">
        <v>387852.02</v>
      </c>
      <c r="AX222" s="75">
        <v>10196072.02</v>
      </c>
      <c r="AY222" s="75">
        <v>739711.18</v>
      </c>
      <c r="AZ222" s="75">
        <v>520123.69</v>
      </c>
      <c r="BA222" s="75">
        <v>1097410.1399999999</v>
      </c>
      <c r="BB222" s="75">
        <v>1272524.7</v>
      </c>
      <c r="BC222" s="75">
        <v>857835.7</v>
      </c>
      <c r="BD222" s="75">
        <v>2606426.2000000002</v>
      </c>
      <c r="BE222" s="75">
        <v>1600000</v>
      </c>
      <c r="BF222" s="75">
        <v>917397.29</v>
      </c>
      <c r="BG222" s="75">
        <v>293604.71999999997</v>
      </c>
      <c r="BH222" s="75">
        <v>146957.99</v>
      </c>
      <c r="BI222" s="75">
        <v>9397426.9399999995</v>
      </c>
      <c r="BJ222" s="75">
        <v>2556561.77</v>
      </c>
      <c r="BK222" s="75">
        <v>693158.01</v>
      </c>
      <c r="BL222" s="75">
        <v>368021.86</v>
      </c>
      <c r="BM222" s="75">
        <v>928328.13</v>
      </c>
      <c r="BN222" s="75">
        <v>1186761.8700000001</v>
      </c>
      <c r="BO222" s="75">
        <v>483474.42</v>
      </c>
      <c r="BP222" s="75">
        <v>6777752.1600000001</v>
      </c>
      <c r="BQ222" s="75">
        <v>667505.31000000006</v>
      </c>
      <c r="BR222" s="75">
        <v>600204.12</v>
      </c>
      <c r="BS222" s="75">
        <v>1122376.8</v>
      </c>
      <c r="BT222" s="75">
        <v>1061686.82</v>
      </c>
      <c r="BU222" s="75">
        <v>2200438.33</v>
      </c>
      <c r="BV222" s="75">
        <v>776670.41</v>
      </c>
      <c r="BW222" s="75">
        <v>362595.62</v>
      </c>
      <c r="BX222" s="75">
        <v>429494.75</v>
      </c>
      <c r="BY222" s="76">
        <v>3409662.5099999993</v>
      </c>
    </row>
    <row r="223" spans="1:77" x14ac:dyDescent="0.2">
      <c r="A223" s="73" t="s">
        <v>557</v>
      </c>
      <c r="B223" s="74" t="s">
        <v>642</v>
      </c>
      <c r="C223" s="73" t="s">
        <v>643</v>
      </c>
      <c r="D223" s="75">
        <v>1244169.6499999999</v>
      </c>
      <c r="E223" s="75">
        <v>341887.66</v>
      </c>
      <c r="F223" s="75">
        <v>297053.23</v>
      </c>
      <c r="G223" s="75">
        <v>212945.68</v>
      </c>
      <c r="H223" s="75">
        <v>218403.15</v>
      </c>
      <c r="I223" s="75">
        <v>19958.07</v>
      </c>
      <c r="J223" s="75">
        <v>1489536.52</v>
      </c>
      <c r="K223" s="75">
        <v>326909.42</v>
      </c>
      <c r="L223" s="75">
        <v>37087.32</v>
      </c>
      <c r="M223" s="75">
        <v>875516.83</v>
      </c>
      <c r="N223" s="75">
        <v>0</v>
      </c>
      <c r="O223" s="75">
        <v>200881.48</v>
      </c>
      <c r="P223" s="75">
        <v>621106.39</v>
      </c>
      <c r="Q223" s="75">
        <v>445504.18</v>
      </c>
      <c r="R223" s="75">
        <v>119300</v>
      </c>
      <c r="S223" s="75">
        <v>2839.78</v>
      </c>
      <c r="T223" s="75">
        <v>318578.59000000003</v>
      </c>
      <c r="U223" s="75">
        <v>60053.13</v>
      </c>
      <c r="V223" s="75">
        <v>2799000.76</v>
      </c>
      <c r="W223" s="75">
        <v>781358.04</v>
      </c>
      <c r="X223" s="75">
        <v>214133.43</v>
      </c>
      <c r="Y223" s="75">
        <v>302095.74</v>
      </c>
      <c r="Z223" s="75">
        <v>1145</v>
      </c>
      <c r="AA223" s="75">
        <v>296924.24</v>
      </c>
      <c r="AB223" s="75">
        <v>6176.58</v>
      </c>
      <c r="AC223" s="75">
        <v>100800</v>
      </c>
      <c r="AD223" s="75">
        <v>0</v>
      </c>
      <c r="AE223" s="75">
        <v>1447645.15</v>
      </c>
      <c r="AF223" s="75">
        <v>13115.48</v>
      </c>
      <c r="AG223" s="75">
        <v>39359.15</v>
      </c>
      <c r="AH223" s="75">
        <v>0</v>
      </c>
      <c r="AI223" s="75">
        <v>0</v>
      </c>
      <c r="AJ223" s="75">
        <v>11680</v>
      </c>
      <c r="AK223" s="75">
        <v>81653.52</v>
      </c>
      <c r="AL223" s="75">
        <v>172470.19</v>
      </c>
      <c r="AM223" s="75">
        <v>60</v>
      </c>
      <c r="AN223" s="75">
        <v>0</v>
      </c>
      <c r="AO223" s="75">
        <v>95012.26</v>
      </c>
      <c r="AP223" s="75">
        <v>90</v>
      </c>
      <c r="AQ223" s="75">
        <v>1360653.6</v>
      </c>
      <c r="AR223" s="75">
        <v>62355.79</v>
      </c>
      <c r="AS223" s="75">
        <v>856</v>
      </c>
      <c r="AT223" s="75">
        <v>1027.2</v>
      </c>
      <c r="AU223" s="75">
        <v>41806.17</v>
      </c>
      <c r="AV223" s="75">
        <v>0</v>
      </c>
      <c r="AW223" s="75">
        <v>0</v>
      </c>
      <c r="AX223" s="75">
        <v>1244271.1200000001</v>
      </c>
      <c r="AY223" s="75">
        <v>50210.18</v>
      </c>
      <c r="AZ223" s="75">
        <v>133779.76</v>
      </c>
      <c r="BA223" s="75">
        <v>860</v>
      </c>
      <c r="BB223" s="75">
        <v>244700.66</v>
      </c>
      <c r="BC223" s="75">
        <v>104663.92</v>
      </c>
      <c r="BD223" s="75">
        <v>299128.0699</v>
      </c>
      <c r="BE223" s="75">
        <v>98156.85</v>
      </c>
      <c r="BF223" s="75">
        <v>73724.289999999994</v>
      </c>
      <c r="BG223" s="75">
        <v>44133.760000000002</v>
      </c>
      <c r="BH223" s="75">
        <v>24755.1</v>
      </c>
      <c r="BI223" s="75">
        <v>3799.75</v>
      </c>
      <c r="BJ223" s="75">
        <v>550353.53</v>
      </c>
      <c r="BK223" s="75">
        <v>0</v>
      </c>
      <c r="BL223" s="75">
        <v>38659.1</v>
      </c>
      <c r="BM223" s="75">
        <v>0</v>
      </c>
      <c r="BN223" s="75">
        <v>5136.75</v>
      </c>
      <c r="BO223" s="75">
        <v>109560.23</v>
      </c>
      <c r="BP223" s="75">
        <v>1385457.8</v>
      </c>
      <c r="BQ223" s="75">
        <v>428</v>
      </c>
      <c r="BR223" s="75">
        <v>1197</v>
      </c>
      <c r="BS223" s="75">
        <v>596775.69999999995</v>
      </c>
      <c r="BT223" s="75">
        <v>157566.64000000001</v>
      </c>
      <c r="BU223" s="75">
        <v>702864.88</v>
      </c>
      <c r="BV223" s="75">
        <v>250486.98</v>
      </c>
      <c r="BW223" s="75">
        <v>0</v>
      </c>
      <c r="BX223" s="75">
        <v>0</v>
      </c>
      <c r="BY223" s="76">
        <v>1652139411.5000005</v>
      </c>
    </row>
    <row r="224" spans="1:77" x14ac:dyDescent="0.2">
      <c r="A224" s="73" t="s">
        <v>557</v>
      </c>
      <c r="B224" s="74" t="s">
        <v>644</v>
      </c>
      <c r="C224" s="73" t="s">
        <v>645</v>
      </c>
      <c r="D224" s="75">
        <v>163804.62</v>
      </c>
      <c r="E224" s="75">
        <v>54936.12</v>
      </c>
      <c r="F224" s="75">
        <v>148475.25</v>
      </c>
      <c r="G224" s="75">
        <v>45590.98</v>
      </c>
      <c r="H224" s="75">
        <v>54957.31</v>
      </c>
      <c r="I224" s="75">
        <v>19307.73</v>
      </c>
      <c r="J224" s="75">
        <v>261891.44</v>
      </c>
      <c r="K224" s="75">
        <v>127854.93</v>
      </c>
      <c r="L224" s="75">
        <v>2843.74</v>
      </c>
      <c r="M224" s="75">
        <v>70000</v>
      </c>
      <c r="N224" s="75">
        <v>26336.06</v>
      </c>
      <c r="O224" s="75">
        <v>36773.129999999997</v>
      </c>
      <c r="P224" s="75">
        <v>128539.5</v>
      </c>
      <c r="Q224" s="75">
        <v>91576.58</v>
      </c>
      <c r="R224" s="75">
        <v>8118.16</v>
      </c>
      <c r="S224" s="75">
        <v>3542.77</v>
      </c>
      <c r="T224" s="75">
        <v>11533.56</v>
      </c>
      <c r="U224" s="75">
        <v>766.12</v>
      </c>
      <c r="V224" s="75">
        <v>442900.88</v>
      </c>
      <c r="W224" s="75">
        <v>177380.52</v>
      </c>
      <c r="X224" s="75">
        <v>58559.93</v>
      </c>
      <c r="Y224" s="75">
        <v>55972.7</v>
      </c>
      <c r="Z224" s="75">
        <v>26205.279999999999</v>
      </c>
      <c r="AA224" s="75">
        <v>30577.31</v>
      </c>
      <c r="AB224" s="75">
        <v>33256.18</v>
      </c>
      <c r="AC224" s="75">
        <v>18256.37</v>
      </c>
      <c r="AD224" s="75">
        <v>26538.880000000001</v>
      </c>
      <c r="AE224" s="75">
        <v>383374.01</v>
      </c>
      <c r="AF224" s="75">
        <v>9449.83</v>
      </c>
      <c r="AG224" s="75">
        <v>3530.79</v>
      </c>
      <c r="AH224" s="75">
        <v>11580.11</v>
      </c>
      <c r="AI224" s="75">
        <v>6393.82</v>
      </c>
      <c r="AJ224" s="75">
        <v>31016.67</v>
      </c>
      <c r="AK224" s="75">
        <v>15246.75</v>
      </c>
      <c r="AL224" s="75">
        <v>783.18</v>
      </c>
      <c r="AM224" s="75">
        <v>19998.61</v>
      </c>
      <c r="AN224" s="75">
        <v>19723.060000000001</v>
      </c>
      <c r="AO224" s="75">
        <v>11677.84</v>
      </c>
      <c r="AP224" s="75">
        <v>5995.96</v>
      </c>
      <c r="AQ224" s="75">
        <v>200135.58</v>
      </c>
      <c r="AR224" s="75">
        <v>46165.279999999999</v>
      </c>
      <c r="AS224" s="75">
        <v>21680.3</v>
      </c>
      <c r="AT224" s="75">
        <v>22882.720000000001</v>
      </c>
      <c r="AU224" s="75">
        <v>15677.31</v>
      </c>
      <c r="AV224" s="75">
        <v>7632</v>
      </c>
      <c r="AW224" s="75">
        <v>8842.23</v>
      </c>
      <c r="AX224" s="75">
        <v>81920.08</v>
      </c>
      <c r="AY224" s="75">
        <v>6416.31</v>
      </c>
      <c r="AZ224" s="75">
        <v>18409.45</v>
      </c>
      <c r="BA224" s="75">
        <v>27299.52</v>
      </c>
      <c r="BB224" s="75">
        <v>32397.55</v>
      </c>
      <c r="BC224" s="75">
        <v>20799.830000000002</v>
      </c>
      <c r="BD224" s="75">
        <v>20066.3999</v>
      </c>
      <c r="BE224" s="75">
        <v>59000</v>
      </c>
      <c r="BF224" s="75">
        <v>9500</v>
      </c>
      <c r="BG224" s="75">
        <v>4356.8599999999997</v>
      </c>
      <c r="BH224" s="75">
        <v>428</v>
      </c>
      <c r="BI224" s="75">
        <v>348981.03</v>
      </c>
      <c r="BJ224" s="75">
        <v>112139.63</v>
      </c>
      <c r="BK224" s="75">
        <v>20549.75</v>
      </c>
      <c r="BL224" s="75">
        <v>5199.08</v>
      </c>
      <c r="BM224" s="75">
        <v>37235.69</v>
      </c>
      <c r="BN224" s="75">
        <v>44129.99</v>
      </c>
      <c r="BO224" s="75">
        <v>12485.84</v>
      </c>
      <c r="BP224" s="75">
        <v>212928.99</v>
      </c>
      <c r="BQ224" s="75">
        <v>14788.08</v>
      </c>
      <c r="BR224" s="75">
        <v>12396.15</v>
      </c>
      <c r="BS224" s="75">
        <v>25085.89</v>
      </c>
      <c r="BT224" s="75">
        <v>37389.449999999997</v>
      </c>
      <c r="BU224" s="75">
        <v>35077.58</v>
      </c>
      <c r="BV224" s="75">
        <v>24254.05</v>
      </c>
      <c r="BW224" s="75">
        <v>12343.97</v>
      </c>
      <c r="BX224" s="75">
        <v>9232.48</v>
      </c>
      <c r="BY224" s="76">
        <v>101828143.98</v>
      </c>
    </row>
    <row r="225" spans="1:77" x14ac:dyDescent="0.2">
      <c r="A225" s="73" t="s">
        <v>557</v>
      </c>
      <c r="B225" s="74" t="s">
        <v>646</v>
      </c>
      <c r="C225" s="73" t="s">
        <v>647</v>
      </c>
      <c r="D225" s="75">
        <v>62862.5</v>
      </c>
      <c r="E225" s="75">
        <v>15635.69</v>
      </c>
      <c r="F225" s="75">
        <v>24807.67</v>
      </c>
      <c r="G225" s="75">
        <v>8577.99</v>
      </c>
      <c r="H225" s="75">
        <v>1495.86</v>
      </c>
      <c r="I225" s="75">
        <v>4158.0200000000004</v>
      </c>
      <c r="J225" s="75">
        <v>823557.32</v>
      </c>
      <c r="K225" s="75">
        <v>22485</v>
      </c>
      <c r="L225" s="75">
        <v>40014.11</v>
      </c>
      <c r="M225" s="75">
        <v>43194.2</v>
      </c>
      <c r="N225" s="75">
        <v>13482</v>
      </c>
      <c r="O225" s="75">
        <v>22149</v>
      </c>
      <c r="P225" s="75">
        <v>131010.8</v>
      </c>
      <c r="Q225" s="75">
        <v>79532</v>
      </c>
      <c r="R225" s="75">
        <v>21357.200000000001</v>
      </c>
      <c r="S225" s="75">
        <v>20932.41</v>
      </c>
      <c r="T225" s="75">
        <v>3424</v>
      </c>
      <c r="U225" s="75">
        <v>14823.78</v>
      </c>
      <c r="V225" s="75">
        <v>0</v>
      </c>
      <c r="W225" s="75">
        <v>0</v>
      </c>
      <c r="X225" s="75">
        <v>0</v>
      </c>
      <c r="Y225" s="75">
        <v>34129.67</v>
      </c>
      <c r="Z225" s="75">
        <v>25252</v>
      </c>
      <c r="AA225" s="75">
        <v>0</v>
      </c>
      <c r="AB225" s="75">
        <v>17600.900000000001</v>
      </c>
      <c r="AC225" s="75">
        <v>2120</v>
      </c>
      <c r="AD225" s="75">
        <v>0</v>
      </c>
      <c r="AE225" s="75">
        <v>225727.2</v>
      </c>
      <c r="AF225" s="75">
        <v>26964</v>
      </c>
      <c r="AG225" s="75">
        <v>6612.6</v>
      </c>
      <c r="AH225" s="75">
        <v>38172</v>
      </c>
      <c r="AI225" s="75">
        <v>11235</v>
      </c>
      <c r="AJ225" s="75">
        <v>17655</v>
      </c>
      <c r="AK225" s="75">
        <v>40673.11</v>
      </c>
      <c r="AL225" s="75">
        <v>28676</v>
      </c>
      <c r="AM225" s="75">
        <v>10700</v>
      </c>
      <c r="AN225" s="75">
        <v>22728.959999999999</v>
      </c>
      <c r="AO225" s="75">
        <v>11596.91</v>
      </c>
      <c r="AP225" s="75">
        <v>15451.16</v>
      </c>
      <c r="AQ225" s="75">
        <v>31022</v>
      </c>
      <c r="AR225" s="75">
        <v>5778</v>
      </c>
      <c r="AS225" s="75">
        <v>7704</v>
      </c>
      <c r="AT225" s="75">
        <v>42243.6</v>
      </c>
      <c r="AU225" s="75">
        <v>4237.2</v>
      </c>
      <c r="AV225" s="75">
        <v>16371</v>
      </c>
      <c r="AW225" s="75">
        <v>16651.34</v>
      </c>
      <c r="AX225" s="75">
        <v>233581</v>
      </c>
      <c r="AY225" s="75">
        <v>0</v>
      </c>
      <c r="AZ225" s="75">
        <v>45582</v>
      </c>
      <c r="BA225" s="75">
        <v>0</v>
      </c>
      <c r="BB225" s="75">
        <v>20133.09</v>
      </c>
      <c r="BC225" s="75">
        <v>5521.2</v>
      </c>
      <c r="BD225" s="75">
        <v>27600.35</v>
      </c>
      <c r="BE225" s="75">
        <v>9058.65</v>
      </c>
      <c r="BF225" s="75">
        <v>9576.5</v>
      </c>
      <c r="BG225" s="75">
        <v>2525.1999999999998</v>
      </c>
      <c r="BH225" s="75">
        <v>0</v>
      </c>
      <c r="BI225" s="75">
        <v>30816</v>
      </c>
      <c r="BJ225" s="75">
        <v>74375.58</v>
      </c>
      <c r="BK225" s="75">
        <v>18589.11</v>
      </c>
      <c r="BL225" s="75">
        <v>51118.8</v>
      </c>
      <c r="BM225" s="75">
        <v>18239.900000000001</v>
      </c>
      <c r="BN225" s="75">
        <v>26936.98</v>
      </c>
      <c r="BO225" s="75">
        <v>13681.15</v>
      </c>
      <c r="BP225" s="75">
        <v>27359.9</v>
      </c>
      <c r="BQ225" s="75">
        <v>25811.26</v>
      </c>
      <c r="BR225" s="75">
        <v>22149</v>
      </c>
      <c r="BS225" s="75">
        <v>33291.49</v>
      </c>
      <c r="BT225" s="75">
        <v>52023.4</v>
      </c>
      <c r="BU225" s="75">
        <v>19966.2</v>
      </c>
      <c r="BV225" s="75">
        <v>41568.83</v>
      </c>
      <c r="BW225" s="75">
        <v>7302.75</v>
      </c>
      <c r="BX225" s="75">
        <v>27630.959999999999</v>
      </c>
      <c r="BY225" s="76">
        <v>542730743.24989986</v>
      </c>
    </row>
    <row r="226" spans="1:77" x14ac:dyDescent="0.2">
      <c r="A226" s="73" t="s">
        <v>557</v>
      </c>
      <c r="B226" s="74" t="s">
        <v>648</v>
      </c>
      <c r="C226" s="73" t="s">
        <v>649</v>
      </c>
      <c r="D226" s="75">
        <v>52430</v>
      </c>
      <c r="E226" s="75">
        <v>13231</v>
      </c>
      <c r="F226" s="75">
        <v>30053</v>
      </c>
      <c r="G226" s="75">
        <v>3208</v>
      </c>
      <c r="H226" s="75">
        <v>3335</v>
      </c>
      <c r="I226" s="75">
        <v>1248</v>
      </c>
      <c r="J226" s="75">
        <v>94669</v>
      </c>
      <c r="K226" s="75">
        <v>14814</v>
      </c>
      <c r="L226" s="75">
        <v>6963</v>
      </c>
      <c r="M226" s="75">
        <v>15520.8</v>
      </c>
      <c r="N226" s="75">
        <v>4615</v>
      </c>
      <c r="O226" s="75">
        <v>11652</v>
      </c>
      <c r="P226" s="75">
        <v>26811</v>
      </c>
      <c r="Q226" s="75">
        <v>30981</v>
      </c>
      <c r="R226" s="75">
        <v>7179</v>
      </c>
      <c r="S226" s="75">
        <v>6650</v>
      </c>
      <c r="T226" s="75">
        <v>4000</v>
      </c>
      <c r="U226" s="75">
        <v>0</v>
      </c>
      <c r="V226" s="75">
        <v>81926</v>
      </c>
      <c r="W226" s="75">
        <v>12494</v>
      </c>
      <c r="X226" s="75">
        <v>3361</v>
      </c>
      <c r="Y226" s="75">
        <v>15768</v>
      </c>
      <c r="Z226" s="75">
        <v>9360</v>
      </c>
      <c r="AA226" s="75">
        <v>6806</v>
      </c>
      <c r="AB226" s="75">
        <v>17303</v>
      </c>
      <c r="AC226" s="75">
        <v>3074</v>
      </c>
      <c r="AD226" s="75">
        <v>6413</v>
      </c>
      <c r="AE226" s="75">
        <v>107478</v>
      </c>
      <c r="AF226" s="75">
        <v>3842</v>
      </c>
      <c r="AG226" s="75">
        <v>600</v>
      </c>
      <c r="AH226" s="75">
        <v>1408</v>
      </c>
      <c r="AI226" s="75">
        <v>1584</v>
      </c>
      <c r="AJ226" s="75">
        <v>7573.93</v>
      </c>
      <c r="AK226" s="75">
        <v>6556</v>
      </c>
      <c r="AL226" s="75">
        <v>8333</v>
      </c>
      <c r="AM226" s="75">
        <v>11126</v>
      </c>
      <c r="AN226" s="75">
        <v>0</v>
      </c>
      <c r="AO226" s="75">
        <v>4731</v>
      </c>
      <c r="AP226" s="75">
        <v>5186</v>
      </c>
      <c r="AQ226" s="75">
        <v>70578</v>
      </c>
      <c r="AR226" s="75">
        <v>8733</v>
      </c>
      <c r="AS226" s="75">
        <v>6394</v>
      </c>
      <c r="AT226" s="75">
        <v>11353</v>
      </c>
      <c r="AU226" s="75">
        <v>4168</v>
      </c>
      <c r="AV226" s="75">
        <v>0</v>
      </c>
      <c r="AW226" s="75">
        <v>4991</v>
      </c>
      <c r="AX226" s="75">
        <v>62215</v>
      </c>
      <c r="AY226" s="75">
        <v>0</v>
      </c>
      <c r="AZ226" s="75">
        <v>4077</v>
      </c>
      <c r="BA226" s="75">
        <v>10448</v>
      </c>
      <c r="BB226" s="75">
        <v>6045</v>
      </c>
      <c r="BC226" s="75">
        <v>3605</v>
      </c>
      <c r="BD226" s="75">
        <v>20408</v>
      </c>
      <c r="BE226" s="75">
        <v>4713</v>
      </c>
      <c r="BF226" s="75">
        <v>9277</v>
      </c>
      <c r="BG226" s="75">
        <v>0</v>
      </c>
      <c r="BH226" s="75">
        <v>0</v>
      </c>
      <c r="BI226" s="75">
        <v>75505</v>
      </c>
      <c r="BJ226" s="75">
        <v>20021</v>
      </c>
      <c r="BK226" s="75">
        <v>10432</v>
      </c>
      <c r="BL226" s="75">
        <v>3755</v>
      </c>
      <c r="BM226" s="75">
        <v>6354</v>
      </c>
      <c r="BN226" s="75">
        <v>7493</v>
      </c>
      <c r="BO226" s="75">
        <v>3287</v>
      </c>
      <c r="BP226" s="75">
        <v>51246</v>
      </c>
      <c r="BQ226" s="75">
        <v>2231</v>
      </c>
      <c r="BR226" s="75">
        <v>4485</v>
      </c>
      <c r="BS226" s="75">
        <v>8999</v>
      </c>
      <c r="BT226" s="75">
        <v>7297</v>
      </c>
      <c r="BU226" s="75">
        <v>25668.9</v>
      </c>
      <c r="BV226" s="75">
        <v>2445</v>
      </c>
      <c r="BW226" s="75">
        <v>5361</v>
      </c>
      <c r="BX226" s="75">
        <v>2741</v>
      </c>
      <c r="BY226" s="76">
        <v>391914102.45999998</v>
      </c>
    </row>
    <row r="227" spans="1:77" x14ac:dyDescent="0.2">
      <c r="A227" s="73" t="s">
        <v>557</v>
      </c>
      <c r="B227" s="74" t="s">
        <v>650</v>
      </c>
      <c r="C227" s="73" t="s">
        <v>651</v>
      </c>
      <c r="D227" s="75">
        <v>1419674.46</v>
      </c>
      <c r="E227" s="75">
        <v>573644.31999999995</v>
      </c>
      <c r="F227" s="75">
        <v>657704.31999999995</v>
      </c>
      <c r="G227" s="75">
        <v>361689</v>
      </c>
      <c r="H227" s="75">
        <v>179878.37</v>
      </c>
      <c r="I227" s="75">
        <v>148760.28</v>
      </c>
      <c r="J227" s="75">
        <v>3210709.79</v>
      </c>
      <c r="K227" s="75">
        <v>421370.75</v>
      </c>
      <c r="L227" s="75">
        <v>47798.3</v>
      </c>
      <c r="M227" s="75">
        <v>1207669.72</v>
      </c>
      <c r="N227" s="75">
        <v>139734.18</v>
      </c>
      <c r="O227" s="75">
        <v>652115.31000000006</v>
      </c>
      <c r="P227" s="75">
        <v>689025.56</v>
      </c>
      <c r="Q227" s="75">
        <v>456426.09</v>
      </c>
      <c r="R227" s="75">
        <v>28197.55</v>
      </c>
      <c r="S227" s="75">
        <v>138149</v>
      </c>
      <c r="T227" s="75">
        <v>174854.23</v>
      </c>
      <c r="U227" s="75">
        <v>137697.42000000001</v>
      </c>
      <c r="V227" s="75">
        <v>1247603.6399999999</v>
      </c>
      <c r="W227" s="75">
        <v>557563.30000000005</v>
      </c>
      <c r="X227" s="75">
        <v>387562.4</v>
      </c>
      <c r="Y227" s="75">
        <v>1054962.06</v>
      </c>
      <c r="Z227" s="75">
        <v>112910.96</v>
      </c>
      <c r="AA227" s="75">
        <v>108473.4</v>
      </c>
      <c r="AB227" s="75">
        <v>142068.41</v>
      </c>
      <c r="AC227" s="75">
        <v>45535.53</v>
      </c>
      <c r="AD227" s="75">
        <v>136915.03</v>
      </c>
      <c r="AE227" s="75">
        <v>2591902.92</v>
      </c>
      <c r="AF227" s="75">
        <v>84997</v>
      </c>
      <c r="AG227" s="75">
        <v>71434</v>
      </c>
      <c r="AH227" s="75">
        <v>50420.4</v>
      </c>
      <c r="AI227" s="75">
        <v>78408</v>
      </c>
      <c r="AJ227" s="75">
        <v>208786</v>
      </c>
      <c r="AK227" s="75">
        <v>51762</v>
      </c>
      <c r="AL227" s="75">
        <v>103085</v>
      </c>
      <c r="AM227" s="75">
        <v>205717.1</v>
      </c>
      <c r="AN227" s="75">
        <v>110849</v>
      </c>
      <c r="AO227" s="75">
        <v>139078</v>
      </c>
      <c r="AP227" s="75">
        <v>80938.600000000006</v>
      </c>
      <c r="AQ227" s="75">
        <v>753867.83</v>
      </c>
      <c r="AR227" s="75">
        <v>125521.54</v>
      </c>
      <c r="AS227" s="75">
        <v>75474.25</v>
      </c>
      <c r="AT227" s="75">
        <v>103117.4</v>
      </c>
      <c r="AU227" s="75">
        <v>63362.8</v>
      </c>
      <c r="AV227" s="75">
        <v>26520</v>
      </c>
      <c r="AW227" s="75">
        <v>97846.75</v>
      </c>
      <c r="AX227" s="75">
        <v>678483.84</v>
      </c>
      <c r="AY227" s="75">
        <v>219958.87</v>
      </c>
      <c r="AZ227" s="75">
        <v>183914.68</v>
      </c>
      <c r="BA227" s="75">
        <v>117832.15</v>
      </c>
      <c r="BB227" s="75">
        <v>349893.57</v>
      </c>
      <c r="BC227" s="75">
        <v>370616.88</v>
      </c>
      <c r="BD227" s="75">
        <v>382866.33</v>
      </c>
      <c r="BE227" s="75">
        <v>516069.65</v>
      </c>
      <c r="BF227" s="75">
        <v>153011.70000000001</v>
      </c>
      <c r="BG227" s="75">
        <v>57388.12</v>
      </c>
      <c r="BH227" s="75">
        <v>68506.98</v>
      </c>
      <c r="BI227" s="75">
        <v>1772091.53</v>
      </c>
      <c r="BJ227" s="75">
        <v>340090.99</v>
      </c>
      <c r="BK227" s="75">
        <v>66901.94</v>
      </c>
      <c r="BL227" s="75">
        <v>22646.2</v>
      </c>
      <c r="BM227" s="75">
        <v>148714</v>
      </c>
      <c r="BN227" s="75">
        <v>403821.95</v>
      </c>
      <c r="BO227" s="75">
        <v>39515</v>
      </c>
      <c r="BP227" s="75">
        <v>1075475.46</v>
      </c>
      <c r="BQ227" s="75">
        <v>107297</v>
      </c>
      <c r="BR227" s="75">
        <v>123766</v>
      </c>
      <c r="BS227" s="75">
        <v>115467.98</v>
      </c>
      <c r="BT227" s="75">
        <v>320224.56</v>
      </c>
      <c r="BU227" s="75">
        <v>547308.84</v>
      </c>
      <c r="BV227" s="75">
        <v>115124.96</v>
      </c>
      <c r="BW227" s="75">
        <v>161037.72</v>
      </c>
      <c r="BX227" s="75">
        <v>68749.399999999994</v>
      </c>
      <c r="BY227" s="76">
        <v>82571598.429999977</v>
      </c>
    </row>
    <row r="228" spans="1:77" x14ac:dyDescent="0.2">
      <c r="A228" s="73" t="s">
        <v>557</v>
      </c>
      <c r="B228" s="74" t="s">
        <v>652</v>
      </c>
      <c r="C228" s="73" t="s">
        <v>653</v>
      </c>
      <c r="D228" s="75">
        <v>7528.52</v>
      </c>
      <c r="E228" s="75">
        <v>24300</v>
      </c>
      <c r="F228" s="75">
        <v>43816.5</v>
      </c>
      <c r="G228" s="75">
        <v>0</v>
      </c>
      <c r="H228" s="75">
        <v>20699.990000000002</v>
      </c>
      <c r="I228" s="75">
        <v>38500</v>
      </c>
      <c r="J228" s="75">
        <v>0</v>
      </c>
      <c r="K228" s="75">
        <v>44455</v>
      </c>
      <c r="L228" s="75">
        <v>0</v>
      </c>
      <c r="M228" s="75">
        <v>16500</v>
      </c>
      <c r="N228" s="75">
        <v>0</v>
      </c>
      <c r="O228" s="75">
        <v>3256.8</v>
      </c>
      <c r="P228" s="75">
        <v>131382</v>
      </c>
      <c r="Q228" s="75">
        <v>18310</v>
      </c>
      <c r="R228" s="75">
        <v>12949</v>
      </c>
      <c r="S228" s="75">
        <v>0</v>
      </c>
      <c r="T228" s="75">
        <v>3135</v>
      </c>
      <c r="U228" s="75">
        <v>0</v>
      </c>
      <c r="V228" s="75">
        <v>57474.38</v>
      </c>
      <c r="W228" s="75">
        <v>0</v>
      </c>
      <c r="X228" s="75">
        <v>400</v>
      </c>
      <c r="Y228" s="75">
        <v>39584.980000000003</v>
      </c>
      <c r="Z228" s="75">
        <v>33800</v>
      </c>
      <c r="AA228" s="75">
        <v>0</v>
      </c>
      <c r="AB228" s="75">
        <v>7300</v>
      </c>
      <c r="AC228" s="75">
        <v>200</v>
      </c>
      <c r="AD228" s="75">
        <v>0</v>
      </c>
      <c r="AE228" s="75">
        <v>142084.79999999999</v>
      </c>
      <c r="AF228" s="75">
        <v>0</v>
      </c>
      <c r="AG228" s="75">
        <v>0</v>
      </c>
      <c r="AH228" s="75">
        <v>850</v>
      </c>
      <c r="AI228" s="75">
        <v>16500</v>
      </c>
      <c r="AJ228" s="75">
        <v>0</v>
      </c>
      <c r="AK228" s="75">
        <v>4600</v>
      </c>
      <c r="AL228" s="75">
        <v>9250</v>
      </c>
      <c r="AM228" s="75">
        <v>8600</v>
      </c>
      <c r="AN228" s="75">
        <v>0</v>
      </c>
      <c r="AO228" s="75">
        <v>0</v>
      </c>
      <c r="AP228" s="75">
        <v>330</v>
      </c>
      <c r="AQ228" s="75">
        <v>6100</v>
      </c>
      <c r="AR228" s="75">
        <v>540</v>
      </c>
      <c r="AS228" s="75">
        <v>10150</v>
      </c>
      <c r="AT228" s="75">
        <v>0</v>
      </c>
      <c r="AU228" s="75">
        <v>0</v>
      </c>
      <c r="AV228" s="75">
        <v>7000</v>
      </c>
      <c r="AW228" s="75">
        <v>0</v>
      </c>
      <c r="AX228" s="75">
        <v>37500</v>
      </c>
      <c r="AY228" s="75">
        <v>7198</v>
      </c>
      <c r="AZ228" s="75">
        <v>2400</v>
      </c>
      <c r="BA228" s="75">
        <v>816</v>
      </c>
      <c r="BB228" s="75">
        <v>0</v>
      </c>
      <c r="BC228" s="75">
        <v>3000</v>
      </c>
      <c r="BD228" s="75">
        <v>2867.6</v>
      </c>
      <c r="BE228" s="75">
        <v>0</v>
      </c>
      <c r="BF228" s="75">
        <v>11984</v>
      </c>
      <c r="BG228" s="75">
        <v>1010</v>
      </c>
      <c r="BH228" s="75">
        <v>22943.58</v>
      </c>
      <c r="BI228" s="75">
        <v>0</v>
      </c>
      <c r="BJ228" s="75">
        <v>0</v>
      </c>
      <c r="BK228" s="75">
        <v>14200</v>
      </c>
      <c r="BL228" s="75">
        <v>1500</v>
      </c>
      <c r="BM228" s="75">
        <v>0</v>
      </c>
      <c r="BN228" s="75">
        <v>0</v>
      </c>
      <c r="BO228" s="75">
        <v>1500</v>
      </c>
      <c r="BP228" s="75">
        <v>70121.03</v>
      </c>
      <c r="BQ228" s="75">
        <v>0</v>
      </c>
      <c r="BR228" s="75">
        <v>0</v>
      </c>
      <c r="BS228" s="75">
        <v>0</v>
      </c>
      <c r="BT228" s="75">
        <v>0</v>
      </c>
      <c r="BU228" s="75">
        <v>7330</v>
      </c>
      <c r="BV228" s="75">
        <v>680</v>
      </c>
      <c r="BW228" s="75">
        <v>13000</v>
      </c>
      <c r="BX228" s="75">
        <v>0</v>
      </c>
      <c r="BY228" s="76">
        <v>8622290.2100000009</v>
      </c>
    </row>
    <row r="229" spans="1:77" x14ac:dyDescent="0.2">
      <c r="A229" s="73" t="s">
        <v>557</v>
      </c>
      <c r="B229" s="74" t="s">
        <v>654</v>
      </c>
      <c r="C229" s="73" t="s">
        <v>655</v>
      </c>
      <c r="D229" s="75">
        <v>371978.89</v>
      </c>
      <c r="E229" s="75">
        <v>115592.65</v>
      </c>
      <c r="F229" s="75">
        <v>324071.07</v>
      </c>
      <c r="G229" s="75">
        <v>42817.5</v>
      </c>
      <c r="H229" s="75">
        <v>9735</v>
      </c>
      <c r="I229" s="75">
        <v>0</v>
      </c>
      <c r="J229" s="75">
        <v>722121.76</v>
      </c>
      <c r="K229" s="75">
        <v>89670.59</v>
      </c>
      <c r="L229" s="75">
        <v>11482</v>
      </c>
      <c r="M229" s="75">
        <v>168228.7</v>
      </c>
      <c r="N229" s="75">
        <v>0</v>
      </c>
      <c r="O229" s="75">
        <v>10154.299999999999</v>
      </c>
      <c r="P229" s="75">
        <v>181638.75</v>
      </c>
      <c r="Q229" s="75">
        <v>100872.21</v>
      </c>
      <c r="R229" s="75">
        <v>7121.3</v>
      </c>
      <c r="S229" s="75">
        <v>34755.129999999997</v>
      </c>
      <c r="T229" s="75">
        <v>22063.53</v>
      </c>
      <c r="U229" s="75">
        <v>0</v>
      </c>
      <c r="V229" s="75">
        <v>429307.35</v>
      </c>
      <c r="W229" s="75">
        <v>270016.53999999998</v>
      </c>
      <c r="X229" s="75">
        <v>96870.8</v>
      </c>
      <c r="Y229" s="75">
        <v>162045.85</v>
      </c>
      <c r="Z229" s="75">
        <v>25903.11</v>
      </c>
      <c r="AA229" s="75">
        <v>28197.79</v>
      </c>
      <c r="AB229" s="75">
        <v>32309.02</v>
      </c>
      <c r="AC229" s="75">
        <v>19837.490000000002</v>
      </c>
      <c r="AD229" s="75">
        <v>18365.48</v>
      </c>
      <c r="AE229" s="75">
        <v>3024752.57</v>
      </c>
      <c r="AF229" s="75">
        <v>20809</v>
      </c>
      <c r="AG229" s="75">
        <v>5050</v>
      </c>
      <c r="AH229" s="75">
        <v>17476.14</v>
      </c>
      <c r="AI229" s="75">
        <v>2850</v>
      </c>
      <c r="AJ229" s="75">
        <v>17447</v>
      </c>
      <c r="AK229" s="75">
        <v>15252</v>
      </c>
      <c r="AL229" s="75">
        <v>212200.95</v>
      </c>
      <c r="AM229" s="75">
        <v>116630.39</v>
      </c>
      <c r="AN229" s="75">
        <v>13315.25</v>
      </c>
      <c r="AO229" s="75">
        <v>33446.800000000003</v>
      </c>
      <c r="AP229" s="75">
        <v>22594</v>
      </c>
      <c r="AQ229" s="75">
        <v>111874.2</v>
      </c>
      <c r="AR229" s="75">
        <v>11330</v>
      </c>
      <c r="AS229" s="75">
        <v>102343</v>
      </c>
      <c r="AT229" s="75">
        <v>30654</v>
      </c>
      <c r="AU229" s="75">
        <v>7780</v>
      </c>
      <c r="AV229" s="75">
        <v>4226</v>
      </c>
      <c r="AW229" s="75">
        <v>46536.35</v>
      </c>
      <c r="AX229" s="75">
        <v>390363</v>
      </c>
      <c r="AY229" s="75">
        <v>7919.56</v>
      </c>
      <c r="AZ229" s="75">
        <v>61131.75</v>
      </c>
      <c r="BA229" s="75">
        <v>45925.01</v>
      </c>
      <c r="BB229" s="75">
        <v>30632.5</v>
      </c>
      <c r="BC229" s="75">
        <v>44754.52</v>
      </c>
      <c r="BD229" s="75">
        <v>191937.35</v>
      </c>
      <c r="BE229" s="75">
        <v>39105</v>
      </c>
      <c r="BF229" s="75">
        <v>26627.74</v>
      </c>
      <c r="BG229" s="75">
        <v>27087.98</v>
      </c>
      <c r="BH229" s="75">
        <v>0</v>
      </c>
      <c r="BI229" s="75">
        <v>2834860.7</v>
      </c>
      <c r="BJ229" s="75">
        <v>84446</v>
      </c>
      <c r="BK229" s="75">
        <v>5000</v>
      </c>
      <c r="BL229" s="75">
        <v>0</v>
      </c>
      <c r="BM229" s="75">
        <v>51254</v>
      </c>
      <c r="BN229" s="75">
        <v>30379.23</v>
      </c>
      <c r="BO229" s="75">
        <v>5153</v>
      </c>
      <c r="BP229" s="75">
        <v>73855.98</v>
      </c>
      <c r="BQ229" s="75">
        <v>5851.3</v>
      </c>
      <c r="BR229" s="75">
        <v>660</v>
      </c>
      <c r="BS229" s="75">
        <v>0</v>
      </c>
      <c r="BT229" s="75">
        <v>6860</v>
      </c>
      <c r="BU229" s="75">
        <v>261064.46</v>
      </c>
      <c r="BV229" s="75">
        <v>18475</v>
      </c>
      <c r="BW229" s="75">
        <v>5070</v>
      </c>
      <c r="BX229" s="75">
        <v>17644</v>
      </c>
      <c r="BY229" s="76">
        <v>24210390.23</v>
      </c>
    </row>
    <row r="230" spans="1:77" x14ac:dyDescent="0.2">
      <c r="A230" s="73" t="s">
        <v>557</v>
      </c>
      <c r="B230" s="74" t="s">
        <v>656</v>
      </c>
      <c r="C230" s="73" t="s">
        <v>657</v>
      </c>
      <c r="D230" s="75">
        <v>55723.83</v>
      </c>
      <c r="E230" s="75">
        <v>0</v>
      </c>
      <c r="F230" s="75">
        <v>44970</v>
      </c>
      <c r="G230" s="75">
        <v>0</v>
      </c>
      <c r="H230" s="75">
        <v>29049.83</v>
      </c>
      <c r="I230" s="75">
        <v>3264</v>
      </c>
      <c r="J230" s="75">
        <v>1421.37</v>
      </c>
      <c r="K230" s="75">
        <v>0</v>
      </c>
      <c r="L230" s="75">
        <v>0</v>
      </c>
      <c r="M230" s="75">
        <v>74964.2</v>
      </c>
      <c r="N230" s="75">
        <v>0</v>
      </c>
      <c r="O230" s="75">
        <v>11000</v>
      </c>
      <c r="P230" s="75">
        <v>0</v>
      </c>
      <c r="Q230" s="75">
        <v>10058</v>
      </c>
      <c r="R230" s="75">
        <v>2026</v>
      </c>
      <c r="S230" s="75">
        <v>0</v>
      </c>
      <c r="T230" s="75">
        <v>0</v>
      </c>
      <c r="U230" s="75">
        <v>0</v>
      </c>
      <c r="V230" s="75">
        <v>2250</v>
      </c>
      <c r="W230" s="75">
        <v>0</v>
      </c>
      <c r="X230" s="75">
        <v>0</v>
      </c>
      <c r="Y230" s="75">
        <v>0</v>
      </c>
      <c r="Z230" s="75">
        <v>0</v>
      </c>
      <c r="AA230" s="75">
        <v>4960</v>
      </c>
      <c r="AB230" s="75">
        <v>0</v>
      </c>
      <c r="AC230" s="75">
        <v>0</v>
      </c>
      <c r="AD230" s="75">
        <v>0</v>
      </c>
      <c r="AE230" s="75">
        <v>0</v>
      </c>
      <c r="AF230" s="75">
        <v>0</v>
      </c>
      <c r="AG230" s="75">
        <v>0</v>
      </c>
      <c r="AH230" s="75">
        <v>0</v>
      </c>
      <c r="AI230" s="75">
        <v>0</v>
      </c>
      <c r="AJ230" s="75">
        <v>0</v>
      </c>
      <c r="AK230" s="75">
        <v>0</v>
      </c>
      <c r="AL230" s="75">
        <v>0</v>
      </c>
      <c r="AM230" s="75">
        <v>6728</v>
      </c>
      <c r="AN230" s="75">
        <v>0</v>
      </c>
      <c r="AO230" s="75">
        <v>0</v>
      </c>
      <c r="AP230" s="75">
        <v>0</v>
      </c>
      <c r="AQ230" s="75">
        <v>1090</v>
      </c>
      <c r="AR230" s="75">
        <v>0</v>
      </c>
      <c r="AS230" s="75">
        <v>5300</v>
      </c>
      <c r="AT230" s="75">
        <v>3317</v>
      </c>
      <c r="AU230" s="75">
        <v>2600</v>
      </c>
      <c r="AV230" s="75">
        <v>0</v>
      </c>
      <c r="AW230" s="75">
        <v>0</v>
      </c>
      <c r="AX230" s="75">
        <v>39326</v>
      </c>
      <c r="AY230" s="75">
        <v>0</v>
      </c>
      <c r="AZ230" s="75">
        <v>0</v>
      </c>
      <c r="BA230" s="75">
        <v>3745</v>
      </c>
      <c r="BB230" s="75">
        <v>3019</v>
      </c>
      <c r="BC230" s="75">
        <v>600</v>
      </c>
      <c r="BD230" s="75">
        <v>2260.6</v>
      </c>
      <c r="BE230" s="75">
        <v>0</v>
      </c>
      <c r="BF230" s="75">
        <v>7699</v>
      </c>
      <c r="BG230" s="75">
        <v>750</v>
      </c>
      <c r="BH230" s="75">
        <v>0</v>
      </c>
      <c r="BI230" s="75">
        <v>129275.5</v>
      </c>
      <c r="BJ230" s="75">
        <v>0</v>
      </c>
      <c r="BK230" s="75">
        <v>0</v>
      </c>
      <c r="BL230" s="75">
        <v>2460</v>
      </c>
      <c r="BM230" s="75">
        <v>0</v>
      </c>
      <c r="BN230" s="75">
        <v>0</v>
      </c>
      <c r="BO230" s="75">
        <v>0</v>
      </c>
      <c r="BP230" s="75">
        <v>14447</v>
      </c>
      <c r="BQ230" s="75">
        <v>0</v>
      </c>
      <c r="BR230" s="75">
        <v>0</v>
      </c>
      <c r="BS230" s="75">
        <v>38154</v>
      </c>
      <c r="BT230" s="75">
        <v>1850</v>
      </c>
      <c r="BU230" s="75">
        <v>6266</v>
      </c>
      <c r="BV230" s="75">
        <v>10060</v>
      </c>
      <c r="BW230" s="75">
        <v>0</v>
      </c>
      <c r="BX230" s="75">
        <v>0</v>
      </c>
      <c r="BY230" s="76">
        <v>2274280.56</v>
      </c>
    </row>
    <row r="231" spans="1:77" x14ac:dyDescent="0.2">
      <c r="A231" s="73" t="s">
        <v>557</v>
      </c>
      <c r="B231" s="74" t="s">
        <v>658</v>
      </c>
      <c r="C231" s="73" t="s">
        <v>659</v>
      </c>
      <c r="D231" s="75">
        <v>2287680.15</v>
      </c>
      <c r="E231" s="75">
        <v>18755.04</v>
      </c>
      <c r="F231" s="75">
        <v>202319.05</v>
      </c>
      <c r="G231" s="75">
        <v>191522.13</v>
      </c>
      <c r="H231" s="75">
        <v>133382.21</v>
      </c>
      <c r="I231" s="75">
        <v>99018.06</v>
      </c>
      <c r="J231" s="75">
        <v>3715250.2</v>
      </c>
      <c r="K231" s="75">
        <v>527490.6</v>
      </c>
      <c r="L231" s="75">
        <v>188950</v>
      </c>
      <c r="M231" s="75">
        <v>888253.86</v>
      </c>
      <c r="N231" s="75">
        <v>116087</v>
      </c>
      <c r="O231" s="75">
        <v>354407.1</v>
      </c>
      <c r="P231" s="75">
        <v>795736.1</v>
      </c>
      <c r="Q231" s="75">
        <v>654269.9</v>
      </c>
      <c r="R231" s="75">
        <v>94350</v>
      </c>
      <c r="S231" s="75">
        <v>135115.67000000001</v>
      </c>
      <c r="T231" s="75">
        <v>233770</v>
      </c>
      <c r="U231" s="75">
        <v>82517.8</v>
      </c>
      <c r="V231" s="75">
        <v>89601.9</v>
      </c>
      <c r="W231" s="75">
        <v>1160650.3999999999</v>
      </c>
      <c r="X231" s="75">
        <v>155016.47</v>
      </c>
      <c r="Y231" s="75">
        <v>332525.08</v>
      </c>
      <c r="Z231" s="75">
        <v>82504.100000000006</v>
      </c>
      <c r="AA231" s="75">
        <v>179290</v>
      </c>
      <c r="AB231" s="75">
        <v>284382.65000000002</v>
      </c>
      <c r="AC231" s="75">
        <v>62206.5</v>
      </c>
      <c r="AD231" s="75">
        <v>83900</v>
      </c>
      <c r="AE231" s="75">
        <v>530317.5</v>
      </c>
      <c r="AF231" s="75">
        <v>36240</v>
      </c>
      <c r="AG231" s="75">
        <v>96512</v>
      </c>
      <c r="AH231" s="75">
        <v>40933</v>
      </c>
      <c r="AI231" s="75">
        <v>44344</v>
      </c>
      <c r="AJ231" s="75">
        <v>24349.5</v>
      </c>
      <c r="AK231" s="75">
        <v>23806</v>
      </c>
      <c r="AL231" s="75">
        <v>54280</v>
      </c>
      <c r="AM231" s="75">
        <v>267866</v>
      </c>
      <c r="AN231" s="75">
        <v>117797</v>
      </c>
      <c r="AO231" s="75">
        <v>42197</v>
      </c>
      <c r="AP231" s="75">
        <v>85436</v>
      </c>
      <c r="AQ231" s="75">
        <v>348338</v>
      </c>
      <c r="AR231" s="75">
        <v>72110</v>
      </c>
      <c r="AS231" s="75">
        <v>115630</v>
      </c>
      <c r="AT231" s="75">
        <v>129990</v>
      </c>
      <c r="AU231" s="75">
        <v>66420</v>
      </c>
      <c r="AV231" s="75">
        <v>11673</v>
      </c>
      <c r="AW231" s="75">
        <v>48610</v>
      </c>
      <c r="AX231" s="75">
        <v>1730786.25</v>
      </c>
      <c r="AY231" s="75">
        <v>169547</v>
      </c>
      <c r="AZ231" s="75">
        <v>102923</v>
      </c>
      <c r="BA231" s="75">
        <v>267750.78000000003</v>
      </c>
      <c r="BB231" s="75">
        <v>166202.03</v>
      </c>
      <c r="BC231" s="75">
        <v>87759.9</v>
      </c>
      <c r="BD231" s="75">
        <v>214850</v>
      </c>
      <c r="BE231" s="75">
        <v>10045.93</v>
      </c>
      <c r="BF231" s="75">
        <v>273660.88</v>
      </c>
      <c r="BG231" s="75">
        <v>63840</v>
      </c>
      <c r="BH231" s="75">
        <v>14875</v>
      </c>
      <c r="BI231" s="75">
        <v>496612.9</v>
      </c>
      <c r="BJ231" s="75">
        <v>404650</v>
      </c>
      <c r="BK231" s="75">
        <v>30177.5</v>
      </c>
      <c r="BL231" s="75">
        <v>17249.04</v>
      </c>
      <c r="BM231" s="75">
        <v>104590</v>
      </c>
      <c r="BN231" s="75">
        <v>162940</v>
      </c>
      <c r="BO231" s="75">
        <v>26620</v>
      </c>
      <c r="BP231" s="75">
        <v>172676</v>
      </c>
      <c r="BQ231" s="75">
        <v>19982</v>
      </c>
      <c r="BR231" s="75">
        <v>125045.5</v>
      </c>
      <c r="BS231" s="75">
        <v>97920.01</v>
      </c>
      <c r="BT231" s="75">
        <v>55750.09</v>
      </c>
      <c r="BU231" s="75">
        <v>297680</v>
      </c>
      <c r="BV231" s="75">
        <v>155335</v>
      </c>
      <c r="BW231" s="75">
        <v>69710</v>
      </c>
      <c r="BX231" s="75">
        <v>50371</v>
      </c>
      <c r="BY231" s="76">
        <v>2143489.2000000002</v>
      </c>
    </row>
    <row r="232" spans="1:77" x14ac:dyDescent="0.2">
      <c r="A232" s="73" t="s">
        <v>557</v>
      </c>
      <c r="B232" s="74" t="s">
        <v>660</v>
      </c>
      <c r="C232" s="73" t="s">
        <v>661</v>
      </c>
      <c r="D232" s="75">
        <v>1990593.35</v>
      </c>
      <c r="E232" s="75">
        <v>800329.63</v>
      </c>
      <c r="F232" s="75">
        <v>1261648.78</v>
      </c>
      <c r="G232" s="75">
        <v>350643.86</v>
      </c>
      <c r="H232" s="75">
        <v>278337.40000000002</v>
      </c>
      <c r="I232" s="75">
        <v>225600.5</v>
      </c>
      <c r="J232" s="75">
        <v>3944340.7</v>
      </c>
      <c r="K232" s="75">
        <v>415440.93</v>
      </c>
      <c r="L232" s="75">
        <v>184012.99</v>
      </c>
      <c r="M232" s="75">
        <v>1527764.3</v>
      </c>
      <c r="N232" s="75">
        <v>126704.25</v>
      </c>
      <c r="O232" s="75">
        <v>603446.61</v>
      </c>
      <c r="P232" s="75">
        <v>1730035.28</v>
      </c>
      <c r="Q232" s="75">
        <v>624759</v>
      </c>
      <c r="R232" s="75">
        <v>67906.14</v>
      </c>
      <c r="S232" s="75">
        <v>107999.77</v>
      </c>
      <c r="T232" s="75">
        <v>171367.69</v>
      </c>
      <c r="U232" s="75">
        <v>287161.90000000002</v>
      </c>
      <c r="V232" s="75">
        <v>6393157.2999999998</v>
      </c>
      <c r="W232" s="75">
        <v>1554074.35</v>
      </c>
      <c r="X232" s="75">
        <v>299937.64</v>
      </c>
      <c r="Y232" s="75">
        <v>1366306.42</v>
      </c>
      <c r="Z232" s="75">
        <v>152612.75</v>
      </c>
      <c r="AA232" s="75">
        <v>233195.18</v>
      </c>
      <c r="AB232" s="75">
        <v>610209.75</v>
      </c>
      <c r="AC232" s="75">
        <v>87176.91</v>
      </c>
      <c r="AD232" s="75">
        <v>220952.95</v>
      </c>
      <c r="AE232" s="75">
        <v>2533382.5699999998</v>
      </c>
      <c r="AF232" s="75">
        <v>170340</v>
      </c>
      <c r="AG232" s="75">
        <v>75871</v>
      </c>
      <c r="AH232" s="75">
        <v>187300.56</v>
      </c>
      <c r="AI232" s="75">
        <v>39183.74</v>
      </c>
      <c r="AJ232" s="75">
        <v>205272.21</v>
      </c>
      <c r="AK232" s="75">
        <v>58939.25</v>
      </c>
      <c r="AL232" s="75">
        <v>123802</v>
      </c>
      <c r="AM232" s="75">
        <v>474590.11</v>
      </c>
      <c r="AN232" s="75">
        <v>356922.85</v>
      </c>
      <c r="AO232" s="75">
        <v>121863.47</v>
      </c>
      <c r="AP232" s="75">
        <v>125644</v>
      </c>
      <c r="AQ232" s="75">
        <v>1204594.8</v>
      </c>
      <c r="AR232" s="75">
        <v>182363.99</v>
      </c>
      <c r="AS232" s="75">
        <v>108814.5</v>
      </c>
      <c r="AT232" s="75">
        <v>204944.6</v>
      </c>
      <c r="AU232" s="75">
        <v>137584.72</v>
      </c>
      <c r="AV232" s="75">
        <v>40365</v>
      </c>
      <c r="AW232" s="75">
        <v>92154</v>
      </c>
      <c r="AX232" s="75">
        <v>708138.6</v>
      </c>
      <c r="AY232" s="75">
        <v>203591.56</v>
      </c>
      <c r="AZ232" s="75">
        <v>127662.73</v>
      </c>
      <c r="BA232" s="75">
        <v>279033</v>
      </c>
      <c r="BB232" s="75">
        <v>430618.89</v>
      </c>
      <c r="BC232" s="75">
        <v>286424.78000000003</v>
      </c>
      <c r="BD232" s="75">
        <v>648666.4</v>
      </c>
      <c r="BE232" s="75">
        <v>297308.39</v>
      </c>
      <c r="BF232" s="75">
        <v>275316.02</v>
      </c>
      <c r="BG232" s="75">
        <v>72378.12</v>
      </c>
      <c r="BH232" s="75">
        <v>44441.99</v>
      </c>
      <c r="BI232" s="75">
        <v>2302798.7400000002</v>
      </c>
      <c r="BJ232" s="75">
        <v>1070464.74</v>
      </c>
      <c r="BK232" s="75">
        <v>184489.72</v>
      </c>
      <c r="BL232" s="75">
        <v>79784.81</v>
      </c>
      <c r="BM232" s="75">
        <v>193975.34</v>
      </c>
      <c r="BN232" s="75">
        <v>217948.82</v>
      </c>
      <c r="BO232" s="75">
        <v>40759.089999999997</v>
      </c>
      <c r="BP232" s="75">
        <v>1750505.97</v>
      </c>
      <c r="BQ232" s="75">
        <v>201170.4</v>
      </c>
      <c r="BR232" s="75">
        <v>118697.75</v>
      </c>
      <c r="BS232" s="75">
        <v>210032.65</v>
      </c>
      <c r="BT232" s="75">
        <v>167362.69</v>
      </c>
      <c r="BU232" s="75">
        <v>613520.68999999994</v>
      </c>
      <c r="BV232" s="75">
        <v>127767.63</v>
      </c>
      <c r="BW232" s="75">
        <v>154119.29999999999</v>
      </c>
      <c r="BX232" s="75">
        <v>155267.09</v>
      </c>
      <c r="BY232" s="76">
        <v>1475118</v>
      </c>
    </row>
    <row r="233" spans="1:77" x14ac:dyDescent="0.2">
      <c r="A233" s="73" t="s">
        <v>557</v>
      </c>
      <c r="B233" s="74" t="s">
        <v>662</v>
      </c>
      <c r="C233" s="73" t="s">
        <v>663</v>
      </c>
      <c r="D233" s="75">
        <v>830161.83</v>
      </c>
      <c r="E233" s="75">
        <v>121344.79</v>
      </c>
      <c r="F233" s="75">
        <v>78093.95</v>
      </c>
      <c r="G233" s="75">
        <v>69842.259999999995</v>
      </c>
      <c r="H233" s="75">
        <v>32579.64</v>
      </c>
      <c r="I233" s="75">
        <v>0</v>
      </c>
      <c r="J233" s="75">
        <v>566911.44999999995</v>
      </c>
      <c r="K233" s="75">
        <v>84423.1</v>
      </c>
      <c r="L233" s="75">
        <v>0</v>
      </c>
      <c r="M233" s="75">
        <v>268341.21000000002</v>
      </c>
      <c r="N233" s="75">
        <v>26649</v>
      </c>
      <c r="O233" s="75">
        <v>3600</v>
      </c>
      <c r="P233" s="75">
        <v>165619.78</v>
      </c>
      <c r="Q233" s="75">
        <v>148903.75</v>
      </c>
      <c r="R233" s="75">
        <v>16387.939999999999</v>
      </c>
      <c r="S233" s="75">
        <v>38333.21</v>
      </c>
      <c r="T233" s="75">
        <v>11431.5</v>
      </c>
      <c r="U233" s="75">
        <v>60776.14</v>
      </c>
      <c r="V233" s="75">
        <v>339493.3</v>
      </c>
      <c r="W233" s="75">
        <v>35087.129999999997</v>
      </c>
      <c r="X233" s="75">
        <v>43567.32</v>
      </c>
      <c r="Y233" s="75">
        <v>181710.43</v>
      </c>
      <c r="Z233" s="75">
        <v>21732.5</v>
      </c>
      <c r="AA233" s="75">
        <v>103521.65</v>
      </c>
      <c r="AB233" s="75">
        <v>501479.81</v>
      </c>
      <c r="AC233" s="75">
        <v>15083.4</v>
      </c>
      <c r="AD233" s="75">
        <v>1801.88</v>
      </c>
      <c r="AE233" s="75">
        <v>775136.14</v>
      </c>
      <c r="AF233" s="75">
        <v>1617</v>
      </c>
      <c r="AG233" s="75">
        <v>8630</v>
      </c>
      <c r="AH233" s="75">
        <v>7165</v>
      </c>
      <c r="AI233" s="75">
        <v>8023.5</v>
      </c>
      <c r="AJ233" s="75">
        <v>57422.03</v>
      </c>
      <c r="AK233" s="75">
        <v>1630</v>
      </c>
      <c r="AL233" s="75">
        <v>29322</v>
      </c>
      <c r="AM233" s="75">
        <v>77270.45</v>
      </c>
      <c r="AN233" s="75">
        <v>26339.69</v>
      </c>
      <c r="AO233" s="75">
        <v>9024.36</v>
      </c>
      <c r="AP233" s="75">
        <v>0</v>
      </c>
      <c r="AQ233" s="75">
        <v>12737.75</v>
      </c>
      <c r="AR233" s="75">
        <v>56894</v>
      </c>
      <c r="AS233" s="75">
        <v>28893</v>
      </c>
      <c r="AT233" s="75">
        <v>24340</v>
      </c>
      <c r="AU233" s="75">
        <v>1544</v>
      </c>
      <c r="AV233" s="75">
        <v>562</v>
      </c>
      <c r="AW233" s="75">
        <v>63650.83</v>
      </c>
      <c r="AX233" s="75">
        <v>233951.9</v>
      </c>
      <c r="AY233" s="75">
        <v>75524.94</v>
      </c>
      <c r="AZ233" s="75">
        <v>83409.87</v>
      </c>
      <c r="BA233" s="75">
        <v>70225.17</v>
      </c>
      <c r="BB233" s="75">
        <v>89950.18</v>
      </c>
      <c r="BC233" s="75">
        <v>18276.669999999998</v>
      </c>
      <c r="BD233" s="75">
        <v>180789.66</v>
      </c>
      <c r="BE233" s="75">
        <v>153904.26</v>
      </c>
      <c r="BF233" s="75">
        <v>39711.42</v>
      </c>
      <c r="BG233" s="75">
        <v>53072.639999999999</v>
      </c>
      <c r="BH233" s="75">
        <v>49670.65</v>
      </c>
      <c r="BI233" s="75">
        <v>464479</v>
      </c>
      <c r="BJ233" s="75">
        <v>29437</v>
      </c>
      <c r="BK233" s="75">
        <v>0</v>
      </c>
      <c r="BL233" s="75">
        <v>22411</v>
      </c>
      <c r="BM233" s="75">
        <v>14927</v>
      </c>
      <c r="BN233" s="75">
        <v>6165</v>
      </c>
      <c r="BO233" s="75">
        <v>7953.23</v>
      </c>
      <c r="BP233" s="75">
        <v>0</v>
      </c>
      <c r="BQ233" s="75">
        <v>22593.5</v>
      </c>
      <c r="BR233" s="75">
        <v>90767</v>
      </c>
      <c r="BS233" s="75">
        <v>2000</v>
      </c>
      <c r="BT233" s="75">
        <v>3040</v>
      </c>
      <c r="BU233" s="75">
        <v>190596.79</v>
      </c>
      <c r="BV233" s="75">
        <v>8067</v>
      </c>
      <c r="BW233" s="75">
        <v>18262.13</v>
      </c>
      <c r="BX233" s="75">
        <v>14097.75</v>
      </c>
      <c r="BY233" s="76"/>
    </row>
    <row r="234" spans="1:77" x14ac:dyDescent="0.2">
      <c r="A234" s="73" t="s">
        <v>557</v>
      </c>
      <c r="B234" s="74" t="s">
        <v>664</v>
      </c>
      <c r="C234" s="73" t="s">
        <v>665</v>
      </c>
      <c r="D234" s="75">
        <v>0</v>
      </c>
      <c r="E234" s="75">
        <v>5460</v>
      </c>
      <c r="F234" s="75">
        <v>12962.5</v>
      </c>
      <c r="G234" s="75">
        <v>32960</v>
      </c>
      <c r="H234" s="75">
        <v>6524.75</v>
      </c>
      <c r="I234" s="75">
        <v>3000</v>
      </c>
      <c r="J234" s="75">
        <v>7723110</v>
      </c>
      <c r="K234" s="75">
        <v>225840.26</v>
      </c>
      <c r="L234" s="75">
        <v>0</v>
      </c>
      <c r="M234" s="75">
        <v>0</v>
      </c>
      <c r="N234" s="75">
        <v>156320.42000000001</v>
      </c>
      <c r="O234" s="75">
        <v>16767</v>
      </c>
      <c r="P234" s="75">
        <v>6200</v>
      </c>
      <c r="Q234" s="75">
        <v>36900</v>
      </c>
      <c r="R234" s="75">
        <v>3789.6</v>
      </c>
      <c r="S234" s="75">
        <v>3189.4</v>
      </c>
      <c r="T234" s="75">
        <v>0</v>
      </c>
      <c r="U234" s="75">
        <v>0</v>
      </c>
      <c r="V234" s="75">
        <v>135069</v>
      </c>
      <c r="W234" s="75">
        <v>22169.99</v>
      </c>
      <c r="X234" s="75">
        <v>510</v>
      </c>
      <c r="Y234" s="75">
        <v>149273.5</v>
      </c>
      <c r="Z234" s="75">
        <v>14516.32</v>
      </c>
      <c r="AA234" s="75">
        <v>13830.86</v>
      </c>
      <c r="AB234" s="75">
        <v>716903.6</v>
      </c>
      <c r="AC234" s="75">
        <v>0</v>
      </c>
      <c r="AD234" s="75">
        <v>0</v>
      </c>
      <c r="AE234" s="75">
        <v>96817.9</v>
      </c>
      <c r="AF234" s="75">
        <v>0</v>
      </c>
      <c r="AG234" s="75">
        <v>219</v>
      </c>
      <c r="AH234" s="75">
        <v>535</v>
      </c>
      <c r="AI234" s="75">
        <v>0</v>
      </c>
      <c r="AJ234" s="75">
        <v>13613</v>
      </c>
      <c r="AK234" s="75">
        <v>78538.100000000006</v>
      </c>
      <c r="AL234" s="75">
        <v>2495</v>
      </c>
      <c r="AM234" s="75">
        <v>21525</v>
      </c>
      <c r="AN234" s="75">
        <v>90</v>
      </c>
      <c r="AO234" s="75">
        <v>0</v>
      </c>
      <c r="AP234" s="75">
        <v>10232</v>
      </c>
      <c r="AQ234" s="75">
        <v>18100.5</v>
      </c>
      <c r="AR234" s="75">
        <v>19915.91</v>
      </c>
      <c r="AS234" s="75">
        <v>40770</v>
      </c>
      <c r="AT234" s="75">
        <v>86725</v>
      </c>
      <c r="AU234" s="75">
        <v>114607</v>
      </c>
      <c r="AV234" s="75">
        <v>1852</v>
      </c>
      <c r="AW234" s="75">
        <v>6955</v>
      </c>
      <c r="AX234" s="75">
        <v>2909307.31</v>
      </c>
      <c r="AY234" s="75">
        <v>1780</v>
      </c>
      <c r="AZ234" s="75">
        <v>186217.60000000001</v>
      </c>
      <c r="BA234" s="75">
        <v>27696.95</v>
      </c>
      <c r="BB234" s="75">
        <v>189494.38</v>
      </c>
      <c r="BC234" s="75">
        <v>2500</v>
      </c>
      <c r="BD234" s="75">
        <v>51472.7</v>
      </c>
      <c r="BE234" s="75">
        <v>831184</v>
      </c>
      <c r="BF234" s="75">
        <v>0</v>
      </c>
      <c r="BG234" s="75">
        <v>1000</v>
      </c>
      <c r="BH234" s="75">
        <v>108440</v>
      </c>
      <c r="BI234" s="75">
        <v>293041.2</v>
      </c>
      <c r="BJ234" s="75">
        <v>1187539.32</v>
      </c>
      <c r="BK234" s="75">
        <v>0</v>
      </c>
      <c r="BL234" s="75">
        <v>62060</v>
      </c>
      <c r="BM234" s="75">
        <v>0</v>
      </c>
      <c r="BN234" s="75">
        <v>1610</v>
      </c>
      <c r="BO234" s="75">
        <v>0</v>
      </c>
      <c r="BP234" s="75">
        <v>168515.85</v>
      </c>
      <c r="BQ234" s="75">
        <v>650</v>
      </c>
      <c r="BR234" s="75">
        <v>0</v>
      </c>
      <c r="BS234" s="75">
        <v>212758</v>
      </c>
      <c r="BT234" s="75">
        <v>0</v>
      </c>
      <c r="BU234" s="75">
        <v>0</v>
      </c>
      <c r="BV234" s="75">
        <v>1539</v>
      </c>
      <c r="BW234" s="75">
        <v>800</v>
      </c>
      <c r="BX234" s="75">
        <v>6230</v>
      </c>
      <c r="BY234" s="76">
        <v>1144600</v>
      </c>
    </row>
    <row r="235" spans="1:77" x14ac:dyDescent="0.2">
      <c r="A235" s="73" t="s">
        <v>557</v>
      </c>
      <c r="B235" s="74" t="s">
        <v>666</v>
      </c>
      <c r="C235" s="73" t="s">
        <v>667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37610.5</v>
      </c>
      <c r="Q235" s="75">
        <v>0</v>
      </c>
      <c r="R235" s="75">
        <v>0</v>
      </c>
      <c r="S235" s="75">
        <v>0</v>
      </c>
      <c r="T235" s="75">
        <v>0</v>
      </c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>
        <v>0</v>
      </c>
      <c r="AC235" s="75">
        <v>0</v>
      </c>
      <c r="AD235" s="75">
        <v>0</v>
      </c>
      <c r="AE235" s="75">
        <v>0</v>
      </c>
      <c r="AF235" s="75">
        <v>0</v>
      </c>
      <c r="AG235" s="75">
        <v>0</v>
      </c>
      <c r="AH235" s="75">
        <v>0</v>
      </c>
      <c r="AI235" s="75">
        <v>0</v>
      </c>
      <c r="AJ235" s="75">
        <v>0</v>
      </c>
      <c r="AK235" s="75">
        <v>0</v>
      </c>
      <c r="AL235" s="75">
        <v>0</v>
      </c>
      <c r="AM235" s="75">
        <v>0</v>
      </c>
      <c r="AN235" s="75">
        <v>0</v>
      </c>
      <c r="AO235" s="75">
        <v>0</v>
      </c>
      <c r="AP235" s="75">
        <v>0</v>
      </c>
      <c r="AQ235" s="75">
        <v>0</v>
      </c>
      <c r="AR235" s="75">
        <v>0</v>
      </c>
      <c r="AS235" s="75">
        <v>0</v>
      </c>
      <c r="AT235" s="75">
        <v>0</v>
      </c>
      <c r="AU235" s="75">
        <v>0</v>
      </c>
      <c r="AV235" s="75">
        <v>0</v>
      </c>
      <c r="AW235" s="75">
        <v>0</v>
      </c>
      <c r="AX235" s="75">
        <v>0</v>
      </c>
      <c r="AY235" s="75">
        <v>0</v>
      </c>
      <c r="AZ235" s="75">
        <v>0</v>
      </c>
      <c r="BA235" s="75">
        <v>0</v>
      </c>
      <c r="BB235" s="75">
        <v>0</v>
      </c>
      <c r="BC235" s="75">
        <v>0</v>
      </c>
      <c r="BD235" s="75">
        <v>0</v>
      </c>
      <c r="BE235" s="75">
        <v>0</v>
      </c>
      <c r="BF235" s="75">
        <v>0</v>
      </c>
      <c r="BG235" s="75">
        <v>0</v>
      </c>
      <c r="BH235" s="75">
        <v>0</v>
      </c>
      <c r="BI235" s="75">
        <v>0</v>
      </c>
      <c r="BJ235" s="75">
        <v>0</v>
      </c>
      <c r="BK235" s="75">
        <v>0</v>
      </c>
      <c r="BL235" s="75">
        <v>0</v>
      </c>
      <c r="BM235" s="75">
        <v>0</v>
      </c>
      <c r="BN235" s="75">
        <v>0</v>
      </c>
      <c r="BO235" s="75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0</v>
      </c>
      <c r="BU235" s="75">
        <v>0</v>
      </c>
      <c r="BV235" s="75">
        <v>0</v>
      </c>
      <c r="BW235" s="75">
        <v>0</v>
      </c>
      <c r="BX235" s="75">
        <v>0</v>
      </c>
      <c r="BY235" s="76">
        <v>7027498.3999999994</v>
      </c>
    </row>
    <row r="236" spans="1:77" x14ac:dyDescent="0.2">
      <c r="A236" s="73" t="s">
        <v>557</v>
      </c>
      <c r="B236" s="74" t="s">
        <v>668</v>
      </c>
      <c r="C236" s="73" t="s">
        <v>669</v>
      </c>
      <c r="D236" s="75">
        <v>581609.63</v>
      </c>
      <c r="E236" s="75">
        <v>296994.38</v>
      </c>
      <c r="F236" s="75">
        <v>249204.4</v>
      </c>
      <c r="G236" s="75">
        <v>184121</v>
      </c>
      <c r="H236" s="75">
        <v>158732.79999999999</v>
      </c>
      <c r="I236" s="75">
        <v>87000</v>
      </c>
      <c r="J236" s="75">
        <v>7554440.5</v>
      </c>
      <c r="K236" s="75">
        <v>265836.28999999998</v>
      </c>
      <c r="L236" s="75">
        <v>109480</v>
      </c>
      <c r="M236" s="75">
        <v>622200.55000000005</v>
      </c>
      <c r="N236" s="75">
        <v>112157.8</v>
      </c>
      <c r="O236" s="75">
        <v>275465</v>
      </c>
      <c r="P236" s="75">
        <v>313808</v>
      </c>
      <c r="Q236" s="75">
        <v>326734.28000000003</v>
      </c>
      <c r="R236" s="75">
        <v>24399</v>
      </c>
      <c r="S236" s="75">
        <v>219265.8</v>
      </c>
      <c r="T236" s="75">
        <v>280317.7</v>
      </c>
      <c r="U236" s="75">
        <v>141510</v>
      </c>
      <c r="V236" s="75">
        <v>478208</v>
      </c>
      <c r="W236" s="75">
        <v>339752.46</v>
      </c>
      <c r="X236" s="75">
        <v>235772.71</v>
      </c>
      <c r="Y236" s="75">
        <v>382158.61</v>
      </c>
      <c r="Z236" s="75">
        <v>182195.5</v>
      </c>
      <c r="AA236" s="75">
        <v>133770</v>
      </c>
      <c r="AB236" s="75">
        <v>232510</v>
      </c>
      <c r="AC236" s="75">
        <v>0</v>
      </c>
      <c r="AD236" s="75">
        <v>124446.5</v>
      </c>
      <c r="AE236" s="75">
        <v>1132002.93</v>
      </c>
      <c r="AF236" s="75">
        <v>173981.1</v>
      </c>
      <c r="AG236" s="75">
        <v>39500</v>
      </c>
      <c r="AH236" s="75">
        <v>92465.7</v>
      </c>
      <c r="AI236" s="75">
        <v>79270</v>
      </c>
      <c r="AJ236" s="75">
        <v>247272.18</v>
      </c>
      <c r="AK236" s="75">
        <v>0</v>
      </c>
      <c r="AL236" s="75">
        <v>107035</v>
      </c>
      <c r="AM236" s="75">
        <v>366332.9</v>
      </c>
      <c r="AN236" s="75">
        <v>202232</v>
      </c>
      <c r="AO236" s="75">
        <v>182565</v>
      </c>
      <c r="AP236" s="75">
        <v>106772.3</v>
      </c>
      <c r="AQ236" s="75">
        <v>1012880.76</v>
      </c>
      <c r="AR236" s="75">
        <v>235286</v>
      </c>
      <c r="AS236" s="75">
        <v>101099.9</v>
      </c>
      <c r="AT236" s="75">
        <v>169151.81</v>
      </c>
      <c r="AU236" s="75">
        <v>91294.5</v>
      </c>
      <c r="AV236" s="75">
        <v>47720</v>
      </c>
      <c r="AW236" s="75">
        <v>77895</v>
      </c>
      <c r="AX236" s="75">
        <v>628181.9</v>
      </c>
      <c r="AY236" s="75">
        <v>308050</v>
      </c>
      <c r="AZ236" s="75">
        <v>92427</v>
      </c>
      <c r="BA236" s="75">
        <v>199892.14</v>
      </c>
      <c r="BB236" s="75">
        <v>204978.9</v>
      </c>
      <c r="BC236" s="75">
        <v>101615</v>
      </c>
      <c r="BD236" s="75">
        <v>220451</v>
      </c>
      <c r="BE236" s="75">
        <v>223290</v>
      </c>
      <c r="BF236" s="75">
        <v>150119.5</v>
      </c>
      <c r="BG236" s="75">
        <v>67235</v>
      </c>
      <c r="BH236" s="75">
        <v>25190</v>
      </c>
      <c r="BI236" s="75">
        <v>1367352.72</v>
      </c>
      <c r="BJ236" s="75">
        <v>0</v>
      </c>
      <c r="BK236" s="75">
        <v>227785</v>
      </c>
      <c r="BL236" s="75">
        <v>69234.710000000006</v>
      </c>
      <c r="BM236" s="75">
        <v>142120</v>
      </c>
      <c r="BN236" s="75">
        <v>224263</v>
      </c>
      <c r="BO236" s="75">
        <v>34172.51</v>
      </c>
      <c r="BP236" s="75">
        <v>717100</v>
      </c>
      <c r="BQ236" s="75">
        <v>178820</v>
      </c>
      <c r="BR236" s="75">
        <v>280685.09999999998</v>
      </c>
      <c r="BS236" s="75">
        <v>332129.3</v>
      </c>
      <c r="BT236" s="75">
        <v>266236</v>
      </c>
      <c r="BU236" s="75">
        <v>499673</v>
      </c>
      <c r="BV236" s="75">
        <v>131470</v>
      </c>
      <c r="BW236" s="75">
        <v>216353</v>
      </c>
      <c r="BX236" s="75">
        <v>129814</v>
      </c>
      <c r="BY236" s="76">
        <v>327912</v>
      </c>
    </row>
    <row r="237" spans="1:77" x14ac:dyDescent="0.2">
      <c r="A237" s="73" t="s">
        <v>557</v>
      </c>
      <c r="B237" s="74" t="s">
        <v>670</v>
      </c>
      <c r="C237" s="73" t="s">
        <v>671</v>
      </c>
      <c r="D237" s="75">
        <v>5195604.07</v>
      </c>
      <c r="E237" s="75">
        <v>1697609.44</v>
      </c>
      <c r="F237" s="75">
        <v>1551256.63</v>
      </c>
      <c r="G237" s="75">
        <v>456601</v>
      </c>
      <c r="H237" s="75">
        <v>325058.88</v>
      </c>
      <c r="I237" s="75">
        <v>0</v>
      </c>
      <c r="J237" s="75">
        <v>5763605</v>
      </c>
      <c r="K237" s="75">
        <v>1035322.4</v>
      </c>
      <c r="L237" s="75">
        <v>0</v>
      </c>
      <c r="M237" s="75">
        <v>2162530.5</v>
      </c>
      <c r="N237" s="75">
        <v>158137.5</v>
      </c>
      <c r="O237" s="75">
        <v>574385.19999999995</v>
      </c>
      <c r="P237" s="75">
        <v>1352486.94</v>
      </c>
      <c r="Q237" s="75">
        <v>0</v>
      </c>
      <c r="R237" s="75">
        <v>0</v>
      </c>
      <c r="S237" s="75">
        <v>0</v>
      </c>
      <c r="T237" s="75">
        <v>165028</v>
      </c>
      <c r="U237" s="75">
        <v>89784.44</v>
      </c>
      <c r="V237" s="75">
        <v>5950969.0899999999</v>
      </c>
      <c r="W237" s="75">
        <v>1115094</v>
      </c>
      <c r="X237" s="75">
        <v>576768</v>
      </c>
      <c r="Y237" s="75">
        <v>1663576.72</v>
      </c>
      <c r="Z237" s="75">
        <v>166273.26</v>
      </c>
      <c r="AA237" s="75">
        <v>207828.75</v>
      </c>
      <c r="AB237" s="75">
        <v>1124945.1399999999</v>
      </c>
      <c r="AC237" s="75">
        <v>0</v>
      </c>
      <c r="AD237" s="75">
        <v>4488.2</v>
      </c>
      <c r="AE237" s="75">
        <v>10690279.699999999</v>
      </c>
      <c r="AF237" s="75">
        <v>286241.5</v>
      </c>
      <c r="AG237" s="75">
        <v>0</v>
      </c>
      <c r="AH237" s="75">
        <v>0</v>
      </c>
      <c r="AI237" s="75">
        <v>0</v>
      </c>
      <c r="AJ237" s="75">
        <v>458180.4</v>
      </c>
      <c r="AK237" s="75">
        <v>190729.93</v>
      </c>
      <c r="AL237" s="75">
        <v>269861.52</v>
      </c>
      <c r="AM237" s="75">
        <v>426145.27</v>
      </c>
      <c r="AN237" s="75">
        <v>0</v>
      </c>
      <c r="AO237" s="75">
        <v>164218.26</v>
      </c>
      <c r="AP237" s="75">
        <v>0</v>
      </c>
      <c r="AQ237" s="75">
        <v>2069423.8</v>
      </c>
      <c r="AR237" s="75">
        <v>135520</v>
      </c>
      <c r="AS237" s="75">
        <v>93482.5</v>
      </c>
      <c r="AT237" s="75">
        <v>224753</v>
      </c>
      <c r="AU237" s="75">
        <v>79059</v>
      </c>
      <c r="AV237" s="75">
        <v>0</v>
      </c>
      <c r="AW237" s="75">
        <v>77755</v>
      </c>
      <c r="AX237" s="75">
        <v>4222132.79</v>
      </c>
      <c r="AY237" s="75">
        <v>0</v>
      </c>
      <c r="AZ237" s="75">
        <v>0</v>
      </c>
      <c r="BA237" s="75">
        <v>616425</v>
      </c>
      <c r="BB237" s="75">
        <v>490876.4</v>
      </c>
      <c r="BC237" s="75">
        <v>231182</v>
      </c>
      <c r="BD237" s="75">
        <v>1427426.55</v>
      </c>
      <c r="BE237" s="75">
        <v>847180</v>
      </c>
      <c r="BF237" s="75">
        <v>321660</v>
      </c>
      <c r="BG237" s="75">
        <v>0</v>
      </c>
      <c r="BH237" s="75">
        <v>0</v>
      </c>
      <c r="BI237" s="75">
        <v>6048173</v>
      </c>
      <c r="BJ237" s="75">
        <v>1010756</v>
      </c>
      <c r="BK237" s="75">
        <v>296222</v>
      </c>
      <c r="BL237" s="75">
        <v>120625</v>
      </c>
      <c r="BM237" s="75">
        <v>8790</v>
      </c>
      <c r="BN237" s="75">
        <v>205110</v>
      </c>
      <c r="BO237" s="75">
        <v>60266</v>
      </c>
      <c r="BP237" s="75">
        <v>3168735.9</v>
      </c>
      <c r="BQ237" s="75">
        <v>213231</v>
      </c>
      <c r="BR237" s="75">
        <v>163703</v>
      </c>
      <c r="BS237" s="75">
        <v>206837</v>
      </c>
      <c r="BT237" s="75">
        <v>275121.25</v>
      </c>
      <c r="BU237" s="75">
        <v>1453116.5</v>
      </c>
      <c r="BV237" s="75">
        <v>0</v>
      </c>
      <c r="BW237" s="75">
        <v>47392</v>
      </c>
      <c r="BX237" s="75">
        <v>9835</v>
      </c>
      <c r="BY237" s="76">
        <v>9655</v>
      </c>
    </row>
    <row r="238" spans="1:77" x14ac:dyDescent="0.2">
      <c r="A238" s="73" t="s">
        <v>557</v>
      </c>
      <c r="B238" s="74" t="s">
        <v>672</v>
      </c>
      <c r="C238" s="73" t="s">
        <v>673</v>
      </c>
      <c r="D238" s="75">
        <v>357200</v>
      </c>
      <c r="E238" s="75">
        <v>219350</v>
      </c>
      <c r="F238" s="75">
        <v>21558</v>
      </c>
      <c r="G238" s="75">
        <v>150680</v>
      </c>
      <c r="H238" s="75">
        <v>0</v>
      </c>
      <c r="I238" s="75">
        <v>0</v>
      </c>
      <c r="J238" s="75">
        <v>984950</v>
      </c>
      <c r="K238" s="75">
        <v>0</v>
      </c>
      <c r="L238" s="75">
        <v>0</v>
      </c>
      <c r="M238" s="75">
        <v>25200</v>
      </c>
      <c r="N238" s="75">
        <v>0</v>
      </c>
      <c r="O238" s="75">
        <v>487930</v>
      </c>
      <c r="P238" s="75">
        <v>233720.1</v>
      </c>
      <c r="Q238" s="75">
        <v>0</v>
      </c>
      <c r="R238" s="75">
        <v>0</v>
      </c>
      <c r="S238" s="75">
        <v>0</v>
      </c>
      <c r="T238" s="75">
        <v>9500</v>
      </c>
      <c r="U238" s="75">
        <v>97102.5</v>
      </c>
      <c r="V238" s="75">
        <v>1990447.38</v>
      </c>
      <c r="W238" s="75">
        <v>65698</v>
      </c>
      <c r="X238" s="75">
        <v>0</v>
      </c>
      <c r="Y238" s="75">
        <v>379046.8</v>
      </c>
      <c r="Z238" s="75">
        <v>57863</v>
      </c>
      <c r="AA238" s="75">
        <v>69852</v>
      </c>
      <c r="AB238" s="75">
        <v>0</v>
      </c>
      <c r="AC238" s="75">
        <v>172916.68</v>
      </c>
      <c r="AD238" s="75">
        <v>0</v>
      </c>
      <c r="AE238" s="75">
        <v>684001</v>
      </c>
      <c r="AF238" s="75">
        <v>0</v>
      </c>
      <c r="AG238" s="75">
        <v>0</v>
      </c>
      <c r="AH238" s="75">
        <v>0</v>
      </c>
      <c r="AI238" s="75">
        <v>0</v>
      </c>
      <c r="AJ238" s="75">
        <v>0</v>
      </c>
      <c r="AK238" s="75">
        <v>0</v>
      </c>
      <c r="AL238" s="75">
        <v>0</v>
      </c>
      <c r="AM238" s="75">
        <v>4973</v>
      </c>
      <c r="AN238" s="75">
        <v>228264</v>
      </c>
      <c r="AO238" s="75">
        <v>58250</v>
      </c>
      <c r="AP238" s="75">
        <v>0</v>
      </c>
      <c r="AQ238" s="75">
        <v>183040</v>
      </c>
      <c r="AR238" s="75">
        <v>0</v>
      </c>
      <c r="AS238" s="75">
        <v>74900</v>
      </c>
      <c r="AT238" s="75">
        <v>0</v>
      </c>
      <c r="AU238" s="75">
        <v>43886</v>
      </c>
      <c r="AV238" s="75">
        <v>0</v>
      </c>
      <c r="AW238" s="75">
        <v>0</v>
      </c>
      <c r="AX238" s="75">
        <v>293550</v>
      </c>
      <c r="AY238" s="75">
        <v>0</v>
      </c>
      <c r="AZ238" s="75">
        <v>0</v>
      </c>
      <c r="BA238" s="75">
        <v>0</v>
      </c>
      <c r="BB238" s="75">
        <v>16741</v>
      </c>
      <c r="BC238" s="75">
        <v>0</v>
      </c>
      <c r="BD238" s="75">
        <v>0</v>
      </c>
      <c r="BE238" s="75">
        <v>239440</v>
      </c>
      <c r="BF238" s="75">
        <v>0</v>
      </c>
      <c r="BG238" s="75">
        <v>5600</v>
      </c>
      <c r="BH238" s="75">
        <v>0</v>
      </c>
      <c r="BI238" s="75">
        <v>420950</v>
      </c>
      <c r="BJ238" s="75">
        <v>0</v>
      </c>
      <c r="BK238" s="75">
        <v>61370</v>
      </c>
      <c r="BL238" s="75">
        <v>0</v>
      </c>
      <c r="BM238" s="75">
        <v>26200</v>
      </c>
      <c r="BN238" s="75">
        <v>0</v>
      </c>
      <c r="BO238" s="75">
        <v>0</v>
      </c>
      <c r="BP238" s="75">
        <v>474370</v>
      </c>
      <c r="BQ238" s="75">
        <v>0</v>
      </c>
      <c r="BR238" s="75">
        <v>79100</v>
      </c>
      <c r="BS238" s="75">
        <v>0</v>
      </c>
      <c r="BT238" s="75">
        <v>16360</v>
      </c>
      <c r="BU238" s="75">
        <v>206225</v>
      </c>
      <c r="BV238" s="75">
        <v>0</v>
      </c>
      <c r="BW238" s="75">
        <v>16485</v>
      </c>
      <c r="BX238" s="75">
        <v>0</v>
      </c>
      <c r="BY238" s="76"/>
    </row>
    <row r="239" spans="1:77" x14ac:dyDescent="0.2">
      <c r="A239" s="73" t="s">
        <v>557</v>
      </c>
      <c r="B239" s="74" t="s">
        <v>674</v>
      </c>
      <c r="C239" s="73" t="s">
        <v>675</v>
      </c>
      <c r="D239" s="75">
        <v>196823</v>
      </c>
      <c r="E239" s="75">
        <v>52212.36</v>
      </c>
      <c r="F239" s="75">
        <v>281466.3</v>
      </c>
      <c r="G239" s="75">
        <v>103049.94</v>
      </c>
      <c r="H239" s="75">
        <v>197264.4</v>
      </c>
      <c r="I239" s="75">
        <v>0</v>
      </c>
      <c r="J239" s="75">
        <v>478327</v>
      </c>
      <c r="K239" s="75">
        <v>0</v>
      </c>
      <c r="L239" s="75">
        <v>0</v>
      </c>
      <c r="M239" s="75">
        <v>1180672.8700000001</v>
      </c>
      <c r="N239" s="75">
        <v>0</v>
      </c>
      <c r="O239" s="75">
        <v>0</v>
      </c>
      <c r="P239" s="75">
        <v>262634.5</v>
      </c>
      <c r="Q239" s="75">
        <v>1003390.49</v>
      </c>
      <c r="R239" s="75">
        <v>15803.49</v>
      </c>
      <c r="S239" s="75">
        <v>0</v>
      </c>
      <c r="T239" s="75">
        <v>5000</v>
      </c>
      <c r="U239" s="75">
        <v>0</v>
      </c>
      <c r="V239" s="75">
        <v>0</v>
      </c>
      <c r="W239" s="75">
        <v>240578</v>
      </c>
      <c r="X239" s="75">
        <v>45372.5</v>
      </c>
      <c r="Y239" s="75">
        <v>0</v>
      </c>
      <c r="Z239" s="75">
        <v>94028.17</v>
      </c>
      <c r="AA239" s="75">
        <v>0</v>
      </c>
      <c r="AB239" s="75">
        <v>0</v>
      </c>
      <c r="AC239" s="75">
        <v>0</v>
      </c>
      <c r="AD239" s="75">
        <v>4900</v>
      </c>
      <c r="AE239" s="75">
        <v>902564</v>
      </c>
      <c r="AF239" s="75">
        <v>0</v>
      </c>
      <c r="AG239" s="75">
        <v>0</v>
      </c>
      <c r="AH239" s="75">
        <v>0</v>
      </c>
      <c r="AI239" s="75">
        <v>0</v>
      </c>
      <c r="AJ239" s="75">
        <v>167970</v>
      </c>
      <c r="AK239" s="75">
        <v>0</v>
      </c>
      <c r="AL239" s="75">
        <v>19760</v>
      </c>
      <c r="AM239" s="75">
        <v>0</v>
      </c>
      <c r="AN239" s="75">
        <v>0</v>
      </c>
      <c r="AO239" s="75">
        <v>0</v>
      </c>
      <c r="AP239" s="75">
        <v>0</v>
      </c>
      <c r="AQ239" s="75">
        <v>459530</v>
      </c>
      <c r="AR239" s="75">
        <v>14780</v>
      </c>
      <c r="AS239" s="75">
        <v>7400</v>
      </c>
      <c r="AT239" s="75">
        <v>78122</v>
      </c>
      <c r="AU239" s="75">
        <v>30300</v>
      </c>
      <c r="AV239" s="75">
        <v>38540</v>
      </c>
      <c r="AW239" s="75">
        <v>94126.95</v>
      </c>
      <c r="AX239" s="75">
        <v>318001.59999999998</v>
      </c>
      <c r="AY239" s="75">
        <v>0</v>
      </c>
      <c r="AZ239" s="75">
        <v>33376</v>
      </c>
      <c r="BA239" s="75">
        <v>166784</v>
      </c>
      <c r="BB239" s="75">
        <v>0</v>
      </c>
      <c r="BC239" s="75">
        <v>0</v>
      </c>
      <c r="BD239" s="75">
        <v>172199.3</v>
      </c>
      <c r="BE239" s="75">
        <v>340356</v>
      </c>
      <c r="BF239" s="75">
        <v>0</v>
      </c>
      <c r="BG239" s="75">
        <v>21558.6</v>
      </c>
      <c r="BH239" s="75">
        <v>2800</v>
      </c>
      <c r="BI239" s="75">
        <v>733951</v>
      </c>
      <c r="BJ239" s="75">
        <v>0</v>
      </c>
      <c r="BK239" s="75">
        <v>0</v>
      </c>
      <c r="BL239" s="75">
        <v>0</v>
      </c>
      <c r="BM239" s="75">
        <v>103200</v>
      </c>
      <c r="BN239" s="75">
        <v>91855.9</v>
      </c>
      <c r="BO239" s="75">
        <v>38159</v>
      </c>
      <c r="BP239" s="75">
        <v>722940</v>
      </c>
      <c r="BQ239" s="75">
        <v>0</v>
      </c>
      <c r="BR239" s="75">
        <v>0</v>
      </c>
      <c r="BS239" s="75">
        <v>79475</v>
      </c>
      <c r="BT239" s="75">
        <v>0</v>
      </c>
      <c r="BU239" s="75">
        <v>67580</v>
      </c>
      <c r="BV239" s="75">
        <v>0</v>
      </c>
      <c r="BW239" s="75">
        <v>0</v>
      </c>
      <c r="BX239" s="75">
        <v>0</v>
      </c>
      <c r="BY239" s="76">
        <v>7083992.4099999992</v>
      </c>
    </row>
    <row r="240" spans="1:77" x14ac:dyDescent="0.2">
      <c r="A240" s="73" t="s">
        <v>557</v>
      </c>
      <c r="B240" s="74" t="s">
        <v>676</v>
      </c>
      <c r="C240" s="73" t="s">
        <v>677</v>
      </c>
      <c r="D240" s="75">
        <v>0</v>
      </c>
      <c r="E240" s="75">
        <v>0</v>
      </c>
      <c r="F240" s="75">
        <v>17680</v>
      </c>
      <c r="G240" s="75">
        <v>7275</v>
      </c>
      <c r="H240" s="75">
        <v>78730</v>
      </c>
      <c r="I240" s="75">
        <v>0</v>
      </c>
      <c r="J240" s="75">
        <v>0</v>
      </c>
      <c r="K240" s="75">
        <v>0</v>
      </c>
      <c r="L240" s="75">
        <v>0</v>
      </c>
      <c r="M240" s="75">
        <v>233757.97</v>
      </c>
      <c r="N240" s="75">
        <v>0</v>
      </c>
      <c r="O240" s="75">
        <v>0</v>
      </c>
      <c r="P240" s="75">
        <v>22400</v>
      </c>
      <c r="Q240" s="75">
        <v>61351.7</v>
      </c>
      <c r="R240" s="75">
        <v>0</v>
      </c>
      <c r="S240" s="75">
        <v>0</v>
      </c>
      <c r="T240" s="75">
        <v>0</v>
      </c>
      <c r="U240" s="75">
        <v>0</v>
      </c>
      <c r="V240" s="75">
        <v>0</v>
      </c>
      <c r="W240" s="75">
        <v>4920</v>
      </c>
      <c r="X240" s="75">
        <v>57000</v>
      </c>
      <c r="Y240" s="75">
        <v>50400</v>
      </c>
      <c r="Z240" s="75">
        <v>91358</v>
      </c>
      <c r="AA240" s="75">
        <v>0</v>
      </c>
      <c r="AB240" s="75">
        <v>0</v>
      </c>
      <c r="AC240" s="75">
        <v>18000</v>
      </c>
      <c r="AD240" s="75">
        <v>0</v>
      </c>
      <c r="AE240" s="75">
        <v>202735</v>
      </c>
      <c r="AF240" s="75">
        <v>0</v>
      </c>
      <c r="AG240" s="75">
        <v>0</v>
      </c>
      <c r="AH240" s="75">
        <v>0</v>
      </c>
      <c r="AI240" s="75">
        <v>0</v>
      </c>
      <c r="AJ240" s="75">
        <v>211380</v>
      </c>
      <c r="AK240" s="75">
        <v>5124.95</v>
      </c>
      <c r="AL240" s="75">
        <v>0</v>
      </c>
      <c r="AM240" s="75">
        <v>0</v>
      </c>
      <c r="AN240" s="75">
        <v>0</v>
      </c>
      <c r="AO240" s="75">
        <v>130052.9</v>
      </c>
      <c r="AP240" s="75">
        <v>0</v>
      </c>
      <c r="AQ240" s="75">
        <v>53722</v>
      </c>
      <c r="AR240" s="75">
        <v>0</v>
      </c>
      <c r="AS240" s="75">
        <v>0</v>
      </c>
      <c r="AT240" s="75">
        <v>0</v>
      </c>
      <c r="AU240" s="75">
        <v>22350</v>
      </c>
      <c r="AV240" s="75">
        <v>0</v>
      </c>
      <c r="AW240" s="75">
        <v>0</v>
      </c>
      <c r="AX240" s="75">
        <v>371574</v>
      </c>
      <c r="AY240" s="75">
        <v>189738.25</v>
      </c>
      <c r="AZ240" s="75">
        <v>0</v>
      </c>
      <c r="BA240" s="75">
        <v>266042.40000000002</v>
      </c>
      <c r="BB240" s="75">
        <v>1890</v>
      </c>
      <c r="BC240" s="75">
        <v>0</v>
      </c>
      <c r="BD240" s="75">
        <v>401028</v>
      </c>
      <c r="BE240" s="75">
        <v>0</v>
      </c>
      <c r="BF240" s="75">
        <v>159790</v>
      </c>
      <c r="BG240" s="75">
        <v>8025</v>
      </c>
      <c r="BH240" s="75">
        <v>0</v>
      </c>
      <c r="BI240" s="75">
        <v>0</v>
      </c>
      <c r="BJ240" s="75">
        <v>0</v>
      </c>
      <c r="BK240" s="75">
        <v>0</v>
      </c>
      <c r="BL240" s="75">
        <v>696682</v>
      </c>
      <c r="BM240" s="75">
        <v>390351.96</v>
      </c>
      <c r="BN240" s="75">
        <v>782069.21</v>
      </c>
      <c r="BO240" s="75">
        <v>0</v>
      </c>
      <c r="BP240" s="75">
        <v>0</v>
      </c>
      <c r="BQ240" s="75">
        <v>1250198</v>
      </c>
      <c r="BR240" s="75">
        <v>0</v>
      </c>
      <c r="BS240" s="75">
        <v>0</v>
      </c>
      <c r="BT240" s="75">
        <v>340929</v>
      </c>
      <c r="BU240" s="75">
        <v>40500</v>
      </c>
      <c r="BV240" s="75">
        <v>50100</v>
      </c>
      <c r="BW240" s="75">
        <v>0</v>
      </c>
      <c r="BX240" s="75">
        <v>79769</v>
      </c>
      <c r="BY240" s="76">
        <v>33562378.260000005</v>
      </c>
    </row>
    <row r="241" spans="1:77" x14ac:dyDescent="0.2">
      <c r="A241" s="73" t="s">
        <v>557</v>
      </c>
      <c r="B241" s="74" t="s">
        <v>678</v>
      </c>
      <c r="C241" s="73" t="s">
        <v>679</v>
      </c>
      <c r="D241" s="75">
        <v>57347.48</v>
      </c>
      <c r="E241" s="75">
        <v>0</v>
      </c>
      <c r="F241" s="75">
        <v>0</v>
      </c>
      <c r="G241" s="75">
        <v>0</v>
      </c>
      <c r="H241" s="75">
        <v>0</v>
      </c>
      <c r="I241" s="75">
        <v>0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11925</v>
      </c>
      <c r="T241" s="75">
        <v>0</v>
      </c>
      <c r="U241" s="75">
        <v>35640</v>
      </c>
      <c r="V241" s="75">
        <v>376256.9</v>
      </c>
      <c r="W241" s="75">
        <v>0</v>
      </c>
      <c r="X241" s="75">
        <v>0</v>
      </c>
      <c r="Y241" s="75">
        <v>0</v>
      </c>
      <c r="Z241" s="75">
        <v>0</v>
      </c>
      <c r="AA241" s="75">
        <v>0</v>
      </c>
      <c r="AB241" s="75">
        <v>89570</v>
      </c>
      <c r="AC241" s="75">
        <v>704374.91</v>
      </c>
      <c r="AD241" s="75">
        <v>0</v>
      </c>
      <c r="AE241" s="75">
        <v>0</v>
      </c>
      <c r="AF241" s="75">
        <v>0</v>
      </c>
      <c r="AG241" s="75">
        <v>0</v>
      </c>
      <c r="AH241" s="75">
        <v>100325</v>
      </c>
      <c r="AI241" s="75">
        <v>0</v>
      </c>
      <c r="AJ241" s="75">
        <v>0</v>
      </c>
      <c r="AK241" s="75">
        <v>0</v>
      </c>
      <c r="AL241" s="75">
        <v>0</v>
      </c>
      <c r="AM241" s="75">
        <v>0</v>
      </c>
      <c r="AN241" s="75">
        <v>0</v>
      </c>
      <c r="AO241" s="75">
        <v>0</v>
      </c>
      <c r="AP241" s="75">
        <v>0</v>
      </c>
      <c r="AQ241" s="75">
        <v>0</v>
      </c>
      <c r="AR241" s="75">
        <v>0</v>
      </c>
      <c r="AS241" s="75">
        <v>0</v>
      </c>
      <c r="AT241" s="75">
        <v>0</v>
      </c>
      <c r="AU241" s="75">
        <v>0</v>
      </c>
      <c r="AV241" s="75">
        <v>12037</v>
      </c>
      <c r="AW241" s="75">
        <v>0</v>
      </c>
      <c r="AX241" s="75">
        <v>0</v>
      </c>
      <c r="AY241" s="75">
        <v>0</v>
      </c>
      <c r="AZ241" s="75">
        <v>21291.21</v>
      </c>
      <c r="BA241" s="75">
        <v>0</v>
      </c>
      <c r="BB241" s="75">
        <v>0</v>
      </c>
      <c r="BC241" s="75">
        <v>0</v>
      </c>
      <c r="BD241" s="75">
        <v>0</v>
      </c>
      <c r="BE241" s="75">
        <v>0</v>
      </c>
      <c r="BF241" s="75">
        <v>1800</v>
      </c>
      <c r="BG241" s="75">
        <v>0</v>
      </c>
      <c r="BH241" s="75">
        <v>0</v>
      </c>
      <c r="BI241" s="75">
        <v>143742.94</v>
      </c>
      <c r="BJ241" s="75">
        <v>80242.5</v>
      </c>
      <c r="BK241" s="75">
        <v>35873.96</v>
      </c>
      <c r="BL241" s="75">
        <v>0</v>
      </c>
      <c r="BM241" s="75">
        <v>24350</v>
      </c>
      <c r="BN241" s="75">
        <v>0</v>
      </c>
      <c r="BO241" s="75">
        <v>0</v>
      </c>
      <c r="BP241" s="75">
        <v>0</v>
      </c>
      <c r="BQ241" s="75">
        <v>0</v>
      </c>
      <c r="BR241" s="75">
        <v>0</v>
      </c>
      <c r="BS241" s="75">
        <v>0</v>
      </c>
      <c r="BT241" s="75">
        <v>0</v>
      </c>
      <c r="BU241" s="75">
        <v>0</v>
      </c>
      <c r="BV241" s="75">
        <v>0</v>
      </c>
      <c r="BW241" s="75">
        <v>6200</v>
      </c>
      <c r="BX241" s="75">
        <v>20600</v>
      </c>
      <c r="BY241" s="76">
        <v>2021442.9100000001</v>
      </c>
    </row>
    <row r="242" spans="1:77" x14ac:dyDescent="0.2">
      <c r="A242" s="73" t="s">
        <v>557</v>
      </c>
      <c r="B242" s="74" t="s">
        <v>680</v>
      </c>
      <c r="C242" s="73" t="s">
        <v>681</v>
      </c>
      <c r="D242" s="75">
        <v>1459190</v>
      </c>
      <c r="E242" s="75">
        <v>738758.55</v>
      </c>
      <c r="F242" s="75">
        <v>463916</v>
      </c>
      <c r="G242" s="75">
        <v>14050</v>
      </c>
      <c r="H242" s="75">
        <v>123508.16</v>
      </c>
      <c r="I242" s="75">
        <v>0</v>
      </c>
      <c r="J242" s="75">
        <v>312780</v>
      </c>
      <c r="K242" s="75">
        <v>0</v>
      </c>
      <c r="L242" s="75">
        <v>107482.5</v>
      </c>
      <c r="M242" s="75">
        <v>421478.53</v>
      </c>
      <c r="N242" s="75">
        <v>173394</v>
      </c>
      <c r="O242" s="75">
        <v>44825</v>
      </c>
      <c r="P242" s="75">
        <v>220861</v>
      </c>
      <c r="Q242" s="75">
        <v>4705.3999999999996</v>
      </c>
      <c r="R242" s="75">
        <v>5400</v>
      </c>
      <c r="S242" s="75">
        <v>71500</v>
      </c>
      <c r="T242" s="75">
        <v>123396</v>
      </c>
      <c r="U242" s="75">
        <v>27415</v>
      </c>
      <c r="V242" s="75">
        <v>4790542.13</v>
      </c>
      <c r="W242" s="75">
        <v>400837</v>
      </c>
      <c r="X242" s="75">
        <v>47235</v>
      </c>
      <c r="Y242" s="75">
        <v>6300</v>
      </c>
      <c r="Z242" s="75">
        <v>203477</v>
      </c>
      <c r="AA242" s="75">
        <v>1068274.32</v>
      </c>
      <c r="AB242" s="75">
        <v>749985</v>
      </c>
      <c r="AC242" s="75">
        <v>0</v>
      </c>
      <c r="AD242" s="75">
        <v>0</v>
      </c>
      <c r="AE242" s="75">
        <v>22550</v>
      </c>
      <c r="AF242" s="75">
        <v>0</v>
      </c>
      <c r="AG242" s="75">
        <v>123985</v>
      </c>
      <c r="AH242" s="75">
        <v>0</v>
      </c>
      <c r="AI242" s="75">
        <v>5000</v>
      </c>
      <c r="AJ242" s="75">
        <v>0</v>
      </c>
      <c r="AK242" s="75">
        <v>0</v>
      </c>
      <c r="AL242" s="75">
        <v>111460</v>
      </c>
      <c r="AM242" s="75">
        <v>440700</v>
      </c>
      <c r="AN242" s="75">
        <v>0</v>
      </c>
      <c r="AO242" s="75">
        <v>0</v>
      </c>
      <c r="AP242" s="75">
        <v>0</v>
      </c>
      <c r="AQ242" s="75">
        <v>477904</v>
      </c>
      <c r="AR242" s="75">
        <v>77800</v>
      </c>
      <c r="AS242" s="75">
        <v>255796</v>
      </c>
      <c r="AT242" s="75">
        <v>39310</v>
      </c>
      <c r="AU242" s="75">
        <v>105630</v>
      </c>
      <c r="AV242" s="75">
        <v>57858</v>
      </c>
      <c r="AW242" s="75">
        <v>197032</v>
      </c>
      <c r="AX242" s="75">
        <v>803628</v>
      </c>
      <c r="AY242" s="75">
        <v>100713</v>
      </c>
      <c r="AZ242" s="75">
        <v>696710</v>
      </c>
      <c r="BA242" s="75">
        <v>204066</v>
      </c>
      <c r="BB242" s="75">
        <v>205000</v>
      </c>
      <c r="BC242" s="75">
        <v>193980.4</v>
      </c>
      <c r="BD242" s="75">
        <v>93960</v>
      </c>
      <c r="BE242" s="75">
        <v>46010</v>
      </c>
      <c r="BF242" s="75">
        <v>25330</v>
      </c>
      <c r="BG242" s="75">
        <v>67113</v>
      </c>
      <c r="BH242" s="75">
        <v>44600</v>
      </c>
      <c r="BI242" s="75">
        <v>28500</v>
      </c>
      <c r="BJ242" s="75">
        <v>1125</v>
      </c>
      <c r="BK242" s="75">
        <v>0</v>
      </c>
      <c r="BL242" s="75">
        <v>0</v>
      </c>
      <c r="BM242" s="75">
        <v>0</v>
      </c>
      <c r="BN242" s="75">
        <v>0</v>
      </c>
      <c r="BO242" s="75">
        <v>0</v>
      </c>
      <c r="BP242" s="75">
        <v>614093</v>
      </c>
      <c r="BQ242" s="75">
        <v>186700</v>
      </c>
      <c r="BR242" s="75">
        <v>355400</v>
      </c>
      <c r="BS242" s="75">
        <v>301405.21000000002</v>
      </c>
      <c r="BT242" s="75">
        <v>69105</v>
      </c>
      <c r="BU242" s="75">
        <v>277600</v>
      </c>
      <c r="BV242" s="75">
        <v>48996</v>
      </c>
      <c r="BW242" s="75">
        <v>96590</v>
      </c>
      <c r="BX242" s="75">
        <v>254671</v>
      </c>
      <c r="BY242" s="76">
        <v>1475118</v>
      </c>
    </row>
    <row r="243" spans="1:77" x14ac:dyDescent="0.2">
      <c r="A243" s="73" t="s">
        <v>557</v>
      </c>
      <c r="B243" s="74" t="s">
        <v>682</v>
      </c>
      <c r="C243" s="73" t="s">
        <v>683</v>
      </c>
      <c r="D243" s="75">
        <v>647531.05000000005</v>
      </c>
      <c r="E243" s="75">
        <v>0</v>
      </c>
      <c r="F243" s="75">
        <v>17000</v>
      </c>
      <c r="G243" s="75">
        <v>11250</v>
      </c>
      <c r="H243" s="75">
        <v>74569.539999999994</v>
      </c>
      <c r="I243" s="75">
        <v>44000</v>
      </c>
      <c r="J243" s="75">
        <v>457889.75</v>
      </c>
      <c r="K243" s="75">
        <v>104214.02</v>
      </c>
      <c r="L243" s="75">
        <v>11000</v>
      </c>
      <c r="M243" s="75">
        <v>129223.11</v>
      </c>
      <c r="N243" s="75">
        <v>0</v>
      </c>
      <c r="O243" s="75">
        <v>0</v>
      </c>
      <c r="P243" s="75">
        <v>51145</v>
      </c>
      <c r="Q243" s="75">
        <v>0</v>
      </c>
      <c r="R243" s="75">
        <v>5200</v>
      </c>
      <c r="S243" s="75">
        <v>3500</v>
      </c>
      <c r="T243" s="75">
        <v>0</v>
      </c>
      <c r="U243" s="75">
        <v>23900</v>
      </c>
      <c r="V243" s="75">
        <v>546500</v>
      </c>
      <c r="W243" s="75">
        <v>0</v>
      </c>
      <c r="X243" s="75">
        <v>0</v>
      </c>
      <c r="Y243" s="75">
        <v>0</v>
      </c>
      <c r="Z243" s="75">
        <v>6000</v>
      </c>
      <c r="AA243" s="75">
        <v>17412</v>
      </c>
      <c r="AB243" s="75">
        <v>0</v>
      </c>
      <c r="AC243" s="75">
        <v>2629</v>
      </c>
      <c r="AD243" s="75">
        <v>1500</v>
      </c>
      <c r="AE243" s="75">
        <v>0</v>
      </c>
      <c r="AF243" s="75">
        <v>8800</v>
      </c>
      <c r="AG243" s="75">
        <v>0</v>
      </c>
      <c r="AH243" s="75">
        <v>0</v>
      </c>
      <c r="AI243" s="75">
        <v>0</v>
      </c>
      <c r="AJ243" s="75">
        <v>0</v>
      </c>
      <c r="AK243" s="75">
        <v>347539.66</v>
      </c>
      <c r="AL243" s="75">
        <v>8500</v>
      </c>
      <c r="AM243" s="75">
        <v>200</v>
      </c>
      <c r="AN243" s="75">
        <v>3309.2</v>
      </c>
      <c r="AO243" s="75">
        <v>0</v>
      </c>
      <c r="AP243" s="75">
        <v>0</v>
      </c>
      <c r="AQ243" s="75">
        <v>139760</v>
      </c>
      <c r="AR243" s="75">
        <v>138750</v>
      </c>
      <c r="AS243" s="75">
        <v>0</v>
      </c>
      <c r="AT243" s="75">
        <v>25400</v>
      </c>
      <c r="AU243" s="75">
        <v>0</v>
      </c>
      <c r="AV243" s="75">
        <v>0</v>
      </c>
      <c r="AW243" s="75">
        <v>5000</v>
      </c>
      <c r="AX243" s="75">
        <v>313205.2</v>
      </c>
      <c r="AY243" s="75">
        <v>6035.4</v>
      </c>
      <c r="AZ243" s="75">
        <v>42039.63</v>
      </c>
      <c r="BA243" s="75">
        <v>104764</v>
      </c>
      <c r="BB243" s="75">
        <v>0</v>
      </c>
      <c r="BC243" s="75">
        <v>1814288.06</v>
      </c>
      <c r="BD243" s="75">
        <v>180091.71</v>
      </c>
      <c r="BE243" s="75">
        <v>0.04</v>
      </c>
      <c r="BF243" s="75">
        <v>600</v>
      </c>
      <c r="BG243" s="75">
        <v>3500</v>
      </c>
      <c r="BH243" s="75">
        <v>0</v>
      </c>
      <c r="BI243" s="75">
        <v>531000</v>
      </c>
      <c r="BJ243" s="75">
        <v>0</v>
      </c>
      <c r="BK243" s="75">
        <v>0</v>
      </c>
      <c r="BL243" s="75">
        <v>70550</v>
      </c>
      <c r="BM243" s="75">
        <v>0</v>
      </c>
      <c r="BN243" s="75">
        <v>171355</v>
      </c>
      <c r="BO243" s="75">
        <v>0</v>
      </c>
      <c r="BP243" s="75">
        <v>35000</v>
      </c>
      <c r="BQ243" s="75">
        <v>23355</v>
      </c>
      <c r="BR243" s="75">
        <v>26989.599999999999</v>
      </c>
      <c r="BS243" s="75">
        <v>20328.62</v>
      </c>
      <c r="BT243" s="75">
        <v>15500</v>
      </c>
      <c r="BU243" s="75">
        <v>26600</v>
      </c>
      <c r="BV243" s="75">
        <v>0</v>
      </c>
      <c r="BW243" s="75">
        <v>0</v>
      </c>
      <c r="BX243" s="75">
        <v>5300</v>
      </c>
      <c r="BY243" s="76"/>
    </row>
    <row r="244" spans="1:77" x14ac:dyDescent="0.2">
      <c r="A244" s="82" t="s">
        <v>684</v>
      </c>
      <c r="B244" s="83"/>
      <c r="C244" s="84"/>
      <c r="D244" s="80">
        <f>SUM(D181:D243)</f>
        <v>167880548.55000004</v>
      </c>
      <c r="E244" s="80">
        <f t="shared" ref="E244:BP244" si="8">SUM(E181:E243)</f>
        <v>42349519.849999979</v>
      </c>
      <c r="F244" s="80">
        <f t="shared" si="8"/>
        <v>90362689.5</v>
      </c>
      <c r="G244" s="80">
        <f t="shared" si="8"/>
        <v>19120331.460000001</v>
      </c>
      <c r="H244" s="80">
        <f t="shared" si="8"/>
        <v>15171802.130000003</v>
      </c>
      <c r="I244" s="80">
        <f t="shared" si="8"/>
        <v>4668642.0799999991</v>
      </c>
      <c r="J244" s="80">
        <f t="shared" si="8"/>
        <v>470014181.13999981</v>
      </c>
      <c r="K244" s="80">
        <f t="shared" si="8"/>
        <v>36020712.910000004</v>
      </c>
      <c r="L244" s="80">
        <f t="shared" si="8"/>
        <v>7387737.8800000008</v>
      </c>
      <c r="M244" s="80">
        <f t="shared" si="8"/>
        <v>116897678.75</v>
      </c>
      <c r="N244" s="80">
        <f t="shared" si="8"/>
        <v>6131276.7399999993</v>
      </c>
      <c r="O244" s="80">
        <f t="shared" si="8"/>
        <v>22364324.599999998</v>
      </c>
      <c r="P244" s="80">
        <f t="shared" si="8"/>
        <v>55894903.149999999</v>
      </c>
      <c r="Q244" s="80">
        <f t="shared" si="8"/>
        <v>43968569.340000011</v>
      </c>
      <c r="R244" s="80">
        <f t="shared" si="8"/>
        <v>3008432.5400000005</v>
      </c>
      <c r="S244" s="80">
        <f t="shared" si="8"/>
        <v>13836579.650000002</v>
      </c>
      <c r="T244" s="80">
        <f t="shared" si="8"/>
        <v>11397922.429999998</v>
      </c>
      <c r="U244" s="80">
        <f t="shared" si="8"/>
        <v>10558342.190000001</v>
      </c>
      <c r="V244" s="80">
        <f t="shared" si="8"/>
        <v>265246565.40000001</v>
      </c>
      <c r="W244" s="80">
        <f t="shared" si="8"/>
        <v>38460371.950000003</v>
      </c>
      <c r="X244" s="80">
        <f t="shared" si="8"/>
        <v>14951858.580000002</v>
      </c>
      <c r="Y244" s="80">
        <f t="shared" si="8"/>
        <v>45796087.430000007</v>
      </c>
      <c r="Z244" s="80">
        <f t="shared" si="8"/>
        <v>13691363.659999998</v>
      </c>
      <c r="AA244" s="80">
        <f t="shared" si="8"/>
        <v>12279637.749999998</v>
      </c>
      <c r="AB244" s="80">
        <f t="shared" si="8"/>
        <v>26929299.629999995</v>
      </c>
      <c r="AC244" s="80">
        <f t="shared" si="8"/>
        <v>6886047.5600000005</v>
      </c>
      <c r="AD244" s="80">
        <f t="shared" si="8"/>
        <v>7441141.2100000009</v>
      </c>
      <c r="AE244" s="80">
        <f t="shared" si="8"/>
        <v>311201678.38999999</v>
      </c>
      <c r="AF244" s="80">
        <f t="shared" si="8"/>
        <v>11123040.15</v>
      </c>
      <c r="AG244" s="80">
        <f t="shared" si="8"/>
        <v>4658280.4799999995</v>
      </c>
      <c r="AH244" s="80">
        <f t="shared" si="8"/>
        <v>4855803.290000001</v>
      </c>
      <c r="AI244" s="80">
        <f t="shared" si="8"/>
        <v>5450222.1300000008</v>
      </c>
      <c r="AJ244" s="80">
        <f t="shared" si="8"/>
        <v>11038214.82</v>
      </c>
      <c r="AK244" s="80">
        <f t="shared" si="8"/>
        <v>8365233.7099999981</v>
      </c>
      <c r="AL244" s="80">
        <f t="shared" si="8"/>
        <v>8350070.4500000011</v>
      </c>
      <c r="AM244" s="80">
        <f t="shared" si="8"/>
        <v>14663671.459999999</v>
      </c>
      <c r="AN244" s="80">
        <f t="shared" si="8"/>
        <v>6350190.3399999999</v>
      </c>
      <c r="AO244" s="80">
        <f t="shared" si="8"/>
        <v>6368816.1000000006</v>
      </c>
      <c r="AP244" s="80">
        <f t="shared" si="8"/>
        <v>7084932.8099999996</v>
      </c>
      <c r="AQ244" s="80">
        <f t="shared" si="8"/>
        <v>72435480.280000016</v>
      </c>
      <c r="AR244" s="80">
        <f t="shared" si="8"/>
        <v>7604847.3800000008</v>
      </c>
      <c r="AS244" s="80">
        <f t="shared" si="8"/>
        <v>6292272.1799999997</v>
      </c>
      <c r="AT244" s="80">
        <f t="shared" si="8"/>
        <v>7904015.4099999992</v>
      </c>
      <c r="AU244" s="80">
        <f t="shared" si="8"/>
        <v>4638800.62</v>
      </c>
      <c r="AV244" s="80">
        <f t="shared" si="8"/>
        <v>1700917.62</v>
      </c>
      <c r="AW244" s="80">
        <f t="shared" si="8"/>
        <v>4517573.13</v>
      </c>
      <c r="AX244" s="80">
        <f t="shared" si="8"/>
        <v>183039775.21000001</v>
      </c>
      <c r="AY244" s="80">
        <f t="shared" si="8"/>
        <v>10218846.939999999</v>
      </c>
      <c r="AZ244" s="80">
        <f t="shared" si="8"/>
        <v>10186622.57</v>
      </c>
      <c r="BA244" s="80">
        <f t="shared" si="8"/>
        <v>14413257.389999999</v>
      </c>
      <c r="BB244" s="80">
        <f t="shared" si="8"/>
        <v>18386459.719999995</v>
      </c>
      <c r="BC244" s="80">
        <f t="shared" si="8"/>
        <v>19002709.339999996</v>
      </c>
      <c r="BD244" s="80">
        <f t="shared" si="8"/>
        <v>28510453.7993</v>
      </c>
      <c r="BE244" s="80">
        <f t="shared" si="8"/>
        <v>25181068.199999999</v>
      </c>
      <c r="BF244" s="80">
        <f t="shared" si="8"/>
        <v>11405723.180000002</v>
      </c>
      <c r="BG244" s="80">
        <f t="shared" si="8"/>
        <v>3124199.29</v>
      </c>
      <c r="BH244" s="80">
        <f t="shared" si="8"/>
        <v>2815081.0300000007</v>
      </c>
      <c r="BI244" s="80">
        <f t="shared" si="8"/>
        <v>175759585.83999997</v>
      </c>
      <c r="BJ244" s="80">
        <f t="shared" si="8"/>
        <v>53846489.670000002</v>
      </c>
      <c r="BK244" s="80">
        <f t="shared" si="8"/>
        <v>8916790.5999999996</v>
      </c>
      <c r="BL244" s="80">
        <f t="shared" si="8"/>
        <v>5847302.75</v>
      </c>
      <c r="BM244" s="80">
        <f t="shared" si="8"/>
        <v>7006588.4199999999</v>
      </c>
      <c r="BN244" s="80">
        <f t="shared" si="8"/>
        <v>13006756.580000002</v>
      </c>
      <c r="BO244" s="80">
        <f t="shared" si="8"/>
        <v>3997080.4999999991</v>
      </c>
      <c r="BP244" s="80">
        <f t="shared" si="8"/>
        <v>118214035.88</v>
      </c>
      <c r="BQ244" s="80">
        <f t="shared" ref="BQ244:BX244" si="9">SUM(BQ181:BQ243)</f>
        <v>7189333.2999999998</v>
      </c>
      <c r="BR244" s="80">
        <f t="shared" si="9"/>
        <v>8012558.4199999999</v>
      </c>
      <c r="BS244" s="80">
        <f t="shared" si="9"/>
        <v>12977859.090000002</v>
      </c>
      <c r="BT244" s="80">
        <f t="shared" si="9"/>
        <v>11607272.07</v>
      </c>
      <c r="BU244" s="80">
        <f t="shared" si="9"/>
        <v>49333716.070000008</v>
      </c>
      <c r="BV244" s="80">
        <f t="shared" si="9"/>
        <v>8851942.5099999998</v>
      </c>
      <c r="BW244" s="80">
        <f t="shared" si="9"/>
        <v>4832409.8000000007</v>
      </c>
      <c r="BX244" s="80">
        <f t="shared" si="9"/>
        <v>5301845.62</v>
      </c>
      <c r="BY244" s="81">
        <f>SUM(BY181:BY243)</f>
        <v>3944892669.6296</v>
      </c>
    </row>
    <row r="245" spans="1:77" x14ac:dyDescent="0.2">
      <c r="A245" s="73" t="s">
        <v>43</v>
      </c>
      <c r="B245" s="74" t="s">
        <v>685</v>
      </c>
      <c r="C245" s="73" t="s">
        <v>686</v>
      </c>
      <c r="D245" s="75">
        <v>64437418.380000003</v>
      </c>
      <c r="E245" s="75">
        <v>0</v>
      </c>
      <c r="F245" s="75">
        <v>23558933.390000001</v>
      </c>
      <c r="G245" s="75">
        <v>29675320.07</v>
      </c>
      <c r="H245" s="75">
        <v>25089211.390000001</v>
      </c>
      <c r="I245" s="75">
        <v>21862619.719999999</v>
      </c>
      <c r="J245" s="75">
        <v>12491648.66</v>
      </c>
      <c r="K245" s="75">
        <v>19144015.030000001</v>
      </c>
      <c r="L245" s="75">
        <v>6514066</v>
      </c>
      <c r="M245" s="75">
        <v>40927693.490000002</v>
      </c>
      <c r="N245" s="75">
        <v>13398931.1</v>
      </c>
      <c r="O245" s="75">
        <v>17196761.510000002</v>
      </c>
      <c r="P245" s="75">
        <v>10609983.27</v>
      </c>
      <c r="Q245" s="75">
        <v>24350465.289999999</v>
      </c>
      <c r="R245" s="75">
        <v>8036537.0599999996</v>
      </c>
      <c r="S245" s="75">
        <v>24521602.170000002</v>
      </c>
      <c r="T245" s="75">
        <v>17556966.68</v>
      </c>
      <c r="U245" s="75">
        <v>5398954.9800000004</v>
      </c>
      <c r="V245" s="75">
        <v>0</v>
      </c>
      <c r="W245" s="75">
        <v>34157494.509999998</v>
      </c>
      <c r="X245" s="75">
        <v>21751310.789999999</v>
      </c>
      <c r="Y245" s="75">
        <v>55633730.770000003</v>
      </c>
      <c r="Z245" s="75">
        <v>18214693.5</v>
      </c>
      <c r="AA245" s="75">
        <v>25876785.530000001</v>
      </c>
      <c r="AB245" s="75">
        <v>15185615.609999999</v>
      </c>
      <c r="AC245" s="75">
        <v>5000652.22</v>
      </c>
      <c r="AD245" s="75">
        <v>11751542.949999999</v>
      </c>
      <c r="AE245" s="75">
        <v>24841162.370000001</v>
      </c>
      <c r="AF245" s="75">
        <v>20401533.27</v>
      </c>
      <c r="AG245" s="75">
        <v>9503668.1199999992</v>
      </c>
      <c r="AH245" s="75">
        <v>5431457.1500000004</v>
      </c>
      <c r="AI245" s="75">
        <v>9720246.1899999995</v>
      </c>
      <c r="AJ245" s="75">
        <v>14652642.49</v>
      </c>
      <c r="AK245" s="75">
        <v>11742229.48</v>
      </c>
      <c r="AL245" s="75">
        <v>12313017.220000001</v>
      </c>
      <c r="AM245" s="75">
        <v>22064973.800000001</v>
      </c>
      <c r="AN245" s="75">
        <v>12036702.09</v>
      </c>
      <c r="AO245" s="75">
        <v>9298023.9299999997</v>
      </c>
      <c r="AP245" s="75">
        <v>8563899.3499999996</v>
      </c>
      <c r="AQ245" s="75">
        <v>32498679.84</v>
      </c>
      <c r="AR245" s="75">
        <v>16677490.970000001</v>
      </c>
      <c r="AS245" s="75">
        <v>22311367.059999999</v>
      </c>
      <c r="AT245" s="75">
        <v>14437953.09</v>
      </c>
      <c r="AU245" s="75">
        <v>12105256.91</v>
      </c>
      <c r="AV245" s="75">
        <v>8630266.6199999992</v>
      </c>
      <c r="AW245" s="75">
        <v>7561020.7599999998</v>
      </c>
      <c r="AX245" s="75">
        <v>54039815.490000002</v>
      </c>
      <c r="AY245" s="75">
        <v>14495138.789999999</v>
      </c>
      <c r="AZ245" s="75">
        <v>18994156.73</v>
      </c>
      <c r="BA245" s="75">
        <v>24650305.600000001</v>
      </c>
      <c r="BB245" s="75">
        <v>26413880.219999999</v>
      </c>
      <c r="BC245" s="75">
        <v>17514099.27</v>
      </c>
      <c r="BD245" s="75">
        <v>23167592.43</v>
      </c>
      <c r="BE245" s="75">
        <v>29405715.48</v>
      </c>
      <c r="BF245" s="75">
        <v>14745704.98</v>
      </c>
      <c r="BG245" s="75">
        <v>7887380.4100000001</v>
      </c>
      <c r="BH245" s="75">
        <v>6627383.4000000004</v>
      </c>
      <c r="BI245" s="75">
        <v>0</v>
      </c>
      <c r="BJ245" s="75">
        <v>59596520.030000001</v>
      </c>
      <c r="BK245" s="75">
        <v>11147755.92</v>
      </c>
      <c r="BL245" s="75">
        <v>6711183.9100000001</v>
      </c>
      <c r="BM245" s="75">
        <v>10405620.449999999</v>
      </c>
      <c r="BN245" s="75">
        <v>14553965.35</v>
      </c>
      <c r="BO245" s="75">
        <v>594008.02</v>
      </c>
      <c r="BP245" s="75">
        <v>21226852.75</v>
      </c>
      <c r="BQ245" s="75">
        <v>10551637.439999999</v>
      </c>
      <c r="BR245" s="75">
        <v>11799620.220000001</v>
      </c>
      <c r="BS245" s="75">
        <v>15176786.49</v>
      </c>
      <c r="BT245" s="75">
        <v>8378786.3600000003</v>
      </c>
      <c r="BU245" s="75">
        <v>17017429.050000001</v>
      </c>
      <c r="BV245" s="75">
        <v>14632026.609999999</v>
      </c>
      <c r="BW245" s="75">
        <v>9923842.1600000001</v>
      </c>
      <c r="BX245" s="75">
        <v>5309015.8099999996</v>
      </c>
      <c r="BY245" s="76">
        <v>5046055.71</v>
      </c>
    </row>
    <row r="246" spans="1:77" x14ac:dyDescent="0.2">
      <c r="A246" s="73" t="s">
        <v>43</v>
      </c>
      <c r="B246" s="74" t="s">
        <v>687</v>
      </c>
      <c r="C246" s="73" t="s">
        <v>688</v>
      </c>
      <c r="D246" s="75">
        <v>0</v>
      </c>
      <c r="E246" s="75">
        <v>502496.24</v>
      </c>
      <c r="F246" s="75">
        <v>94029.18</v>
      </c>
      <c r="G246" s="75">
        <v>0</v>
      </c>
      <c r="H246" s="75">
        <v>52263.85</v>
      </c>
      <c r="I246" s="75">
        <v>0</v>
      </c>
      <c r="J246" s="75">
        <v>0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5">
        <v>0</v>
      </c>
      <c r="V246" s="75">
        <v>179253.68</v>
      </c>
      <c r="W246" s="75">
        <v>0</v>
      </c>
      <c r="X246" s="75">
        <v>0</v>
      </c>
      <c r="Y246" s="75">
        <v>0</v>
      </c>
      <c r="Z246" s="75">
        <v>0</v>
      </c>
      <c r="AA246" s="75">
        <v>110870</v>
      </c>
      <c r="AB246" s="75">
        <v>0</v>
      </c>
      <c r="AC246" s="75">
        <v>0</v>
      </c>
      <c r="AD246" s="75">
        <v>0</v>
      </c>
      <c r="AE246" s="75">
        <v>0</v>
      </c>
      <c r="AF246" s="75">
        <v>278848.83</v>
      </c>
      <c r="AG246" s="75">
        <v>425902</v>
      </c>
      <c r="AH246" s="75">
        <v>0</v>
      </c>
      <c r="AI246" s="75">
        <v>0</v>
      </c>
      <c r="AJ246" s="75">
        <v>0</v>
      </c>
      <c r="AK246" s="75">
        <v>0</v>
      </c>
      <c r="AL246" s="75">
        <v>0</v>
      </c>
      <c r="AM246" s="75">
        <v>0</v>
      </c>
      <c r="AN246" s="75">
        <v>0</v>
      </c>
      <c r="AO246" s="75">
        <v>0</v>
      </c>
      <c r="AP246" s="75">
        <v>0</v>
      </c>
      <c r="AQ246" s="75">
        <v>99600</v>
      </c>
      <c r="AR246" s="75">
        <v>0</v>
      </c>
      <c r="AS246" s="75">
        <v>0</v>
      </c>
      <c r="AT246" s="75">
        <v>0</v>
      </c>
      <c r="AU246" s="75">
        <v>0</v>
      </c>
      <c r="AV246" s="75">
        <v>0</v>
      </c>
      <c r="AW246" s="75">
        <v>0</v>
      </c>
      <c r="AX246" s="75">
        <v>0</v>
      </c>
      <c r="AY246" s="75">
        <v>0</v>
      </c>
      <c r="AZ246" s="75">
        <v>0</v>
      </c>
      <c r="BA246" s="75">
        <v>0</v>
      </c>
      <c r="BB246" s="75">
        <v>4937008.6100000003</v>
      </c>
      <c r="BC246" s="75">
        <v>0</v>
      </c>
      <c r="BD246" s="75">
        <v>0</v>
      </c>
      <c r="BE246" s="75">
        <v>0</v>
      </c>
      <c r="BF246" s="75">
        <v>0</v>
      </c>
      <c r="BG246" s="75">
        <v>0</v>
      </c>
      <c r="BH246" s="75">
        <v>0</v>
      </c>
      <c r="BI246" s="75">
        <v>0</v>
      </c>
      <c r="BJ246" s="75">
        <v>1059241.08</v>
      </c>
      <c r="BK246" s="75">
        <v>203650</v>
      </c>
      <c r="BL246" s="75">
        <v>0</v>
      </c>
      <c r="BM246" s="75">
        <v>0</v>
      </c>
      <c r="BN246" s="75">
        <v>338550</v>
      </c>
      <c r="BO246" s="75">
        <v>0</v>
      </c>
      <c r="BP246" s="75">
        <v>0</v>
      </c>
      <c r="BQ246" s="75">
        <v>104810.71</v>
      </c>
      <c r="BR246" s="75">
        <v>0</v>
      </c>
      <c r="BS246" s="75">
        <v>0</v>
      </c>
      <c r="BT246" s="75">
        <v>136179.04999999999</v>
      </c>
      <c r="BU246" s="75">
        <v>194312.87</v>
      </c>
      <c r="BV246" s="75">
        <v>0</v>
      </c>
      <c r="BW246" s="75">
        <v>0</v>
      </c>
      <c r="BX246" s="75">
        <v>738061.15</v>
      </c>
      <c r="BY246" s="76">
        <v>2242041.1</v>
      </c>
    </row>
    <row r="247" spans="1:77" x14ac:dyDescent="0.2">
      <c r="A247" s="73" t="s">
        <v>43</v>
      </c>
      <c r="B247" s="74" t="s">
        <v>689</v>
      </c>
      <c r="C247" s="73" t="s">
        <v>690</v>
      </c>
      <c r="D247" s="75">
        <v>67315185.359999999</v>
      </c>
      <c r="E247" s="75">
        <v>6752822.1299999999</v>
      </c>
      <c r="F247" s="75">
        <v>14582917.810000001</v>
      </c>
      <c r="G247" s="75">
        <v>20992040.109999999</v>
      </c>
      <c r="H247" s="75">
        <v>24695886.969999999</v>
      </c>
      <c r="I247" s="75">
        <v>2150085.81</v>
      </c>
      <c r="J247" s="75">
        <v>34876242.43</v>
      </c>
      <c r="K247" s="75">
        <v>12443027.73</v>
      </c>
      <c r="L247" s="75">
        <v>4160547.49</v>
      </c>
      <c r="M247" s="75">
        <v>37478795.5</v>
      </c>
      <c r="N247" s="75">
        <v>5158697.95</v>
      </c>
      <c r="O247" s="75">
        <v>18117304.66</v>
      </c>
      <c r="P247" s="75">
        <v>27820135.57</v>
      </c>
      <c r="Q247" s="75">
        <v>32486386.960000001</v>
      </c>
      <c r="R247" s="75">
        <v>1962295.34</v>
      </c>
      <c r="S247" s="75">
        <v>27512816.379999999</v>
      </c>
      <c r="T247" s="75">
        <v>11205419.59</v>
      </c>
      <c r="U247" s="75">
        <v>9161166.9499999993</v>
      </c>
      <c r="V247" s="75">
        <v>17160305.98</v>
      </c>
      <c r="W247" s="75">
        <v>6955068.2000000002</v>
      </c>
      <c r="X247" s="75">
        <v>10355374.380000001</v>
      </c>
      <c r="Y247" s="75">
        <v>390381.98</v>
      </c>
      <c r="Z247" s="75">
        <v>6075651.79</v>
      </c>
      <c r="AA247" s="75">
        <v>9039689.1199999992</v>
      </c>
      <c r="AB247" s="75">
        <v>3761199.29</v>
      </c>
      <c r="AC247" s="75">
        <v>2435666.52</v>
      </c>
      <c r="AD247" s="75">
        <v>5597360.8399999999</v>
      </c>
      <c r="AE247" s="75">
        <v>18587333.41</v>
      </c>
      <c r="AF247" s="75">
        <v>8670187.9299999997</v>
      </c>
      <c r="AG247" s="75">
        <v>6167339.5099999998</v>
      </c>
      <c r="AH247" s="75">
        <v>4811927.8899999997</v>
      </c>
      <c r="AI247" s="75">
        <v>3516494.54</v>
      </c>
      <c r="AJ247" s="75">
        <v>7631730.7400000002</v>
      </c>
      <c r="AK247" s="75">
        <v>6314361.9500000002</v>
      </c>
      <c r="AL247" s="75">
        <v>5410014.2699999996</v>
      </c>
      <c r="AM247" s="75">
        <v>8124757.4800000004</v>
      </c>
      <c r="AN247" s="75">
        <v>5669505.2699999996</v>
      </c>
      <c r="AO247" s="75">
        <v>4484243.92</v>
      </c>
      <c r="AP247" s="75">
        <v>4346933.72</v>
      </c>
      <c r="AQ247" s="75">
        <v>15247165.93</v>
      </c>
      <c r="AR247" s="75">
        <v>4858940.0199999996</v>
      </c>
      <c r="AS247" s="75">
        <v>7710334.2300000004</v>
      </c>
      <c r="AT247" s="75">
        <v>6493599.5</v>
      </c>
      <c r="AU247" s="75">
        <v>4449367.45</v>
      </c>
      <c r="AV247" s="75">
        <v>737741.45</v>
      </c>
      <c r="AW247" s="75">
        <v>2489287.52</v>
      </c>
      <c r="AX247" s="75">
        <v>26663122.82</v>
      </c>
      <c r="AY247" s="75">
        <v>3512148.41</v>
      </c>
      <c r="AZ247" s="75">
        <v>5948865.3099999996</v>
      </c>
      <c r="BA247" s="75">
        <v>13144652.5</v>
      </c>
      <c r="BB247" s="75">
        <v>7698895.8799999999</v>
      </c>
      <c r="BC247" s="75">
        <v>8017307.7300000004</v>
      </c>
      <c r="BD247" s="75">
        <v>7553362.3499999996</v>
      </c>
      <c r="BE247" s="75">
        <v>11546523.16</v>
      </c>
      <c r="BF247" s="75">
        <v>4787816.12</v>
      </c>
      <c r="BG247" s="75">
        <v>3029848.1</v>
      </c>
      <c r="BH247" s="75">
        <v>2620785.21</v>
      </c>
      <c r="BI247" s="75">
        <v>9644906.1999999993</v>
      </c>
      <c r="BJ247" s="75">
        <v>4505871.45</v>
      </c>
      <c r="BK247" s="75">
        <v>3266153.94</v>
      </c>
      <c r="BL247" s="75">
        <v>2822822.5</v>
      </c>
      <c r="BM247" s="75">
        <v>5508309.46</v>
      </c>
      <c r="BN247" s="75">
        <v>4402530.28</v>
      </c>
      <c r="BO247" s="75">
        <v>1322965.19</v>
      </c>
      <c r="BP247" s="75">
        <v>14277105.49</v>
      </c>
      <c r="BQ247" s="75">
        <v>4294827.04</v>
      </c>
      <c r="BR247" s="75">
        <v>6590102.9800000004</v>
      </c>
      <c r="BS247" s="75">
        <v>5611795.0999999996</v>
      </c>
      <c r="BT247" s="75">
        <v>7704856.9100000001</v>
      </c>
      <c r="BU247" s="75">
        <v>9932030.1199999992</v>
      </c>
      <c r="BV247" s="75">
        <v>6060790.1100000003</v>
      </c>
      <c r="BW247" s="75">
        <v>3743271.3</v>
      </c>
      <c r="BX247" s="75">
        <v>1534640.58</v>
      </c>
      <c r="BY247" s="76">
        <v>417353</v>
      </c>
    </row>
    <row r="248" spans="1:77" x14ac:dyDescent="0.2">
      <c r="A248" s="73" t="s">
        <v>43</v>
      </c>
      <c r="B248" s="74" t="s">
        <v>691</v>
      </c>
      <c r="C248" s="73" t="s">
        <v>692</v>
      </c>
      <c r="D248" s="75">
        <v>904615</v>
      </c>
      <c r="E248" s="75">
        <v>1284686.3</v>
      </c>
      <c r="F248" s="75">
        <v>1113172</v>
      </c>
      <c r="G248" s="75">
        <v>440374</v>
      </c>
      <c r="H248" s="75">
        <v>48427.16</v>
      </c>
      <c r="I248" s="75">
        <v>0</v>
      </c>
      <c r="J248" s="75">
        <v>2374913</v>
      </c>
      <c r="K248" s="75">
        <v>183988</v>
      </c>
      <c r="L248" s="75">
        <v>5629.15</v>
      </c>
      <c r="M248" s="75">
        <v>12670808.619999999</v>
      </c>
      <c r="N248" s="75">
        <v>39383</v>
      </c>
      <c r="O248" s="75">
        <v>4614</v>
      </c>
      <c r="P248" s="75">
        <v>3727593.51</v>
      </c>
      <c r="Q248" s="75">
        <v>174095.7</v>
      </c>
      <c r="R248" s="75">
        <v>1869</v>
      </c>
      <c r="S248" s="75">
        <v>903770.12</v>
      </c>
      <c r="T248" s="75">
        <v>637962.05000000005</v>
      </c>
      <c r="U248" s="75">
        <v>4137</v>
      </c>
      <c r="V248" s="75">
        <v>1798103.09</v>
      </c>
      <c r="W248" s="75">
        <v>130949</v>
      </c>
      <c r="X248" s="75">
        <v>76362</v>
      </c>
      <c r="Y248" s="75">
        <v>168539</v>
      </c>
      <c r="Z248" s="75">
        <v>12017</v>
      </c>
      <c r="AA248" s="75">
        <v>308174.75</v>
      </c>
      <c r="AB248" s="75">
        <v>72555</v>
      </c>
      <c r="AC248" s="75">
        <v>275438</v>
      </c>
      <c r="AD248" s="75">
        <v>404440.5</v>
      </c>
      <c r="AE248" s="75">
        <v>2583053</v>
      </c>
      <c r="AF248" s="75">
        <v>600064.35</v>
      </c>
      <c r="AG248" s="75">
        <v>209607.35</v>
      </c>
      <c r="AH248" s="75">
        <v>1161</v>
      </c>
      <c r="AI248" s="75">
        <v>21365</v>
      </c>
      <c r="AJ248" s="75">
        <v>19683</v>
      </c>
      <c r="AK248" s="75">
        <v>14013</v>
      </c>
      <c r="AL248" s="75">
        <v>34982</v>
      </c>
      <c r="AM248" s="75">
        <v>58370</v>
      </c>
      <c r="AN248" s="75">
        <v>169594</v>
      </c>
      <c r="AO248" s="75">
        <v>403758.75</v>
      </c>
      <c r="AP248" s="75">
        <v>10930</v>
      </c>
      <c r="AQ248" s="75">
        <v>176742</v>
      </c>
      <c r="AR248" s="75">
        <v>24117</v>
      </c>
      <c r="AS248" s="75">
        <v>39402</v>
      </c>
      <c r="AT248" s="75">
        <v>62023</v>
      </c>
      <c r="AU248" s="75">
        <v>11105</v>
      </c>
      <c r="AV248" s="75">
        <v>460</v>
      </c>
      <c r="AW248" s="75">
        <v>14519</v>
      </c>
      <c r="AX248" s="75">
        <v>3705857</v>
      </c>
      <c r="AY248" s="75">
        <v>56656</v>
      </c>
      <c r="AZ248" s="75">
        <v>75980</v>
      </c>
      <c r="BA248" s="75">
        <v>141641</v>
      </c>
      <c r="BB248" s="75">
        <v>30327</v>
      </c>
      <c r="BC248" s="75">
        <v>24260</v>
      </c>
      <c r="BD248" s="75">
        <v>386191</v>
      </c>
      <c r="BE248" s="75">
        <v>29584</v>
      </c>
      <c r="BF248" s="75">
        <v>64447</v>
      </c>
      <c r="BG248" s="75">
        <v>82391.55</v>
      </c>
      <c r="BH248" s="75">
        <v>16107</v>
      </c>
      <c r="BI248" s="75">
        <v>1817725</v>
      </c>
      <c r="BJ248" s="75">
        <v>953325.15</v>
      </c>
      <c r="BK248" s="75">
        <v>5717</v>
      </c>
      <c r="BL248" s="75">
        <v>41330</v>
      </c>
      <c r="BM248" s="75">
        <v>33374</v>
      </c>
      <c r="BN248" s="75">
        <v>5727</v>
      </c>
      <c r="BO248" s="75">
        <v>14225</v>
      </c>
      <c r="BP248" s="75">
        <v>1006226</v>
      </c>
      <c r="BQ248" s="75">
        <v>37548.269999999997</v>
      </c>
      <c r="BR248" s="75">
        <v>23257</v>
      </c>
      <c r="BS248" s="75">
        <v>41349</v>
      </c>
      <c r="BT248" s="75">
        <v>908005.06</v>
      </c>
      <c r="BU248" s="75">
        <v>1619785.21</v>
      </c>
      <c r="BV248" s="75">
        <v>16540</v>
      </c>
      <c r="BW248" s="75">
        <v>0</v>
      </c>
      <c r="BX248" s="75">
        <v>514609.52</v>
      </c>
      <c r="BY248" s="76">
        <v>26400</v>
      </c>
    </row>
    <row r="249" spans="1:77" x14ac:dyDescent="0.2">
      <c r="A249" s="73" t="s">
        <v>43</v>
      </c>
      <c r="B249" s="74" t="s">
        <v>693</v>
      </c>
      <c r="C249" s="73" t="s">
        <v>694</v>
      </c>
      <c r="D249" s="75">
        <v>144460</v>
      </c>
      <c r="E249" s="75">
        <v>660050</v>
      </c>
      <c r="F249" s="75">
        <v>19946332.370000001</v>
      </c>
      <c r="G249" s="75">
        <v>2041721.49</v>
      </c>
      <c r="H249" s="75">
        <v>1772898.99</v>
      </c>
      <c r="I249" s="75">
        <v>601903.77</v>
      </c>
      <c r="J249" s="75">
        <v>3079270</v>
      </c>
      <c r="K249" s="75">
        <v>473030</v>
      </c>
      <c r="L249" s="75">
        <v>320</v>
      </c>
      <c r="M249" s="75">
        <v>2990974.1</v>
      </c>
      <c r="N249" s="75">
        <v>184040</v>
      </c>
      <c r="O249" s="75">
        <v>1707151.4</v>
      </c>
      <c r="P249" s="75">
        <v>1716376.06</v>
      </c>
      <c r="Q249" s="75">
        <v>2356257.2599999998</v>
      </c>
      <c r="R249" s="75">
        <v>23650</v>
      </c>
      <c r="S249" s="75">
        <v>1667720.29</v>
      </c>
      <c r="T249" s="75">
        <v>693798.89</v>
      </c>
      <c r="U249" s="75">
        <v>253300</v>
      </c>
      <c r="V249" s="75">
        <v>15224702.43</v>
      </c>
      <c r="W249" s="75">
        <v>6259433.6900000004</v>
      </c>
      <c r="X249" s="75">
        <v>2358589.65</v>
      </c>
      <c r="Y249" s="75">
        <v>302000</v>
      </c>
      <c r="Z249" s="75">
        <v>184800</v>
      </c>
      <c r="AA249" s="75">
        <v>2924718.22</v>
      </c>
      <c r="AB249" s="75">
        <v>1371750.37</v>
      </c>
      <c r="AC249" s="75">
        <v>192550</v>
      </c>
      <c r="AD249" s="75">
        <v>2289811.39</v>
      </c>
      <c r="AE249" s="75">
        <v>7238198</v>
      </c>
      <c r="AF249" s="75">
        <v>2164475.14</v>
      </c>
      <c r="AG249" s="75">
        <v>105200</v>
      </c>
      <c r="AH249" s="75">
        <v>116000</v>
      </c>
      <c r="AI249" s="75">
        <v>1245857.99</v>
      </c>
      <c r="AJ249" s="75">
        <v>1658354.86</v>
      </c>
      <c r="AK249" s="75">
        <v>250680.41</v>
      </c>
      <c r="AL249" s="75">
        <v>1026597.67</v>
      </c>
      <c r="AM249" s="75">
        <v>1776835.71</v>
      </c>
      <c r="AN249" s="75">
        <v>595276.36</v>
      </c>
      <c r="AO249" s="75">
        <v>1943818.15</v>
      </c>
      <c r="AP249" s="75">
        <v>637123.16</v>
      </c>
      <c r="AQ249" s="75">
        <v>7574727.0800000001</v>
      </c>
      <c r="AR249" s="75">
        <v>455246.19</v>
      </c>
      <c r="AS249" s="75">
        <v>1039748.24</v>
      </c>
      <c r="AT249" s="75">
        <v>930307.37</v>
      </c>
      <c r="AU249" s="75">
        <v>543367.87</v>
      </c>
      <c r="AV249" s="75">
        <v>112725.93</v>
      </c>
      <c r="AW249" s="75">
        <v>262631.38</v>
      </c>
      <c r="AX249" s="75">
        <v>1095837</v>
      </c>
      <c r="AY249" s="75">
        <v>404650</v>
      </c>
      <c r="AZ249" s="75">
        <v>588337.66</v>
      </c>
      <c r="BA249" s="75">
        <v>254500</v>
      </c>
      <c r="BB249" s="75">
        <v>329930</v>
      </c>
      <c r="BC249" s="75">
        <v>1303948.8400000001</v>
      </c>
      <c r="BD249" s="75">
        <v>3049946.8</v>
      </c>
      <c r="BE249" s="75">
        <v>891966.16</v>
      </c>
      <c r="BF249" s="75">
        <v>2235200.36</v>
      </c>
      <c r="BG249" s="75">
        <v>186364.82</v>
      </c>
      <c r="BH249" s="75">
        <v>4200</v>
      </c>
      <c r="BI249" s="75">
        <v>338900</v>
      </c>
      <c r="BJ249" s="75">
        <v>7118423.71</v>
      </c>
      <c r="BK249" s="75">
        <v>18000</v>
      </c>
      <c r="BL249" s="75">
        <v>516200</v>
      </c>
      <c r="BM249" s="75">
        <v>141295</v>
      </c>
      <c r="BN249" s="75">
        <v>0</v>
      </c>
      <c r="BO249" s="75">
        <v>450467.91</v>
      </c>
      <c r="BP249" s="75">
        <v>10703217.34</v>
      </c>
      <c r="BQ249" s="75">
        <v>986310.68</v>
      </c>
      <c r="BR249" s="75">
        <v>886635.1</v>
      </c>
      <c r="BS249" s="75">
        <v>1565389.65</v>
      </c>
      <c r="BT249" s="75">
        <v>3229233.78</v>
      </c>
      <c r="BU249" s="75">
        <v>1691920.25</v>
      </c>
      <c r="BV249" s="75">
        <v>1731422.89</v>
      </c>
      <c r="BW249" s="75">
        <v>244500</v>
      </c>
      <c r="BX249" s="75">
        <v>2316468.5499999998</v>
      </c>
      <c r="BY249" s="76">
        <v>62077.5</v>
      </c>
    </row>
    <row r="250" spans="1:77" x14ac:dyDescent="0.2">
      <c r="A250" s="73" t="s">
        <v>43</v>
      </c>
      <c r="B250" s="74" t="s">
        <v>695</v>
      </c>
      <c r="C250" s="73" t="s">
        <v>696</v>
      </c>
      <c r="D250" s="75">
        <v>5675864.8300000001</v>
      </c>
      <c r="E250" s="75">
        <v>630451.19999999995</v>
      </c>
      <c r="F250" s="75">
        <v>201881.54</v>
      </c>
      <c r="G250" s="75">
        <v>0</v>
      </c>
      <c r="H250" s="75">
        <v>757522.2</v>
      </c>
      <c r="I250" s="75">
        <v>168900</v>
      </c>
      <c r="J250" s="75">
        <v>495000</v>
      </c>
      <c r="K250" s="75">
        <v>365400</v>
      </c>
      <c r="L250" s="75">
        <v>100000</v>
      </c>
      <c r="M250" s="75">
        <v>100000</v>
      </c>
      <c r="N250" s="75">
        <v>0</v>
      </c>
      <c r="O250" s="75">
        <v>0</v>
      </c>
      <c r="P250" s="75">
        <v>0</v>
      </c>
      <c r="Q250" s="75">
        <v>327750</v>
      </c>
      <c r="R250" s="75">
        <v>255.15</v>
      </c>
      <c r="S250" s="75">
        <v>0</v>
      </c>
      <c r="T250" s="75">
        <v>130500</v>
      </c>
      <c r="U250" s="75">
        <v>0</v>
      </c>
      <c r="V250" s="75">
        <v>1590114.56</v>
      </c>
      <c r="W250" s="75">
        <v>0</v>
      </c>
      <c r="X250" s="75">
        <v>1353534.88</v>
      </c>
      <c r="Y250" s="75">
        <v>0</v>
      </c>
      <c r="Z250" s="75">
        <v>336050</v>
      </c>
      <c r="AA250" s="75">
        <v>32.200000000000003</v>
      </c>
      <c r="AB250" s="75">
        <v>82458.34</v>
      </c>
      <c r="AC250" s="75">
        <v>0</v>
      </c>
      <c r="AD250" s="75">
        <v>100000</v>
      </c>
      <c r="AE250" s="75">
        <v>334160</v>
      </c>
      <c r="AF250" s="75">
        <v>0</v>
      </c>
      <c r="AG250" s="75">
        <v>100000</v>
      </c>
      <c r="AH250" s="75">
        <v>100000</v>
      </c>
      <c r="AI250" s="75">
        <v>0</v>
      </c>
      <c r="AJ250" s="75">
        <v>268960</v>
      </c>
      <c r="AK250" s="75">
        <v>3000</v>
      </c>
      <c r="AL250" s="75">
        <v>100000</v>
      </c>
      <c r="AM250" s="75">
        <v>100000</v>
      </c>
      <c r="AN250" s="75">
        <v>100000</v>
      </c>
      <c r="AO250" s="75">
        <v>100000</v>
      </c>
      <c r="AP250" s="75">
        <v>100000</v>
      </c>
      <c r="AQ250" s="75">
        <v>254440</v>
      </c>
      <c r="AR250" s="75">
        <v>661940.30000000005</v>
      </c>
      <c r="AS250" s="75">
        <v>100000</v>
      </c>
      <c r="AT250" s="75">
        <v>32400</v>
      </c>
      <c r="AU250" s="75">
        <v>100000</v>
      </c>
      <c r="AV250" s="75">
        <v>5004.09</v>
      </c>
      <c r="AW250" s="75">
        <v>100000</v>
      </c>
      <c r="AX250" s="75">
        <v>291276</v>
      </c>
      <c r="AY250" s="75">
        <v>0</v>
      </c>
      <c r="AZ250" s="75">
        <v>147979.21</v>
      </c>
      <c r="BA250" s="75">
        <v>520</v>
      </c>
      <c r="BB250" s="75">
        <v>0</v>
      </c>
      <c r="BC250" s="75">
        <v>122385.15</v>
      </c>
      <c r="BD250" s="75">
        <v>117130</v>
      </c>
      <c r="BE250" s="75">
        <v>0</v>
      </c>
      <c r="BF250" s="75">
        <v>0</v>
      </c>
      <c r="BG250" s="75">
        <v>0</v>
      </c>
      <c r="BH250" s="75">
        <v>0</v>
      </c>
      <c r="BI250" s="75">
        <v>12000</v>
      </c>
      <c r="BJ250" s="75">
        <v>159622.76999999999</v>
      </c>
      <c r="BK250" s="75">
        <v>0</v>
      </c>
      <c r="BL250" s="75">
        <v>1343405.14</v>
      </c>
      <c r="BM250" s="75">
        <v>100000</v>
      </c>
      <c r="BN250" s="75">
        <v>1240.25</v>
      </c>
      <c r="BO250" s="75">
        <v>117605.35</v>
      </c>
      <c r="BP250" s="75">
        <v>0</v>
      </c>
      <c r="BQ250" s="75">
        <v>68421.91</v>
      </c>
      <c r="BR250" s="75">
        <v>88284.3</v>
      </c>
      <c r="BS250" s="75">
        <v>970553</v>
      </c>
      <c r="BT250" s="75">
        <v>78810</v>
      </c>
      <c r="BU250" s="75">
        <v>496720</v>
      </c>
      <c r="BV250" s="75">
        <v>569300</v>
      </c>
      <c r="BW250" s="75">
        <v>473147.87</v>
      </c>
      <c r="BX250" s="75">
        <v>418590.74</v>
      </c>
      <c r="BY250" s="76">
        <v>424063.71</v>
      </c>
    </row>
    <row r="251" spans="1:77" x14ac:dyDescent="0.2">
      <c r="A251" s="73" t="s">
        <v>43</v>
      </c>
      <c r="B251" s="74" t="s">
        <v>697</v>
      </c>
      <c r="C251" s="73" t="s">
        <v>698</v>
      </c>
      <c r="D251" s="75">
        <v>0</v>
      </c>
      <c r="E251" s="75">
        <v>-11265430.029999999</v>
      </c>
      <c r="F251" s="75">
        <v>-23809</v>
      </c>
      <c r="G251" s="75">
        <v>0</v>
      </c>
      <c r="H251" s="75">
        <v>0</v>
      </c>
      <c r="I251" s="75">
        <v>0</v>
      </c>
      <c r="J251" s="75">
        <v>-2770849</v>
      </c>
      <c r="K251" s="75">
        <v>0</v>
      </c>
      <c r="L251" s="75">
        <v>0</v>
      </c>
      <c r="M251" s="75">
        <v>0</v>
      </c>
      <c r="N251" s="75">
        <v>-263654.33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-2298</v>
      </c>
      <c r="U251" s="75">
        <v>0</v>
      </c>
      <c r="V251" s="75">
        <v>-26102168.300000001</v>
      </c>
      <c r="W251" s="75">
        <v>-6077914.5800000001</v>
      </c>
      <c r="X251" s="75">
        <v>0</v>
      </c>
      <c r="Y251" s="75">
        <v>-18060949.370000001</v>
      </c>
      <c r="Z251" s="75">
        <v>0</v>
      </c>
      <c r="AA251" s="75">
        <v>0</v>
      </c>
      <c r="AB251" s="75">
        <v>0</v>
      </c>
      <c r="AC251" s="75">
        <v>0</v>
      </c>
      <c r="AD251" s="75">
        <v>0</v>
      </c>
      <c r="AE251" s="75">
        <v>0</v>
      </c>
      <c r="AF251" s="75">
        <v>0</v>
      </c>
      <c r="AG251" s="75">
        <v>0</v>
      </c>
      <c r="AH251" s="75">
        <v>0</v>
      </c>
      <c r="AI251" s="75">
        <v>0</v>
      </c>
      <c r="AJ251" s="75">
        <v>0</v>
      </c>
      <c r="AK251" s="75">
        <v>-24015</v>
      </c>
      <c r="AL251" s="75">
        <v>0</v>
      </c>
      <c r="AM251" s="75">
        <v>0</v>
      </c>
      <c r="AN251" s="75">
        <v>0</v>
      </c>
      <c r="AO251" s="75">
        <v>0</v>
      </c>
      <c r="AP251" s="75">
        <v>0</v>
      </c>
      <c r="AQ251" s="75">
        <v>0</v>
      </c>
      <c r="AR251" s="75">
        <v>-1887748</v>
      </c>
      <c r="AS251" s="75">
        <v>0</v>
      </c>
      <c r="AT251" s="75">
        <v>0</v>
      </c>
      <c r="AU251" s="75">
        <v>0</v>
      </c>
      <c r="AV251" s="75">
        <v>0</v>
      </c>
      <c r="AW251" s="75">
        <v>0</v>
      </c>
      <c r="AX251" s="75">
        <v>0</v>
      </c>
      <c r="AY251" s="75">
        <v>593713.75</v>
      </c>
      <c r="AZ251" s="75">
        <v>0</v>
      </c>
      <c r="BA251" s="75">
        <v>0</v>
      </c>
      <c r="BB251" s="75">
        <v>-76877.25</v>
      </c>
      <c r="BC251" s="75">
        <v>0</v>
      </c>
      <c r="BD251" s="75">
        <v>-37138.5</v>
      </c>
      <c r="BE251" s="75">
        <v>0</v>
      </c>
      <c r="BF251" s="75">
        <v>0</v>
      </c>
      <c r="BG251" s="75">
        <v>0</v>
      </c>
      <c r="BH251" s="75">
        <v>-802869</v>
      </c>
      <c r="BI251" s="75">
        <v>-28496252.140000001</v>
      </c>
      <c r="BJ251" s="75">
        <v>-34921761.460000001</v>
      </c>
      <c r="BK251" s="75">
        <v>0</v>
      </c>
      <c r="BL251" s="75">
        <v>0</v>
      </c>
      <c r="BM251" s="75">
        <v>0</v>
      </c>
      <c r="BN251" s="75">
        <v>0</v>
      </c>
      <c r="BO251" s="75">
        <v>-1218779</v>
      </c>
      <c r="BP251" s="75">
        <v>-5138278</v>
      </c>
      <c r="BQ251" s="75">
        <v>0</v>
      </c>
      <c r="BR251" s="75">
        <v>0</v>
      </c>
      <c r="BS251" s="75">
        <v>0</v>
      </c>
      <c r="BT251" s="75">
        <v>0</v>
      </c>
      <c r="BU251" s="75">
        <v>0</v>
      </c>
      <c r="BV251" s="75">
        <v>0</v>
      </c>
      <c r="BW251" s="75">
        <v>0</v>
      </c>
      <c r="BX251" s="75">
        <v>0</v>
      </c>
      <c r="BY251" s="76">
        <v>81000</v>
      </c>
    </row>
    <row r="252" spans="1:77" x14ac:dyDescent="0.2">
      <c r="A252" s="73" t="s">
        <v>43</v>
      </c>
      <c r="B252" s="74" t="s">
        <v>699</v>
      </c>
      <c r="C252" s="73" t="s">
        <v>700</v>
      </c>
      <c r="D252" s="75">
        <v>-66282694.710000001</v>
      </c>
      <c r="E252" s="75">
        <v>0</v>
      </c>
      <c r="F252" s="75">
        <v>-19792659</v>
      </c>
      <c r="G252" s="75">
        <v>-3987476.81</v>
      </c>
      <c r="H252" s="75">
        <v>-2751934.67</v>
      </c>
      <c r="I252" s="75">
        <v>-118928.84</v>
      </c>
      <c r="J252" s="75">
        <v>-26052452.690000001</v>
      </c>
      <c r="K252" s="75">
        <v>-5476771.2699999996</v>
      </c>
      <c r="L252" s="75">
        <v>-425599.98</v>
      </c>
      <c r="M252" s="75">
        <v>-17075504.870000001</v>
      </c>
      <c r="N252" s="75">
        <v>-33032.46</v>
      </c>
      <c r="O252" s="75">
        <v>-347422.19</v>
      </c>
      <c r="P252" s="75">
        <v>-10693009.949999999</v>
      </c>
      <c r="Q252" s="75">
        <v>-16358392.27</v>
      </c>
      <c r="R252" s="75">
        <v>-514060.13</v>
      </c>
      <c r="S252" s="75">
        <v>-1193124.67</v>
      </c>
      <c r="T252" s="75">
        <v>-814858.82</v>
      </c>
      <c r="U252" s="75">
        <v>0</v>
      </c>
      <c r="V252" s="75">
        <v>0</v>
      </c>
      <c r="W252" s="75">
        <v>-8569466.5600000005</v>
      </c>
      <c r="X252" s="75">
        <v>-1958161.18</v>
      </c>
      <c r="Y252" s="75">
        <v>0</v>
      </c>
      <c r="Z252" s="75">
        <v>0</v>
      </c>
      <c r="AA252" s="75">
        <v>0</v>
      </c>
      <c r="AB252" s="75">
        <v>0</v>
      </c>
      <c r="AC252" s="75">
        <v>0</v>
      </c>
      <c r="AD252" s="75">
        <v>-926443.42</v>
      </c>
      <c r="AE252" s="75">
        <v>-103737879.51000001</v>
      </c>
      <c r="AF252" s="75">
        <v>-259398.67</v>
      </c>
      <c r="AG252" s="75">
        <v>-344386.5</v>
      </c>
      <c r="AH252" s="75">
        <v>-184675.62</v>
      </c>
      <c r="AI252" s="75">
        <v>0</v>
      </c>
      <c r="AJ252" s="75">
        <v>-751287.47</v>
      </c>
      <c r="AK252" s="75">
        <v>-459212.45</v>
      </c>
      <c r="AL252" s="75">
        <v>-123040.75</v>
      </c>
      <c r="AM252" s="75">
        <v>-1240382.48</v>
      </c>
      <c r="AN252" s="75">
        <v>-657789.22</v>
      </c>
      <c r="AO252" s="75">
        <v>-631281.21</v>
      </c>
      <c r="AP252" s="75">
        <v>-498168.06</v>
      </c>
      <c r="AQ252" s="75">
        <v>-7313291.7199999997</v>
      </c>
      <c r="AR252" s="75">
        <v>0</v>
      </c>
      <c r="AS252" s="75">
        <v>-298765.23</v>
      </c>
      <c r="AT252" s="75">
        <v>-147143.64000000001</v>
      </c>
      <c r="AU252" s="75">
        <v>0</v>
      </c>
      <c r="AV252" s="75">
        <v>0</v>
      </c>
      <c r="AW252" s="75">
        <v>-396605.68</v>
      </c>
      <c r="AX252" s="75">
        <v>-40946042.939999998</v>
      </c>
      <c r="AY252" s="75">
        <v>0</v>
      </c>
      <c r="AZ252" s="75">
        <v>-912345.81</v>
      </c>
      <c r="BA252" s="75">
        <v>-2194689.85</v>
      </c>
      <c r="BB252" s="75">
        <v>-5937442.96</v>
      </c>
      <c r="BC252" s="75">
        <v>0</v>
      </c>
      <c r="BD252" s="75">
        <v>-3051887.7099000001</v>
      </c>
      <c r="BE252" s="75">
        <v>-2322170</v>
      </c>
      <c r="BF252" s="75">
        <v>-326159.68</v>
      </c>
      <c r="BG252" s="75">
        <v>-90118.45</v>
      </c>
      <c r="BH252" s="75">
        <v>0</v>
      </c>
      <c r="BI252" s="75">
        <v>-40687058.920000002</v>
      </c>
      <c r="BJ252" s="75">
        <v>0</v>
      </c>
      <c r="BK252" s="75">
        <v>0</v>
      </c>
      <c r="BL252" s="75">
        <v>0</v>
      </c>
      <c r="BM252" s="75">
        <v>0</v>
      </c>
      <c r="BN252" s="75">
        <v>-484938.18</v>
      </c>
      <c r="BO252" s="75">
        <v>0</v>
      </c>
      <c r="BP252" s="75">
        <v>-70096831.129999995</v>
      </c>
      <c r="BQ252" s="75">
        <v>-420074.8</v>
      </c>
      <c r="BR252" s="75">
        <v>0</v>
      </c>
      <c r="BS252" s="75">
        <v>0</v>
      </c>
      <c r="BT252" s="75">
        <v>-3227173.25</v>
      </c>
      <c r="BU252" s="75">
        <v>-1722650.47</v>
      </c>
      <c r="BV252" s="75">
        <v>-960131.35</v>
      </c>
      <c r="BW252" s="75">
        <v>0</v>
      </c>
      <c r="BX252" s="75">
        <v>-83129.62</v>
      </c>
      <c r="BY252" s="76">
        <v>164363.08000000002</v>
      </c>
    </row>
    <row r="253" spans="1:77" x14ac:dyDescent="0.2">
      <c r="A253" s="73" t="s">
        <v>43</v>
      </c>
      <c r="B253" s="74" t="s">
        <v>701</v>
      </c>
      <c r="C253" s="73" t="s">
        <v>702</v>
      </c>
      <c r="D253" s="75">
        <v>0</v>
      </c>
      <c r="E253" s="75">
        <v>0</v>
      </c>
      <c r="F253" s="75">
        <v>2214346.06</v>
      </c>
      <c r="G253" s="75">
        <v>2825419.88</v>
      </c>
      <c r="H253" s="75">
        <v>0</v>
      </c>
      <c r="I253" s="75">
        <v>0</v>
      </c>
      <c r="J253" s="75">
        <v>14629780.029999999</v>
      </c>
      <c r="K253" s="75">
        <v>2373114.17</v>
      </c>
      <c r="L253" s="75">
        <v>878741.65</v>
      </c>
      <c r="M253" s="75">
        <v>8498072.6199999992</v>
      </c>
      <c r="N253" s="75">
        <v>121311.75</v>
      </c>
      <c r="O253" s="75">
        <v>1344667.94</v>
      </c>
      <c r="P253" s="75">
        <v>2770086.3</v>
      </c>
      <c r="Q253" s="75">
        <v>1643053.44</v>
      </c>
      <c r="R253" s="75">
        <v>0</v>
      </c>
      <c r="S253" s="75">
        <v>0</v>
      </c>
      <c r="T253" s="75">
        <v>2262423.98</v>
      </c>
      <c r="U253" s="75">
        <v>0</v>
      </c>
      <c r="V253" s="75">
        <v>0</v>
      </c>
      <c r="W253" s="75">
        <v>2649792.85</v>
      </c>
      <c r="X253" s="75">
        <v>1032622.76</v>
      </c>
      <c r="Y253" s="75">
        <v>0</v>
      </c>
      <c r="Z253" s="75">
        <v>319728.28000000003</v>
      </c>
      <c r="AA253" s="75">
        <v>0</v>
      </c>
      <c r="AB253" s="75">
        <v>0</v>
      </c>
      <c r="AC253" s="75">
        <v>0</v>
      </c>
      <c r="AD253" s="75">
        <v>27583.96</v>
      </c>
      <c r="AE253" s="75">
        <v>1162102.3799999999</v>
      </c>
      <c r="AF253" s="75">
        <v>1134536.57</v>
      </c>
      <c r="AG253" s="75">
        <v>704861.91</v>
      </c>
      <c r="AH253" s="75">
        <v>1413686.54</v>
      </c>
      <c r="AI253" s="75">
        <v>640948.05000000005</v>
      </c>
      <c r="AJ253" s="75">
        <v>1492397.78</v>
      </c>
      <c r="AK253" s="75">
        <v>1553174.41</v>
      </c>
      <c r="AL253" s="75">
        <v>1318618.72</v>
      </c>
      <c r="AM253" s="75">
        <v>1048044.76</v>
      </c>
      <c r="AN253" s="75">
        <v>675041.54</v>
      </c>
      <c r="AO253" s="75">
        <v>957022.6</v>
      </c>
      <c r="AP253" s="75">
        <v>426357.76000000001</v>
      </c>
      <c r="AQ253" s="75">
        <v>0</v>
      </c>
      <c r="AR253" s="75">
        <v>0</v>
      </c>
      <c r="AS253" s="75">
        <v>569512.85</v>
      </c>
      <c r="AT253" s="75">
        <v>528601.31999999995</v>
      </c>
      <c r="AU253" s="75">
        <v>98518.23</v>
      </c>
      <c r="AV253" s="75">
        <v>29862.62</v>
      </c>
      <c r="AW253" s="75">
        <v>310523.11</v>
      </c>
      <c r="AX253" s="75">
        <v>7832806.6900000004</v>
      </c>
      <c r="AY253" s="75">
        <v>0</v>
      </c>
      <c r="AZ253" s="75">
        <v>1300237.99</v>
      </c>
      <c r="BA253" s="75">
        <v>1502830.38</v>
      </c>
      <c r="BB253" s="75">
        <v>0</v>
      </c>
      <c r="BC253" s="75">
        <v>586708.1</v>
      </c>
      <c r="BD253" s="75">
        <v>0</v>
      </c>
      <c r="BE253" s="75">
        <v>0</v>
      </c>
      <c r="BF253" s="75">
        <v>279853.90000000002</v>
      </c>
      <c r="BG253" s="75">
        <v>0</v>
      </c>
      <c r="BH253" s="75">
        <v>0</v>
      </c>
      <c r="BI253" s="75">
        <v>7108084.4500000002</v>
      </c>
      <c r="BJ253" s="75">
        <v>0</v>
      </c>
      <c r="BK253" s="75">
        <v>604577.92000000004</v>
      </c>
      <c r="BL253" s="75">
        <v>239865.09</v>
      </c>
      <c r="BM253" s="75">
        <v>1018696.6</v>
      </c>
      <c r="BN253" s="75">
        <v>1005894.65</v>
      </c>
      <c r="BO253" s="75">
        <v>408261.53</v>
      </c>
      <c r="BP253" s="75">
        <v>8908294.6600000001</v>
      </c>
      <c r="BQ253" s="75">
        <v>165995.74</v>
      </c>
      <c r="BR253" s="75">
        <v>0</v>
      </c>
      <c r="BS253" s="75">
        <v>0</v>
      </c>
      <c r="BT253" s="75">
        <v>1199204.1499999999</v>
      </c>
      <c r="BU253" s="75">
        <v>1099362.33</v>
      </c>
      <c r="BV253" s="75">
        <v>0</v>
      </c>
      <c r="BW253" s="75">
        <v>0</v>
      </c>
      <c r="BX253" s="75">
        <v>268167.57</v>
      </c>
      <c r="BY253" s="76">
        <v>20010652.43</v>
      </c>
    </row>
    <row r="254" spans="1:77" x14ac:dyDescent="0.2">
      <c r="A254" s="73" t="s">
        <v>43</v>
      </c>
      <c r="B254" s="74" t="s">
        <v>703</v>
      </c>
      <c r="C254" s="73" t="s">
        <v>704</v>
      </c>
      <c r="D254" s="75">
        <v>0</v>
      </c>
      <c r="E254" s="75">
        <v>0</v>
      </c>
      <c r="F254" s="75">
        <v>0</v>
      </c>
      <c r="G254" s="75">
        <v>0</v>
      </c>
      <c r="H254" s="75">
        <v>0</v>
      </c>
      <c r="I254" s="75">
        <v>0</v>
      </c>
      <c r="J254" s="75">
        <v>-639927.5</v>
      </c>
      <c r="K254" s="75">
        <v>-117034.75</v>
      </c>
      <c r="L254" s="75">
        <v>-23358</v>
      </c>
      <c r="M254" s="75">
        <v>-1389789.5</v>
      </c>
      <c r="N254" s="75">
        <v>-241622</v>
      </c>
      <c r="O254" s="75">
        <v>-192235.25</v>
      </c>
      <c r="P254" s="75">
        <v>-4818</v>
      </c>
      <c r="Q254" s="75">
        <v>-54295.25</v>
      </c>
      <c r="R254" s="75">
        <v>0</v>
      </c>
      <c r="S254" s="75">
        <v>-1050</v>
      </c>
      <c r="T254" s="75">
        <v>152470.04999999999</v>
      </c>
      <c r="U254" s="75">
        <v>-126337.1</v>
      </c>
      <c r="V254" s="75">
        <v>-21685354.989999998</v>
      </c>
      <c r="W254" s="75">
        <v>-423953</v>
      </c>
      <c r="X254" s="75">
        <v>-19707.5</v>
      </c>
      <c r="Y254" s="75">
        <v>0</v>
      </c>
      <c r="Z254" s="75">
        <v>-336443.5</v>
      </c>
      <c r="AA254" s="75">
        <v>-1853</v>
      </c>
      <c r="AB254" s="75">
        <v>0</v>
      </c>
      <c r="AC254" s="75">
        <v>0</v>
      </c>
      <c r="AD254" s="75">
        <v>0</v>
      </c>
      <c r="AE254" s="75">
        <v>-36859633.520000003</v>
      </c>
      <c r="AF254" s="75">
        <v>0</v>
      </c>
      <c r="AG254" s="75">
        <v>-29659</v>
      </c>
      <c r="AH254" s="75">
        <v>-3195</v>
      </c>
      <c r="AI254" s="75">
        <v>-51448</v>
      </c>
      <c r="AJ254" s="75">
        <v>-8482</v>
      </c>
      <c r="AK254" s="75">
        <v>-64783</v>
      </c>
      <c r="AL254" s="75">
        <v>-56433</v>
      </c>
      <c r="AM254" s="75">
        <v>-21911</v>
      </c>
      <c r="AN254" s="75">
        <v>-23651</v>
      </c>
      <c r="AO254" s="75">
        <v>-64137.93</v>
      </c>
      <c r="AP254" s="75">
        <v>-84160</v>
      </c>
      <c r="AQ254" s="75">
        <v>-5808173</v>
      </c>
      <c r="AR254" s="75">
        <v>-48590</v>
      </c>
      <c r="AS254" s="75">
        <v>-63309</v>
      </c>
      <c r="AT254" s="75">
        <v>-65421</v>
      </c>
      <c r="AU254" s="75">
        <v>-41736</v>
      </c>
      <c r="AV254" s="75">
        <v>-26426.29</v>
      </c>
      <c r="AW254" s="75">
        <v>-26188</v>
      </c>
      <c r="AX254" s="75">
        <v>-14523603</v>
      </c>
      <c r="AY254" s="75">
        <v>0</v>
      </c>
      <c r="AZ254" s="75">
        <v>0</v>
      </c>
      <c r="BA254" s="75">
        <v>-15555</v>
      </c>
      <c r="BB254" s="75">
        <v>-10326</v>
      </c>
      <c r="BC254" s="75">
        <v>0</v>
      </c>
      <c r="BD254" s="75">
        <v>-28565.75</v>
      </c>
      <c r="BE254" s="75">
        <v>-382222.75</v>
      </c>
      <c r="BF254" s="75">
        <v>-19866</v>
      </c>
      <c r="BG254" s="75">
        <v>0</v>
      </c>
      <c r="BH254" s="75">
        <v>-20891</v>
      </c>
      <c r="BI254" s="75">
        <v>-8006525.9500000002</v>
      </c>
      <c r="BJ254" s="75">
        <v>-1069223</v>
      </c>
      <c r="BK254" s="75">
        <v>0</v>
      </c>
      <c r="BL254" s="75">
        <v>-3748</v>
      </c>
      <c r="BM254" s="75">
        <v>-2927</v>
      </c>
      <c r="BN254" s="75">
        <v>0</v>
      </c>
      <c r="BO254" s="75">
        <v>-140</v>
      </c>
      <c r="BP254" s="75">
        <v>-13537767.800000001</v>
      </c>
      <c r="BQ254" s="75">
        <v>-219647</v>
      </c>
      <c r="BR254" s="75">
        <v>0</v>
      </c>
      <c r="BS254" s="75">
        <v>-793227.57</v>
      </c>
      <c r="BT254" s="75">
        <v>-227499</v>
      </c>
      <c r="BU254" s="75">
        <v>-1284989</v>
      </c>
      <c r="BV254" s="75">
        <v>-39325.699999999997</v>
      </c>
      <c r="BW254" s="75">
        <v>0</v>
      </c>
      <c r="BX254" s="75">
        <v>-841</v>
      </c>
      <c r="BY254" s="76"/>
    </row>
    <row r="255" spans="1:77" x14ac:dyDescent="0.2">
      <c r="A255" s="73" t="s">
        <v>43</v>
      </c>
      <c r="B255" s="74" t="s">
        <v>705</v>
      </c>
      <c r="C255" s="73" t="s">
        <v>706</v>
      </c>
      <c r="D255" s="75">
        <v>0</v>
      </c>
      <c r="E255" s="75">
        <v>0</v>
      </c>
      <c r="F255" s="75">
        <v>0</v>
      </c>
      <c r="G255" s="75">
        <v>0</v>
      </c>
      <c r="H255" s="75">
        <v>52896.75</v>
      </c>
      <c r="I255" s="75">
        <v>7810</v>
      </c>
      <c r="J255" s="75">
        <v>240</v>
      </c>
      <c r="K255" s="75">
        <v>3403479.2</v>
      </c>
      <c r="L255" s="75">
        <v>165</v>
      </c>
      <c r="M255" s="75">
        <v>4117531.05</v>
      </c>
      <c r="N255" s="75">
        <v>14334</v>
      </c>
      <c r="O255" s="75">
        <v>2625368.75</v>
      </c>
      <c r="P255" s="75">
        <v>5914611</v>
      </c>
      <c r="Q255" s="75">
        <v>6740</v>
      </c>
      <c r="R255" s="75">
        <v>0</v>
      </c>
      <c r="S255" s="75">
        <v>0</v>
      </c>
      <c r="T255" s="75">
        <v>1684558.5</v>
      </c>
      <c r="U255" s="75">
        <v>0</v>
      </c>
      <c r="V255" s="75">
        <v>13102.5</v>
      </c>
      <c r="W255" s="75">
        <v>163</v>
      </c>
      <c r="X255" s="75">
        <v>95520.43</v>
      </c>
      <c r="Y255" s="75">
        <v>12657</v>
      </c>
      <c r="Z255" s="75">
        <v>1422023.98</v>
      </c>
      <c r="AA255" s="75">
        <v>53581.25</v>
      </c>
      <c r="AB255" s="75">
        <v>1965790.44</v>
      </c>
      <c r="AC255" s="75">
        <v>0</v>
      </c>
      <c r="AD255" s="75">
        <v>2617</v>
      </c>
      <c r="AE255" s="75">
        <v>134986.14000000001</v>
      </c>
      <c r="AF255" s="75">
        <v>4939730.83</v>
      </c>
      <c r="AG255" s="75">
        <v>2878608</v>
      </c>
      <c r="AH255" s="75">
        <v>1784211</v>
      </c>
      <c r="AI255" s="75">
        <v>2005640</v>
      </c>
      <c r="AJ255" s="75">
        <v>2600442</v>
      </c>
      <c r="AK255" s="75">
        <v>3114099</v>
      </c>
      <c r="AL255" s="75">
        <v>2106116</v>
      </c>
      <c r="AM255" s="75">
        <v>3806982</v>
      </c>
      <c r="AN255" s="75">
        <v>2449886</v>
      </c>
      <c r="AO255" s="75">
        <v>2929994.05</v>
      </c>
      <c r="AP255" s="75">
        <v>2056030</v>
      </c>
      <c r="AQ255" s="75">
        <v>0</v>
      </c>
      <c r="AR255" s="75">
        <v>945747.75</v>
      </c>
      <c r="AS255" s="75">
        <v>2045525.25</v>
      </c>
      <c r="AT255" s="75">
        <v>1190503.75</v>
      </c>
      <c r="AU255" s="75">
        <v>1356320.25</v>
      </c>
      <c r="AV255" s="75">
        <v>103957.25</v>
      </c>
      <c r="AW255" s="75">
        <v>297241.5</v>
      </c>
      <c r="AX255" s="75">
        <v>47661.5</v>
      </c>
      <c r="AY255" s="75">
        <v>257576</v>
      </c>
      <c r="AZ255" s="75">
        <v>1087335</v>
      </c>
      <c r="BA255" s="75">
        <v>2087796</v>
      </c>
      <c r="BB255" s="75">
        <v>1787901</v>
      </c>
      <c r="BC255" s="75">
        <v>0</v>
      </c>
      <c r="BD255" s="75">
        <v>2094300.75</v>
      </c>
      <c r="BE255" s="75">
        <v>1444909.25</v>
      </c>
      <c r="BF255" s="75">
        <v>0</v>
      </c>
      <c r="BG255" s="75">
        <v>642267.75</v>
      </c>
      <c r="BH255" s="75">
        <v>523856</v>
      </c>
      <c r="BI255" s="75">
        <v>700</v>
      </c>
      <c r="BJ255" s="75">
        <v>1589052.4</v>
      </c>
      <c r="BK255" s="75">
        <v>2198069.5</v>
      </c>
      <c r="BL255" s="75">
        <v>1303253.7</v>
      </c>
      <c r="BM255" s="75">
        <v>3167352.2</v>
      </c>
      <c r="BN255" s="75">
        <v>2896199.65</v>
      </c>
      <c r="BO255" s="75">
        <v>800000</v>
      </c>
      <c r="BP255" s="75">
        <v>0</v>
      </c>
      <c r="BQ255" s="75">
        <v>989838.9</v>
      </c>
      <c r="BR255" s="75">
        <v>1286340.55</v>
      </c>
      <c r="BS255" s="75">
        <v>242859</v>
      </c>
      <c r="BT255" s="75">
        <v>6241143.5</v>
      </c>
      <c r="BU255" s="75">
        <v>1829099.25</v>
      </c>
      <c r="BV255" s="75">
        <v>835770.1</v>
      </c>
      <c r="BW255" s="75">
        <v>364069.4</v>
      </c>
      <c r="BX255" s="75">
        <v>0</v>
      </c>
      <c r="BY255" s="76">
        <v>113842</v>
      </c>
    </row>
    <row r="256" spans="1:77" x14ac:dyDescent="0.2">
      <c r="A256" s="73" t="s">
        <v>43</v>
      </c>
      <c r="B256" s="74" t="s">
        <v>707</v>
      </c>
      <c r="C256" s="73" t="s">
        <v>708</v>
      </c>
      <c r="D256" s="75">
        <v>0</v>
      </c>
      <c r="E256" s="75">
        <v>0</v>
      </c>
      <c r="F256" s="75">
        <v>4559772.8</v>
      </c>
      <c r="G256" s="75">
        <v>0</v>
      </c>
      <c r="H256" s="75">
        <v>0</v>
      </c>
      <c r="I256" s="75">
        <v>0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5">
        <v>0</v>
      </c>
      <c r="V256" s="75">
        <v>0</v>
      </c>
      <c r="W256" s="75">
        <v>3543342.7</v>
      </c>
      <c r="X256" s="75">
        <v>0</v>
      </c>
      <c r="Y256" s="75">
        <v>6579601.7999999998</v>
      </c>
      <c r="Z256" s="75">
        <v>0</v>
      </c>
      <c r="AA256" s="75">
        <v>0</v>
      </c>
      <c r="AB256" s="75">
        <v>0</v>
      </c>
      <c r="AC256" s="75">
        <v>0</v>
      </c>
      <c r="AD256" s="75">
        <v>0</v>
      </c>
      <c r="AE256" s="75">
        <v>0</v>
      </c>
      <c r="AF256" s="75">
        <v>0</v>
      </c>
      <c r="AG256" s="75">
        <v>0</v>
      </c>
      <c r="AH256" s="75">
        <v>0</v>
      </c>
      <c r="AI256" s="75">
        <v>0</v>
      </c>
      <c r="AJ256" s="75">
        <v>0</v>
      </c>
      <c r="AK256" s="75">
        <v>0</v>
      </c>
      <c r="AL256" s="75">
        <v>0</v>
      </c>
      <c r="AM256" s="75">
        <v>0</v>
      </c>
      <c r="AN256" s="75">
        <v>0</v>
      </c>
      <c r="AO256" s="75">
        <v>0</v>
      </c>
      <c r="AP256" s="75">
        <v>0</v>
      </c>
      <c r="AQ256" s="75">
        <v>0</v>
      </c>
      <c r="AR256" s="75">
        <v>0</v>
      </c>
      <c r="AS256" s="75">
        <v>0</v>
      </c>
      <c r="AT256" s="75">
        <v>0</v>
      </c>
      <c r="AU256" s="75">
        <v>0</v>
      </c>
      <c r="AV256" s="75">
        <v>4771205.0999999996</v>
      </c>
      <c r="AW256" s="75">
        <v>4178012.8</v>
      </c>
      <c r="AX256" s="75">
        <v>0</v>
      </c>
      <c r="AY256" s="75">
        <v>4801784.5</v>
      </c>
      <c r="AZ256" s="75">
        <v>0</v>
      </c>
      <c r="BA256" s="75">
        <v>0</v>
      </c>
      <c r="BB256" s="75">
        <v>0</v>
      </c>
      <c r="BC256" s="75">
        <v>0</v>
      </c>
      <c r="BD256" s="75">
        <v>0</v>
      </c>
      <c r="BE256" s="75">
        <v>0</v>
      </c>
      <c r="BF256" s="75">
        <v>0</v>
      </c>
      <c r="BG256" s="75">
        <v>0</v>
      </c>
      <c r="BH256" s="75">
        <v>0</v>
      </c>
      <c r="BI256" s="75">
        <v>0</v>
      </c>
      <c r="BJ256" s="75">
        <v>6175636</v>
      </c>
      <c r="BK256" s="75">
        <v>0</v>
      </c>
      <c r="BL256" s="75">
        <v>0</v>
      </c>
      <c r="BM256" s="75">
        <v>0</v>
      </c>
      <c r="BN256" s="75">
        <v>0</v>
      </c>
      <c r="BO256" s="75">
        <v>0</v>
      </c>
      <c r="BP256" s="75">
        <v>0</v>
      </c>
      <c r="BQ256" s="75">
        <v>0</v>
      </c>
      <c r="BR256" s="75">
        <v>5574719.0999999996</v>
      </c>
      <c r="BS256" s="75">
        <v>0</v>
      </c>
      <c r="BT256" s="75">
        <v>0</v>
      </c>
      <c r="BU256" s="75">
        <v>5589234.0999999996</v>
      </c>
      <c r="BV256" s="75">
        <v>0</v>
      </c>
      <c r="BW256" s="75">
        <v>0</v>
      </c>
      <c r="BX256" s="75">
        <v>0</v>
      </c>
      <c r="BY256" s="76">
        <v>530303.55000000005</v>
      </c>
    </row>
    <row r="257" spans="1:77" x14ac:dyDescent="0.2">
      <c r="A257" s="73" t="s">
        <v>43</v>
      </c>
      <c r="B257" s="74" t="s">
        <v>709</v>
      </c>
      <c r="C257" s="73" t="s">
        <v>710</v>
      </c>
      <c r="D257" s="75">
        <v>28911185.649999999</v>
      </c>
      <c r="E257" s="75">
        <v>1823072.07</v>
      </c>
      <c r="F257" s="75">
        <v>17687888.460000001</v>
      </c>
      <c r="G257" s="75">
        <v>1514746.21</v>
      </c>
      <c r="H257" s="75">
        <v>1653716.65</v>
      </c>
      <c r="I257" s="75">
        <v>3382620.31</v>
      </c>
      <c r="J257" s="75">
        <v>0</v>
      </c>
      <c r="K257" s="75">
        <v>0</v>
      </c>
      <c r="L257" s="75">
        <v>0</v>
      </c>
      <c r="M257" s="75">
        <v>17122170</v>
      </c>
      <c r="N257" s="75">
        <v>0</v>
      </c>
      <c r="O257" s="75">
        <v>5840371.0099999998</v>
      </c>
      <c r="P257" s="75">
        <v>9013959.7799999993</v>
      </c>
      <c r="Q257" s="75">
        <v>0</v>
      </c>
      <c r="R257" s="75">
        <v>5000000</v>
      </c>
      <c r="S257" s="75">
        <v>0</v>
      </c>
      <c r="T257" s="75">
        <v>13267577.48</v>
      </c>
      <c r="U257" s="75">
        <v>5667002.4199999999</v>
      </c>
      <c r="V257" s="75">
        <v>16267092.43</v>
      </c>
      <c r="W257" s="75">
        <v>16259414.140000001</v>
      </c>
      <c r="X257" s="75">
        <v>2386397.3199999998</v>
      </c>
      <c r="Y257" s="75">
        <v>21169082.239999998</v>
      </c>
      <c r="Z257" s="75">
        <v>658226.99</v>
      </c>
      <c r="AA257" s="75">
        <v>1463191.81</v>
      </c>
      <c r="AB257" s="75">
        <v>1197257.47</v>
      </c>
      <c r="AC257" s="75">
        <v>480393.27</v>
      </c>
      <c r="AD257" s="75">
        <v>1439046.56</v>
      </c>
      <c r="AE257" s="75">
        <v>1900000</v>
      </c>
      <c r="AF257" s="75">
        <v>950000</v>
      </c>
      <c r="AG257" s="75">
        <v>870000</v>
      </c>
      <c r="AH257" s="75">
        <v>730000</v>
      </c>
      <c r="AI257" s="75">
        <v>870000</v>
      </c>
      <c r="AJ257" s="75">
        <v>850000</v>
      </c>
      <c r="AK257" s="75">
        <v>860000</v>
      </c>
      <c r="AL257" s="75">
        <v>860000</v>
      </c>
      <c r="AM257" s="75">
        <v>1313697.6599999999</v>
      </c>
      <c r="AN257" s="75">
        <v>780000</v>
      </c>
      <c r="AO257" s="75">
        <v>1506026.3</v>
      </c>
      <c r="AP257" s="75">
        <v>760000</v>
      </c>
      <c r="AQ257" s="75">
        <v>18756343</v>
      </c>
      <c r="AR257" s="75">
        <v>0</v>
      </c>
      <c r="AS257" s="75">
        <v>105454.34</v>
      </c>
      <c r="AT257" s="75">
        <v>300000</v>
      </c>
      <c r="AU257" s="75">
        <v>2906409</v>
      </c>
      <c r="AV257" s="75">
        <v>0</v>
      </c>
      <c r="AW257" s="75">
        <v>2611650</v>
      </c>
      <c r="AX257" s="75">
        <v>10335097</v>
      </c>
      <c r="AY257" s="75">
        <v>4882147</v>
      </c>
      <c r="AZ257" s="75">
        <v>0</v>
      </c>
      <c r="BA257" s="75">
        <v>3500000</v>
      </c>
      <c r="BB257" s="75">
        <v>0</v>
      </c>
      <c r="BC257" s="75">
        <v>1500000</v>
      </c>
      <c r="BD257" s="75">
        <v>0</v>
      </c>
      <c r="BE257" s="75">
        <v>3500000</v>
      </c>
      <c r="BF257" s="75">
        <v>2000000</v>
      </c>
      <c r="BG257" s="75">
        <v>2000000</v>
      </c>
      <c r="BH257" s="75">
        <v>9300809.8100000005</v>
      </c>
      <c r="BI257" s="75">
        <v>4445909.4800000004</v>
      </c>
      <c r="BJ257" s="75">
        <v>14966785.93</v>
      </c>
      <c r="BK257" s="75">
        <v>1255484.6599999999</v>
      </c>
      <c r="BL257" s="75">
        <v>1000000</v>
      </c>
      <c r="BM257" s="75">
        <v>4266492</v>
      </c>
      <c r="BN257" s="75">
        <v>2117150</v>
      </c>
      <c r="BO257" s="75">
        <v>4249225</v>
      </c>
      <c r="BP257" s="75">
        <v>1617984.69</v>
      </c>
      <c r="BQ257" s="75">
        <v>868858.33</v>
      </c>
      <c r="BR257" s="75">
        <v>5132412.47</v>
      </c>
      <c r="BS257" s="75">
        <v>6000535.2000000002</v>
      </c>
      <c r="BT257" s="75">
        <v>1826643.23</v>
      </c>
      <c r="BU257" s="75">
        <v>19372854.32</v>
      </c>
      <c r="BV257" s="75">
        <v>1732258.74</v>
      </c>
      <c r="BW257" s="75">
        <v>862879.33</v>
      </c>
      <c r="BX257" s="75">
        <v>7268385.79</v>
      </c>
      <c r="BY257" s="76">
        <v>886406</v>
      </c>
    </row>
    <row r="258" spans="1:77" x14ac:dyDescent="0.2">
      <c r="A258" s="73" t="s">
        <v>43</v>
      </c>
      <c r="B258" s="74" t="s">
        <v>711</v>
      </c>
      <c r="C258" s="73" t="s">
        <v>712</v>
      </c>
      <c r="D258" s="75">
        <v>0</v>
      </c>
      <c r="E258" s="75">
        <v>0</v>
      </c>
      <c r="F258" s="75">
        <v>0</v>
      </c>
      <c r="G258" s="75">
        <v>0</v>
      </c>
      <c r="H258" s="75">
        <v>-181959.15</v>
      </c>
      <c r="I258" s="75">
        <v>0</v>
      </c>
      <c r="J258" s="75">
        <v>0</v>
      </c>
      <c r="K258" s="75">
        <v>0</v>
      </c>
      <c r="L258" s="75">
        <v>0</v>
      </c>
      <c r="M258" s="75">
        <v>0</v>
      </c>
      <c r="N258" s="75">
        <v>-327</v>
      </c>
      <c r="O258" s="75">
        <v>0</v>
      </c>
      <c r="P258" s="75">
        <v>-3593453.83</v>
      </c>
      <c r="Q258" s="75">
        <v>-179478.83</v>
      </c>
      <c r="R258" s="75">
        <v>0</v>
      </c>
      <c r="S258" s="75">
        <v>-149988.85</v>
      </c>
      <c r="T258" s="75">
        <v>0</v>
      </c>
      <c r="U258" s="75">
        <v>0</v>
      </c>
      <c r="V258" s="75">
        <v>-1005600</v>
      </c>
      <c r="W258" s="75">
        <v>0</v>
      </c>
      <c r="X258" s="75">
        <v>-694478.75</v>
      </c>
      <c r="Y258" s="75">
        <v>0</v>
      </c>
      <c r="Z258" s="75">
        <v>-1202.75</v>
      </c>
      <c r="AA258" s="75">
        <v>0</v>
      </c>
      <c r="AB258" s="75">
        <v>0</v>
      </c>
      <c r="AC258" s="75">
        <v>0</v>
      </c>
      <c r="AD258" s="75">
        <v>0</v>
      </c>
      <c r="AE258" s="75">
        <v>0</v>
      </c>
      <c r="AF258" s="75">
        <v>0</v>
      </c>
      <c r="AG258" s="75">
        <v>0</v>
      </c>
      <c r="AH258" s="75">
        <v>-1530.1</v>
      </c>
      <c r="AI258" s="75">
        <v>0</v>
      </c>
      <c r="AJ258" s="75">
        <v>0</v>
      </c>
      <c r="AK258" s="75">
        <v>-389680.5</v>
      </c>
      <c r="AL258" s="75">
        <v>0</v>
      </c>
      <c r="AM258" s="75">
        <v>0</v>
      </c>
      <c r="AN258" s="75">
        <v>-420.38</v>
      </c>
      <c r="AO258" s="75">
        <v>0</v>
      </c>
      <c r="AP258" s="75">
        <v>-14203.9</v>
      </c>
      <c r="AQ258" s="75">
        <v>-274775.81</v>
      </c>
      <c r="AR258" s="75">
        <v>0</v>
      </c>
      <c r="AS258" s="75">
        <v>0</v>
      </c>
      <c r="AT258" s="75">
        <v>-81023.33</v>
      </c>
      <c r="AU258" s="75">
        <v>0</v>
      </c>
      <c r="AV258" s="75">
        <v>0</v>
      </c>
      <c r="AW258" s="75">
        <v>0</v>
      </c>
      <c r="AX258" s="75">
        <v>0</v>
      </c>
      <c r="AY258" s="75">
        <v>0</v>
      </c>
      <c r="AZ258" s="75">
        <v>-156103.1</v>
      </c>
      <c r="BA258" s="75">
        <v>0</v>
      </c>
      <c r="BB258" s="75">
        <v>0</v>
      </c>
      <c r="BC258" s="75">
        <v>0</v>
      </c>
      <c r="BD258" s="75">
        <v>0</v>
      </c>
      <c r="BE258" s="75">
        <v>0</v>
      </c>
      <c r="BF258" s="75">
        <v>0</v>
      </c>
      <c r="BG258" s="75">
        <v>0</v>
      </c>
      <c r="BH258" s="75">
        <v>0</v>
      </c>
      <c r="BI258" s="75">
        <v>-5295577.3600000003</v>
      </c>
      <c r="BJ258" s="75">
        <v>0</v>
      </c>
      <c r="BK258" s="75">
        <v>0</v>
      </c>
      <c r="BL258" s="75">
        <v>-7173.3</v>
      </c>
      <c r="BM258" s="75">
        <v>0</v>
      </c>
      <c r="BN258" s="75">
        <v>0</v>
      </c>
      <c r="BO258" s="75">
        <v>0</v>
      </c>
      <c r="BP258" s="75">
        <v>0</v>
      </c>
      <c r="BQ258" s="75">
        <v>0</v>
      </c>
      <c r="BR258" s="75">
        <v>0</v>
      </c>
      <c r="BS258" s="75">
        <v>0</v>
      </c>
      <c r="BT258" s="75">
        <v>-159918.29999999999</v>
      </c>
      <c r="BU258" s="75">
        <v>-262450.5</v>
      </c>
      <c r="BV258" s="75">
        <v>-8275.65</v>
      </c>
      <c r="BW258" s="75">
        <v>0</v>
      </c>
      <c r="BX258" s="75">
        <v>0</v>
      </c>
      <c r="BY258" s="76">
        <v>140</v>
      </c>
    </row>
    <row r="259" spans="1:77" x14ac:dyDescent="0.2">
      <c r="A259" s="73" t="s">
        <v>43</v>
      </c>
      <c r="B259" s="74" t="s">
        <v>713</v>
      </c>
      <c r="C259" s="73" t="s">
        <v>714</v>
      </c>
      <c r="D259" s="75">
        <v>0</v>
      </c>
      <c r="E259" s="75">
        <v>0</v>
      </c>
      <c r="F259" s="75">
        <v>0</v>
      </c>
      <c r="G259" s="75">
        <v>0</v>
      </c>
      <c r="H259" s="75">
        <v>0</v>
      </c>
      <c r="I259" s="75">
        <v>0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752776.01</v>
      </c>
      <c r="Q259" s="75">
        <v>93646.25</v>
      </c>
      <c r="R259" s="75">
        <v>0</v>
      </c>
      <c r="S259" s="75">
        <v>0</v>
      </c>
      <c r="T259" s="75">
        <v>0</v>
      </c>
      <c r="U259" s="75">
        <v>0</v>
      </c>
      <c r="V259" s="75">
        <v>0</v>
      </c>
      <c r="W259" s="75">
        <v>0</v>
      </c>
      <c r="X259" s="75">
        <v>0</v>
      </c>
      <c r="Y259" s="75">
        <v>0</v>
      </c>
      <c r="Z259" s="75">
        <v>0</v>
      </c>
      <c r="AA259" s="75">
        <v>0</v>
      </c>
      <c r="AB259" s="75">
        <v>0</v>
      </c>
      <c r="AC259" s="75">
        <v>0</v>
      </c>
      <c r="AD259" s="75">
        <v>0</v>
      </c>
      <c r="AE259" s="75">
        <v>0</v>
      </c>
      <c r="AF259" s="75">
        <v>687776.32</v>
      </c>
      <c r="AG259" s="75">
        <v>0</v>
      </c>
      <c r="AH259" s="75">
        <v>0</v>
      </c>
      <c r="AI259" s="75">
        <v>10473.26</v>
      </c>
      <c r="AJ259" s="75">
        <v>0</v>
      </c>
      <c r="AK259" s="75">
        <v>29908</v>
      </c>
      <c r="AL259" s="75">
        <v>1810.08</v>
      </c>
      <c r="AM259" s="75">
        <v>0</v>
      </c>
      <c r="AN259" s="75">
        <v>9011.2999999999993</v>
      </c>
      <c r="AO259" s="75">
        <v>0</v>
      </c>
      <c r="AP259" s="75">
        <v>0</v>
      </c>
      <c r="AQ259" s="75">
        <v>0</v>
      </c>
      <c r="AR259" s="75">
        <v>0</v>
      </c>
      <c r="AS259" s="75">
        <v>0</v>
      </c>
      <c r="AT259" s="75">
        <v>343589.58</v>
      </c>
      <c r="AU259" s="75">
        <v>0</v>
      </c>
      <c r="AV259" s="75">
        <v>8126.56</v>
      </c>
      <c r="AW259" s="75">
        <v>3000</v>
      </c>
      <c r="AX259" s="75">
        <v>0</v>
      </c>
      <c r="AY259" s="75">
        <v>0</v>
      </c>
      <c r="AZ259" s="75">
        <v>288</v>
      </c>
      <c r="BA259" s="75">
        <v>0</v>
      </c>
      <c r="BB259" s="75">
        <v>0</v>
      </c>
      <c r="BC259" s="75">
        <v>0</v>
      </c>
      <c r="BD259" s="75">
        <v>0</v>
      </c>
      <c r="BE259" s="75">
        <v>0</v>
      </c>
      <c r="BF259" s="75">
        <v>0</v>
      </c>
      <c r="BG259" s="75">
        <v>0</v>
      </c>
      <c r="BH259" s="75">
        <v>0</v>
      </c>
      <c r="BI259" s="75">
        <v>854404.25</v>
      </c>
      <c r="BJ259" s="75">
        <v>0</v>
      </c>
      <c r="BK259" s="75">
        <v>0</v>
      </c>
      <c r="BL259" s="75">
        <v>0</v>
      </c>
      <c r="BM259" s="75">
        <v>0</v>
      </c>
      <c r="BN259" s="75">
        <v>0</v>
      </c>
      <c r="BO259" s="75">
        <v>0</v>
      </c>
      <c r="BP259" s="75">
        <v>0</v>
      </c>
      <c r="BQ259" s="75">
        <v>0</v>
      </c>
      <c r="BR259" s="75">
        <v>0</v>
      </c>
      <c r="BS259" s="75">
        <v>0</v>
      </c>
      <c r="BT259" s="75">
        <v>64713.26</v>
      </c>
      <c r="BU259" s="75">
        <v>272094.3</v>
      </c>
      <c r="BV259" s="75">
        <v>0</v>
      </c>
      <c r="BW259" s="75">
        <v>0</v>
      </c>
      <c r="BX259" s="75">
        <v>15052</v>
      </c>
      <c r="BY259" s="76">
        <v>1776686.73</v>
      </c>
    </row>
    <row r="260" spans="1:77" x14ac:dyDescent="0.2">
      <c r="A260" s="73" t="s">
        <v>43</v>
      </c>
      <c r="B260" s="74" t="s">
        <v>715</v>
      </c>
      <c r="C260" s="73" t="s">
        <v>716</v>
      </c>
      <c r="D260" s="75">
        <v>0</v>
      </c>
      <c r="E260" s="75">
        <v>0</v>
      </c>
      <c r="F260" s="75">
        <v>0</v>
      </c>
      <c r="G260" s="75">
        <v>0</v>
      </c>
      <c r="H260" s="75">
        <v>0</v>
      </c>
      <c r="I260" s="75">
        <v>0</v>
      </c>
      <c r="J260" s="75">
        <v>0</v>
      </c>
      <c r="K260" s="75">
        <v>1331810</v>
      </c>
      <c r="L260" s="75">
        <v>35890.06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5">
        <v>0</v>
      </c>
      <c r="V260" s="75">
        <v>0</v>
      </c>
      <c r="W260" s="75">
        <v>0</v>
      </c>
      <c r="X260" s="75">
        <v>0</v>
      </c>
      <c r="Y260" s="75">
        <v>0</v>
      </c>
      <c r="Z260" s="75">
        <v>0</v>
      </c>
      <c r="AA260" s="75">
        <v>0</v>
      </c>
      <c r="AB260" s="75">
        <v>0</v>
      </c>
      <c r="AC260" s="75">
        <v>0</v>
      </c>
      <c r="AD260" s="75">
        <v>416123</v>
      </c>
      <c r="AE260" s="75">
        <v>0</v>
      </c>
      <c r="AF260" s="75">
        <v>0</v>
      </c>
      <c r="AG260" s="75">
        <v>0</v>
      </c>
      <c r="AH260" s="75">
        <v>803843.86</v>
      </c>
      <c r="AI260" s="75">
        <v>0</v>
      </c>
      <c r="AJ260" s="75">
        <v>0</v>
      </c>
      <c r="AK260" s="75">
        <v>0</v>
      </c>
      <c r="AL260" s="75">
        <v>0</v>
      </c>
      <c r="AM260" s="75">
        <v>0</v>
      </c>
      <c r="AN260" s="75">
        <v>0</v>
      </c>
      <c r="AO260" s="75">
        <v>0</v>
      </c>
      <c r="AP260" s="75">
        <v>0</v>
      </c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0</v>
      </c>
      <c r="BA260" s="75">
        <v>0</v>
      </c>
      <c r="BB260" s="75">
        <v>0</v>
      </c>
      <c r="BC260" s="75">
        <v>0</v>
      </c>
      <c r="BD260" s="75">
        <v>0</v>
      </c>
      <c r="BE260" s="75">
        <v>593735.25</v>
      </c>
      <c r="BF260" s="75">
        <v>0</v>
      </c>
      <c r="BG260" s="75">
        <v>0</v>
      </c>
      <c r="BH260" s="75">
        <v>0</v>
      </c>
      <c r="BI260" s="75">
        <v>0</v>
      </c>
      <c r="BJ260" s="75">
        <v>70750</v>
      </c>
      <c r="BK260" s="75">
        <v>0</v>
      </c>
      <c r="BL260" s="75">
        <v>0</v>
      </c>
      <c r="BM260" s="75">
        <v>0</v>
      </c>
      <c r="BN260" s="75">
        <v>0</v>
      </c>
      <c r="BO260" s="75">
        <v>0</v>
      </c>
      <c r="BP260" s="75">
        <v>0</v>
      </c>
      <c r="BQ260" s="75">
        <v>0</v>
      </c>
      <c r="BR260" s="75">
        <v>0</v>
      </c>
      <c r="BS260" s="75">
        <v>0</v>
      </c>
      <c r="BT260" s="75">
        <v>0</v>
      </c>
      <c r="BU260" s="75">
        <v>0</v>
      </c>
      <c r="BV260" s="75">
        <v>0</v>
      </c>
      <c r="BW260" s="75">
        <v>0</v>
      </c>
      <c r="BX260" s="75">
        <v>0</v>
      </c>
      <c r="BY260" s="76">
        <v>239352</v>
      </c>
    </row>
    <row r="261" spans="1:77" x14ac:dyDescent="0.2">
      <c r="A261" s="73" t="s">
        <v>43</v>
      </c>
      <c r="B261" s="74" t="s">
        <v>717</v>
      </c>
      <c r="C261" s="73" t="s">
        <v>718</v>
      </c>
      <c r="D261" s="75">
        <v>0</v>
      </c>
      <c r="E261" s="75">
        <v>0</v>
      </c>
      <c r="F261" s="75">
        <v>0</v>
      </c>
      <c r="G261" s="75">
        <v>0</v>
      </c>
      <c r="H261" s="75">
        <v>0</v>
      </c>
      <c r="I261" s="75">
        <v>0</v>
      </c>
      <c r="J261" s="75">
        <v>0</v>
      </c>
      <c r="K261" s="75">
        <v>0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5">
        <v>0</v>
      </c>
      <c r="V261" s="75">
        <v>0</v>
      </c>
      <c r="W261" s="75">
        <v>198424.13</v>
      </c>
      <c r="X261" s="75">
        <v>0</v>
      </c>
      <c r="Y261" s="75">
        <v>135322.19</v>
      </c>
      <c r="Z261" s="75">
        <v>70777.649999999994</v>
      </c>
      <c r="AA261" s="75">
        <v>467823.92</v>
      </c>
      <c r="AB261" s="75">
        <v>0</v>
      </c>
      <c r="AC261" s="75">
        <v>0</v>
      </c>
      <c r="AD261" s="75">
        <v>159537.9</v>
      </c>
      <c r="AE261" s="75">
        <v>0</v>
      </c>
      <c r="AF261" s="75">
        <v>0</v>
      </c>
      <c r="AG261" s="75">
        <v>0</v>
      </c>
      <c r="AH261" s="75">
        <v>0</v>
      </c>
      <c r="AI261" s="75">
        <v>0</v>
      </c>
      <c r="AJ261" s="75">
        <v>0</v>
      </c>
      <c r="AK261" s="75">
        <v>0</v>
      </c>
      <c r="AL261" s="75">
        <v>0</v>
      </c>
      <c r="AM261" s="75">
        <v>0</v>
      </c>
      <c r="AN261" s="75">
        <v>0</v>
      </c>
      <c r="AO261" s="75">
        <v>0</v>
      </c>
      <c r="AP261" s="75">
        <v>0</v>
      </c>
      <c r="AQ261" s="75">
        <v>0</v>
      </c>
      <c r="AR261" s="75">
        <v>0</v>
      </c>
      <c r="AS261" s="75">
        <v>0</v>
      </c>
      <c r="AT261" s="75">
        <v>0</v>
      </c>
      <c r="AU261" s="75">
        <v>0</v>
      </c>
      <c r="AV261" s="75">
        <v>0</v>
      </c>
      <c r="AW261" s="75">
        <v>0</v>
      </c>
      <c r="AX261" s="75">
        <v>0</v>
      </c>
      <c r="AY261" s="75">
        <v>0</v>
      </c>
      <c r="AZ261" s="75">
        <v>0</v>
      </c>
      <c r="BA261" s="75">
        <v>0</v>
      </c>
      <c r="BB261" s="75">
        <v>0</v>
      </c>
      <c r="BC261" s="75">
        <v>0</v>
      </c>
      <c r="BD261" s="75">
        <v>0</v>
      </c>
      <c r="BE261" s="75">
        <v>0</v>
      </c>
      <c r="BF261" s="75">
        <v>0</v>
      </c>
      <c r="BG261" s="75">
        <v>0</v>
      </c>
      <c r="BH261" s="75">
        <v>0</v>
      </c>
      <c r="BI261" s="75">
        <v>0</v>
      </c>
      <c r="BJ261" s="75">
        <v>0</v>
      </c>
      <c r="BK261" s="75">
        <v>0</v>
      </c>
      <c r="BL261" s="75">
        <v>0</v>
      </c>
      <c r="BM261" s="75">
        <v>0</v>
      </c>
      <c r="BN261" s="75">
        <v>0</v>
      </c>
      <c r="BO261" s="75">
        <v>0</v>
      </c>
      <c r="BP261" s="75">
        <v>0</v>
      </c>
      <c r="BQ261" s="75">
        <v>0</v>
      </c>
      <c r="BR261" s="75">
        <v>279745.2</v>
      </c>
      <c r="BS261" s="75">
        <v>1951255.8</v>
      </c>
      <c r="BT261" s="75">
        <v>1221282.51</v>
      </c>
      <c r="BU261" s="75">
        <v>646971.80000000005</v>
      </c>
      <c r="BV261" s="75">
        <v>0</v>
      </c>
      <c r="BW261" s="75">
        <v>0</v>
      </c>
      <c r="BX261" s="75">
        <v>0</v>
      </c>
      <c r="BY261" s="76">
        <v>20660449.600000001</v>
      </c>
    </row>
    <row r="262" spans="1:77" x14ac:dyDescent="0.2">
      <c r="A262" s="73" t="s">
        <v>43</v>
      </c>
      <c r="B262" s="74" t="s">
        <v>719</v>
      </c>
      <c r="C262" s="73" t="s">
        <v>720</v>
      </c>
      <c r="D262" s="75">
        <v>0</v>
      </c>
      <c r="E262" s="75">
        <v>0</v>
      </c>
      <c r="F262" s="75">
        <v>0</v>
      </c>
      <c r="G262" s="75">
        <v>0</v>
      </c>
      <c r="H262" s="75">
        <v>0</v>
      </c>
      <c r="I262" s="75">
        <v>0</v>
      </c>
      <c r="J262" s="75">
        <v>0</v>
      </c>
      <c r="K262" s="75">
        <v>0</v>
      </c>
      <c r="L262" s="75">
        <v>0</v>
      </c>
      <c r="M262" s="75">
        <v>0</v>
      </c>
      <c r="N262" s="75">
        <v>0</v>
      </c>
      <c r="O262" s="75">
        <v>0</v>
      </c>
      <c r="P262" s="75">
        <v>0</v>
      </c>
      <c r="Q262" s="75">
        <v>0</v>
      </c>
      <c r="R262" s="75">
        <v>0</v>
      </c>
      <c r="S262" s="75">
        <v>0</v>
      </c>
      <c r="T262" s="75">
        <v>0</v>
      </c>
      <c r="U262" s="75">
        <v>0</v>
      </c>
      <c r="V262" s="75">
        <v>0</v>
      </c>
      <c r="W262" s="75">
        <v>0</v>
      </c>
      <c r="X262" s="75">
        <v>0</v>
      </c>
      <c r="Y262" s="75">
        <v>-485238.31</v>
      </c>
      <c r="Z262" s="75">
        <v>0</v>
      </c>
      <c r="AA262" s="75">
        <v>0</v>
      </c>
      <c r="AB262" s="75">
        <v>0</v>
      </c>
      <c r="AC262" s="75">
        <v>-8056080</v>
      </c>
      <c r="AD262" s="75">
        <v>0</v>
      </c>
      <c r="AE262" s="75">
        <v>0</v>
      </c>
      <c r="AF262" s="75">
        <v>0</v>
      </c>
      <c r="AG262" s="75">
        <v>0</v>
      </c>
      <c r="AH262" s="75">
        <v>0</v>
      </c>
      <c r="AI262" s="75">
        <v>0</v>
      </c>
      <c r="AJ262" s="75">
        <v>0</v>
      </c>
      <c r="AK262" s="75">
        <v>0</v>
      </c>
      <c r="AL262" s="75">
        <v>0</v>
      </c>
      <c r="AM262" s="75">
        <v>0</v>
      </c>
      <c r="AN262" s="75">
        <v>0</v>
      </c>
      <c r="AO262" s="75">
        <v>0</v>
      </c>
      <c r="AP262" s="75">
        <v>0</v>
      </c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0</v>
      </c>
      <c r="AX262" s="75">
        <v>0</v>
      </c>
      <c r="AY262" s="75">
        <v>0</v>
      </c>
      <c r="AZ262" s="75">
        <v>0</v>
      </c>
      <c r="BA262" s="75">
        <v>0</v>
      </c>
      <c r="BB262" s="75">
        <v>0</v>
      </c>
      <c r="BC262" s="75">
        <v>0</v>
      </c>
      <c r="BD262" s="75">
        <v>0</v>
      </c>
      <c r="BE262" s="75">
        <v>0</v>
      </c>
      <c r="BF262" s="75">
        <v>0</v>
      </c>
      <c r="BG262" s="75">
        <v>0</v>
      </c>
      <c r="BH262" s="75">
        <v>0</v>
      </c>
      <c r="BI262" s="75">
        <v>0</v>
      </c>
      <c r="BJ262" s="75">
        <v>0</v>
      </c>
      <c r="BK262" s="75">
        <v>0</v>
      </c>
      <c r="BL262" s="75">
        <v>0</v>
      </c>
      <c r="BM262" s="75">
        <v>0</v>
      </c>
      <c r="BN262" s="75">
        <v>0</v>
      </c>
      <c r="BO262" s="75">
        <v>0</v>
      </c>
      <c r="BP262" s="75">
        <v>0</v>
      </c>
      <c r="BQ262" s="75">
        <v>0</v>
      </c>
      <c r="BR262" s="75">
        <v>0</v>
      </c>
      <c r="BS262" s="75">
        <v>0</v>
      </c>
      <c r="BT262" s="75">
        <v>0</v>
      </c>
      <c r="BU262" s="75">
        <v>0</v>
      </c>
      <c r="BV262" s="75">
        <v>-8516</v>
      </c>
      <c r="BW262" s="75">
        <v>0</v>
      </c>
      <c r="BX262" s="75">
        <v>0</v>
      </c>
      <c r="BY262" s="76">
        <v>12781401</v>
      </c>
    </row>
    <row r="263" spans="1:77" x14ac:dyDescent="0.2">
      <c r="A263" s="73" t="s">
        <v>43</v>
      </c>
      <c r="B263" s="74" t="s">
        <v>721</v>
      </c>
      <c r="C263" s="73" t="s">
        <v>722</v>
      </c>
      <c r="D263" s="75">
        <v>0</v>
      </c>
      <c r="E263" s="75">
        <v>0</v>
      </c>
      <c r="F263" s="75">
        <v>0</v>
      </c>
      <c r="G263" s="75">
        <v>-10893.9</v>
      </c>
      <c r="H263" s="75">
        <v>0</v>
      </c>
      <c r="I263" s="75">
        <v>0</v>
      </c>
      <c r="J263" s="75">
        <v>-191956.8</v>
      </c>
      <c r="K263" s="75">
        <v>-457218.24</v>
      </c>
      <c r="L263" s="75">
        <v>-71580.800000000003</v>
      </c>
      <c r="M263" s="75">
        <v>-210097.18</v>
      </c>
      <c r="N263" s="75">
        <v>-30.2</v>
      </c>
      <c r="O263" s="75">
        <v>0</v>
      </c>
      <c r="P263" s="75">
        <v>-90812.9</v>
      </c>
      <c r="Q263" s="75">
        <v>-102894.97</v>
      </c>
      <c r="R263" s="75">
        <v>0</v>
      </c>
      <c r="S263" s="75">
        <v>0</v>
      </c>
      <c r="T263" s="75">
        <v>0</v>
      </c>
      <c r="U263" s="75">
        <v>0</v>
      </c>
      <c r="V263" s="75">
        <v>-267401.25</v>
      </c>
      <c r="W263" s="75">
        <v>-119590.6</v>
      </c>
      <c r="X263" s="75">
        <v>-401</v>
      </c>
      <c r="Y263" s="75">
        <v>0</v>
      </c>
      <c r="Z263" s="75">
        <v>0</v>
      </c>
      <c r="AA263" s="75">
        <v>0</v>
      </c>
      <c r="AB263" s="75">
        <v>0</v>
      </c>
      <c r="AC263" s="75">
        <v>0</v>
      </c>
      <c r="AD263" s="75">
        <v>0</v>
      </c>
      <c r="AE263" s="75">
        <v>0</v>
      </c>
      <c r="AF263" s="75">
        <v>-58790.2</v>
      </c>
      <c r="AG263" s="75">
        <v>0</v>
      </c>
      <c r="AH263" s="75">
        <v>0</v>
      </c>
      <c r="AI263" s="75">
        <v>0</v>
      </c>
      <c r="AJ263" s="75">
        <v>-109208.9</v>
      </c>
      <c r="AK263" s="75">
        <v>-55906.95</v>
      </c>
      <c r="AL263" s="75">
        <v>-2676.7</v>
      </c>
      <c r="AM263" s="75">
        <v>-28217.55</v>
      </c>
      <c r="AN263" s="75">
        <v>-21783.52</v>
      </c>
      <c r="AO263" s="75">
        <v>0</v>
      </c>
      <c r="AP263" s="75">
        <v>0</v>
      </c>
      <c r="AQ263" s="75">
        <v>-51825.440000000002</v>
      </c>
      <c r="AR263" s="75">
        <v>0</v>
      </c>
      <c r="AS263" s="75">
        <v>-27553.919999999998</v>
      </c>
      <c r="AT263" s="75">
        <v>-82517.34</v>
      </c>
      <c r="AU263" s="75">
        <v>0</v>
      </c>
      <c r="AV263" s="75">
        <v>-2919.84</v>
      </c>
      <c r="AW263" s="75">
        <v>-23018.62</v>
      </c>
      <c r="AX263" s="75">
        <v>0</v>
      </c>
      <c r="AY263" s="75">
        <v>0</v>
      </c>
      <c r="AZ263" s="75">
        <v>-138695.9</v>
      </c>
      <c r="BA263" s="75">
        <v>0</v>
      </c>
      <c r="BB263" s="75">
        <v>0</v>
      </c>
      <c r="BC263" s="75">
        <v>0</v>
      </c>
      <c r="BD263" s="75">
        <v>-16210</v>
      </c>
      <c r="BE263" s="75">
        <v>0</v>
      </c>
      <c r="BF263" s="75">
        <v>0</v>
      </c>
      <c r="BG263" s="75">
        <v>0</v>
      </c>
      <c r="BH263" s="75">
        <v>0</v>
      </c>
      <c r="BI263" s="75">
        <v>0</v>
      </c>
      <c r="BJ263" s="75">
        <v>0</v>
      </c>
      <c r="BK263" s="75">
        <v>0</v>
      </c>
      <c r="BL263" s="75">
        <v>0</v>
      </c>
      <c r="BM263" s="75">
        <v>0</v>
      </c>
      <c r="BN263" s="75">
        <v>0</v>
      </c>
      <c r="BO263" s="75">
        <v>0</v>
      </c>
      <c r="BP263" s="75">
        <v>0</v>
      </c>
      <c r="BQ263" s="75">
        <v>0</v>
      </c>
      <c r="BR263" s="75">
        <v>0</v>
      </c>
      <c r="BS263" s="75">
        <v>0</v>
      </c>
      <c r="BT263" s="75">
        <v>-43781.38</v>
      </c>
      <c r="BU263" s="75">
        <v>-128961.29</v>
      </c>
      <c r="BV263" s="75">
        <v>-52761.45</v>
      </c>
      <c r="BW263" s="75">
        <v>0</v>
      </c>
      <c r="BX263" s="75">
        <v>0</v>
      </c>
      <c r="BY263" s="76">
        <v>188933060.41</v>
      </c>
    </row>
    <row r="264" spans="1:77" x14ac:dyDescent="0.2">
      <c r="A264" s="73" t="s">
        <v>43</v>
      </c>
      <c r="B264" s="74" t="s">
        <v>723</v>
      </c>
      <c r="C264" s="73" t="s">
        <v>724</v>
      </c>
      <c r="D264" s="75">
        <v>0</v>
      </c>
      <c r="E264" s="75">
        <v>0</v>
      </c>
      <c r="F264" s="75">
        <v>0</v>
      </c>
      <c r="G264" s="75">
        <v>0</v>
      </c>
      <c r="H264" s="75">
        <v>0</v>
      </c>
      <c r="I264" s="75">
        <v>0</v>
      </c>
      <c r="J264" s="75">
        <v>357275.75</v>
      </c>
      <c r="K264" s="75">
        <v>0</v>
      </c>
      <c r="L264" s="75">
        <v>0</v>
      </c>
      <c r="M264" s="75">
        <v>70</v>
      </c>
      <c r="N264" s="75">
        <v>0</v>
      </c>
      <c r="O264" s="75">
        <v>0</v>
      </c>
      <c r="P264" s="75">
        <v>2048.9</v>
      </c>
      <c r="Q264" s="75">
        <v>11333.98</v>
      </c>
      <c r="R264" s="75">
        <v>0</v>
      </c>
      <c r="S264" s="75">
        <v>0</v>
      </c>
      <c r="T264" s="75">
        <v>0</v>
      </c>
      <c r="U264" s="75">
        <v>0</v>
      </c>
      <c r="V264" s="75">
        <v>0</v>
      </c>
      <c r="W264" s="75">
        <v>11494.8</v>
      </c>
      <c r="X264" s="75">
        <v>0</v>
      </c>
      <c r="Y264" s="75">
        <v>0</v>
      </c>
      <c r="Z264" s="75">
        <v>0</v>
      </c>
      <c r="AA264" s="75">
        <v>0</v>
      </c>
      <c r="AB264" s="75">
        <v>0</v>
      </c>
      <c r="AC264" s="75">
        <v>0</v>
      </c>
      <c r="AD264" s="75">
        <v>0</v>
      </c>
      <c r="AE264" s="75">
        <v>0</v>
      </c>
      <c r="AF264" s="75">
        <v>96575.07</v>
      </c>
      <c r="AG264" s="75">
        <v>0</v>
      </c>
      <c r="AH264" s="75">
        <v>0</v>
      </c>
      <c r="AI264" s="75">
        <v>0</v>
      </c>
      <c r="AJ264" s="75">
        <v>77825.09</v>
      </c>
      <c r="AK264" s="75">
        <v>0</v>
      </c>
      <c r="AL264" s="75">
        <v>0</v>
      </c>
      <c r="AM264" s="75">
        <v>0</v>
      </c>
      <c r="AN264" s="75">
        <v>1051.7</v>
      </c>
      <c r="AO264" s="75">
        <v>0</v>
      </c>
      <c r="AP264" s="75">
        <v>0</v>
      </c>
      <c r="AQ264" s="75">
        <v>0</v>
      </c>
      <c r="AR264" s="75">
        <v>0</v>
      </c>
      <c r="AS264" s="75">
        <v>0</v>
      </c>
      <c r="AT264" s="75">
        <v>0</v>
      </c>
      <c r="AU264" s="75">
        <v>0</v>
      </c>
      <c r="AV264" s="75">
        <v>0</v>
      </c>
      <c r="AW264" s="75">
        <v>226.8</v>
      </c>
      <c r="AX264" s="75">
        <v>0</v>
      </c>
      <c r="AY264" s="75">
        <v>0</v>
      </c>
      <c r="AZ264" s="75">
        <v>2500</v>
      </c>
      <c r="BA264" s="75">
        <v>0</v>
      </c>
      <c r="BB264" s="75">
        <v>0</v>
      </c>
      <c r="BC264" s="75">
        <v>0</v>
      </c>
      <c r="BD264" s="75">
        <v>0</v>
      </c>
      <c r="BE264" s="75">
        <v>0</v>
      </c>
      <c r="BF264" s="75">
        <v>0</v>
      </c>
      <c r="BG264" s="75">
        <v>0</v>
      </c>
      <c r="BH264" s="75">
        <v>0</v>
      </c>
      <c r="BI264" s="75">
        <v>0</v>
      </c>
      <c r="BJ264" s="75">
        <v>0</v>
      </c>
      <c r="BK264" s="75">
        <v>0</v>
      </c>
      <c r="BL264" s="75">
        <v>0</v>
      </c>
      <c r="BM264" s="75">
        <v>0</v>
      </c>
      <c r="BN264" s="75">
        <v>0</v>
      </c>
      <c r="BO264" s="75">
        <v>0</v>
      </c>
      <c r="BP264" s="75">
        <v>0</v>
      </c>
      <c r="BQ264" s="75">
        <v>0</v>
      </c>
      <c r="BR264" s="75">
        <v>0</v>
      </c>
      <c r="BS264" s="75">
        <v>0</v>
      </c>
      <c r="BT264" s="75">
        <v>0</v>
      </c>
      <c r="BU264" s="75">
        <v>5823.8</v>
      </c>
      <c r="BV264" s="75">
        <v>0</v>
      </c>
      <c r="BW264" s="75">
        <v>0</v>
      </c>
      <c r="BX264" s="75">
        <v>0</v>
      </c>
      <c r="BY264" s="76">
        <v>-74778874.349999994</v>
      </c>
    </row>
    <row r="265" spans="1:77" x14ac:dyDescent="0.2">
      <c r="A265" s="73" t="s">
        <v>43</v>
      </c>
      <c r="B265" s="74" t="s">
        <v>725</v>
      </c>
      <c r="C265" s="73" t="s">
        <v>726</v>
      </c>
      <c r="D265" s="75">
        <v>-95297482.709999993</v>
      </c>
      <c r="E265" s="75">
        <v>-1601196.68</v>
      </c>
      <c r="F265" s="75">
        <v>-26984491.239999998</v>
      </c>
      <c r="G265" s="75">
        <v>-25847568.359999999</v>
      </c>
      <c r="H265" s="75">
        <v>-23075653.460000001</v>
      </c>
      <c r="I265" s="75">
        <v>-11878604.67</v>
      </c>
      <c r="J265" s="75">
        <v>-20133041.57</v>
      </c>
      <c r="K265" s="75">
        <v>-16015822.119999999</v>
      </c>
      <c r="L265" s="75">
        <v>-7030507.29</v>
      </c>
      <c r="M265" s="75">
        <v>-49588860.259999998</v>
      </c>
      <c r="N265" s="75">
        <v>-13760063.76</v>
      </c>
      <c r="O265" s="75">
        <v>-27322470.82</v>
      </c>
      <c r="P265" s="75">
        <v>-40315316.609999999</v>
      </c>
      <c r="Q265" s="75">
        <v>-44859648.670000002</v>
      </c>
      <c r="R265" s="75">
        <v>-5448261.0700000003</v>
      </c>
      <c r="S265" s="75">
        <v>-33151510.739999998</v>
      </c>
      <c r="T265" s="75">
        <v>-20931879.329999998</v>
      </c>
      <c r="U265" s="75">
        <v>-8553013.0299999993</v>
      </c>
      <c r="V265" s="75">
        <v>-31681933.379999999</v>
      </c>
      <c r="W265" s="75">
        <v>-38325530.259999998</v>
      </c>
      <c r="X265" s="75">
        <v>-28995685.59</v>
      </c>
      <c r="Y265" s="75">
        <v>-47271166.229999997</v>
      </c>
      <c r="Z265" s="75">
        <v>-19967644.48</v>
      </c>
      <c r="AA265" s="75">
        <v>-29841929.98</v>
      </c>
      <c r="AB265" s="75">
        <v>-19310049.420000002</v>
      </c>
      <c r="AC265" s="75">
        <v>0</v>
      </c>
      <c r="AD265" s="75">
        <v>-10681314.060000001</v>
      </c>
      <c r="AE265" s="75">
        <v>-61206867.009999998</v>
      </c>
      <c r="AF265" s="75">
        <v>-23315136.27</v>
      </c>
      <c r="AG265" s="75">
        <v>-13605614.439999999</v>
      </c>
      <c r="AH265" s="75">
        <v>-6108543.75</v>
      </c>
      <c r="AI265" s="75">
        <v>-11630131.890000001</v>
      </c>
      <c r="AJ265" s="75">
        <v>-19527332.239999998</v>
      </c>
      <c r="AK265" s="75">
        <v>-18020407.780000001</v>
      </c>
      <c r="AL265" s="75">
        <v>-16106972.25</v>
      </c>
      <c r="AM265" s="75">
        <v>-23342880.359999999</v>
      </c>
      <c r="AN265" s="75">
        <v>-13261331.640000001</v>
      </c>
      <c r="AO265" s="75">
        <v>-15466029.99</v>
      </c>
      <c r="AP265" s="75">
        <v>-14886923.16</v>
      </c>
      <c r="AQ265" s="75">
        <v>-59446218.93</v>
      </c>
      <c r="AR265" s="75">
        <v>-17406381.559999999</v>
      </c>
      <c r="AS265" s="75">
        <v>-23600678.359999999</v>
      </c>
      <c r="AT265" s="75">
        <v>-16966094.280000001</v>
      </c>
      <c r="AU265" s="75">
        <v>-17171872.059999999</v>
      </c>
      <c r="AV265" s="75">
        <v>-3710615.73</v>
      </c>
      <c r="AW265" s="75">
        <v>-7413537.3399999999</v>
      </c>
      <c r="AX265" s="75">
        <v>-76768231.060000002</v>
      </c>
      <c r="AY265" s="75">
        <v>-14174717.300000001</v>
      </c>
      <c r="AZ265" s="75">
        <v>-21862384.239999998</v>
      </c>
      <c r="BA265" s="75">
        <v>-29053926.68</v>
      </c>
      <c r="BB265" s="75">
        <v>-29689161.879999999</v>
      </c>
      <c r="BC265" s="75">
        <v>-19812388.600000001</v>
      </c>
      <c r="BD265" s="75">
        <v>-32144543.829999998</v>
      </c>
      <c r="BE265" s="75">
        <v>-30832346.629999999</v>
      </c>
      <c r="BF265" s="75">
        <v>-17643571.710000001</v>
      </c>
      <c r="BG265" s="75">
        <v>-8275878.9500000002</v>
      </c>
      <c r="BH265" s="75">
        <v>-5870277.3300000001</v>
      </c>
      <c r="BI265" s="75">
        <v>0</v>
      </c>
      <c r="BJ265" s="75">
        <v>-23650672.25</v>
      </c>
      <c r="BK265" s="75">
        <v>-10436045.119999999</v>
      </c>
      <c r="BL265" s="75">
        <v>-8428753.1199999992</v>
      </c>
      <c r="BM265" s="75">
        <v>-11608451.609999999</v>
      </c>
      <c r="BN265" s="75">
        <v>-14149187.689999999</v>
      </c>
      <c r="BO265" s="75">
        <v>0</v>
      </c>
      <c r="BP265" s="75">
        <v>-36320698.759999998</v>
      </c>
      <c r="BQ265" s="75">
        <v>-15632707.6</v>
      </c>
      <c r="BR265" s="75">
        <v>-17624299.800000001</v>
      </c>
      <c r="BS265" s="75">
        <v>-20573299.16</v>
      </c>
      <c r="BT265" s="75">
        <v>-27126530.66</v>
      </c>
      <c r="BU265" s="75">
        <v>-33324467.949999999</v>
      </c>
      <c r="BV265" s="75">
        <v>-15466291.9</v>
      </c>
      <c r="BW265" s="75">
        <v>-8528656.3100000005</v>
      </c>
      <c r="BX265" s="75">
        <v>-8109472.8700000001</v>
      </c>
      <c r="BY265" s="76">
        <v>40728365.159999996</v>
      </c>
    </row>
    <row r="266" spans="1:77" x14ac:dyDescent="0.2">
      <c r="A266" s="73" t="s">
        <v>43</v>
      </c>
      <c r="B266" s="74" t="s">
        <v>727</v>
      </c>
      <c r="C266" s="73" t="s">
        <v>728</v>
      </c>
      <c r="D266" s="75">
        <v>-37802078.359999999</v>
      </c>
      <c r="E266" s="75">
        <v>-5256176.6100000003</v>
      </c>
      <c r="F266" s="75">
        <v>-10337000.029999999</v>
      </c>
      <c r="G266" s="75">
        <v>-3102752.53</v>
      </c>
      <c r="H266" s="75">
        <v>-1772005.78</v>
      </c>
      <c r="I266" s="75">
        <v>0</v>
      </c>
      <c r="J266" s="75">
        <v>-88272441.879999995</v>
      </c>
      <c r="K266" s="75">
        <v>-4717750.63</v>
      </c>
      <c r="L266" s="75">
        <v>-1075142.67</v>
      </c>
      <c r="M266" s="75">
        <v>-10260109.35</v>
      </c>
      <c r="N266" s="75">
        <v>-976625.46</v>
      </c>
      <c r="O266" s="75">
        <v>-2812865.01</v>
      </c>
      <c r="P266" s="75">
        <v>-8340678.8700000001</v>
      </c>
      <c r="Q266" s="75">
        <v>-4814179.5999999996</v>
      </c>
      <c r="R266" s="75">
        <v>-332048.87</v>
      </c>
      <c r="S266" s="75">
        <v>-1641449.02</v>
      </c>
      <c r="T266" s="75">
        <v>-1770481.45</v>
      </c>
      <c r="U266" s="75">
        <v>-482137.32</v>
      </c>
      <c r="V266" s="75">
        <v>-49155889.200000003</v>
      </c>
      <c r="W266" s="75">
        <v>-5725857.54</v>
      </c>
      <c r="X266" s="75">
        <v>-2666906.67</v>
      </c>
      <c r="Y266" s="75">
        <v>0</v>
      </c>
      <c r="Z266" s="75">
        <v>-1250494.5900000001</v>
      </c>
      <c r="AA266" s="75">
        <v>-1722384.51</v>
      </c>
      <c r="AB266" s="75">
        <v>0</v>
      </c>
      <c r="AC266" s="75">
        <v>0</v>
      </c>
      <c r="AD266" s="75">
        <v>0</v>
      </c>
      <c r="AE266" s="75">
        <v>-84904296.140000001</v>
      </c>
      <c r="AF266" s="75">
        <v>-1288192.3799999999</v>
      </c>
      <c r="AG266" s="75">
        <v>-730876.19</v>
      </c>
      <c r="AH266" s="75">
        <v>-1657184.69</v>
      </c>
      <c r="AI266" s="75">
        <v>-796468.32</v>
      </c>
      <c r="AJ266" s="75">
        <v>-1442244.93</v>
      </c>
      <c r="AK266" s="75">
        <v>-1191491.22</v>
      </c>
      <c r="AL266" s="75">
        <v>-1480447.8</v>
      </c>
      <c r="AM266" s="75">
        <v>-1521702.36</v>
      </c>
      <c r="AN266" s="75">
        <v>-888001.23</v>
      </c>
      <c r="AO266" s="75">
        <v>-1139325.54</v>
      </c>
      <c r="AP266" s="75">
        <v>-756419.98</v>
      </c>
      <c r="AQ266" s="75">
        <v>-33871852.719999999</v>
      </c>
      <c r="AR266" s="75">
        <v>-859198.81</v>
      </c>
      <c r="AS266" s="75">
        <v>-880821.69</v>
      </c>
      <c r="AT266" s="75">
        <v>-1517723.25</v>
      </c>
      <c r="AU266" s="75">
        <v>-832828.62</v>
      </c>
      <c r="AV266" s="75">
        <v>-157508.18</v>
      </c>
      <c r="AW266" s="75">
        <v>-514693.68</v>
      </c>
      <c r="AX266" s="75">
        <v>-41567814.75</v>
      </c>
      <c r="AY266" s="75">
        <v>-1305104.8799999999</v>
      </c>
      <c r="AZ266" s="75">
        <v>-1942000.62</v>
      </c>
      <c r="BA266" s="75">
        <v>-2222392.4700000002</v>
      </c>
      <c r="BB266" s="75">
        <v>-2572112.6</v>
      </c>
      <c r="BC266" s="75">
        <v>-1628885.91</v>
      </c>
      <c r="BD266" s="75">
        <v>-5089552.7699999996</v>
      </c>
      <c r="BE266" s="75">
        <v>-4183063.2</v>
      </c>
      <c r="BF266" s="75">
        <v>-2188349.9700000002</v>
      </c>
      <c r="BG266" s="75">
        <v>-601717.56999999995</v>
      </c>
      <c r="BH266" s="75">
        <v>0</v>
      </c>
      <c r="BI266" s="75">
        <v>-53469836.479999997</v>
      </c>
      <c r="BJ266" s="75">
        <v>-11860380.92</v>
      </c>
      <c r="BK266" s="75">
        <v>-2447179.27</v>
      </c>
      <c r="BL266" s="75">
        <v>-1135399.99</v>
      </c>
      <c r="BM266" s="75">
        <v>-948717.39</v>
      </c>
      <c r="BN266" s="75">
        <v>-1681131.33</v>
      </c>
      <c r="BO266" s="75">
        <v>-1014761.86</v>
      </c>
      <c r="BP266" s="75">
        <v>-30740174.719999999</v>
      </c>
      <c r="BQ266" s="75">
        <v>-1082913.24</v>
      </c>
      <c r="BR266" s="75">
        <v>-1006943.11</v>
      </c>
      <c r="BS266" s="75">
        <v>-1655171.85</v>
      </c>
      <c r="BT266" s="75">
        <v>-1897549.17</v>
      </c>
      <c r="BU266" s="75">
        <v>-6465625.1399999997</v>
      </c>
      <c r="BV266" s="75">
        <v>-864791.25</v>
      </c>
      <c r="BW266" s="75">
        <v>-539463.21</v>
      </c>
      <c r="BX266" s="75">
        <v>-268167.57</v>
      </c>
      <c r="BY266" s="76">
        <v>-6823891.1599999983</v>
      </c>
    </row>
    <row r="267" spans="1:77" x14ac:dyDescent="0.2">
      <c r="A267" s="73" t="s">
        <v>43</v>
      </c>
      <c r="B267" s="74" t="s">
        <v>729</v>
      </c>
      <c r="C267" s="73" t="s">
        <v>730</v>
      </c>
      <c r="D267" s="75">
        <v>-17541762.530000001</v>
      </c>
      <c r="E267" s="75">
        <v>0</v>
      </c>
      <c r="F267" s="75">
        <v>-4969320.3600000003</v>
      </c>
      <c r="G267" s="75">
        <v>-4762238.09</v>
      </c>
      <c r="H267" s="75">
        <v>-4251729.4000000004</v>
      </c>
      <c r="I267" s="75">
        <v>-2188699.81</v>
      </c>
      <c r="J267" s="75">
        <v>-3833626.97</v>
      </c>
      <c r="K267" s="75">
        <v>-3071957.33</v>
      </c>
      <c r="L267" s="75">
        <v>-1339194.3400000001</v>
      </c>
      <c r="M267" s="75">
        <v>-9469330.1999999993</v>
      </c>
      <c r="N267" s="75">
        <v>-2637497.83</v>
      </c>
      <c r="O267" s="75">
        <v>-5240165.99</v>
      </c>
      <c r="P267" s="75">
        <v>-7734158.0700000003</v>
      </c>
      <c r="Q267" s="75">
        <v>-8577926.6600000001</v>
      </c>
      <c r="R267" s="75">
        <v>-1011154.68</v>
      </c>
      <c r="S267" s="75">
        <v>-6358455.1500000004</v>
      </c>
      <c r="T267" s="75">
        <v>-4016614.64</v>
      </c>
      <c r="U267" s="75">
        <v>-1640054.79</v>
      </c>
      <c r="V267" s="75">
        <v>-6025315.2000000002</v>
      </c>
      <c r="W267" s="75">
        <v>-7344183.7400000002</v>
      </c>
      <c r="X267" s="75">
        <v>-5557657.1399999997</v>
      </c>
      <c r="Y267" s="75">
        <v>0</v>
      </c>
      <c r="Z267" s="75">
        <v>-3793909.98</v>
      </c>
      <c r="AA267" s="75">
        <v>-5717934.5199999996</v>
      </c>
      <c r="AB267" s="75">
        <v>-3701856.72</v>
      </c>
      <c r="AC267" s="75">
        <v>0</v>
      </c>
      <c r="AD267" s="75">
        <v>-2048088.96</v>
      </c>
      <c r="AE267" s="75">
        <v>-11221258.949999999</v>
      </c>
      <c r="AF267" s="75">
        <v>-4268876.4000000004</v>
      </c>
      <c r="AG267" s="75">
        <v>-2491731.4300000002</v>
      </c>
      <c r="AH267" s="75">
        <v>-2236075.85</v>
      </c>
      <c r="AI267" s="75">
        <v>-2130129.0699999998</v>
      </c>
      <c r="AJ267" s="75">
        <v>-3577460.39</v>
      </c>
      <c r="AK267" s="75">
        <v>-3299915.44</v>
      </c>
      <c r="AL267" s="75">
        <v>-2947158.82</v>
      </c>
      <c r="AM267" s="75">
        <v>-4273573.82</v>
      </c>
      <c r="AN267" s="75">
        <v>-2428293.75</v>
      </c>
      <c r="AO267" s="75">
        <v>-2831743.93</v>
      </c>
      <c r="AP267" s="75">
        <v>-2726414.18</v>
      </c>
      <c r="AQ267" s="75">
        <v>-10847473.73</v>
      </c>
      <c r="AR267" s="75">
        <v>-3175553.79</v>
      </c>
      <c r="AS267" s="75">
        <v>-4305890.18</v>
      </c>
      <c r="AT267" s="75">
        <v>-3096861.02</v>
      </c>
      <c r="AU267" s="75">
        <v>-3132279.01</v>
      </c>
      <c r="AV267" s="75">
        <v>-676181.48</v>
      </c>
      <c r="AW267" s="75">
        <v>-1351950.38</v>
      </c>
      <c r="AX267" s="75">
        <v>-13710446.619999999</v>
      </c>
      <c r="AY267" s="75">
        <v>-2527738.6800000002</v>
      </c>
      <c r="AZ267" s="75">
        <v>-3895735.39</v>
      </c>
      <c r="BA267" s="75">
        <v>-5188817.37</v>
      </c>
      <c r="BB267" s="75">
        <v>-5290453.9400000004</v>
      </c>
      <c r="BC267" s="75">
        <v>-3532487.67</v>
      </c>
      <c r="BD267" s="75">
        <v>-5730114.3300000001</v>
      </c>
      <c r="BE267" s="75">
        <v>-5503122.7999999998</v>
      </c>
      <c r="BF267" s="75">
        <v>-3145753.1</v>
      </c>
      <c r="BG267" s="75">
        <v>-1482818.23</v>
      </c>
      <c r="BH267" s="75">
        <v>-1015830.84</v>
      </c>
      <c r="BI267" s="75">
        <v>0</v>
      </c>
      <c r="BJ267" s="75">
        <v>-4269371.45</v>
      </c>
      <c r="BK267" s="75">
        <v>-1881557.54</v>
      </c>
      <c r="BL267" s="75">
        <v>-1520762.26</v>
      </c>
      <c r="BM267" s="75">
        <v>-2066768.22</v>
      </c>
      <c r="BN267" s="75">
        <v>-2549782.73</v>
      </c>
      <c r="BO267" s="75">
        <v>0</v>
      </c>
      <c r="BP267" s="75">
        <v>-6580424.2199999997</v>
      </c>
      <c r="BQ267" s="75">
        <v>-2833812.97</v>
      </c>
      <c r="BR267" s="75">
        <v>-3195382.71</v>
      </c>
      <c r="BS267" s="75">
        <v>-3729355</v>
      </c>
      <c r="BT267" s="75">
        <v>-4918764.54</v>
      </c>
      <c r="BU267" s="75">
        <v>-6040019.0499999998</v>
      </c>
      <c r="BV267" s="75">
        <v>-2802966.64</v>
      </c>
      <c r="BW267" s="75">
        <v>-1546216.52</v>
      </c>
      <c r="BX267" s="75">
        <v>-1469995.08</v>
      </c>
      <c r="BY267" s="76">
        <v>4953117.3199999984</v>
      </c>
    </row>
    <row r="268" spans="1:77" x14ac:dyDescent="0.2">
      <c r="A268" s="73" t="s">
        <v>43</v>
      </c>
      <c r="B268" s="74" t="s">
        <v>731</v>
      </c>
      <c r="C268" s="73" t="s">
        <v>732</v>
      </c>
      <c r="D268" s="75">
        <v>250000</v>
      </c>
      <c r="E268" s="75">
        <v>99700</v>
      </c>
      <c r="F268" s="75">
        <v>150450</v>
      </c>
      <c r="G268" s="75">
        <v>103750</v>
      </c>
      <c r="H268" s="75">
        <v>205800</v>
      </c>
      <c r="I268" s="75">
        <v>0</v>
      </c>
      <c r="J268" s="75">
        <v>169300</v>
      </c>
      <c r="K268" s="75">
        <v>139600</v>
      </c>
      <c r="L268" s="75">
        <v>0</v>
      </c>
      <c r="M268" s="75">
        <v>270400</v>
      </c>
      <c r="N268" s="75">
        <v>52400</v>
      </c>
      <c r="O268" s="75">
        <v>41350</v>
      </c>
      <c r="P268" s="75">
        <v>22700</v>
      </c>
      <c r="Q268" s="75">
        <v>211050</v>
      </c>
      <c r="R268" s="75">
        <v>17450</v>
      </c>
      <c r="S268" s="75">
        <v>8000</v>
      </c>
      <c r="T268" s="75">
        <v>9900</v>
      </c>
      <c r="U268" s="75">
        <v>21050</v>
      </c>
      <c r="V268" s="75">
        <v>609700</v>
      </c>
      <c r="W268" s="75">
        <v>0</v>
      </c>
      <c r="X268" s="75">
        <v>59950</v>
      </c>
      <c r="Y268" s="75">
        <v>0</v>
      </c>
      <c r="Z268" s="75">
        <v>39450</v>
      </c>
      <c r="AA268" s="75">
        <v>0</v>
      </c>
      <c r="AB268" s="75">
        <v>134300</v>
      </c>
      <c r="AC268" s="75">
        <v>0</v>
      </c>
      <c r="AD268" s="75">
        <v>0</v>
      </c>
      <c r="AE268" s="75">
        <v>337200</v>
      </c>
      <c r="AF268" s="75">
        <v>63950</v>
      </c>
      <c r="AG268" s="75">
        <v>49850</v>
      </c>
      <c r="AH268" s="75">
        <v>24800</v>
      </c>
      <c r="AI268" s="75">
        <v>33700</v>
      </c>
      <c r="AJ268" s="75">
        <v>88750</v>
      </c>
      <c r="AK268" s="75">
        <v>105950</v>
      </c>
      <c r="AL268" s="75">
        <v>17700</v>
      </c>
      <c r="AM268" s="75">
        <v>89750</v>
      </c>
      <c r="AN268" s="75">
        <v>68200</v>
      </c>
      <c r="AO268" s="75">
        <v>33900</v>
      </c>
      <c r="AP268" s="75">
        <v>17350</v>
      </c>
      <c r="AQ268" s="75">
        <v>400549</v>
      </c>
      <c r="AR268" s="75">
        <v>56250</v>
      </c>
      <c r="AS268" s="75">
        <v>91800</v>
      </c>
      <c r="AT268" s="75">
        <v>75000</v>
      </c>
      <c r="AU268" s="75">
        <v>68900</v>
      </c>
      <c r="AV268" s="75">
        <v>63950</v>
      </c>
      <c r="AW268" s="75">
        <v>53000</v>
      </c>
      <c r="AX268" s="75">
        <v>642230.69999999995</v>
      </c>
      <c r="AY268" s="75">
        <v>28400</v>
      </c>
      <c r="AZ268" s="75">
        <v>162150</v>
      </c>
      <c r="BA268" s="75">
        <v>117950</v>
      </c>
      <c r="BB268" s="75">
        <v>151600</v>
      </c>
      <c r="BC268" s="75">
        <v>236800</v>
      </c>
      <c r="BD268" s="75">
        <v>79250</v>
      </c>
      <c r="BE268" s="75">
        <v>160900</v>
      </c>
      <c r="BF268" s="75">
        <v>120600</v>
      </c>
      <c r="BG268" s="75">
        <v>13750</v>
      </c>
      <c r="BH268" s="75">
        <v>35800</v>
      </c>
      <c r="BI268" s="75">
        <v>549700</v>
      </c>
      <c r="BJ268" s="75">
        <v>471400</v>
      </c>
      <c r="BK268" s="75">
        <v>205600</v>
      </c>
      <c r="BL268" s="75">
        <v>43000</v>
      </c>
      <c r="BM268" s="75">
        <v>134400</v>
      </c>
      <c r="BN268" s="75">
        <v>157050</v>
      </c>
      <c r="BO268" s="75">
        <v>63050</v>
      </c>
      <c r="BP268" s="75">
        <v>327624</v>
      </c>
      <c r="BQ268" s="75">
        <v>31750</v>
      </c>
      <c r="BR268" s="75">
        <v>138900</v>
      </c>
      <c r="BS268" s="75">
        <v>191950</v>
      </c>
      <c r="BT268" s="75">
        <v>169200</v>
      </c>
      <c r="BU268" s="75">
        <v>219100</v>
      </c>
      <c r="BV268" s="75">
        <v>149950</v>
      </c>
      <c r="BW268" s="75">
        <v>50000</v>
      </c>
      <c r="BX268" s="75">
        <v>29200</v>
      </c>
      <c r="BY268" s="76">
        <v>-511476.97</v>
      </c>
    </row>
    <row r="269" spans="1:77" x14ac:dyDescent="0.2">
      <c r="A269" s="73" t="s">
        <v>43</v>
      </c>
      <c r="B269" s="74" t="s">
        <v>733</v>
      </c>
      <c r="C269" s="73" t="s">
        <v>734</v>
      </c>
      <c r="D269" s="75">
        <v>0</v>
      </c>
      <c r="E269" s="75">
        <v>0</v>
      </c>
      <c r="F269" s="75">
        <v>0</v>
      </c>
      <c r="G269" s="75">
        <v>0</v>
      </c>
      <c r="H269" s="75">
        <v>0</v>
      </c>
      <c r="I269" s="75">
        <v>0</v>
      </c>
      <c r="J269" s="75">
        <v>0</v>
      </c>
      <c r="K269" s="75">
        <v>0</v>
      </c>
      <c r="L269" s="75">
        <v>0</v>
      </c>
      <c r="M269" s="75">
        <v>0</v>
      </c>
      <c r="N269" s="75">
        <v>0</v>
      </c>
      <c r="O269" s="75">
        <v>0</v>
      </c>
      <c r="P269" s="75">
        <v>0</v>
      </c>
      <c r="Q269" s="75">
        <v>0</v>
      </c>
      <c r="R269" s="75">
        <v>0</v>
      </c>
      <c r="S269" s="75">
        <v>0</v>
      </c>
      <c r="T269" s="75">
        <v>0</v>
      </c>
      <c r="U269" s="75">
        <v>0</v>
      </c>
      <c r="V269" s="75">
        <v>0</v>
      </c>
      <c r="W269" s="75">
        <v>-100</v>
      </c>
      <c r="X269" s="75">
        <v>0</v>
      </c>
      <c r="Y269" s="75">
        <v>0</v>
      </c>
      <c r="Z269" s="75">
        <v>0</v>
      </c>
      <c r="AA269" s="75">
        <v>0</v>
      </c>
      <c r="AB269" s="75">
        <v>0</v>
      </c>
      <c r="AC269" s="75">
        <v>0</v>
      </c>
      <c r="AD269" s="75">
        <v>0</v>
      </c>
      <c r="AE269" s="75">
        <v>0</v>
      </c>
      <c r="AF269" s="75">
        <v>0</v>
      </c>
      <c r="AG269" s="75">
        <v>-8053.57</v>
      </c>
      <c r="AH269" s="75">
        <v>0</v>
      </c>
      <c r="AI269" s="75">
        <v>0</v>
      </c>
      <c r="AJ269" s="75">
        <v>0</v>
      </c>
      <c r="AK269" s="75">
        <v>0</v>
      </c>
      <c r="AL269" s="75">
        <v>0</v>
      </c>
      <c r="AM269" s="75">
        <v>0</v>
      </c>
      <c r="AN269" s="75">
        <v>0</v>
      </c>
      <c r="AO269" s="75">
        <v>0</v>
      </c>
      <c r="AP269" s="75">
        <v>0</v>
      </c>
      <c r="AQ269" s="75">
        <v>0</v>
      </c>
      <c r="AR269" s="75">
        <v>0</v>
      </c>
      <c r="AS269" s="75">
        <v>0</v>
      </c>
      <c r="AT269" s="75">
        <v>0</v>
      </c>
      <c r="AU269" s="75">
        <v>0</v>
      </c>
      <c r="AV269" s="75">
        <v>0</v>
      </c>
      <c r="AW269" s="75">
        <v>0</v>
      </c>
      <c r="AX269" s="75">
        <v>-1723.82</v>
      </c>
      <c r="AY269" s="75">
        <v>0</v>
      </c>
      <c r="AZ269" s="75">
        <v>-2484</v>
      </c>
      <c r="BA269" s="75">
        <v>0</v>
      </c>
      <c r="BB269" s="75">
        <v>0</v>
      </c>
      <c r="BC269" s="75">
        <v>-4749.7299999999996</v>
      </c>
      <c r="BD269" s="75">
        <v>0</v>
      </c>
      <c r="BE269" s="75">
        <v>0</v>
      </c>
      <c r="BF269" s="75">
        <v>0</v>
      </c>
      <c r="BG269" s="75">
        <v>0</v>
      </c>
      <c r="BH269" s="75">
        <v>0</v>
      </c>
      <c r="BI269" s="75">
        <v>0</v>
      </c>
      <c r="BJ269" s="75">
        <v>0</v>
      </c>
      <c r="BK269" s="75">
        <v>0</v>
      </c>
      <c r="BL269" s="75">
        <v>0</v>
      </c>
      <c r="BM269" s="75">
        <v>0</v>
      </c>
      <c r="BN269" s="75">
        <v>0</v>
      </c>
      <c r="BO269" s="75">
        <v>0</v>
      </c>
      <c r="BP269" s="75">
        <v>0</v>
      </c>
      <c r="BQ269" s="75">
        <v>0</v>
      </c>
      <c r="BR269" s="75">
        <v>0</v>
      </c>
      <c r="BS269" s="75">
        <v>0</v>
      </c>
      <c r="BT269" s="75">
        <v>0</v>
      </c>
      <c r="BU269" s="75">
        <v>0</v>
      </c>
      <c r="BV269" s="75">
        <v>0</v>
      </c>
      <c r="BW269" s="75">
        <v>0</v>
      </c>
      <c r="BX269" s="75">
        <v>0</v>
      </c>
      <c r="BY269" s="76">
        <v>450929.84</v>
      </c>
    </row>
    <row r="270" spans="1:77" x14ac:dyDescent="0.2">
      <c r="A270" s="73" t="s">
        <v>43</v>
      </c>
      <c r="B270" s="74" t="s">
        <v>735</v>
      </c>
      <c r="C270" s="73" t="s">
        <v>736</v>
      </c>
      <c r="D270" s="75">
        <v>0</v>
      </c>
      <c r="E270" s="75">
        <v>0</v>
      </c>
      <c r="F270" s="75">
        <v>0</v>
      </c>
      <c r="G270" s="75">
        <v>0</v>
      </c>
      <c r="H270" s="75">
        <v>0</v>
      </c>
      <c r="I270" s="75">
        <v>0</v>
      </c>
      <c r="J270" s="75">
        <v>1293.18</v>
      </c>
      <c r="K270" s="75">
        <v>0</v>
      </c>
      <c r="L270" s="75">
        <v>0</v>
      </c>
      <c r="M270" s="75">
        <v>0</v>
      </c>
      <c r="N270" s="75">
        <v>0</v>
      </c>
      <c r="O270" s="75">
        <v>0</v>
      </c>
      <c r="P270" s="75">
        <v>0</v>
      </c>
      <c r="Q270" s="75">
        <v>0</v>
      </c>
      <c r="R270" s="75">
        <v>0</v>
      </c>
      <c r="S270" s="75">
        <v>0</v>
      </c>
      <c r="T270" s="75">
        <v>10416.74</v>
      </c>
      <c r="U270" s="75">
        <v>0</v>
      </c>
      <c r="V270" s="75">
        <v>0</v>
      </c>
      <c r="W270" s="75">
        <v>0</v>
      </c>
      <c r="X270" s="75">
        <v>0</v>
      </c>
      <c r="Y270" s="75">
        <v>0</v>
      </c>
      <c r="Z270" s="75">
        <v>0</v>
      </c>
      <c r="AA270" s="75">
        <v>0</v>
      </c>
      <c r="AB270" s="75">
        <v>0</v>
      </c>
      <c r="AC270" s="75">
        <v>0</v>
      </c>
      <c r="AD270" s="75">
        <v>0</v>
      </c>
      <c r="AE270" s="75">
        <v>0</v>
      </c>
      <c r="AF270" s="75">
        <v>0</v>
      </c>
      <c r="AG270" s="75">
        <v>0</v>
      </c>
      <c r="AH270" s="75">
        <v>0</v>
      </c>
      <c r="AI270" s="75">
        <v>0</v>
      </c>
      <c r="AJ270" s="75">
        <v>0</v>
      </c>
      <c r="AK270" s="75">
        <v>0</v>
      </c>
      <c r="AL270" s="75">
        <v>0</v>
      </c>
      <c r="AM270" s="75">
        <v>0</v>
      </c>
      <c r="AN270" s="75">
        <v>0</v>
      </c>
      <c r="AO270" s="75">
        <v>0</v>
      </c>
      <c r="AP270" s="75">
        <v>0</v>
      </c>
      <c r="AQ270" s="75">
        <v>0</v>
      </c>
      <c r="AR270" s="75">
        <v>0</v>
      </c>
      <c r="AS270" s="75">
        <v>0</v>
      </c>
      <c r="AT270" s="75">
        <v>0</v>
      </c>
      <c r="AU270" s="75">
        <v>0</v>
      </c>
      <c r="AV270" s="75">
        <v>0</v>
      </c>
      <c r="AW270" s="75">
        <v>0</v>
      </c>
      <c r="AX270" s="75">
        <v>0</v>
      </c>
      <c r="AY270" s="75">
        <v>0</v>
      </c>
      <c r="AZ270" s="75">
        <v>7128</v>
      </c>
      <c r="BA270" s="75">
        <v>0</v>
      </c>
      <c r="BB270" s="75">
        <v>0</v>
      </c>
      <c r="BC270" s="75">
        <v>0</v>
      </c>
      <c r="BD270" s="75">
        <v>0</v>
      </c>
      <c r="BE270" s="75">
        <v>0</v>
      </c>
      <c r="BF270" s="75">
        <v>0</v>
      </c>
      <c r="BG270" s="75">
        <v>0</v>
      </c>
      <c r="BH270" s="75">
        <v>0</v>
      </c>
      <c r="BI270" s="75">
        <v>0</v>
      </c>
      <c r="BJ270" s="75">
        <v>0</v>
      </c>
      <c r="BK270" s="75">
        <v>0</v>
      </c>
      <c r="BL270" s="75">
        <v>0</v>
      </c>
      <c r="BM270" s="75">
        <v>0</v>
      </c>
      <c r="BN270" s="75">
        <v>0</v>
      </c>
      <c r="BO270" s="75">
        <v>0</v>
      </c>
      <c r="BP270" s="75">
        <v>0</v>
      </c>
      <c r="BQ270" s="75">
        <v>0</v>
      </c>
      <c r="BR270" s="75">
        <v>0</v>
      </c>
      <c r="BS270" s="75">
        <v>0</v>
      </c>
      <c r="BT270" s="75">
        <v>0</v>
      </c>
      <c r="BU270" s="75">
        <v>0</v>
      </c>
      <c r="BV270" s="75">
        <v>0</v>
      </c>
      <c r="BW270" s="75">
        <v>0</v>
      </c>
      <c r="BX270" s="75">
        <v>0</v>
      </c>
      <c r="BY270" s="76"/>
    </row>
    <row r="271" spans="1:77" x14ac:dyDescent="0.2">
      <c r="A271" s="73" t="s">
        <v>43</v>
      </c>
      <c r="B271" s="74" t="s">
        <v>737</v>
      </c>
      <c r="C271" s="73" t="s">
        <v>738</v>
      </c>
      <c r="D271" s="75">
        <v>0</v>
      </c>
      <c r="E271" s="75">
        <v>0</v>
      </c>
      <c r="F271" s="75">
        <v>-266799.55</v>
      </c>
      <c r="G271" s="75">
        <v>0</v>
      </c>
      <c r="H271" s="75">
        <v>0</v>
      </c>
      <c r="I271" s="75">
        <v>0</v>
      </c>
      <c r="J271" s="75">
        <v>-223643.22</v>
      </c>
      <c r="K271" s="75">
        <v>-32660.79</v>
      </c>
      <c r="L271" s="75">
        <v>-1823.29</v>
      </c>
      <c r="M271" s="75">
        <v>-46250.45</v>
      </c>
      <c r="N271" s="75">
        <v>-7998</v>
      </c>
      <c r="O271" s="75">
        <v>-2561.65</v>
      </c>
      <c r="P271" s="75">
        <v>-183442.5</v>
      </c>
      <c r="Q271" s="75">
        <v>-74069.56</v>
      </c>
      <c r="R271" s="75">
        <v>0</v>
      </c>
      <c r="S271" s="75">
        <v>0</v>
      </c>
      <c r="T271" s="75">
        <v>0</v>
      </c>
      <c r="U271" s="75">
        <v>-2577</v>
      </c>
      <c r="V271" s="75">
        <v>0</v>
      </c>
      <c r="W271" s="75">
        <v>-51978</v>
      </c>
      <c r="X271" s="75">
        <v>-5553.56</v>
      </c>
      <c r="Y271" s="75">
        <v>-56753.99</v>
      </c>
      <c r="Z271" s="75">
        <v>0</v>
      </c>
      <c r="AA271" s="75">
        <v>0</v>
      </c>
      <c r="AB271" s="75">
        <v>0</v>
      </c>
      <c r="AC271" s="75">
        <v>0</v>
      </c>
      <c r="AD271" s="75">
        <v>0</v>
      </c>
      <c r="AE271" s="75">
        <v>-2595979.65</v>
      </c>
      <c r="AF271" s="75">
        <v>-4242</v>
      </c>
      <c r="AG271" s="75">
        <v>-6810.91</v>
      </c>
      <c r="AH271" s="75">
        <v>0</v>
      </c>
      <c r="AI271" s="75">
        <v>0</v>
      </c>
      <c r="AJ271" s="75">
        <v>-26501.5</v>
      </c>
      <c r="AK271" s="75">
        <v>-25576</v>
      </c>
      <c r="AL271" s="75">
        <v>-1931.23</v>
      </c>
      <c r="AM271" s="75">
        <v>-40679.9</v>
      </c>
      <c r="AN271" s="75">
        <v>0</v>
      </c>
      <c r="AO271" s="75">
        <v>-3942.07</v>
      </c>
      <c r="AP271" s="75">
        <v>-17860.240000000002</v>
      </c>
      <c r="AQ271" s="75">
        <v>-63693.96</v>
      </c>
      <c r="AR271" s="75">
        <v>0</v>
      </c>
      <c r="AS271" s="75">
        <v>-2077.44</v>
      </c>
      <c r="AT271" s="75">
        <v>-1197.25</v>
      </c>
      <c r="AU271" s="75">
        <v>0</v>
      </c>
      <c r="AV271" s="75">
        <v>-1073.25</v>
      </c>
      <c r="AW271" s="75">
        <v>-5</v>
      </c>
      <c r="AX271" s="75">
        <v>-51921.32</v>
      </c>
      <c r="AY271" s="75">
        <v>-7620</v>
      </c>
      <c r="AZ271" s="75">
        <v>-19881.62</v>
      </c>
      <c r="BA271" s="75">
        <v>0</v>
      </c>
      <c r="BB271" s="75">
        <v>-62776.69</v>
      </c>
      <c r="BC271" s="75">
        <v>-2115.79</v>
      </c>
      <c r="BD271" s="75">
        <v>-2072.2399</v>
      </c>
      <c r="BE271" s="75">
        <v>-37303.730000000003</v>
      </c>
      <c r="BF271" s="75">
        <v>0</v>
      </c>
      <c r="BG271" s="75">
        <v>0</v>
      </c>
      <c r="BH271" s="75">
        <v>-1120</v>
      </c>
      <c r="BI271" s="75">
        <v>-544248.17000000004</v>
      </c>
      <c r="BJ271" s="75">
        <v>0</v>
      </c>
      <c r="BK271" s="75">
        <v>0</v>
      </c>
      <c r="BL271" s="75">
        <v>-115.15</v>
      </c>
      <c r="BM271" s="75">
        <v>0</v>
      </c>
      <c r="BN271" s="75">
        <v>-1195.56</v>
      </c>
      <c r="BO271" s="75">
        <v>-2823.71</v>
      </c>
      <c r="BP271" s="75">
        <v>-402314.91</v>
      </c>
      <c r="BQ271" s="75">
        <v>-10988.21</v>
      </c>
      <c r="BR271" s="75">
        <v>-1202.1199999999999</v>
      </c>
      <c r="BS271" s="75">
        <v>-6486.68</v>
      </c>
      <c r="BT271" s="75">
        <v>0</v>
      </c>
      <c r="BU271" s="75">
        <v>-35660.83</v>
      </c>
      <c r="BV271" s="75">
        <v>-5878.57</v>
      </c>
      <c r="BW271" s="75">
        <v>0</v>
      </c>
      <c r="BX271" s="75">
        <v>-4743</v>
      </c>
      <c r="BY271" s="76">
        <v>1112.1400000000001</v>
      </c>
    </row>
    <row r="272" spans="1:77" x14ac:dyDescent="0.2">
      <c r="A272" s="73" t="s">
        <v>43</v>
      </c>
      <c r="B272" s="74" t="s">
        <v>739</v>
      </c>
      <c r="C272" s="73" t="s">
        <v>740</v>
      </c>
      <c r="D272" s="75">
        <v>0</v>
      </c>
      <c r="E272" s="75">
        <v>0</v>
      </c>
      <c r="F272" s="75">
        <v>146374.53</v>
      </c>
      <c r="G272" s="75">
        <v>4704.8100000000004</v>
      </c>
      <c r="H272" s="75">
        <v>1504.14</v>
      </c>
      <c r="I272" s="75">
        <v>0</v>
      </c>
      <c r="J272" s="75">
        <v>363992.49</v>
      </c>
      <c r="K272" s="75">
        <v>10819.56</v>
      </c>
      <c r="L272" s="75">
        <v>0</v>
      </c>
      <c r="M272" s="75">
        <v>49042.17</v>
      </c>
      <c r="N272" s="75">
        <v>0.5</v>
      </c>
      <c r="O272" s="75">
        <v>0</v>
      </c>
      <c r="P272" s="75">
        <v>42380.91</v>
      </c>
      <c r="Q272" s="75">
        <v>0</v>
      </c>
      <c r="R272" s="75">
        <v>0</v>
      </c>
      <c r="S272" s="75">
        <v>0</v>
      </c>
      <c r="T272" s="75">
        <v>3107.94</v>
      </c>
      <c r="U272" s="75">
        <v>0</v>
      </c>
      <c r="V272" s="75">
        <v>0</v>
      </c>
      <c r="W272" s="75">
        <v>8776.4</v>
      </c>
      <c r="X272" s="75">
        <v>0</v>
      </c>
      <c r="Y272" s="75">
        <v>7160.7</v>
      </c>
      <c r="Z272" s="75">
        <v>1629.56</v>
      </c>
      <c r="AA272" s="75">
        <v>0</v>
      </c>
      <c r="AB272" s="75">
        <v>0</v>
      </c>
      <c r="AC272" s="75">
        <v>0</v>
      </c>
      <c r="AD272" s="75">
        <v>0</v>
      </c>
      <c r="AE272" s="75">
        <v>938377.91</v>
      </c>
      <c r="AF272" s="75">
        <v>5005.74</v>
      </c>
      <c r="AG272" s="75">
        <v>0</v>
      </c>
      <c r="AH272" s="75">
        <v>11910.24</v>
      </c>
      <c r="AI272" s="75">
        <v>0</v>
      </c>
      <c r="AJ272" s="75">
        <v>16671.689999999999</v>
      </c>
      <c r="AK272" s="75">
        <v>0</v>
      </c>
      <c r="AL272" s="75">
        <v>6138.62</v>
      </c>
      <c r="AM272" s="75">
        <v>139.87</v>
      </c>
      <c r="AN272" s="75">
        <v>1089.92</v>
      </c>
      <c r="AO272" s="75">
        <v>18678.25</v>
      </c>
      <c r="AP272" s="75">
        <v>2333.1799999999998</v>
      </c>
      <c r="AQ272" s="75">
        <v>125793.22</v>
      </c>
      <c r="AR272" s="75">
        <v>0</v>
      </c>
      <c r="AS272" s="75">
        <v>418.7</v>
      </c>
      <c r="AT272" s="75">
        <v>2579.2399999999998</v>
      </c>
      <c r="AU272" s="75">
        <v>0</v>
      </c>
      <c r="AV272" s="75">
        <v>0</v>
      </c>
      <c r="AW272" s="75">
        <v>0</v>
      </c>
      <c r="AX272" s="75">
        <v>417906.69</v>
      </c>
      <c r="AY272" s="75">
        <v>112937.99</v>
      </c>
      <c r="AZ272" s="75">
        <v>39992.699999999997</v>
      </c>
      <c r="BA272" s="75">
        <v>0</v>
      </c>
      <c r="BB272" s="75">
        <v>1028.9000000000001</v>
      </c>
      <c r="BC272" s="75">
        <v>880.91</v>
      </c>
      <c r="BD272" s="75">
        <v>0</v>
      </c>
      <c r="BE272" s="75">
        <v>0</v>
      </c>
      <c r="BF272" s="75">
        <v>0</v>
      </c>
      <c r="BG272" s="75">
        <v>0</v>
      </c>
      <c r="BH272" s="75">
        <v>0</v>
      </c>
      <c r="BI272" s="75">
        <v>538162.30000000005</v>
      </c>
      <c r="BJ272" s="75">
        <v>0</v>
      </c>
      <c r="BK272" s="75">
        <v>0</v>
      </c>
      <c r="BL272" s="75">
        <v>1484.85</v>
      </c>
      <c r="BM272" s="75">
        <v>8996.34</v>
      </c>
      <c r="BN272" s="75">
        <v>9408.35</v>
      </c>
      <c r="BO272" s="75">
        <v>1014.66</v>
      </c>
      <c r="BP272" s="75">
        <v>310198.40999999997</v>
      </c>
      <c r="BQ272" s="75">
        <v>0</v>
      </c>
      <c r="BR272" s="75">
        <v>2116.25</v>
      </c>
      <c r="BS272" s="75">
        <v>22929.14</v>
      </c>
      <c r="BT272" s="75">
        <v>10155.799999999999</v>
      </c>
      <c r="BU272" s="75">
        <v>38748.519999999997</v>
      </c>
      <c r="BV272" s="75">
        <v>3797.49</v>
      </c>
      <c r="BW272" s="75">
        <v>0</v>
      </c>
      <c r="BX272" s="75">
        <v>0</v>
      </c>
      <c r="BY272" s="76">
        <v>342994242.12000006</v>
      </c>
    </row>
    <row r="273" spans="1:77" x14ac:dyDescent="0.2">
      <c r="A273" s="73" t="s">
        <v>43</v>
      </c>
      <c r="B273" s="74" t="s">
        <v>741</v>
      </c>
      <c r="C273" s="73" t="s">
        <v>742</v>
      </c>
      <c r="D273" s="75">
        <v>0</v>
      </c>
      <c r="E273" s="75">
        <v>0</v>
      </c>
      <c r="F273" s="75">
        <v>-391138.14</v>
      </c>
      <c r="G273" s="75">
        <v>-33675.14</v>
      </c>
      <c r="H273" s="75">
        <v>-12673.46</v>
      </c>
      <c r="I273" s="75">
        <v>0</v>
      </c>
      <c r="J273" s="75">
        <v>-2882.61</v>
      </c>
      <c r="K273" s="75">
        <v>0</v>
      </c>
      <c r="L273" s="75">
        <v>0</v>
      </c>
      <c r="M273" s="75">
        <v>-5004.6099999999997</v>
      </c>
      <c r="N273" s="75">
        <v>0</v>
      </c>
      <c r="O273" s="75">
        <v>0</v>
      </c>
      <c r="P273" s="75">
        <v>-107490.2</v>
      </c>
      <c r="Q273" s="75">
        <v>0</v>
      </c>
      <c r="R273" s="75">
        <v>0</v>
      </c>
      <c r="S273" s="75">
        <v>0</v>
      </c>
      <c r="T273" s="75">
        <v>0</v>
      </c>
      <c r="U273" s="75">
        <v>0</v>
      </c>
      <c r="V273" s="75">
        <v>0</v>
      </c>
      <c r="W273" s="75">
        <v>0</v>
      </c>
      <c r="X273" s="75">
        <v>0</v>
      </c>
      <c r="Y273" s="75">
        <v>-1987.89</v>
      </c>
      <c r="Z273" s="75">
        <v>0</v>
      </c>
      <c r="AA273" s="75">
        <v>0</v>
      </c>
      <c r="AB273" s="75">
        <v>0</v>
      </c>
      <c r="AC273" s="75">
        <v>0</v>
      </c>
      <c r="AD273" s="75">
        <v>0</v>
      </c>
      <c r="AE273" s="75">
        <v>0</v>
      </c>
      <c r="AF273" s="75">
        <v>0</v>
      </c>
      <c r="AG273" s="75">
        <v>0</v>
      </c>
      <c r="AH273" s="75">
        <v>0</v>
      </c>
      <c r="AI273" s="75">
        <v>0</v>
      </c>
      <c r="AJ273" s="75">
        <v>-763.5</v>
      </c>
      <c r="AK273" s="75">
        <v>0</v>
      </c>
      <c r="AL273" s="75">
        <v>0</v>
      </c>
      <c r="AM273" s="75">
        <v>0</v>
      </c>
      <c r="AN273" s="75">
        <v>0</v>
      </c>
      <c r="AO273" s="75">
        <v>0</v>
      </c>
      <c r="AP273" s="75">
        <v>0</v>
      </c>
      <c r="AQ273" s="75">
        <v>0</v>
      </c>
      <c r="AR273" s="75">
        <v>0</v>
      </c>
      <c r="AS273" s="75">
        <v>0</v>
      </c>
      <c r="AT273" s="75">
        <v>0</v>
      </c>
      <c r="AU273" s="75">
        <v>0</v>
      </c>
      <c r="AV273" s="75">
        <v>0</v>
      </c>
      <c r="AW273" s="75">
        <v>0</v>
      </c>
      <c r="AX273" s="75">
        <v>-88725.98</v>
      </c>
      <c r="AY273" s="75">
        <v>0</v>
      </c>
      <c r="AZ273" s="75">
        <v>-75</v>
      </c>
      <c r="BA273" s="75">
        <v>0</v>
      </c>
      <c r="BB273" s="75">
        <v>0</v>
      </c>
      <c r="BC273" s="75">
        <v>0</v>
      </c>
      <c r="BD273" s="75">
        <v>0</v>
      </c>
      <c r="BE273" s="75">
        <v>0</v>
      </c>
      <c r="BF273" s="75">
        <v>0</v>
      </c>
      <c r="BG273" s="75">
        <v>0</v>
      </c>
      <c r="BH273" s="75">
        <v>0</v>
      </c>
      <c r="BI273" s="75">
        <v>0</v>
      </c>
      <c r="BJ273" s="75">
        <v>0</v>
      </c>
      <c r="BK273" s="75">
        <v>0</v>
      </c>
      <c r="BL273" s="75">
        <v>0</v>
      </c>
      <c r="BM273" s="75">
        <v>0</v>
      </c>
      <c r="BN273" s="75">
        <v>0</v>
      </c>
      <c r="BO273" s="75">
        <v>0</v>
      </c>
      <c r="BP273" s="75">
        <v>-15673.68</v>
      </c>
      <c r="BQ273" s="75">
        <v>0</v>
      </c>
      <c r="BR273" s="75">
        <v>0</v>
      </c>
      <c r="BS273" s="75">
        <v>0</v>
      </c>
      <c r="BT273" s="75">
        <v>0</v>
      </c>
      <c r="BU273" s="75">
        <v>0</v>
      </c>
      <c r="BV273" s="75">
        <v>0</v>
      </c>
      <c r="BW273" s="75">
        <v>0</v>
      </c>
      <c r="BX273" s="75">
        <v>0</v>
      </c>
      <c r="BY273" s="76">
        <v>1976098894.6699009</v>
      </c>
    </row>
    <row r="274" spans="1:77" x14ac:dyDescent="0.2">
      <c r="A274" s="73" t="s">
        <v>43</v>
      </c>
      <c r="B274" s="74" t="s">
        <v>743</v>
      </c>
      <c r="C274" s="73" t="s">
        <v>744</v>
      </c>
      <c r="D274" s="75">
        <v>0</v>
      </c>
      <c r="E274" s="75">
        <v>0</v>
      </c>
      <c r="F274" s="75">
        <v>339888.04</v>
      </c>
      <c r="G274" s="75">
        <v>5256.38</v>
      </c>
      <c r="H274" s="75">
        <v>302.43</v>
      </c>
      <c r="I274" s="75">
        <v>0</v>
      </c>
      <c r="J274" s="75">
        <v>0</v>
      </c>
      <c r="K274" s="75">
        <v>0</v>
      </c>
      <c r="L274" s="75">
        <v>0</v>
      </c>
      <c r="M274" s="75">
        <v>0</v>
      </c>
      <c r="N274" s="75">
        <v>0</v>
      </c>
      <c r="O274" s="75">
        <v>0</v>
      </c>
      <c r="P274" s="75">
        <v>7349.81</v>
      </c>
      <c r="Q274" s="75">
        <v>0</v>
      </c>
      <c r="R274" s="75">
        <v>0</v>
      </c>
      <c r="S274" s="75">
        <v>0</v>
      </c>
      <c r="T274" s="75">
        <v>0</v>
      </c>
      <c r="U274" s="75">
        <v>0</v>
      </c>
      <c r="V274" s="75">
        <v>0</v>
      </c>
      <c r="W274" s="75">
        <v>0</v>
      </c>
      <c r="X274" s="75">
        <v>0</v>
      </c>
      <c r="Y274" s="75">
        <v>0</v>
      </c>
      <c r="Z274" s="75">
        <v>0</v>
      </c>
      <c r="AA274" s="75">
        <v>0</v>
      </c>
      <c r="AB274" s="75">
        <v>0</v>
      </c>
      <c r="AC274" s="75">
        <v>0</v>
      </c>
      <c r="AD274" s="75">
        <v>0</v>
      </c>
      <c r="AE274" s="75">
        <v>0</v>
      </c>
      <c r="AF274" s="75">
        <v>0</v>
      </c>
      <c r="AG274" s="75">
        <v>0</v>
      </c>
      <c r="AH274" s="75">
        <v>0</v>
      </c>
      <c r="AI274" s="75">
        <v>0</v>
      </c>
      <c r="AJ274" s="75">
        <v>0</v>
      </c>
      <c r="AK274" s="75">
        <v>0</v>
      </c>
      <c r="AL274" s="75">
        <v>0</v>
      </c>
      <c r="AM274" s="75">
        <v>0</v>
      </c>
      <c r="AN274" s="75">
        <v>0</v>
      </c>
      <c r="AO274" s="75">
        <v>0</v>
      </c>
      <c r="AP274" s="75">
        <v>0</v>
      </c>
      <c r="AQ274" s="75">
        <v>181513.15</v>
      </c>
      <c r="AR274" s="75">
        <v>0</v>
      </c>
      <c r="AS274" s="75">
        <v>0</v>
      </c>
      <c r="AT274" s="75">
        <v>0</v>
      </c>
      <c r="AU274" s="75">
        <v>0</v>
      </c>
      <c r="AV274" s="75">
        <v>0</v>
      </c>
      <c r="AW274" s="75">
        <v>0</v>
      </c>
      <c r="AX274" s="75">
        <v>92879.14</v>
      </c>
      <c r="AY274" s="75">
        <v>0</v>
      </c>
      <c r="AZ274" s="75">
        <v>1383.34</v>
      </c>
      <c r="BA274" s="75">
        <v>0</v>
      </c>
      <c r="BB274" s="75">
        <v>0</v>
      </c>
      <c r="BC274" s="75">
        <v>1</v>
      </c>
      <c r="BD274" s="75">
        <v>0</v>
      </c>
      <c r="BE274" s="75">
        <v>0</v>
      </c>
      <c r="BF274" s="75">
        <v>0</v>
      </c>
      <c r="BG274" s="75">
        <v>0</v>
      </c>
      <c r="BH274" s="75">
        <v>0</v>
      </c>
      <c r="BI274" s="75">
        <v>0</v>
      </c>
      <c r="BJ274" s="75">
        <v>0</v>
      </c>
      <c r="BK274" s="75">
        <v>0</v>
      </c>
      <c r="BL274" s="75">
        <v>0</v>
      </c>
      <c r="BM274" s="75">
        <v>1820.78</v>
      </c>
      <c r="BN274" s="75">
        <v>0</v>
      </c>
      <c r="BO274" s="75">
        <v>0</v>
      </c>
      <c r="BP274" s="75">
        <v>15585.45</v>
      </c>
      <c r="BQ274" s="75">
        <v>0</v>
      </c>
      <c r="BR274" s="75">
        <v>0</v>
      </c>
      <c r="BS274" s="75">
        <v>0</v>
      </c>
      <c r="BT274" s="75">
        <v>0</v>
      </c>
      <c r="BU274" s="75">
        <v>5167.12</v>
      </c>
      <c r="BV274" s="75">
        <v>0</v>
      </c>
      <c r="BW274" s="75">
        <v>0</v>
      </c>
      <c r="BX274" s="75">
        <v>0</v>
      </c>
      <c r="BY274" s="76">
        <v>12390420.600000001</v>
      </c>
    </row>
    <row r="275" spans="1:77" x14ac:dyDescent="0.2">
      <c r="A275" s="73" t="s">
        <v>43</v>
      </c>
      <c r="B275" s="74" t="s">
        <v>745</v>
      </c>
      <c r="C275" s="73" t="s">
        <v>746</v>
      </c>
      <c r="D275" s="75">
        <v>0</v>
      </c>
      <c r="E275" s="75">
        <v>0</v>
      </c>
      <c r="F275" s="75">
        <v>-1542771.75</v>
      </c>
      <c r="G275" s="75">
        <v>-107078.12</v>
      </c>
      <c r="H275" s="75">
        <v>-578.26</v>
      </c>
      <c r="I275" s="75">
        <v>0</v>
      </c>
      <c r="J275" s="75">
        <v>-1644066.57</v>
      </c>
      <c r="K275" s="75">
        <v>-259669.82</v>
      </c>
      <c r="L275" s="75">
        <v>-19227.77</v>
      </c>
      <c r="M275" s="75">
        <v>-200555.99</v>
      </c>
      <c r="N275" s="75">
        <v>-18085.57</v>
      </c>
      <c r="O275" s="75">
        <v>-29754</v>
      </c>
      <c r="P275" s="75">
        <v>-1701688.84</v>
      </c>
      <c r="Q275" s="75">
        <v>-125229.64</v>
      </c>
      <c r="R275" s="75">
        <v>0</v>
      </c>
      <c r="S275" s="75">
        <v>0</v>
      </c>
      <c r="T275" s="75">
        <v>-73780.91</v>
      </c>
      <c r="U275" s="75">
        <v>0</v>
      </c>
      <c r="V275" s="75">
        <v>0</v>
      </c>
      <c r="W275" s="75">
        <v>-254140</v>
      </c>
      <c r="X275" s="75">
        <v>-40911.25</v>
      </c>
      <c r="Y275" s="75">
        <v>0</v>
      </c>
      <c r="Z275" s="75">
        <v>-6139.87</v>
      </c>
      <c r="AA275" s="75">
        <v>-211704.32000000001</v>
      </c>
      <c r="AB275" s="75">
        <v>0</v>
      </c>
      <c r="AC275" s="75">
        <v>0</v>
      </c>
      <c r="AD275" s="75">
        <v>0</v>
      </c>
      <c r="AE275" s="75">
        <v>-10850906.449999999</v>
      </c>
      <c r="AF275" s="75">
        <v>-17109.27</v>
      </c>
      <c r="AG275" s="75">
        <v>-133165.01999999999</v>
      </c>
      <c r="AH275" s="75">
        <v>-30154.880000000001</v>
      </c>
      <c r="AI275" s="75">
        <v>0</v>
      </c>
      <c r="AJ275" s="75">
        <v>-30202.81</v>
      </c>
      <c r="AK275" s="75">
        <v>-280987.07</v>
      </c>
      <c r="AL275" s="75">
        <v>-52976.46</v>
      </c>
      <c r="AM275" s="75">
        <v>-50867.79</v>
      </c>
      <c r="AN275" s="75">
        <v>-3224.48</v>
      </c>
      <c r="AO275" s="75">
        <v>-23472.9</v>
      </c>
      <c r="AP275" s="75">
        <v>-8996.1299999999992</v>
      </c>
      <c r="AQ275" s="75">
        <v>-1104569.1499999999</v>
      </c>
      <c r="AR275" s="75">
        <v>0</v>
      </c>
      <c r="AS275" s="75">
        <v>-32805.78</v>
      </c>
      <c r="AT275" s="75">
        <v>-5963.1</v>
      </c>
      <c r="AU275" s="75">
        <v>-16488.96</v>
      </c>
      <c r="AV275" s="75">
        <v>-1823.75</v>
      </c>
      <c r="AW275" s="75">
        <v>-5403.68</v>
      </c>
      <c r="AX275" s="75">
        <v>-4684282.17</v>
      </c>
      <c r="AY275" s="75">
        <v>-196371.88</v>
      </c>
      <c r="AZ275" s="75">
        <v>-119381.95</v>
      </c>
      <c r="BA275" s="75">
        <v>0</v>
      </c>
      <c r="BB275" s="75">
        <v>-1296667.94</v>
      </c>
      <c r="BC275" s="75">
        <v>-224553.29</v>
      </c>
      <c r="BD275" s="75">
        <v>-63071.79</v>
      </c>
      <c r="BE275" s="75">
        <v>-397330.74</v>
      </c>
      <c r="BF275" s="75">
        <v>-68425.86</v>
      </c>
      <c r="BG275" s="75">
        <v>0</v>
      </c>
      <c r="BH275" s="75">
        <v>-3383.52</v>
      </c>
      <c r="BI275" s="75">
        <v>-5236630.53</v>
      </c>
      <c r="BJ275" s="75">
        <v>0</v>
      </c>
      <c r="BK275" s="75">
        <v>-43788.25</v>
      </c>
      <c r="BL275" s="75">
        <v>-13444.84</v>
      </c>
      <c r="BM275" s="75">
        <v>0</v>
      </c>
      <c r="BN275" s="75">
        <v>-8104.25</v>
      </c>
      <c r="BO275" s="75">
        <v>-12946.25</v>
      </c>
      <c r="BP275" s="75">
        <v>-2749242.73</v>
      </c>
      <c r="BQ275" s="75">
        <v>-35435.589999999997</v>
      </c>
      <c r="BR275" s="75">
        <v>-77206.509999999995</v>
      </c>
      <c r="BS275" s="75">
        <v>-9537.18</v>
      </c>
      <c r="BT275" s="75">
        <v>-27116.9</v>
      </c>
      <c r="BU275" s="75">
        <v>0</v>
      </c>
      <c r="BV275" s="75">
        <v>-15483.27</v>
      </c>
      <c r="BW275" s="75">
        <v>0</v>
      </c>
      <c r="BX275" s="75">
        <v>-11118.69</v>
      </c>
      <c r="BY275" s="76">
        <v>958876225.63999987</v>
      </c>
    </row>
    <row r="276" spans="1:77" x14ac:dyDescent="0.2">
      <c r="A276" s="73" t="s">
        <v>43</v>
      </c>
      <c r="B276" s="74" t="s">
        <v>747</v>
      </c>
      <c r="C276" s="73" t="s">
        <v>748</v>
      </c>
      <c r="D276" s="75">
        <v>0</v>
      </c>
      <c r="E276" s="75">
        <v>0</v>
      </c>
      <c r="F276" s="75">
        <v>1154546.3500000001</v>
      </c>
      <c r="G276" s="75">
        <v>127928.29</v>
      </c>
      <c r="H276" s="75">
        <v>14315.5</v>
      </c>
      <c r="I276" s="75">
        <v>0</v>
      </c>
      <c r="J276" s="75">
        <v>2445561.89</v>
      </c>
      <c r="K276" s="75">
        <v>191577.9</v>
      </c>
      <c r="L276" s="75">
        <v>8233.31</v>
      </c>
      <c r="M276" s="75">
        <v>1895841.14</v>
      </c>
      <c r="N276" s="75">
        <v>0</v>
      </c>
      <c r="O276" s="75">
        <v>0</v>
      </c>
      <c r="P276" s="75">
        <v>253499.49</v>
      </c>
      <c r="Q276" s="75">
        <v>1815.27</v>
      </c>
      <c r="R276" s="75">
        <v>0</v>
      </c>
      <c r="S276" s="75">
        <v>0</v>
      </c>
      <c r="T276" s="75">
        <v>11018.44</v>
      </c>
      <c r="U276" s="75">
        <v>0</v>
      </c>
      <c r="V276" s="75">
        <v>0</v>
      </c>
      <c r="W276" s="75">
        <v>44290.78</v>
      </c>
      <c r="X276" s="75">
        <v>22507.21</v>
      </c>
      <c r="Y276" s="75">
        <v>432298.67</v>
      </c>
      <c r="Z276" s="75">
        <v>5437.93</v>
      </c>
      <c r="AA276" s="75">
        <v>0</v>
      </c>
      <c r="AB276" s="75">
        <v>0</v>
      </c>
      <c r="AC276" s="75">
        <v>0</v>
      </c>
      <c r="AD276" s="75">
        <v>0</v>
      </c>
      <c r="AE276" s="75">
        <v>6447420.3200000003</v>
      </c>
      <c r="AF276" s="75">
        <v>135174.81</v>
      </c>
      <c r="AG276" s="75">
        <v>50772.84</v>
      </c>
      <c r="AH276" s="75">
        <v>73114.880000000005</v>
      </c>
      <c r="AI276" s="75">
        <v>0</v>
      </c>
      <c r="AJ276" s="75">
        <v>90562</v>
      </c>
      <c r="AK276" s="75">
        <v>30210.73</v>
      </c>
      <c r="AL276" s="75">
        <v>76753.240000000005</v>
      </c>
      <c r="AM276" s="75">
        <v>70969.88</v>
      </c>
      <c r="AN276" s="75">
        <v>7842.29</v>
      </c>
      <c r="AO276" s="75">
        <v>32345.65</v>
      </c>
      <c r="AP276" s="75">
        <v>20464.05</v>
      </c>
      <c r="AQ276" s="75">
        <v>2928575.31</v>
      </c>
      <c r="AR276" s="75">
        <v>0</v>
      </c>
      <c r="AS276" s="75">
        <v>24431.8</v>
      </c>
      <c r="AT276" s="75">
        <v>5211.05</v>
      </c>
      <c r="AU276" s="75">
        <v>0</v>
      </c>
      <c r="AV276" s="75">
        <v>0</v>
      </c>
      <c r="AW276" s="75">
        <v>5053.2</v>
      </c>
      <c r="AX276" s="75">
        <v>2833703.83</v>
      </c>
      <c r="AY276" s="75">
        <v>13784.4</v>
      </c>
      <c r="AZ276" s="75">
        <v>101468.05</v>
      </c>
      <c r="BA276" s="75">
        <v>0</v>
      </c>
      <c r="BB276" s="75">
        <v>50798.25</v>
      </c>
      <c r="BC276" s="75">
        <v>188.56</v>
      </c>
      <c r="BD276" s="75">
        <v>0</v>
      </c>
      <c r="BE276" s="75">
        <v>0</v>
      </c>
      <c r="BF276" s="75">
        <v>682.05</v>
      </c>
      <c r="BG276" s="75">
        <v>0</v>
      </c>
      <c r="BH276" s="75">
        <v>5768.86</v>
      </c>
      <c r="BI276" s="75">
        <v>6385083.5599999996</v>
      </c>
      <c r="BJ276" s="75">
        <v>0</v>
      </c>
      <c r="BK276" s="75">
        <v>59022</v>
      </c>
      <c r="BL276" s="75">
        <v>9312.82</v>
      </c>
      <c r="BM276" s="75">
        <v>54021.8</v>
      </c>
      <c r="BN276" s="75">
        <v>4682.67</v>
      </c>
      <c r="BO276" s="75">
        <v>0</v>
      </c>
      <c r="BP276" s="75">
        <v>2642731.04</v>
      </c>
      <c r="BQ276" s="75">
        <v>-4049.75</v>
      </c>
      <c r="BR276" s="75">
        <v>32049.69</v>
      </c>
      <c r="BS276" s="75">
        <v>19022.919999999998</v>
      </c>
      <c r="BT276" s="75">
        <v>55733.18</v>
      </c>
      <c r="BU276" s="75">
        <v>0</v>
      </c>
      <c r="BV276" s="75">
        <v>4671.3599999999997</v>
      </c>
      <c r="BW276" s="75">
        <v>0</v>
      </c>
      <c r="BX276" s="75">
        <v>0</v>
      </c>
      <c r="BY276" s="76">
        <v>49251992.879999995</v>
      </c>
    </row>
    <row r="277" spans="1:77" x14ac:dyDescent="0.2">
      <c r="A277" s="73" t="s">
        <v>43</v>
      </c>
      <c r="B277" s="74" t="s">
        <v>749</v>
      </c>
      <c r="C277" s="73" t="s">
        <v>750</v>
      </c>
      <c r="D277" s="75">
        <v>6735114.9800000004</v>
      </c>
      <c r="E277" s="75">
        <v>2623410.4300000002</v>
      </c>
      <c r="F277" s="75">
        <v>1451382.6</v>
      </c>
      <c r="G277" s="75">
        <v>0</v>
      </c>
      <c r="H277" s="75">
        <v>0</v>
      </c>
      <c r="I277" s="75">
        <v>0</v>
      </c>
      <c r="J277" s="75">
        <v>0</v>
      </c>
      <c r="K277" s="75">
        <v>5673290.9500000002</v>
      </c>
      <c r="L277" s="75">
        <v>231383.02</v>
      </c>
      <c r="M277" s="75">
        <v>0</v>
      </c>
      <c r="N277" s="75">
        <v>0</v>
      </c>
      <c r="O277" s="75">
        <v>0</v>
      </c>
      <c r="P277" s="75">
        <v>6048982.1399999997</v>
      </c>
      <c r="Q277" s="75">
        <v>1449506.84</v>
      </c>
      <c r="R277" s="75">
        <v>0</v>
      </c>
      <c r="S277" s="75">
        <v>0</v>
      </c>
      <c r="T277" s="75">
        <v>0</v>
      </c>
      <c r="U277" s="75">
        <v>0</v>
      </c>
      <c r="V277" s="75">
        <v>0</v>
      </c>
      <c r="W277" s="75">
        <v>3418969</v>
      </c>
      <c r="X277" s="75">
        <v>0</v>
      </c>
      <c r="Y277" s="75">
        <v>0</v>
      </c>
      <c r="Z277" s="75">
        <v>0</v>
      </c>
      <c r="AA277" s="75">
        <v>0</v>
      </c>
      <c r="AB277" s="75">
        <v>0</v>
      </c>
      <c r="AC277" s="75">
        <v>0</v>
      </c>
      <c r="AD277" s="75">
        <v>0</v>
      </c>
      <c r="AE277" s="75">
        <v>19021482.140000001</v>
      </c>
      <c r="AF277" s="75">
        <v>0</v>
      </c>
      <c r="AG277" s="75">
        <v>0</v>
      </c>
      <c r="AH277" s="75">
        <v>0</v>
      </c>
      <c r="AI277" s="75">
        <v>0</v>
      </c>
      <c r="AJ277" s="75">
        <v>0</v>
      </c>
      <c r="AK277" s="75">
        <v>0</v>
      </c>
      <c r="AL277" s="75">
        <v>0</v>
      </c>
      <c r="AM277" s="75">
        <v>0</v>
      </c>
      <c r="AN277" s="75">
        <v>0</v>
      </c>
      <c r="AO277" s="75">
        <v>0</v>
      </c>
      <c r="AP277" s="75">
        <v>0</v>
      </c>
      <c r="AQ277" s="75">
        <v>5813450.1600000001</v>
      </c>
      <c r="AR277" s="75">
        <v>0</v>
      </c>
      <c r="AS277" s="75">
        <v>0</v>
      </c>
      <c r="AT277" s="75">
        <v>0</v>
      </c>
      <c r="AU277" s="75">
        <v>0</v>
      </c>
      <c r="AV277" s="75">
        <v>0</v>
      </c>
      <c r="AW277" s="75">
        <v>0</v>
      </c>
      <c r="AX277" s="75">
        <v>4766528.18</v>
      </c>
      <c r="AY277" s="75">
        <v>0</v>
      </c>
      <c r="AZ277" s="75">
        <v>0</v>
      </c>
      <c r="BA277" s="75">
        <v>0</v>
      </c>
      <c r="BB277" s="75">
        <v>0</v>
      </c>
      <c r="BC277" s="75">
        <v>0</v>
      </c>
      <c r="BD277" s="75">
        <v>0</v>
      </c>
      <c r="BE277" s="75">
        <v>0</v>
      </c>
      <c r="BF277" s="75">
        <v>0</v>
      </c>
      <c r="BG277" s="75">
        <v>0</v>
      </c>
      <c r="BH277" s="75">
        <v>0</v>
      </c>
      <c r="BI277" s="75">
        <v>9305480.0199999996</v>
      </c>
      <c r="BJ277" s="75">
        <v>7393057.7000000002</v>
      </c>
      <c r="BK277" s="75">
        <v>0</v>
      </c>
      <c r="BL277" s="75">
        <v>0</v>
      </c>
      <c r="BM277" s="75">
        <v>0</v>
      </c>
      <c r="BN277" s="75">
        <v>0</v>
      </c>
      <c r="BO277" s="75">
        <v>0</v>
      </c>
      <c r="BP277" s="75">
        <v>11951350.16</v>
      </c>
      <c r="BQ277" s="75">
        <v>92016.25</v>
      </c>
      <c r="BR277" s="75">
        <v>0</v>
      </c>
      <c r="BS277" s="75">
        <v>0</v>
      </c>
      <c r="BT277" s="75">
        <v>0</v>
      </c>
      <c r="BU277" s="75">
        <v>0</v>
      </c>
      <c r="BV277" s="75">
        <v>0</v>
      </c>
      <c r="BW277" s="75">
        <v>0</v>
      </c>
      <c r="BX277" s="75">
        <v>0</v>
      </c>
      <c r="BY277" s="76">
        <v>96101767.479999989</v>
      </c>
    </row>
    <row r="278" spans="1:77" x14ac:dyDescent="0.2">
      <c r="A278" s="73" t="s">
        <v>43</v>
      </c>
      <c r="B278" s="74" t="s">
        <v>751</v>
      </c>
      <c r="C278" s="73" t="s">
        <v>752</v>
      </c>
      <c r="D278" s="75">
        <v>1975068.77</v>
      </c>
      <c r="E278" s="75">
        <v>462168.53</v>
      </c>
      <c r="F278" s="75">
        <v>378069.21</v>
      </c>
      <c r="G278" s="75">
        <v>212260.36</v>
      </c>
      <c r="H278" s="75">
        <v>95213.41</v>
      </c>
      <c r="I278" s="75">
        <v>36027</v>
      </c>
      <c r="J278" s="75">
        <v>1262972.45</v>
      </c>
      <c r="K278" s="75">
        <v>427397.75</v>
      </c>
      <c r="L278" s="75">
        <v>696360</v>
      </c>
      <c r="M278" s="75">
        <v>454708.99</v>
      </c>
      <c r="N278" s="75">
        <v>104506.6</v>
      </c>
      <c r="O278" s="75">
        <v>408909.94</v>
      </c>
      <c r="P278" s="75">
        <v>694955.7</v>
      </c>
      <c r="Q278" s="75">
        <v>314872.5</v>
      </c>
      <c r="R278" s="75">
        <v>115916</v>
      </c>
      <c r="S278" s="75">
        <v>2955</v>
      </c>
      <c r="T278" s="75">
        <v>169244.78</v>
      </c>
      <c r="U278" s="75">
        <v>95868.31</v>
      </c>
      <c r="V278" s="75">
        <v>1452948.87</v>
      </c>
      <c r="W278" s="75">
        <v>931839</v>
      </c>
      <c r="X278" s="75">
        <v>83034.05</v>
      </c>
      <c r="Y278" s="75">
        <v>570171.69999999995</v>
      </c>
      <c r="Z278" s="75">
        <v>81071.44</v>
      </c>
      <c r="AA278" s="75">
        <v>137125</v>
      </c>
      <c r="AB278" s="75">
        <v>268710</v>
      </c>
      <c r="AC278" s="75">
        <v>31252</v>
      </c>
      <c r="AD278" s="75">
        <v>35279</v>
      </c>
      <c r="AE278" s="75">
        <v>2353855.71</v>
      </c>
      <c r="AF278" s="75">
        <v>54747.4</v>
      </c>
      <c r="AG278" s="75">
        <v>93260</v>
      </c>
      <c r="AH278" s="75">
        <v>26437</v>
      </c>
      <c r="AI278" s="75">
        <v>32370</v>
      </c>
      <c r="AJ278" s="75">
        <v>105525.4</v>
      </c>
      <c r="AK278" s="75">
        <v>103784.3</v>
      </c>
      <c r="AL278" s="75">
        <v>61101</v>
      </c>
      <c r="AM278" s="75">
        <v>161059</v>
      </c>
      <c r="AN278" s="75">
        <v>54984.7</v>
      </c>
      <c r="AO278" s="75">
        <v>103882</v>
      </c>
      <c r="AP278" s="75">
        <v>24060.25</v>
      </c>
      <c r="AQ278" s="75">
        <v>599251.02</v>
      </c>
      <c r="AR278" s="75">
        <v>44230</v>
      </c>
      <c r="AS278" s="75">
        <v>102506.76</v>
      </c>
      <c r="AT278" s="75">
        <v>51351</v>
      </c>
      <c r="AU278" s="75">
        <v>117133.8</v>
      </c>
      <c r="AV278" s="75">
        <v>21515</v>
      </c>
      <c r="AW278" s="75">
        <v>126241</v>
      </c>
      <c r="AX278" s="75">
        <v>2603617.39</v>
      </c>
      <c r="AY278" s="75">
        <v>114847</v>
      </c>
      <c r="AZ278" s="75">
        <v>100806</v>
      </c>
      <c r="BA278" s="75">
        <v>114108</v>
      </c>
      <c r="BB278" s="75">
        <v>236943.6</v>
      </c>
      <c r="BC278" s="75">
        <v>162801.1</v>
      </c>
      <c r="BD278" s="75">
        <v>306878.63</v>
      </c>
      <c r="BE278" s="75">
        <v>121879.51</v>
      </c>
      <c r="BF278" s="75">
        <v>331519</v>
      </c>
      <c r="BG278" s="75">
        <v>61798.2</v>
      </c>
      <c r="BH278" s="75">
        <v>58573.9</v>
      </c>
      <c r="BI278" s="75">
        <v>1351355.09</v>
      </c>
      <c r="BJ278" s="75">
        <v>1074745.03</v>
      </c>
      <c r="BK278" s="75">
        <v>193408</v>
      </c>
      <c r="BL278" s="75">
        <v>120943</v>
      </c>
      <c r="BM278" s="75">
        <v>260392.8</v>
      </c>
      <c r="BN278" s="75">
        <v>284423</v>
      </c>
      <c r="BO278" s="75">
        <v>80286</v>
      </c>
      <c r="BP278" s="75">
        <v>1857091.57</v>
      </c>
      <c r="BQ278" s="75">
        <v>101967.5</v>
      </c>
      <c r="BR278" s="75">
        <v>85940.4</v>
      </c>
      <c r="BS278" s="75">
        <v>105521.75</v>
      </c>
      <c r="BT278" s="75">
        <v>178382.1</v>
      </c>
      <c r="BU278" s="75">
        <v>382566.36</v>
      </c>
      <c r="BV278" s="75">
        <v>79050.02</v>
      </c>
      <c r="BW278" s="75">
        <v>44970</v>
      </c>
      <c r="BX278" s="75">
        <v>85045.65</v>
      </c>
      <c r="BY278" s="76">
        <v>54766726.32</v>
      </c>
    </row>
    <row r="279" spans="1:77" x14ac:dyDescent="0.2">
      <c r="A279" s="73" t="s">
        <v>43</v>
      </c>
      <c r="B279" s="74" t="s">
        <v>753</v>
      </c>
      <c r="C279" s="73" t="s">
        <v>754</v>
      </c>
      <c r="D279" s="75">
        <v>-6718202.4000000004</v>
      </c>
      <c r="E279" s="75">
        <v>0</v>
      </c>
      <c r="F279" s="75">
        <v>0</v>
      </c>
      <c r="G279" s="75">
        <v>0</v>
      </c>
      <c r="H279" s="75">
        <v>0</v>
      </c>
      <c r="I279" s="75">
        <v>0</v>
      </c>
      <c r="J279" s="75">
        <v>-26212630.829999998</v>
      </c>
      <c r="K279" s="75">
        <v>-5460815.7000000002</v>
      </c>
      <c r="L279" s="75">
        <v>-116269.13</v>
      </c>
      <c r="M279" s="75">
        <v>-2599123.2999999998</v>
      </c>
      <c r="N279" s="75">
        <v>0</v>
      </c>
      <c r="O279" s="75">
        <v>-984569.89</v>
      </c>
      <c r="P279" s="75">
        <v>-5127029.2300000004</v>
      </c>
      <c r="Q279" s="75">
        <v>-326367.71000000002</v>
      </c>
      <c r="R279" s="75">
        <v>0</v>
      </c>
      <c r="S279" s="75">
        <v>0</v>
      </c>
      <c r="T279" s="75">
        <v>-560845.73</v>
      </c>
      <c r="U279" s="75">
        <v>-163939.57999999999</v>
      </c>
      <c r="V279" s="75">
        <v>0</v>
      </c>
      <c r="W279" s="75">
        <v>-2018739.5</v>
      </c>
      <c r="X279" s="75">
        <v>-130777.44</v>
      </c>
      <c r="Y279" s="75">
        <v>0</v>
      </c>
      <c r="Z279" s="75">
        <v>26637.7</v>
      </c>
      <c r="AA279" s="75">
        <v>-174495.72</v>
      </c>
      <c r="AB279" s="75">
        <v>-1214740.76</v>
      </c>
      <c r="AC279" s="75">
        <v>4512.95</v>
      </c>
      <c r="AD279" s="75">
        <v>-207527.7</v>
      </c>
      <c r="AE279" s="75">
        <v>-11711511.470000001</v>
      </c>
      <c r="AF279" s="75">
        <v>0</v>
      </c>
      <c r="AG279" s="75">
        <v>-572863.43999999994</v>
      </c>
      <c r="AH279" s="75">
        <v>-288492.3</v>
      </c>
      <c r="AI279" s="75">
        <v>-438572.65</v>
      </c>
      <c r="AJ279" s="75">
        <v>-236800.43</v>
      </c>
      <c r="AK279" s="75">
        <v>-711368.93</v>
      </c>
      <c r="AL279" s="75">
        <v>-379034.97</v>
      </c>
      <c r="AM279" s="75">
        <v>-522161.72</v>
      </c>
      <c r="AN279" s="75">
        <v>-231015.96</v>
      </c>
      <c r="AO279" s="75">
        <v>-447625.8</v>
      </c>
      <c r="AP279" s="75">
        <v>-274054.21000000002</v>
      </c>
      <c r="AQ279" s="75">
        <v>-3832882.99</v>
      </c>
      <c r="AR279" s="75">
        <v>0</v>
      </c>
      <c r="AS279" s="75">
        <v>-76600.399999999994</v>
      </c>
      <c r="AT279" s="75">
        <v>-285862.12</v>
      </c>
      <c r="AU279" s="75">
        <v>-392923.98</v>
      </c>
      <c r="AV279" s="75">
        <v>0</v>
      </c>
      <c r="AW279" s="75">
        <v>-518839.36</v>
      </c>
      <c r="AX279" s="75">
        <v>-20678137.66</v>
      </c>
      <c r="AY279" s="75">
        <v>0</v>
      </c>
      <c r="AZ279" s="75">
        <v>0</v>
      </c>
      <c r="BA279" s="75">
        <v>0</v>
      </c>
      <c r="BB279" s="75">
        <v>-171367.25</v>
      </c>
      <c r="BC279" s="75">
        <v>0</v>
      </c>
      <c r="BD279" s="75">
        <v>-1535334.52</v>
      </c>
      <c r="BE279" s="75">
        <v>0</v>
      </c>
      <c r="BF279" s="75">
        <v>-751483.6</v>
      </c>
      <c r="BG279" s="75">
        <v>0</v>
      </c>
      <c r="BH279" s="75">
        <v>0</v>
      </c>
      <c r="BI279" s="75">
        <v>-20315237.809999999</v>
      </c>
      <c r="BJ279" s="75">
        <v>-6731382.8099999996</v>
      </c>
      <c r="BK279" s="75">
        <v>-816304.79</v>
      </c>
      <c r="BL279" s="75">
        <v>-249709.87</v>
      </c>
      <c r="BM279" s="75">
        <v>-368979.4</v>
      </c>
      <c r="BN279" s="75">
        <v>-810007.41</v>
      </c>
      <c r="BO279" s="75">
        <v>-88638.720000000001</v>
      </c>
      <c r="BP279" s="75">
        <v>-9769484.5399999991</v>
      </c>
      <c r="BQ279" s="75">
        <v>0</v>
      </c>
      <c r="BR279" s="75">
        <v>0</v>
      </c>
      <c r="BS279" s="75">
        <v>0</v>
      </c>
      <c r="BT279" s="75">
        <v>-149219.25</v>
      </c>
      <c r="BU279" s="75">
        <v>0</v>
      </c>
      <c r="BV279" s="75">
        <v>-287560.26</v>
      </c>
      <c r="BW279" s="75">
        <v>0</v>
      </c>
      <c r="BX279" s="75">
        <v>0</v>
      </c>
      <c r="BY279" s="76">
        <v>-212550254.72</v>
      </c>
    </row>
    <row r="280" spans="1:77" x14ac:dyDescent="0.2">
      <c r="A280" s="73" t="s">
        <v>43</v>
      </c>
      <c r="B280" s="74" t="s">
        <v>755</v>
      </c>
      <c r="C280" s="73" t="s">
        <v>756</v>
      </c>
      <c r="D280" s="75">
        <v>-2227510.0499999998</v>
      </c>
      <c r="E280" s="75">
        <v>0</v>
      </c>
      <c r="F280" s="75">
        <v>-153431.88</v>
      </c>
      <c r="G280" s="75">
        <v>0</v>
      </c>
      <c r="H280" s="75">
        <v>0</v>
      </c>
      <c r="I280" s="75">
        <v>0</v>
      </c>
      <c r="J280" s="75">
        <v>-400</v>
      </c>
      <c r="K280" s="75">
        <v>-1187658.1200000001</v>
      </c>
      <c r="L280" s="75">
        <v>0</v>
      </c>
      <c r="M280" s="75">
        <v>-68576.399999999994</v>
      </c>
      <c r="N280" s="75">
        <v>0</v>
      </c>
      <c r="O280" s="75">
        <v>0</v>
      </c>
      <c r="P280" s="75">
        <v>-1176638.3999999999</v>
      </c>
      <c r="Q280" s="75">
        <v>0</v>
      </c>
      <c r="R280" s="75">
        <v>0</v>
      </c>
      <c r="S280" s="75">
        <v>0</v>
      </c>
      <c r="T280" s="75">
        <v>0</v>
      </c>
      <c r="U280" s="75">
        <v>-18127.72</v>
      </c>
      <c r="V280" s="75">
        <v>0</v>
      </c>
      <c r="W280" s="75">
        <v>-2174935.4500000002</v>
      </c>
      <c r="X280" s="75">
        <v>-252812.43</v>
      </c>
      <c r="Y280" s="75">
        <v>0</v>
      </c>
      <c r="Z280" s="75">
        <v>-42384.41</v>
      </c>
      <c r="AA280" s="75">
        <v>-141840.26</v>
      </c>
      <c r="AB280" s="75">
        <v>-379306.27</v>
      </c>
      <c r="AC280" s="75">
        <v>-14146.22</v>
      </c>
      <c r="AD280" s="75">
        <v>-47262.720000000001</v>
      </c>
      <c r="AE280" s="75">
        <v>-13367677.23</v>
      </c>
      <c r="AF280" s="75">
        <v>0</v>
      </c>
      <c r="AG280" s="75">
        <v>-67831.97</v>
      </c>
      <c r="AH280" s="75">
        <v>-5489.2</v>
      </c>
      <c r="AI280" s="75">
        <v>0</v>
      </c>
      <c r="AJ280" s="75">
        <v>-64666.9</v>
      </c>
      <c r="AK280" s="75">
        <v>-94894.23</v>
      </c>
      <c r="AL280" s="75">
        <v>-219764.39</v>
      </c>
      <c r="AM280" s="75">
        <v>-76327.38</v>
      </c>
      <c r="AN280" s="75">
        <v>0</v>
      </c>
      <c r="AO280" s="75">
        <v>-48215.54</v>
      </c>
      <c r="AP280" s="75">
        <v>0</v>
      </c>
      <c r="AQ280" s="75">
        <v>-5568217.96</v>
      </c>
      <c r="AR280" s="75">
        <v>0</v>
      </c>
      <c r="AS280" s="75">
        <v>-12478</v>
      </c>
      <c r="AT280" s="75">
        <v>-30365.040000000001</v>
      </c>
      <c r="AU280" s="75">
        <v>-46086.17</v>
      </c>
      <c r="AV280" s="75">
        <v>-2298.83</v>
      </c>
      <c r="AW280" s="75">
        <v>-330467.84000000003</v>
      </c>
      <c r="AX280" s="75">
        <v>-16929718.140000001</v>
      </c>
      <c r="AY280" s="75">
        <v>0</v>
      </c>
      <c r="AZ280" s="75">
        <v>0</v>
      </c>
      <c r="BA280" s="75">
        <v>0</v>
      </c>
      <c r="BB280" s="75">
        <v>-101104.5</v>
      </c>
      <c r="BC280" s="75">
        <v>0</v>
      </c>
      <c r="BD280" s="75">
        <v>-840302.31</v>
      </c>
      <c r="BE280" s="75">
        <v>0</v>
      </c>
      <c r="BF280" s="75">
        <v>-172805</v>
      </c>
      <c r="BG280" s="75">
        <v>0</v>
      </c>
      <c r="BH280" s="75">
        <v>0</v>
      </c>
      <c r="BI280" s="75">
        <v>-16631950.32</v>
      </c>
      <c r="BJ280" s="75">
        <v>-4500000</v>
      </c>
      <c r="BK280" s="75">
        <v>-45111.55</v>
      </c>
      <c r="BL280" s="75">
        <v>-27000</v>
      </c>
      <c r="BM280" s="75">
        <v>0</v>
      </c>
      <c r="BN280" s="75">
        <v>-40000</v>
      </c>
      <c r="BO280" s="75">
        <v>0</v>
      </c>
      <c r="BP280" s="75">
        <v>-8382987.96</v>
      </c>
      <c r="BQ280" s="75">
        <v>0</v>
      </c>
      <c r="BR280" s="75">
        <v>0</v>
      </c>
      <c r="BS280" s="75">
        <v>0</v>
      </c>
      <c r="BT280" s="75">
        <v>-32406.83</v>
      </c>
      <c r="BU280" s="75">
        <v>0</v>
      </c>
      <c r="BV280" s="75">
        <v>-17889.419999999998</v>
      </c>
      <c r="BW280" s="75">
        <v>0</v>
      </c>
      <c r="BX280" s="75">
        <v>0</v>
      </c>
      <c r="BY280" s="76">
        <v>-725424517.68000019</v>
      </c>
    </row>
    <row r="281" spans="1:77" x14ac:dyDescent="0.2">
      <c r="A281" s="73" t="s">
        <v>43</v>
      </c>
      <c r="B281" s="74" t="s">
        <v>757</v>
      </c>
      <c r="C281" s="73" t="s">
        <v>758</v>
      </c>
      <c r="D281" s="75">
        <v>0</v>
      </c>
      <c r="E281" s="75">
        <v>0</v>
      </c>
      <c r="F281" s="75">
        <v>0</v>
      </c>
      <c r="G281" s="75">
        <v>-1478.09</v>
      </c>
      <c r="H281" s="75">
        <v>-1999.31</v>
      </c>
      <c r="I281" s="75">
        <v>0</v>
      </c>
      <c r="J281" s="75">
        <v>0</v>
      </c>
      <c r="K281" s="75">
        <v>0</v>
      </c>
      <c r="L281" s="75">
        <v>0</v>
      </c>
      <c r="M281" s="75">
        <v>0</v>
      </c>
      <c r="N281" s="75">
        <v>-2295</v>
      </c>
      <c r="O281" s="75">
        <v>0</v>
      </c>
      <c r="P281" s="75">
        <v>0</v>
      </c>
      <c r="Q281" s="75">
        <v>-26484.15</v>
      </c>
      <c r="R281" s="75">
        <v>0</v>
      </c>
      <c r="S281" s="75">
        <v>0</v>
      </c>
      <c r="T281" s="75">
        <v>0</v>
      </c>
      <c r="U281" s="75">
        <v>0</v>
      </c>
      <c r="V281" s="75">
        <v>0</v>
      </c>
      <c r="W281" s="75">
        <v>-1320</v>
      </c>
      <c r="X281" s="75">
        <v>0</v>
      </c>
      <c r="Y281" s="75">
        <v>0</v>
      </c>
      <c r="Z281" s="75">
        <v>0</v>
      </c>
      <c r="AA281" s="75">
        <v>0</v>
      </c>
      <c r="AB281" s="75">
        <v>0</v>
      </c>
      <c r="AC281" s="75">
        <v>0</v>
      </c>
      <c r="AD281" s="75">
        <v>0</v>
      </c>
      <c r="AE281" s="75">
        <v>0</v>
      </c>
      <c r="AF281" s="75">
        <v>-495909.55</v>
      </c>
      <c r="AG281" s="75">
        <v>0</v>
      </c>
      <c r="AH281" s="75">
        <v>0</v>
      </c>
      <c r="AI281" s="75">
        <v>0</v>
      </c>
      <c r="AJ281" s="75">
        <v>-43815.199999999997</v>
      </c>
      <c r="AK281" s="75">
        <v>0</v>
      </c>
      <c r="AL281" s="75">
        <v>0</v>
      </c>
      <c r="AM281" s="75">
        <v>-265</v>
      </c>
      <c r="AN281" s="75">
        <v>0</v>
      </c>
      <c r="AO281" s="75">
        <v>0</v>
      </c>
      <c r="AP281" s="75">
        <v>-2233.33</v>
      </c>
      <c r="AQ281" s="75">
        <v>0</v>
      </c>
      <c r="AR281" s="75">
        <v>0</v>
      </c>
      <c r="AS281" s="75">
        <v>0</v>
      </c>
      <c r="AT281" s="75">
        <v>-470</v>
      </c>
      <c r="AU281" s="75">
        <v>-60</v>
      </c>
      <c r="AV281" s="75">
        <v>-17411.13</v>
      </c>
      <c r="AW281" s="75">
        <v>-3300</v>
      </c>
      <c r="AX281" s="75">
        <v>0</v>
      </c>
      <c r="AY281" s="75">
        <v>-159514.25</v>
      </c>
      <c r="AZ281" s="75">
        <v>-185021.8</v>
      </c>
      <c r="BA281" s="75">
        <v>22006.87</v>
      </c>
      <c r="BB281" s="75">
        <v>0</v>
      </c>
      <c r="BC281" s="75">
        <v>0</v>
      </c>
      <c r="BD281" s="75">
        <v>0</v>
      </c>
      <c r="BE281" s="75">
        <v>-634473.12</v>
      </c>
      <c r="BF281" s="75">
        <v>0</v>
      </c>
      <c r="BG281" s="75">
        <v>-144888.70000000001</v>
      </c>
      <c r="BH281" s="75">
        <v>-94364.22</v>
      </c>
      <c r="BI281" s="75">
        <v>-48179.62</v>
      </c>
      <c r="BJ281" s="75">
        <v>0</v>
      </c>
      <c r="BK281" s="75">
        <v>0</v>
      </c>
      <c r="BL281" s="75">
        <v>-18426.68</v>
      </c>
      <c r="BM281" s="75">
        <v>-43952.61</v>
      </c>
      <c r="BN281" s="75">
        <v>0</v>
      </c>
      <c r="BO281" s="75">
        <v>-34944.53</v>
      </c>
      <c r="BP281" s="75">
        <v>0</v>
      </c>
      <c r="BQ281" s="75">
        <v>0</v>
      </c>
      <c r="BR281" s="75">
        <v>0</v>
      </c>
      <c r="BS281" s="75">
        <v>-2669.13</v>
      </c>
      <c r="BT281" s="75">
        <v>0</v>
      </c>
      <c r="BU281" s="75">
        <v>0</v>
      </c>
      <c r="BV281" s="75">
        <v>-37117.879999999997</v>
      </c>
      <c r="BW281" s="75">
        <v>0</v>
      </c>
      <c r="BX281" s="75">
        <v>0</v>
      </c>
      <c r="BY281" s="76">
        <v>99766257.479999989</v>
      </c>
    </row>
    <row r="282" spans="1:77" x14ac:dyDescent="0.2">
      <c r="A282" s="73" t="s">
        <v>43</v>
      </c>
      <c r="B282" s="74" t="s">
        <v>759</v>
      </c>
      <c r="C282" s="73" t="s">
        <v>760</v>
      </c>
      <c r="D282" s="75">
        <v>0</v>
      </c>
      <c r="E282" s="75">
        <v>0</v>
      </c>
      <c r="F282" s="75">
        <v>0</v>
      </c>
      <c r="G282" s="75">
        <v>5034.8</v>
      </c>
      <c r="H282" s="75">
        <v>4502</v>
      </c>
      <c r="I282" s="75">
        <v>0</v>
      </c>
      <c r="J282" s="75">
        <v>0</v>
      </c>
      <c r="K282" s="75">
        <v>0</v>
      </c>
      <c r="L282" s="75">
        <v>0</v>
      </c>
      <c r="M282" s="75">
        <v>0</v>
      </c>
      <c r="N282" s="75">
        <v>18839.2</v>
      </c>
      <c r="O282" s="75">
        <v>0</v>
      </c>
      <c r="P282" s="75">
        <v>0</v>
      </c>
      <c r="Q282" s="75">
        <v>0</v>
      </c>
      <c r="R282" s="75">
        <v>0</v>
      </c>
      <c r="S282" s="75">
        <v>0</v>
      </c>
      <c r="T282" s="75">
        <v>66793.37</v>
      </c>
      <c r="U282" s="75">
        <v>0</v>
      </c>
      <c r="V282" s="75">
        <v>0</v>
      </c>
      <c r="W282" s="75">
        <v>120</v>
      </c>
      <c r="X282" s="75">
        <v>0</v>
      </c>
      <c r="Y282" s="75">
        <v>0</v>
      </c>
      <c r="Z282" s="75">
        <v>0</v>
      </c>
      <c r="AA282" s="75">
        <v>0</v>
      </c>
      <c r="AB282" s="75">
        <v>0</v>
      </c>
      <c r="AC282" s="75">
        <v>0</v>
      </c>
      <c r="AD282" s="75">
        <v>0</v>
      </c>
      <c r="AE282" s="75">
        <v>0</v>
      </c>
      <c r="AF282" s="75">
        <v>0</v>
      </c>
      <c r="AG282" s="75">
        <v>0</v>
      </c>
      <c r="AH282" s="75">
        <v>0</v>
      </c>
      <c r="AI282" s="75">
        <v>0</v>
      </c>
      <c r="AJ282" s="75">
        <v>0</v>
      </c>
      <c r="AK282" s="75">
        <v>0</v>
      </c>
      <c r="AL282" s="75">
        <v>329.08</v>
      </c>
      <c r="AM282" s="75">
        <v>240</v>
      </c>
      <c r="AN282" s="75">
        <v>0</v>
      </c>
      <c r="AO282" s="75">
        <v>0</v>
      </c>
      <c r="AP282" s="75">
        <v>0</v>
      </c>
      <c r="AQ282" s="75">
        <v>0</v>
      </c>
      <c r="AR282" s="75">
        <v>0</v>
      </c>
      <c r="AS282" s="75">
        <v>0</v>
      </c>
      <c r="AT282" s="75">
        <v>0</v>
      </c>
      <c r="AU282" s="75">
        <v>0</v>
      </c>
      <c r="AV282" s="75">
        <v>4024.23</v>
      </c>
      <c r="AW282" s="75">
        <v>1380</v>
      </c>
      <c r="AX282" s="75">
        <v>0</v>
      </c>
      <c r="AY282" s="75">
        <v>0</v>
      </c>
      <c r="AZ282" s="75">
        <v>0</v>
      </c>
      <c r="BA282" s="75">
        <v>0</v>
      </c>
      <c r="BB282" s="75">
        <v>0</v>
      </c>
      <c r="BC282" s="75">
        <v>0</v>
      </c>
      <c r="BD282" s="75">
        <v>0</v>
      </c>
      <c r="BE282" s="75">
        <v>0</v>
      </c>
      <c r="BF282" s="75">
        <v>0</v>
      </c>
      <c r="BG282" s="75">
        <v>0</v>
      </c>
      <c r="BH282" s="75">
        <v>0</v>
      </c>
      <c r="BI282" s="75">
        <v>129208.22</v>
      </c>
      <c r="BJ282" s="75">
        <v>8312706.5700000003</v>
      </c>
      <c r="BK282" s="75">
        <v>739.39</v>
      </c>
      <c r="BL282" s="75">
        <v>0</v>
      </c>
      <c r="BM282" s="75">
        <v>34521.69</v>
      </c>
      <c r="BN282" s="75">
        <v>0</v>
      </c>
      <c r="BO282" s="75">
        <v>6556.72</v>
      </c>
      <c r="BP282" s="75">
        <v>0</v>
      </c>
      <c r="BQ282" s="75">
        <v>0</v>
      </c>
      <c r="BR282" s="75">
        <v>0</v>
      </c>
      <c r="BS282" s="75">
        <v>0</v>
      </c>
      <c r="BT282" s="75">
        <v>24882.1</v>
      </c>
      <c r="BU282" s="75">
        <v>0</v>
      </c>
      <c r="BV282" s="75">
        <v>8136.6</v>
      </c>
      <c r="BW282" s="75">
        <v>0</v>
      </c>
      <c r="BX282" s="75">
        <v>0</v>
      </c>
      <c r="BY282" s="76">
        <v>-133100268.48999998</v>
      </c>
    </row>
    <row r="283" spans="1:77" x14ac:dyDescent="0.2">
      <c r="A283" s="73" t="s">
        <v>43</v>
      </c>
      <c r="B283" s="74" t="s">
        <v>761</v>
      </c>
      <c r="C283" s="73" t="s">
        <v>762</v>
      </c>
      <c r="D283" s="75">
        <v>0</v>
      </c>
      <c r="E283" s="75">
        <v>0</v>
      </c>
      <c r="F283" s="75">
        <v>0</v>
      </c>
      <c r="G283" s="75">
        <v>0</v>
      </c>
      <c r="H283" s="75">
        <v>0</v>
      </c>
      <c r="I283" s="75">
        <v>0</v>
      </c>
      <c r="J283" s="75">
        <v>5266082.6100000003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  <c r="Q283" s="75">
        <v>0</v>
      </c>
      <c r="R283" s="75">
        <v>0</v>
      </c>
      <c r="S283" s="75">
        <v>0</v>
      </c>
      <c r="T283" s="75">
        <v>0</v>
      </c>
      <c r="U283" s="75">
        <v>0</v>
      </c>
      <c r="V283" s="75">
        <v>0</v>
      </c>
      <c r="W283" s="75">
        <v>46696.93</v>
      </c>
      <c r="X283" s="75">
        <v>46696.93</v>
      </c>
      <c r="Y283" s="75">
        <v>92764.68</v>
      </c>
      <c r="Z283" s="75">
        <v>46696.93</v>
      </c>
      <c r="AA283" s="75">
        <v>92764.68</v>
      </c>
      <c r="AB283" s="75">
        <v>5502061.9299999997</v>
      </c>
      <c r="AC283" s="75">
        <v>46696.93</v>
      </c>
      <c r="AD283" s="75">
        <v>46696.93</v>
      </c>
      <c r="AE283" s="75">
        <v>154660</v>
      </c>
      <c r="AF283" s="75">
        <v>0</v>
      </c>
      <c r="AG283" s="75">
        <v>0</v>
      </c>
      <c r="AH283" s="75">
        <v>0</v>
      </c>
      <c r="AI283" s="75">
        <v>0</v>
      </c>
      <c r="AJ283" s="75">
        <v>0</v>
      </c>
      <c r="AK283" s="75">
        <v>0</v>
      </c>
      <c r="AL283" s="75">
        <v>0</v>
      </c>
      <c r="AM283" s="75">
        <v>0</v>
      </c>
      <c r="AN283" s="75">
        <v>0</v>
      </c>
      <c r="AO283" s="75">
        <v>0</v>
      </c>
      <c r="AP283" s="75">
        <v>0</v>
      </c>
      <c r="AQ283" s="75">
        <v>0</v>
      </c>
      <c r="AR283" s="75">
        <v>0</v>
      </c>
      <c r="AS283" s="75">
        <v>0</v>
      </c>
      <c r="AT283" s="75">
        <v>0</v>
      </c>
      <c r="AU283" s="75">
        <v>0</v>
      </c>
      <c r="AV283" s="75">
        <v>0</v>
      </c>
      <c r="AW283" s="75">
        <v>0</v>
      </c>
      <c r="AX283" s="75">
        <v>571100</v>
      </c>
      <c r="AY283" s="75">
        <v>0</v>
      </c>
      <c r="AZ283" s="75">
        <v>0</v>
      </c>
      <c r="BA283" s="75">
        <v>0</v>
      </c>
      <c r="BB283" s="75">
        <v>0</v>
      </c>
      <c r="BC283" s="75">
        <v>0</v>
      </c>
      <c r="BD283" s="75">
        <v>0</v>
      </c>
      <c r="BE283" s="75">
        <v>0</v>
      </c>
      <c r="BF283" s="75">
        <v>0</v>
      </c>
      <c r="BG283" s="75">
        <v>0</v>
      </c>
      <c r="BH283" s="75">
        <v>0</v>
      </c>
      <c r="BI283" s="75">
        <v>1680500</v>
      </c>
      <c r="BJ283" s="75">
        <v>0</v>
      </c>
      <c r="BK283" s="75">
        <v>0</v>
      </c>
      <c r="BL283" s="75">
        <v>0</v>
      </c>
      <c r="BM283" s="75">
        <v>0</v>
      </c>
      <c r="BN283" s="75">
        <v>225600</v>
      </c>
      <c r="BO283" s="75">
        <v>0</v>
      </c>
      <c r="BP283" s="75">
        <v>133138</v>
      </c>
      <c r="BQ283" s="75">
        <v>180000</v>
      </c>
      <c r="BR283" s="75">
        <v>0</v>
      </c>
      <c r="BS283" s="75">
        <v>400000</v>
      </c>
      <c r="BT283" s="75">
        <v>800000</v>
      </c>
      <c r="BU283" s="75">
        <v>0</v>
      </c>
      <c r="BV283" s="75">
        <v>170000</v>
      </c>
      <c r="BW283" s="75">
        <v>0</v>
      </c>
      <c r="BX283" s="75">
        <v>0</v>
      </c>
      <c r="BY283" s="76">
        <v>60076417.68</v>
      </c>
    </row>
    <row r="284" spans="1:77" x14ac:dyDescent="0.2">
      <c r="A284" s="73" t="s">
        <v>43</v>
      </c>
      <c r="B284" s="74" t="s">
        <v>763</v>
      </c>
      <c r="C284" s="73" t="s">
        <v>764</v>
      </c>
      <c r="D284" s="75">
        <v>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  <c r="O284" s="75">
        <v>0</v>
      </c>
      <c r="P284" s="75">
        <v>0</v>
      </c>
      <c r="Q284" s="75">
        <v>0</v>
      </c>
      <c r="R284" s="75">
        <v>0</v>
      </c>
      <c r="S284" s="75">
        <v>0</v>
      </c>
      <c r="T284" s="75">
        <v>0</v>
      </c>
      <c r="U284" s="75">
        <v>0</v>
      </c>
      <c r="V284" s="75">
        <v>0</v>
      </c>
      <c r="W284" s="75">
        <v>0</v>
      </c>
      <c r="X284" s="75">
        <v>0</v>
      </c>
      <c r="Y284" s="75">
        <v>0</v>
      </c>
      <c r="Z284" s="75">
        <v>0</v>
      </c>
      <c r="AA284" s="75">
        <v>0</v>
      </c>
      <c r="AB284" s="75">
        <v>0</v>
      </c>
      <c r="AC284" s="75">
        <v>0</v>
      </c>
      <c r="AD284" s="75">
        <v>0</v>
      </c>
      <c r="AE284" s="75">
        <v>0</v>
      </c>
      <c r="AF284" s="75">
        <v>0</v>
      </c>
      <c r="AG284" s="75">
        <v>0</v>
      </c>
      <c r="AH284" s="75">
        <v>0</v>
      </c>
      <c r="AI284" s="75">
        <v>0</v>
      </c>
      <c r="AJ284" s="75">
        <v>0</v>
      </c>
      <c r="AK284" s="75">
        <v>0</v>
      </c>
      <c r="AL284" s="75">
        <v>0</v>
      </c>
      <c r="AM284" s="75">
        <v>0</v>
      </c>
      <c r="AN284" s="75">
        <v>0</v>
      </c>
      <c r="AO284" s="75">
        <v>0</v>
      </c>
      <c r="AP284" s="75">
        <v>0</v>
      </c>
      <c r="AQ284" s="75">
        <v>0</v>
      </c>
      <c r="AR284" s="75">
        <v>0</v>
      </c>
      <c r="AS284" s="75">
        <v>0</v>
      </c>
      <c r="AT284" s="75">
        <v>0</v>
      </c>
      <c r="AU284" s="75">
        <v>0</v>
      </c>
      <c r="AV284" s="75">
        <v>0</v>
      </c>
      <c r="AW284" s="75">
        <v>0</v>
      </c>
      <c r="AX284" s="75">
        <v>0</v>
      </c>
      <c r="AY284" s="75">
        <v>0</v>
      </c>
      <c r="AZ284" s="75">
        <v>0</v>
      </c>
      <c r="BA284" s="75">
        <v>0</v>
      </c>
      <c r="BB284" s="75">
        <v>0</v>
      </c>
      <c r="BC284" s="75">
        <v>0</v>
      </c>
      <c r="BD284" s="75">
        <v>0</v>
      </c>
      <c r="BE284" s="75">
        <v>0</v>
      </c>
      <c r="BF284" s="75">
        <v>0</v>
      </c>
      <c r="BG284" s="75">
        <v>0</v>
      </c>
      <c r="BH284" s="75">
        <v>0</v>
      </c>
      <c r="BI284" s="75">
        <v>0</v>
      </c>
      <c r="BJ284" s="75">
        <v>0</v>
      </c>
      <c r="BK284" s="75">
        <v>0</v>
      </c>
      <c r="BL284" s="75">
        <v>0</v>
      </c>
      <c r="BM284" s="75">
        <v>0</v>
      </c>
      <c r="BN284" s="75">
        <v>23360</v>
      </c>
      <c r="BO284" s="75">
        <v>0</v>
      </c>
      <c r="BP284" s="75">
        <v>0</v>
      </c>
      <c r="BQ284" s="75">
        <v>0</v>
      </c>
      <c r="BR284" s="75">
        <v>150000</v>
      </c>
      <c r="BS284" s="75">
        <v>0</v>
      </c>
      <c r="BT284" s="75">
        <v>0</v>
      </c>
      <c r="BU284" s="75">
        <v>2500000</v>
      </c>
      <c r="BV284" s="75">
        <v>0</v>
      </c>
      <c r="BW284" s="75">
        <v>0</v>
      </c>
      <c r="BX284" s="75">
        <v>200000</v>
      </c>
      <c r="BY284" s="76">
        <v>45698938.890000001</v>
      </c>
    </row>
    <row r="285" spans="1:77" x14ac:dyDescent="0.2">
      <c r="A285" s="73" t="s">
        <v>43</v>
      </c>
      <c r="B285" s="74" t="s">
        <v>765</v>
      </c>
      <c r="C285" s="73" t="s">
        <v>766</v>
      </c>
      <c r="D285" s="75">
        <v>4630668.47</v>
      </c>
      <c r="E285" s="75">
        <v>0</v>
      </c>
      <c r="F285" s="75">
        <v>0</v>
      </c>
      <c r="G285" s="75">
        <v>0</v>
      </c>
      <c r="H285" s="75">
        <v>0</v>
      </c>
      <c r="I285" s="75">
        <v>0</v>
      </c>
      <c r="J285" s="75">
        <v>0</v>
      </c>
      <c r="K285" s="75">
        <v>0</v>
      </c>
      <c r="L285" s="75">
        <v>0</v>
      </c>
      <c r="M285" s="75">
        <v>0</v>
      </c>
      <c r="N285" s="75">
        <v>0</v>
      </c>
      <c r="O285" s="75">
        <v>0</v>
      </c>
      <c r="P285" s="75">
        <v>0</v>
      </c>
      <c r="Q285" s="75">
        <v>0</v>
      </c>
      <c r="R285" s="75">
        <v>0</v>
      </c>
      <c r="S285" s="75">
        <v>0</v>
      </c>
      <c r="T285" s="75">
        <v>0</v>
      </c>
      <c r="U285" s="75">
        <v>0</v>
      </c>
      <c r="V285" s="75">
        <v>0</v>
      </c>
      <c r="W285" s="75">
        <v>0</v>
      </c>
      <c r="X285" s="75">
        <v>0</v>
      </c>
      <c r="Y285" s="75">
        <v>4500</v>
      </c>
      <c r="Z285" s="75">
        <v>0</v>
      </c>
      <c r="AA285" s="75">
        <v>0</v>
      </c>
      <c r="AB285" s="75">
        <v>0</v>
      </c>
      <c r="AC285" s="75">
        <v>0</v>
      </c>
      <c r="AD285" s="75">
        <v>0</v>
      </c>
      <c r="AE285" s="75">
        <v>1031249.89</v>
      </c>
      <c r="AF285" s="75">
        <v>0</v>
      </c>
      <c r="AG285" s="75">
        <v>0</v>
      </c>
      <c r="AH285" s="75">
        <v>0</v>
      </c>
      <c r="AI285" s="75">
        <v>0</v>
      </c>
      <c r="AJ285" s="75">
        <v>0</v>
      </c>
      <c r="AK285" s="75">
        <v>0</v>
      </c>
      <c r="AL285" s="75">
        <v>0</v>
      </c>
      <c r="AM285" s="75">
        <v>0</v>
      </c>
      <c r="AN285" s="75">
        <v>0</v>
      </c>
      <c r="AO285" s="75">
        <v>0</v>
      </c>
      <c r="AP285" s="75">
        <v>0</v>
      </c>
      <c r="AQ285" s="75">
        <v>0</v>
      </c>
      <c r="AR285" s="75">
        <v>0</v>
      </c>
      <c r="AS285" s="75">
        <v>0</v>
      </c>
      <c r="AT285" s="75">
        <v>0</v>
      </c>
      <c r="AU285" s="75">
        <v>0</v>
      </c>
      <c r="AV285" s="75">
        <v>0</v>
      </c>
      <c r="AW285" s="75">
        <v>154400</v>
      </c>
      <c r="AX285" s="75">
        <v>0</v>
      </c>
      <c r="AY285" s="75">
        <v>0</v>
      </c>
      <c r="AZ285" s="75">
        <v>0</v>
      </c>
      <c r="BA285" s="75">
        <v>0</v>
      </c>
      <c r="BB285" s="75">
        <v>0</v>
      </c>
      <c r="BC285" s="75">
        <v>0</v>
      </c>
      <c r="BD285" s="75">
        <v>0</v>
      </c>
      <c r="BE285" s="75">
        <v>0</v>
      </c>
      <c r="BF285" s="75">
        <v>0</v>
      </c>
      <c r="BG285" s="75">
        <v>0</v>
      </c>
      <c r="BH285" s="75">
        <v>0</v>
      </c>
      <c r="BI285" s="75">
        <v>0</v>
      </c>
      <c r="BJ285" s="75">
        <v>0</v>
      </c>
      <c r="BK285" s="75">
        <v>0</v>
      </c>
      <c r="BL285" s="75">
        <v>0</v>
      </c>
      <c r="BM285" s="75">
        <v>0</v>
      </c>
      <c r="BN285" s="75">
        <v>0</v>
      </c>
      <c r="BO285" s="75">
        <v>0</v>
      </c>
      <c r="BP285" s="75">
        <v>0</v>
      </c>
      <c r="BQ285" s="75">
        <v>0</v>
      </c>
      <c r="BR285" s="75">
        <v>0</v>
      </c>
      <c r="BS285" s="75">
        <v>0</v>
      </c>
      <c r="BT285" s="75">
        <v>0</v>
      </c>
      <c r="BU285" s="75">
        <v>0</v>
      </c>
      <c r="BV285" s="75">
        <v>0</v>
      </c>
      <c r="BW285" s="75">
        <v>0</v>
      </c>
      <c r="BX285" s="75">
        <v>0</v>
      </c>
      <c r="BY285" s="76">
        <v>234201548.33000004</v>
      </c>
    </row>
    <row r="286" spans="1:77" x14ac:dyDescent="0.2">
      <c r="A286" s="73" t="s">
        <v>43</v>
      </c>
      <c r="B286" s="74" t="s">
        <v>767</v>
      </c>
      <c r="C286" s="73" t="s">
        <v>768</v>
      </c>
      <c r="D286" s="75">
        <v>0</v>
      </c>
      <c r="E286" s="75">
        <v>0</v>
      </c>
      <c r="F286" s="75">
        <v>0</v>
      </c>
      <c r="G286" s="75">
        <v>0</v>
      </c>
      <c r="H286" s="75">
        <v>0</v>
      </c>
      <c r="I286" s="75">
        <v>0</v>
      </c>
      <c r="J286" s="75">
        <v>0</v>
      </c>
      <c r="K286" s="75">
        <v>0</v>
      </c>
      <c r="L286" s="75">
        <v>0</v>
      </c>
      <c r="M286" s="75">
        <v>0</v>
      </c>
      <c r="N286" s="75">
        <v>-3265.2</v>
      </c>
      <c r="O286" s="75">
        <v>0</v>
      </c>
      <c r="P286" s="75">
        <v>0</v>
      </c>
      <c r="Q286" s="75">
        <v>0</v>
      </c>
      <c r="R286" s="75">
        <v>0</v>
      </c>
      <c r="S286" s="75">
        <v>0</v>
      </c>
      <c r="T286" s="75">
        <v>0</v>
      </c>
      <c r="U286" s="75">
        <v>0</v>
      </c>
      <c r="V286" s="75">
        <v>0</v>
      </c>
      <c r="W286" s="75">
        <v>0</v>
      </c>
      <c r="X286" s="75">
        <v>0</v>
      </c>
      <c r="Y286" s="75">
        <v>0</v>
      </c>
      <c r="Z286" s="75">
        <v>0</v>
      </c>
      <c r="AA286" s="75">
        <v>0</v>
      </c>
      <c r="AB286" s="75">
        <v>0</v>
      </c>
      <c r="AC286" s="75">
        <v>-88503</v>
      </c>
      <c r="AD286" s="75">
        <v>0</v>
      </c>
      <c r="AE286" s="75">
        <v>-563819</v>
      </c>
      <c r="AF286" s="75">
        <v>0</v>
      </c>
      <c r="AG286" s="75">
        <v>0</v>
      </c>
      <c r="AH286" s="75">
        <v>-3174</v>
      </c>
      <c r="AI286" s="75">
        <v>-11175</v>
      </c>
      <c r="AJ286" s="75">
        <v>0</v>
      </c>
      <c r="AK286" s="75">
        <v>-33326.730000000003</v>
      </c>
      <c r="AL286" s="75">
        <v>0</v>
      </c>
      <c r="AM286" s="75">
        <v>0</v>
      </c>
      <c r="AN286" s="75">
        <v>0</v>
      </c>
      <c r="AO286" s="75">
        <v>0</v>
      </c>
      <c r="AP286" s="75">
        <v>-105419.45</v>
      </c>
      <c r="AQ286" s="75">
        <v>0</v>
      </c>
      <c r="AR286" s="75">
        <v>0</v>
      </c>
      <c r="AS286" s="75">
        <v>0</v>
      </c>
      <c r="AT286" s="75">
        <v>-630</v>
      </c>
      <c r="AU286" s="75">
        <v>79982.5</v>
      </c>
      <c r="AV286" s="75">
        <v>0</v>
      </c>
      <c r="AW286" s="75">
        <v>-70</v>
      </c>
      <c r="AX286" s="75">
        <v>0</v>
      </c>
      <c r="AY286" s="75">
        <v>780</v>
      </c>
      <c r="AZ286" s="75">
        <v>0</v>
      </c>
      <c r="BA286" s="75">
        <v>-12646</v>
      </c>
      <c r="BB286" s="75">
        <v>0</v>
      </c>
      <c r="BC286" s="75">
        <v>-12830</v>
      </c>
      <c r="BD286" s="75">
        <v>0</v>
      </c>
      <c r="BE286" s="75">
        <v>0</v>
      </c>
      <c r="BF286" s="75">
        <v>0</v>
      </c>
      <c r="BG286" s="75">
        <v>0</v>
      </c>
      <c r="BH286" s="75">
        <v>0</v>
      </c>
      <c r="BI286" s="75">
        <v>0</v>
      </c>
      <c r="BJ286" s="75">
        <v>-52258</v>
      </c>
      <c r="BK286" s="75">
        <v>-3579</v>
      </c>
      <c r="BL286" s="75">
        <v>0</v>
      </c>
      <c r="BM286" s="75">
        <v>0</v>
      </c>
      <c r="BN286" s="75">
        <v>0</v>
      </c>
      <c r="BO286" s="75">
        <v>0</v>
      </c>
      <c r="BP286" s="75">
        <v>-102270.85</v>
      </c>
      <c r="BQ286" s="75">
        <v>0</v>
      </c>
      <c r="BR286" s="75">
        <v>0</v>
      </c>
      <c r="BS286" s="75">
        <v>0</v>
      </c>
      <c r="BT286" s="75">
        <v>0</v>
      </c>
      <c r="BU286" s="75">
        <v>0</v>
      </c>
      <c r="BV286" s="75">
        <v>0</v>
      </c>
      <c r="BW286" s="75">
        <v>0</v>
      </c>
      <c r="BX286" s="75">
        <v>0</v>
      </c>
      <c r="BY286" s="76">
        <v>-14899841.57</v>
      </c>
    </row>
    <row r="287" spans="1:77" x14ac:dyDescent="0.2">
      <c r="A287" s="73" t="s">
        <v>43</v>
      </c>
      <c r="B287" s="74" t="s">
        <v>769</v>
      </c>
      <c r="C287" s="73" t="s">
        <v>770</v>
      </c>
      <c r="D287" s="75">
        <v>0</v>
      </c>
      <c r="E287" s="75">
        <v>0</v>
      </c>
      <c r="F287" s="75">
        <v>0</v>
      </c>
      <c r="G287" s="75">
        <v>0</v>
      </c>
      <c r="H287" s="75">
        <v>0</v>
      </c>
      <c r="I287" s="75">
        <v>0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  <c r="O287" s="75">
        <v>0</v>
      </c>
      <c r="P287" s="75">
        <v>0</v>
      </c>
      <c r="Q287" s="75">
        <v>0</v>
      </c>
      <c r="R287" s="75">
        <v>0</v>
      </c>
      <c r="S287" s="75">
        <v>0</v>
      </c>
      <c r="T287" s="75">
        <v>0</v>
      </c>
      <c r="U287" s="75">
        <v>0</v>
      </c>
      <c r="V287" s="75">
        <v>0</v>
      </c>
      <c r="W287" s="75">
        <v>0</v>
      </c>
      <c r="X287" s="75">
        <v>0</v>
      </c>
      <c r="Y287" s="75">
        <v>0</v>
      </c>
      <c r="Z287" s="75">
        <v>0</v>
      </c>
      <c r="AA287" s="75">
        <v>0</v>
      </c>
      <c r="AB287" s="75">
        <v>0</v>
      </c>
      <c r="AC287" s="75">
        <v>-13540</v>
      </c>
      <c r="AD287" s="75">
        <v>0</v>
      </c>
      <c r="AE287" s="75">
        <v>-3359213.85</v>
      </c>
      <c r="AF287" s="75">
        <v>0</v>
      </c>
      <c r="AG287" s="75">
        <v>0</v>
      </c>
      <c r="AH287" s="75">
        <v>-8441.5300000000007</v>
      </c>
      <c r="AI287" s="75">
        <v>-20724.77</v>
      </c>
      <c r="AJ287" s="75">
        <v>0</v>
      </c>
      <c r="AK287" s="75">
        <v>-39568.46</v>
      </c>
      <c r="AL287" s="75">
        <v>0</v>
      </c>
      <c r="AM287" s="75">
        <v>0</v>
      </c>
      <c r="AN287" s="75">
        <v>0</v>
      </c>
      <c r="AO287" s="75">
        <v>0</v>
      </c>
      <c r="AP287" s="75">
        <v>0</v>
      </c>
      <c r="AQ287" s="75">
        <v>0</v>
      </c>
      <c r="AR287" s="75">
        <v>0</v>
      </c>
      <c r="AS287" s="75">
        <v>0</v>
      </c>
      <c r="AT287" s="75">
        <v>0</v>
      </c>
      <c r="AU287" s="75">
        <v>9516</v>
      </c>
      <c r="AV287" s="75">
        <v>0</v>
      </c>
      <c r="AW287" s="75">
        <v>0</v>
      </c>
      <c r="AX287" s="75">
        <v>0</v>
      </c>
      <c r="AY287" s="75">
        <v>5737</v>
      </c>
      <c r="AZ287" s="75">
        <v>0</v>
      </c>
      <c r="BA287" s="75">
        <v>-18356</v>
      </c>
      <c r="BB287" s="75">
        <v>0</v>
      </c>
      <c r="BC287" s="75">
        <v>0</v>
      </c>
      <c r="BD287" s="75">
        <v>0</v>
      </c>
      <c r="BE287" s="75">
        <v>-27908.5</v>
      </c>
      <c r="BF287" s="75">
        <v>0</v>
      </c>
      <c r="BG287" s="75">
        <v>0</v>
      </c>
      <c r="BH287" s="75">
        <v>0</v>
      </c>
      <c r="BI287" s="75">
        <v>0</v>
      </c>
      <c r="BJ287" s="75">
        <v>-277674</v>
      </c>
      <c r="BK287" s="75">
        <v>-3039</v>
      </c>
      <c r="BL287" s="75">
        <v>0</v>
      </c>
      <c r="BM287" s="75">
        <v>0</v>
      </c>
      <c r="BN287" s="75">
        <v>0</v>
      </c>
      <c r="BO287" s="75">
        <v>0</v>
      </c>
      <c r="BP287" s="75">
        <v>-608128.46</v>
      </c>
      <c r="BQ287" s="75">
        <v>0</v>
      </c>
      <c r="BR287" s="75">
        <v>0</v>
      </c>
      <c r="BS287" s="75">
        <v>0</v>
      </c>
      <c r="BT287" s="75">
        <v>0</v>
      </c>
      <c r="BU287" s="75">
        <v>-6949</v>
      </c>
      <c r="BV287" s="75">
        <v>0</v>
      </c>
      <c r="BW287" s="75">
        <v>0</v>
      </c>
      <c r="BX287" s="75">
        <v>0</v>
      </c>
      <c r="BY287" s="76">
        <v>1157311.49</v>
      </c>
    </row>
    <row r="288" spans="1:77" x14ac:dyDescent="0.2">
      <c r="A288" s="73" t="s">
        <v>43</v>
      </c>
      <c r="B288" s="74" t="s">
        <v>771</v>
      </c>
      <c r="C288" s="73" t="s">
        <v>772</v>
      </c>
      <c r="D288" s="75">
        <v>0</v>
      </c>
      <c r="E288" s="75">
        <v>0</v>
      </c>
      <c r="F288" s="75">
        <v>0</v>
      </c>
      <c r="G288" s="75">
        <v>0</v>
      </c>
      <c r="H288" s="75">
        <v>0</v>
      </c>
      <c r="I288" s="75">
        <v>0</v>
      </c>
      <c r="J288" s="75">
        <v>389743</v>
      </c>
      <c r="K288" s="75">
        <v>21201</v>
      </c>
      <c r="L288" s="75">
        <v>2243</v>
      </c>
      <c r="M288" s="75">
        <v>118871.4</v>
      </c>
      <c r="N288" s="75">
        <v>12508</v>
      </c>
      <c r="O288" s="75">
        <v>0</v>
      </c>
      <c r="P288" s="75">
        <v>31540.27</v>
      </c>
      <c r="Q288" s="75">
        <v>0</v>
      </c>
      <c r="R288" s="75">
        <v>0</v>
      </c>
      <c r="S288" s="75">
        <v>0</v>
      </c>
      <c r="T288" s="75">
        <v>0</v>
      </c>
      <c r="U288" s="75">
        <v>0</v>
      </c>
      <c r="V288" s="75">
        <v>0</v>
      </c>
      <c r="W288" s="75">
        <v>120051</v>
      </c>
      <c r="X288" s="75">
        <v>91504.18</v>
      </c>
      <c r="Y288" s="75">
        <v>0</v>
      </c>
      <c r="Z288" s="75">
        <v>0</v>
      </c>
      <c r="AA288" s="75">
        <v>51062</v>
      </c>
      <c r="AB288" s="75">
        <v>0</v>
      </c>
      <c r="AC288" s="75">
        <v>0</v>
      </c>
      <c r="AD288" s="75">
        <v>34546.660000000003</v>
      </c>
      <c r="AE288" s="75">
        <v>1647.2</v>
      </c>
      <c r="AF288" s="75">
        <v>0</v>
      </c>
      <c r="AG288" s="75">
        <v>0</v>
      </c>
      <c r="AH288" s="75">
        <v>0</v>
      </c>
      <c r="AI288" s="75">
        <v>1427.44</v>
      </c>
      <c r="AJ288" s="75">
        <v>196</v>
      </c>
      <c r="AK288" s="75">
        <v>0</v>
      </c>
      <c r="AL288" s="75">
        <v>1463</v>
      </c>
      <c r="AM288" s="75">
        <v>0</v>
      </c>
      <c r="AN288" s="75">
        <v>0</v>
      </c>
      <c r="AO288" s="75">
        <v>0</v>
      </c>
      <c r="AP288" s="75">
        <v>0</v>
      </c>
      <c r="AQ288" s="75">
        <v>51200.97</v>
      </c>
      <c r="AR288" s="75">
        <v>118744.47</v>
      </c>
      <c r="AS288" s="75">
        <v>165306.04</v>
      </c>
      <c r="AT288" s="75">
        <v>23851</v>
      </c>
      <c r="AU288" s="75">
        <v>0</v>
      </c>
      <c r="AV288" s="75">
        <v>0</v>
      </c>
      <c r="AW288" s="75">
        <v>0</v>
      </c>
      <c r="AX288" s="75">
        <v>9572.7999999999993</v>
      </c>
      <c r="AY288" s="75">
        <v>2715</v>
      </c>
      <c r="AZ288" s="75">
        <v>52076</v>
      </c>
      <c r="BA288" s="75">
        <v>0</v>
      </c>
      <c r="BB288" s="75">
        <v>0</v>
      </c>
      <c r="BC288" s="75">
        <v>0</v>
      </c>
      <c r="BD288" s="75">
        <v>0</v>
      </c>
      <c r="BE288" s="75">
        <v>0</v>
      </c>
      <c r="BF288" s="75">
        <v>1164</v>
      </c>
      <c r="BG288" s="75">
        <v>0</v>
      </c>
      <c r="BH288" s="75">
        <v>0</v>
      </c>
      <c r="BI288" s="75">
        <v>0</v>
      </c>
      <c r="BJ288" s="75">
        <v>173555.49</v>
      </c>
      <c r="BK288" s="75">
        <v>0</v>
      </c>
      <c r="BL288" s="75">
        <v>0</v>
      </c>
      <c r="BM288" s="75">
        <v>0</v>
      </c>
      <c r="BN288" s="75">
        <v>0</v>
      </c>
      <c r="BO288" s="75">
        <v>0</v>
      </c>
      <c r="BP288" s="75">
        <v>0</v>
      </c>
      <c r="BQ288" s="75">
        <v>0</v>
      </c>
      <c r="BR288" s="75">
        <v>0</v>
      </c>
      <c r="BS288" s="75">
        <v>0</v>
      </c>
      <c r="BT288" s="75">
        <v>0</v>
      </c>
      <c r="BU288" s="75">
        <v>0</v>
      </c>
      <c r="BV288" s="75">
        <v>0</v>
      </c>
      <c r="BW288" s="75">
        <v>0</v>
      </c>
      <c r="BX288" s="75">
        <v>0</v>
      </c>
      <c r="BY288" s="76">
        <v>-6126183.25</v>
      </c>
    </row>
    <row r="289" spans="1:77" x14ac:dyDescent="0.2">
      <c r="A289" s="73" t="s">
        <v>43</v>
      </c>
      <c r="B289" s="74" t="s">
        <v>773</v>
      </c>
      <c r="C289" s="73" t="s">
        <v>774</v>
      </c>
      <c r="D289" s="75">
        <v>0</v>
      </c>
      <c r="E289" s="75">
        <v>0</v>
      </c>
      <c r="F289" s="75">
        <v>-5880.27</v>
      </c>
      <c r="G289" s="75">
        <v>0</v>
      </c>
      <c r="H289" s="75">
        <v>0</v>
      </c>
      <c r="I289" s="75">
        <v>0</v>
      </c>
      <c r="J289" s="75">
        <v>-17874.2</v>
      </c>
      <c r="K289" s="75">
        <v>-10964.9</v>
      </c>
      <c r="L289" s="75">
        <v>0</v>
      </c>
      <c r="M289" s="75">
        <v>-47057.5</v>
      </c>
      <c r="N289" s="75">
        <v>0</v>
      </c>
      <c r="O289" s="75">
        <v>0</v>
      </c>
      <c r="P289" s="75">
        <v>0</v>
      </c>
      <c r="Q289" s="75">
        <v>0</v>
      </c>
      <c r="R289" s="75">
        <v>0</v>
      </c>
      <c r="S289" s="75">
        <v>0</v>
      </c>
      <c r="T289" s="75">
        <v>0</v>
      </c>
      <c r="U289" s="75">
        <v>0</v>
      </c>
      <c r="V289" s="75">
        <v>-60577.85</v>
      </c>
      <c r="W289" s="75">
        <v>-113171.67</v>
      </c>
      <c r="X289" s="75">
        <v>0</v>
      </c>
      <c r="Y289" s="75">
        <v>0</v>
      </c>
      <c r="Z289" s="75">
        <v>-2510.35</v>
      </c>
      <c r="AA289" s="75">
        <v>0</v>
      </c>
      <c r="AB289" s="75">
        <v>39540.44</v>
      </c>
      <c r="AC289" s="75">
        <v>0</v>
      </c>
      <c r="AD289" s="75">
        <v>0</v>
      </c>
      <c r="AE289" s="75">
        <v>-485037.17</v>
      </c>
      <c r="AF289" s="75">
        <v>0</v>
      </c>
      <c r="AG289" s="75">
        <v>0</v>
      </c>
      <c r="AH289" s="75">
        <v>-1350.04</v>
      </c>
      <c r="AI289" s="75">
        <v>-431.25</v>
      </c>
      <c r="AJ289" s="75">
        <v>0</v>
      </c>
      <c r="AK289" s="75">
        <v>0</v>
      </c>
      <c r="AL289" s="75">
        <v>-5430.09</v>
      </c>
      <c r="AM289" s="75">
        <v>-1235.97</v>
      </c>
      <c r="AN289" s="75">
        <v>-11942.32</v>
      </c>
      <c r="AO289" s="75">
        <v>0</v>
      </c>
      <c r="AP289" s="75">
        <v>0</v>
      </c>
      <c r="AQ289" s="75">
        <v>-19671.05</v>
      </c>
      <c r="AR289" s="75">
        <v>0</v>
      </c>
      <c r="AS289" s="75">
        <v>0</v>
      </c>
      <c r="AT289" s="75">
        <v>0</v>
      </c>
      <c r="AU289" s="75">
        <v>0</v>
      </c>
      <c r="AV289" s="75">
        <v>0</v>
      </c>
      <c r="AW289" s="75">
        <v>0</v>
      </c>
      <c r="AX289" s="75">
        <v>0</v>
      </c>
      <c r="AY289" s="75">
        <v>0</v>
      </c>
      <c r="AZ289" s="75">
        <v>0</v>
      </c>
      <c r="BA289" s="75">
        <v>0</v>
      </c>
      <c r="BB289" s="75">
        <v>0</v>
      </c>
      <c r="BC289" s="75">
        <v>0</v>
      </c>
      <c r="BD289" s="75">
        <v>0</v>
      </c>
      <c r="BE289" s="75">
        <v>0</v>
      </c>
      <c r="BF289" s="75">
        <v>-9294.0499999999993</v>
      </c>
      <c r="BG289" s="75">
        <v>0</v>
      </c>
      <c r="BH289" s="75">
        <v>0</v>
      </c>
      <c r="BI289" s="75">
        <v>0</v>
      </c>
      <c r="BJ289" s="75">
        <v>0</v>
      </c>
      <c r="BK289" s="75">
        <v>0</v>
      </c>
      <c r="BL289" s="75">
        <v>0</v>
      </c>
      <c r="BM289" s="75">
        <v>0</v>
      </c>
      <c r="BN289" s="75">
        <v>0</v>
      </c>
      <c r="BO289" s="75">
        <v>0</v>
      </c>
      <c r="BP289" s="75">
        <v>-221147.83</v>
      </c>
      <c r="BQ289" s="75">
        <v>0</v>
      </c>
      <c r="BR289" s="75">
        <v>0</v>
      </c>
      <c r="BS289" s="75">
        <v>0</v>
      </c>
      <c r="BT289" s="75">
        <v>0</v>
      </c>
      <c r="BU289" s="75">
        <v>0</v>
      </c>
      <c r="BV289" s="75">
        <v>0</v>
      </c>
      <c r="BW289" s="75">
        <v>0</v>
      </c>
      <c r="BX289" s="75">
        <v>0</v>
      </c>
      <c r="BY289" s="76">
        <v>718500</v>
      </c>
    </row>
    <row r="290" spans="1:77" x14ac:dyDescent="0.2">
      <c r="A290" s="73" t="s">
        <v>43</v>
      </c>
      <c r="B290" s="74" t="s">
        <v>775</v>
      </c>
      <c r="C290" s="73" t="s">
        <v>776</v>
      </c>
      <c r="D290" s="75">
        <v>0</v>
      </c>
      <c r="E290" s="75">
        <v>0</v>
      </c>
      <c r="F290" s="75">
        <v>0</v>
      </c>
      <c r="G290" s="75">
        <v>0</v>
      </c>
      <c r="H290" s="75">
        <v>0</v>
      </c>
      <c r="I290" s="75">
        <v>0</v>
      </c>
      <c r="J290" s="75">
        <v>44729.99</v>
      </c>
      <c r="K290" s="75">
        <v>14335.58</v>
      </c>
      <c r="L290" s="75">
        <v>0</v>
      </c>
      <c r="M290" s="75">
        <v>258934.8</v>
      </c>
      <c r="N290" s="75">
        <v>0</v>
      </c>
      <c r="O290" s="75">
        <v>0</v>
      </c>
      <c r="P290" s="75">
        <v>0</v>
      </c>
      <c r="Q290" s="75">
        <v>0</v>
      </c>
      <c r="R290" s="75">
        <v>0</v>
      </c>
      <c r="S290" s="75">
        <v>0</v>
      </c>
      <c r="T290" s="75">
        <v>0</v>
      </c>
      <c r="U290" s="75">
        <v>0</v>
      </c>
      <c r="V290" s="75">
        <v>427</v>
      </c>
      <c r="W290" s="75">
        <v>162952.4</v>
      </c>
      <c r="X290" s="75">
        <v>0</v>
      </c>
      <c r="Y290" s="75">
        <v>0</v>
      </c>
      <c r="Z290" s="75">
        <v>75489.350000000006</v>
      </c>
      <c r="AA290" s="75">
        <v>0</v>
      </c>
      <c r="AB290" s="75">
        <v>0</v>
      </c>
      <c r="AC290" s="75">
        <v>0</v>
      </c>
      <c r="AD290" s="75">
        <v>0</v>
      </c>
      <c r="AE290" s="75">
        <v>232590.57</v>
      </c>
      <c r="AF290" s="75">
        <v>0</v>
      </c>
      <c r="AG290" s="75">
        <v>0</v>
      </c>
      <c r="AH290" s="75">
        <v>135536</v>
      </c>
      <c r="AI290" s="75">
        <v>317.26</v>
      </c>
      <c r="AJ290" s="75">
        <v>0</v>
      </c>
      <c r="AK290" s="75">
        <v>0</v>
      </c>
      <c r="AL290" s="75">
        <v>14113.78</v>
      </c>
      <c r="AM290" s="75">
        <v>7451.56</v>
      </c>
      <c r="AN290" s="75">
        <v>22483.51</v>
      </c>
      <c r="AO290" s="75">
        <v>0</v>
      </c>
      <c r="AP290" s="75">
        <v>0</v>
      </c>
      <c r="AQ290" s="75">
        <v>0</v>
      </c>
      <c r="AR290" s="75">
        <v>0</v>
      </c>
      <c r="AS290" s="75">
        <v>149268.1</v>
      </c>
      <c r="AT290" s="75">
        <v>51515.85</v>
      </c>
      <c r="AU290" s="75">
        <v>0</v>
      </c>
      <c r="AV290" s="75">
        <v>0</v>
      </c>
      <c r="AW290" s="75">
        <v>0</v>
      </c>
      <c r="AX290" s="75">
        <v>0</v>
      </c>
      <c r="AY290" s="75">
        <v>0</v>
      </c>
      <c r="AZ290" s="75">
        <v>764.9</v>
      </c>
      <c r="BA290" s="75">
        <v>0</v>
      </c>
      <c r="BB290" s="75">
        <v>0</v>
      </c>
      <c r="BC290" s="75">
        <v>0</v>
      </c>
      <c r="BD290" s="75">
        <v>206845.42</v>
      </c>
      <c r="BE290" s="75">
        <v>0</v>
      </c>
      <c r="BF290" s="75">
        <v>990.47</v>
      </c>
      <c r="BG290" s="75">
        <v>0</v>
      </c>
      <c r="BH290" s="75">
        <v>0</v>
      </c>
      <c r="BI290" s="75">
        <v>0</v>
      </c>
      <c r="BJ290" s="75">
        <v>0</v>
      </c>
      <c r="BK290" s="75">
        <v>0</v>
      </c>
      <c r="BL290" s="75">
        <v>0</v>
      </c>
      <c r="BM290" s="75">
        <v>0</v>
      </c>
      <c r="BN290" s="75">
        <v>0</v>
      </c>
      <c r="BO290" s="75">
        <v>0</v>
      </c>
      <c r="BP290" s="75">
        <v>42709.8</v>
      </c>
      <c r="BQ290" s="75">
        <v>0</v>
      </c>
      <c r="BR290" s="75">
        <v>0</v>
      </c>
      <c r="BS290" s="75">
        <v>0</v>
      </c>
      <c r="BT290" s="75">
        <v>0</v>
      </c>
      <c r="BU290" s="75">
        <v>77897.06</v>
      </c>
      <c r="BV290" s="75">
        <v>0</v>
      </c>
      <c r="BW290" s="75">
        <v>0</v>
      </c>
      <c r="BX290" s="75">
        <v>0</v>
      </c>
      <c r="BY290" s="76">
        <v>20096683.720000003</v>
      </c>
    </row>
    <row r="291" spans="1:77" x14ac:dyDescent="0.2">
      <c r="A291" s="73" t="s">
        <v>43</v>
      </c>
      <c r="B291" s="74" t="s">
        <v>777</v>
      </c>
      <c r="C291" s="73" t="s">
        <v>778</v>
      </c>
      <c r="D291" s="75">
        <v>0</v>
      </c>
      <c r="E291" s="75">
        <v>0</v>
      </c>
      <c r="F291" s="75">
        <v>0</v>
      </c>
      <c r="G291" s="75">
        <v>0</v>
      </c>
      <c r="H291" s="75">
        <v>0</v>
      </c>
      <c r="I291" s="75">
        <v>0</v>
      </c>
      <c r="J291" s="75">
        <v>-1285</v>
      </c>
      <c r="K291" s="75">
        <v>-11280.95</v>
      </c>
      <c r="L291" s="75">
        <v>0</v>
      </c>
      <c r="M291" s="75">
        <v>-4348</v>
      </c>
      <c r="N291" s="75">
        <v>-4674.71</v>
      </c>
      <c r="O291" s="75">
        <v>0</v>
      </c>
      <c r="P291" s="75">
        <v>0</v>
      </c>
      <c r="Q291" s="75">
        <v>0</v>
      </c>
      <c r="R291" s="75">
        <v>0</v>
      </c>
      <c r="S291" s="75">
        <v>0</v>
      </c>
      <c r="T291" s="75">
        <v>0</v>
      </c>
      <c r="U291" s="75">
        <v>0</v>
      </c>
      <c r="V291" s="75">
        <v>-44419.85</v>
      </c>
      <c r="W291" s="75">
        <v>-68414.7</v>
      </c>
      <c r="X291" s="75">
        <v>0</v>
      </c>
      <c r="Y291" s="75">
        <v>0</v>
      </c>
      <c r="Z291" s="75">
        <v>8836.5</v>
      </c>
      <c r="AA291" s="75">
        <v>0</v>
      </c>
      <c r="AB291" s="75">
        <v>0</v>
      </c>
      <c r="AC291" s="75">
        <v>0</v>
      </c>
      <c r="AD291" s="75">
        <v>8998.19</v>
      </c>
      <c r="AE291" s="75">
        <v>0</v>
      </c>
      <c r="AF291" s="75">
        <v>0</v>
      </c>
      <c r="AG291" s="75">
        <v>0</v>
      </c>
      <c r="AH291" s="75">
        <v>0</v>
      </c>
      <c r="AI291" s="75">
        <v>-2596</v>
      </c>
      <c r="AJ291" s="75">
        <v>-23161</v>
      </c>
      <c r="AK291" s="75">
        <v>0</v>
      </c>
      <c r="AL291" s="75">
        <v>-12436</v>
      </c>
      <c r="AM291" s="75">
        <v>-10401.48</v>
      </c>
      <c r="AN291" s="75">
        <v>-53203</v>
      </c>
      <c r="AO291" s="75">
        <v>-12122.75</v>
      </c>
      <c r="AP291" s="75">
        <v>-13667</v>
      </c>
      <c r="AQ291" s="75">
        <v>-72303.5</v>
      </c>
      <c r="AR291" s="75">
        <v>0</v>
      </c>
      <c r="AS291" s="75">
        <v>-3929</v>
      </c>
      <c r="AT291" s="75">
        <v>-488</v>
      </c>
      <c r="AU291" s="75">
        <v>3204.6</v>
      </c>
      <c r="AV291" s="75">
        <v>-30946</v>
      </c>
      <c r="AW291" s="75">
        <v>-3495</v>
      </c>
      <c r="AX291" s="75">
        <v>0</v>
      </c>
      <c r="AY291" s="75">
        <v>-66149</v>
      </c>
      <c r="AZ291" s="75">
        <v>-974.9</v>
      </c>
      <c r="BA291" s="75">
        <v>0</v>
      </c>
      <c r="BB291" s="75">
        <v>0</v>
      </c>
      <c r="BC291" s="75">
        <v>0</v>
      </c>
      <c r="BD291" s="75">
        <v>0</v>
      </c>
      <c r="BE291" s="75">
        <v>-224122</v>
      </c>
      <c r="BF291" s="75">
        <v>0</v>
      </c>
      <c r="BG291" s="75">
        <v>0</v>
      </c>
      <c r="BH291" s="75">
        <v>0</v>
      </c>
      <c r="BI291" s="75">
        <v>0</v>
      </c>
      <c r="BJ291" s="75">
        <v>0</v>
      </c>
      <c r="BK291" s="75">
        <v>0</v>
      </c>
      <c r="BL291" s="75">
        <v>0</v>
      </c>
      <c r="BM291" s="75">
        <v>2518.75</v>
      </c>
      <c r="BN291" s="75">
        <v>0</v>
      </c>
      <c r="BO291" s="75">
        <v>0</v>
      </c>
      <c r="BP291" s="75">
        <v>-192285.89</v>
      </c>
      <c r="BQ291" s="75">
        <v>0</v>
      </c>
      <c r="BR291" s="75">
        <v>0</v>
      </c>
      <c r="BS291" s="75">
        <v>0</v>
      </c>
      <c r="BT291" s="75">
        <v>0</v>
      </c>
      <c r="BU291" s="75">
        <v>-2466</v>
      </c>
      <c r="BV291" s="75">
        <v>0</v>
      </c>
      <c r="BW291" s="75">
        <v>0</v>
      </c>
      <c r="BX291" s="75">
        <v>0</v>
      </c>
      <c r="BY291" s="76">
        <v>956429.5</v>
      </c>
    </row>
    <row r="292" spans="1:77" x14ac:dyDescent="0.2">
      <c r="A292" s="73" t="s">
        <v>43</v>
      </c>
      <c r="B292" s="74" t="s">
        <v>779</v>
      </c>
      <c r="C292" s="73" t="s">
        <v>780</v>
      </c>
      <c r="D292" s="75">
        <v>4661877.9400000004</v>
      </c>
      <c r="E292" s="75">
        <v>0</v>
      </c>
      <c r="F292" s="75">
        <v>0</v>
      </c>
      <c r="G292" s="75">
        <v>0</v>
      </c>
      <c r="H292" s="75">
        <v>0</v>
      </c>
      <c r="I292" s="75">
        <v>0</v>
      </c>
      <c r="J292" s="75">
        <v>984123.87</v>
      </c>
      <c r="K292" s="75">
        <v>0</v>
      </c>
      <c r="L292" s="75">
        <v>0</v>
      </c>
      <c r="M292" s="75">
        <v>0</v>
      </c>
      <c r="N292" s="75">
        <v>0</v>
      </c>
      <c r="O292" s="75">
        <v>0</v>
      </c>
      <c r="P292" s="75">
        <v>0</v>
      </c>
      <c r="Q292" s="75">
        <v>0</v>
      </c>
      <c r="R292" s="75">
        <v>0</v>
      </c>
      <c r="S292" s="75">
        <v>0</v>
      </c>
      <c r="T292" s="75">
        <v>0</v>
      </c>
      <c r="U292" s="75">
        <v>0</v>
      </c>
      <c r="V292" s="75">
        <v>0</v>
      </c>
      <c r="W292" s="75">
        <v>0</v>
      </c>
      <c r="X292" s="75">
        <v>0</v>
      </c>
      <c r="Y292" s="75">
        <v>0</v>
      </c>
      <c r="Z292" s="75">
        <v>0</v>
      </c>
      <c r="AA292" s="75">
        <v>0</v>
      </c>
      <c r="AB292" s="75">
        <v>0</v>
      </c>
      <c r="AC292" s="75">
        <v>0</v>
      </c>
      <c r="AD292" s="75">
        <v>0</v>
      </c>
      <c r="AE292" s="75">
        <v>0</v>
      </c>
      <c r="AF292" s="75">
        <v>856795.97</v>
      </c>
      <c r="AG292" s="75">
        <v>737550</v>
      </c>
      <c r="AH292" s="75">
        <v>0</v>
      </c>
      <c r="AI292" s="75">
        <v>74188.67</v>
      </c>
      <c r="AJ292" s="75">
        <v>1759104.41</v>
      </c>
      <c r="AK292" s="75">
        <v>2443652.4700000002</v>
      </c>
      <c r="AL292" s="75">
        <v>0</v>
      </c>
      <c r="AM292" s="75">
        <v>0</v>
      </c>
      <c r="AN292" s="75">
        <v>450702.9</v>
      </c>
      <c r="AO292" s="75">
        <v>0</v>
      </c>
      <c r="AP292" s="75">
        <v>0</v>
      </c>
      <c r="AQ292" s="75">
        <v>0</v>
      </c>
      <c r="AR292" s="75">
        <v>805490</v>
      </c>
      <c r="AS292" s="75">
        <v>1519600</v>
      </c>
      <c r="AT292" s="75">
        <v>0</v>
      </c>
      <c r="AU292" s="75">
        <v>0</v>
      </c>
      <c r="AV292" s="75">
        <v>0</v>
      </c>
      <c r="AW292" s="75">
        <v>0</v>
      </c>
      <c r="AX292" s="75">
        <v>0</v>
      </c>
      <c r="AY292" s="75">
        <v>0</v>
      </c>
      <c r="AZ292" s="75">
        <v>0</v>
      </c>
      <c r="BA292" s="75">
        <v>0</v>
      </c>
      <c r="BB292" s="75">
        <v>0</v>
      </c>
      <c r="BC292" s="75">
        <v>0</v>
      </c>
      <c r="BD292" s="75">
        <v>0</v>
      </c>
      <c r="BE292" s="75">
        <v>0</v>
      </c>
      <c r="BF292" s="75">
        <v>300000</v>
      </c>
      <c r="BG292" s="75">
        <v>0</v>
      </c>
      <c r="BH292" s="75">
        <v>0</v>
      </c>
      <c r="BI292" s="75">
        <v>0</v>
      </c>
      <c r="BJ292" s="75">
        <v>0</v>
      </c>
      <c r="BK292" s="75">
        <v>0</v>
      </c>
      <c r="BL292" s="75">
        <v>0</v>
      </c>
      <c r="BM292" s="75">
        <v>0</v>
      </c>
      <c r="BN292" s="75">
        <v>0</v>
      </c>
      <c r="BO292" s="75">
        <v>0</v>
      </c>
      <c r="BP292" s="75">
        <v>2011124.04</v>
      </c>
      <c r="BQ292" s="75">
        <v>0</v>
      </c>
      <c r="BR292" s="75">
        <v>0</v>
      </c>
      <c r="BS292" s="75">
        <v>0</v>
      </c>
      <c r="BT292" s="75">
        <v>2994965</v>
      </c>
      <c r="BU292" s="75">
        <v>0</v>
      </c>
      <c r="BV292" s="75">
        <v>0</v>
      </c>
      <c r="BW292" s="75">
        <v>0</v>
      </c>
      <c r="BX292" s="75">
        <v>0</v>
      </c>
      <c r="BY292" s="76">
        <v>-1358135.4</v>
      </c>
    </row>
    <row r="293" spans="1:77" x14ac:dyDescent="0.2">
      <c r="A293" s="73" t="s">
        <v>43</v>
      </c>
      <c r="B293" s="74" t="s">
        <v>781</v>
      </c>
      <c r="C293" s="73" t="s">
        <v>782</v>
      </c>
      <c r="D293" s="75">
        <v>0</v>
      </c>
      <c r="E293" s="75">
        <v>0</v>
      </c>
      <c r="F293" s="75">
        <v>0</v>
      </c>
      <c r="G293" s="75">
        <v>0</v>
      </c>
      <c r="H293" s="75">
        <v>0</v>
      </c>
      <c r="I293" s="75">
        <v>0</v>
      </c>
      <c r="J293" s="75">
        <v>0</v>
      </c>
      <c r="K293" s="75">
        <v>0</v>
      </c>
      <c r="L293" s="75">
        <v>0</v>
      </c>
      <c r="M293" s="75">
        <v>0</v>
      </c>
      <c r="N293" s="75">
        <v>0</v>
      </c>
      <c r="O293" s="75">
        <v>0</v>
      </c>
      <c r="P293" s="75">
        <v>0</v>
      </c>
      <c r="Q293" s="75">
        <v>0</v>
      </c>
      <c r="R293" s="75">
        <v>0</v>
      </c>
      <c r="S293" s="75">
        <v>0</v>
      </c>
      <c r="T293" s="75">
        <v>0</v>
      </c>
      <c r="U293" s="75">
        <v>0</v>
      </c>
      <c r="V293" s="75">
        <v>833844.17</v>
      </c>
      <c r="W293" s="75">
        <v>0</v>
      </c>
      <c r="X293" s="75">
        <v>0</v>
      </c>
      <c r="Y293" s="75">
        <v>0</v>
      </c>
      <c r="Z293" s="75">
        <v>0</v>
      </c>
      <c r="AA293" s="75">
        <v>0</v>
      </c>
      <c r="AB293" s="75">
        <v>0</v>
      </c>
      <c r="AC293" s="75">
        <v>0</v>
      </c>
      <c r="AD293" s="75">
        <v>0</v>
      </c>
      <c r="AE293" s="75">
        <v>1100000</v>
      </c>
      <c r="AF293" s="75">
        <v>0</v>
      </c>
      <c r="AG293" s="75">
        <v>0</v>
      </c>
      <c r="AH293" s="75">
        <v>7740</v>
      </c>
      <c r="AI293" s="75">
        <v>0</v>
      </c>
      <c r="AJ293" s="75">
        <v>0</v>
      </c>
      <c r="AK293" s="75">
        <v>0</v>
      </c>
      <c r="AL293" s="75">
        <v>0</v>
      </c>
      <c r="AM293" s="75">
        <v>0</v>
      </c>
      <c r="AN293" s="75">
        <v>300000</v>
      </c>
      <c r="AO293" s="75">
        <v>0</v>
      </c>
      <c r="AP293" s="75">
        <v>0</v>
      </c>
      <c r="AQ293" s="75">
        <v>0</v>
      </c>
      <c r="AR293" s="75">
        <v>0</v>
      </c>
      <c r="AS293" s="75">
        <v>0</v>
      </c>
      <c r="AT293" s="75">
        <v>0</v>
      </c>
      <c r="AU293" s="75">
        <v>0</v>
      </c>
      <c r="AV293" s="75">
        <v>0</v>
      </c>
      <c r="AW293" s="75">
        <v>0</v>
      </c>
      <c r="AX293" s="75">
        <v>0</v>
      </c>
      <c r="AY293" s="75">
        <v>0</v>
      </c>
      <c r="AZ293" s="75">
        <v>0</v>
      </c>
      <c r="BA293" s="75">
        <v>0</v>
      </c>
      <c r="BB293" s="75">
        <v>0</v>
      </c>
      <c r="BC293" s="75">
        <v>0</v>
      </c>
      <c r="BD293" s="75">
        <v>0</v>
      </c>
      <c r="BE293" s="75">
        <v>427180</v>
      </c>
      <c r="BF293" s="75">
        <v>0</v>
      </c>
      <c r="BG293" s="75">
        <v>0</v>
      </c>
      <c r="BH293" s="75">
        <v>0</v>
      </c>
      <c r="BI293" s="75">
        <v>0</v>
      </c>
      <c r="BJ293" s="75">
        <v>0</v>
      </c>
      <c r="BK293" s="75">
        <v>0</v>
      </c>
      <c r="BL293" s="75">
        <v>0</v>
      </c>
      <c r="BM293" s="75">
        <v>0</v>
      </c>
      <c r="BN293" s="75">
        <v>0</v>
      </c>
      <c r="BO293" s="75">
        <v>0</v>
      </c>
      <c r="BP293" s="75">
        <v>1246243.8999999999</v>
      </c>
      <c r="BQ293" s="75">
        <v>0</v>
      </c>
      <c r="BR293" s="75">
        <v>0</v>
      </c>
      <c r="BS293" s="75">
        <v>0</v>
      </c>
      <c r="BT293" s="75">
        <v>0</v>
      </c>
      <c r="BU293" s="75">
        <v>0</v>
      </c>
      <c r="BV293" s="75">
        <v>0</v>
      </c>
      <c r="BW293" s="75">
        <v>0</v>
      </c>
      <c r="BX293" s="75">
        <v>0</v>
      </c>
      <c r="BY293" s="76">
        <v>-4076312.2399999998</v>
      </c>
    </row>
    <row r="294" spans="1:77" x14ac:dyDescent="0.2">
      <c r="A294" s="73" t="s">
        <v>43</v>
      </c>
      <c r="B294" s="74" t="s">
        <v>783</v>
      </c>
      <c r="C294" s="73" t="s">
        <v>784</v>
      </c>
      <c r="D294" s="75">
        <v>0</v>
      </c>
      <c r="E294" s="75">
        <v>0</v>
      </c>
      <c r="F294" s="75">
        <v>0</v>
      </c>
      <c r="G294" s="75">
        <v>0</v>
      </c>
      <c r="H294" s="75">
        <v>0</v>
      </c>
      <c r="I294" s="75">
        <v>0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5">
        <v>0</v>
      </c>
      <c r="V294" s="75">
        <v>5309</v>
      </c>
      <c r="W294" s="75">
        <v>3867.9</v>
      </c>
      <c r="X294" s="75">
        <v>0</v>
      </c>
      <c r="Y294" s="75">
        <v>0</v>
      </c>
      <c r="Z294" s="75">
        <v>4157</v>
      </c>
      <c r="AA294" s="75">
        <v>0</v>
      </c>
      <c r="AB294" s="75">
        <v>0</v>
      </c>
      <c r="AC294" s="75">
        <v>0</v>
      </c>
      <c r="AD294" s="75">
        <v>0</v>
      </c>
      <c r="AE294" s="75">
        <v>0</v>
      </c>
      <c r="AF294" s="75">
        <v>0</v>
      </c>
      <c r="AG294" s="75">
        <v>0</v>
      </c>
      <c r="AH294" s="75">
        <v>0</v>
      </c>
      <c r="AI294" s="75">
        <v>0</v>
      </c>
      <c r="AJ294" s="75">
        <v>0</v>
      </c>
      <c r="AK294" s="75">
        <v>0</v>
      </c>
      <c r="AL294" s="75">
        <v>0</v>
      </c>
      <c r="AM294" s="75">
        <v>0</v>
      </c>
      <c r="AN294" s="75">
        <v>0</v>
      </c>
      <c r="AO294" s="75">
        <v>0</v>
      </c>
      <c r="AP294" s="75">
        <v>0</v>
      </c>
      <c r="AQ294" s="75">
        <v>0</v>
      </c>
      <c r="AR294" s="75">
        <v>0</v>
      </c>
      <c r="AS294" s="75">
        <v>11687.5</v>
      </c>
      <c r="AT294" s="75">
        <v>61381.35</v>
      </c>
      <c r="AU294" s="75">
        <v>62325.4</v>
      </c>
      <c r="AV294" s="75">
        <v>0</v>
      </c>
      <c r="AW294" s="75">
        <v>3145.65</v>
      </c>
      <c r="AX294" s="75">
        <v>0</v>
      </c>
      <c r="AY294" s="75">
        <v>0</v>
      </c>
      <c r="AZ294" s="75">
        <v>0</v>
      </c>
      <c r="BA294" s="75">
        <v>0</v>
      </c>
      <c r="BB294" s="75">
        <v>0</v>
      </c>
      <c r="BC294" s="75">
        <v>0</v>
      </c>
      <c r="BD294" s="75">
        <v>0</v>
      </c>
      <c r="BE294" s="75">
        <v>207863.5</v>
      </c>
      <c r="BF294" s="75">
        <v>0</v>
      </c>
      <c r="BG294" s="75">
        <v>0</v>
      </c>
      <c r="BH294" s="75">
        <v>0</v>
      </c>
      <c r="BI294" s="75">
        <v>0</v>
      </c>
      <c r="BJ294" s="75">
        <v>0</v>
      </c>
      <c r="BK294" s="75">
        <v>0</v>
      </c>
      <c r="BL294" s="75">
        <v>3083.7</v>
      </c>
      <c r="BM294" s="75">
        <v>0</v>
      </c>
      <c r="BN294" s="75">
        <v>0</v>
      </c>
      <c r="BO294" s="75">
        <v>0</v>
      </c>
      <c r="BP294" s="75">
        <v>0</v>
      </c>
      <c r="BQ294" s="75">
        <v>0</v>
      </c>
      <c r="BR294" s="75">
        <v>0</v>
      </c>
      <c r="BS294" s="75">
        <v>0</v>
      </c>
      <c r="BT294" s="75">
        <v>120676.6</v>
      </c>
      <c r="BU294" s="75">
        <v>4591</v>
      </c>
      <c r="BV294" s="75">
        <v>0</v>
      </c>
      <c r="BW294" s="75">
        <v>0</v>
      </c>
      <c r="BX294" s="75">
        <v>0</v>
      </c>
      <c r="BY294" s="76">
        <v>-33477.25</v>
      </c>
    </row>
    <row r="295" spans="1:77" x14ac:dyDescent="0.2">
      <c r="A295" s="73" t="s">
        <v>43</v>
      </c>
      <c r="B295" s="74" t="s">
        <v>785</v>
      </c>
      <c r="C295" s="73" t="s">
        <v>786</v>
      </c>
      <c r="D295" s="75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0</v>
      </c>
      <c r="J295" s="75">
        <v>0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75">
        <v>0</v>
      </c>
      <c r="Q295" s="75">
        <v>0</v>
      </c>
      <c r="R295" s="75">
        <v>0</v>
      </c>
      <c r="S295" s="75">
        <v>0</v>
      </c>
      <c r="T295" s="75">
        <v>0</v>
      </c>
      <c r="U295" s="75">
        <v>0</v>
      </c>
      <c r="V295" s="75">
        <v>0</v>
      </c>
      <c r="W295" s="75">
        <v>0</v>
      </c>
      <c r="X295" s="75">
        <v>0</v>
      </c>
      <c r="Y295" s="75">
        <v>0</v>
      </c>
      <c r="Z295" s="75">
        <v>0</v>
      </c>
      <c r="AA295" s="75">
        <v>0</v>
      </c>
      <c r="AB295" s="75">
        <v>0</v>
      </c>
      <c r="AC295" s="75">
        <v>0</v>
      </c>
      <c r="AD295" s="75">
        <v>0</v>
      </c>
      <c r="AE295" s="75">
        <v>0</v>
      </c>
      <c r="AF295" s="75">
        <v>0</v>
      </c>
      <c r="AG295" s="75">
        <v>0</v>
      </c>
      <c r="AH295" s="75">
        <v>0</v>
      </c>
      <c r="AI295" s="75">
        <v>0</v>
      </c>
      <c r="AJ295" s="75">
        <v>0</v>
      </c>
      <c r="AK295" s="75">
        <v>0</v>
      </c>
      <c r="AL295" s="75">
        <v>0</v>
      </c>
      <c r="AM295" s="75">
        <v>0</v>
      </c>
      <c r="AN295" s="75">
        <v>0</v>
      </c>
      <c r="AO295" s="75">
        <v>0</v>
      </c>
      <c r="AP295" s="75">
        <v>868430</v>
      </c>
      <c r="AQ295" s="75">
        <v>0</v>
      </c>
      <c r="AR295" s="75">
        <v>0</v>
      </c>
      <c r="AS295" s="75">
        <v>0</v>
      </c>
      <c r="AT295" s="75">
        <v>0</v>
      </c>
      <c r="AU295" s="75">
        <v>0</v>
      </c>
      <c r="AV295" s="75">
        <v>0</v>
      </c>
      <c r="AW295" s="75">
        <v>0</v>
      </c>
      <c r="AX295" s="75">
        <v>0</v>
      </c>
      <c r="AY295" s="75">
        <v>0</v>
      </c>
      <c r="AZ295" s="75">
        <v>0</v>
      </c>
      <c r="BA295" s="75">
        <v>0</v>
      </c>
      <c r="BB295" s="75">
        <v>0</v>
      </c>
      <c r="BC295" s="75">
        <v>0</v>
      </c>
      <c r="BD295" s="75">
        <v>0</v>
      </c>
      <c r="BE295" s="75">
        <v>0</v>
      </c>
      <c r="BF295" s="75">
        <v>0</v>
      </c>
      <c r="BG295" s="75">
        <v>0</v>
      </c>
      <c r="BH295" s="75">
        <v>0</v>
      </c>
      <c r="BI295" s="75">
        <v>0</v>
      </c>
      <c r="BJ295" s="75">
        <v>0</v>
      </c>
      <c r="BK295" s="75">
        <v>0</v>
      </c>
      <c r="BL295" s="75">
        <v>0</v>
      </c>
      <c r="BM295" s="75">
        <v>0</v>
      </c>
      <c r="BN295" s="75">
        <v>0</v>
      </c>
      <c r="BO295" s="75">
        <v>0</v>
      </c>
      <c r="BP295" s="75">
        <v>0</v>
      </c>
      <c r="BQ295" s="75">
        <v>0</v>
      </c>
      <c r="BR295" s="75">
        <v>0</v>
      </c>
      <c r="BS295" s="75">
        <v>0</v>
      </c>
      <c r="BT295" s="75">
        <v>0</v>
      </c>
      <c r="BU295" s="75">
        <v>0</v>
      </c>
      <c r="BV295" s="75">
        <v>0</v>
      </c>
      <c r="BW295" s="75">
        <v>0</v>
      </c>
      <c r="BX295" s="75">
        <v>0</v>
      </c>
      <c r="BY295" s="76">
        <v>20022</v>
      </c>
    </row>
    <row r="296" spans="1:77" x14ac:dyDescent="0.2">
      <c r="A296" s="73" t="s">
        <v>43</v>
      </c>
      <c r="B296" s="74" t="s">
        <v>787</v>
      </c>
      <c r="C296" s="73" t="s">
        <v>788</v>
      </c>
      <c r="D296" s="75">
        <v>0</v>
      </c>
      <c r="E296" s="75">
        <v>0</v>
      </c>
      <c r="F296" s="75">
        <v>0</v>
      </c>
      <c r="G296" s="75">
        <v>0</v>
      </c>
      <c r="H296" s="75">
        <v>0</v>
      </c>
      <c r="I296" s="75">
        <v>0</v>
      </c>
      <c r="J296" s="75">
        <v>0</v>
      </c>
      <c r="K296" s="75">
        <v>0</v>
      </c>
      <c r="L296" s="75">
        <v>0</v>
      </c>
      <c r="M296" s="75">
        <v>0</v>
      </c>
      <c r="N296" s="75">
        <v>0</v>
      </c>
      <c r="O296" s="75">
        <v>0</v>
      </c>
      <c r="P296" s="75">
        <v>27600</v>
      </c>
      <c r="Q296" s="75">
        <v>0</v>
      </c>
      <c r="R296" s="75">
        <v>0</v>
      </c>
      <c r="S296" s="75">
        <v>0</v>
      </c>
      <c r="T296" s="75">
        <v>0</v>
      </c>
      <c r="U296" s="75">
        <v>0</v>
      </c>
      <c r="V296" s="75">
        <v>0</v>
      </c>
      <c r="W296" s="75">
        <v>0</v>
      </c>
      <c r="X296" s="75">
        <v>0</v>
      </c>
      <c r="Y296" s="75">
        <v>0</v>
      </c>
      <c r="Z296" s="75">
        <v>0</v>
      </c>
      <c r="AA296" s="75">
        <v>0</v>
      </c>
      <c r="AB296" s="75">
        <v>0</v>
      </c>
      <c r="AC296" s="75">
        <v>0</v>
      </c>
      <c r="AD296" s="75">
        <v>0</v>
      </c>
      <c r="AE296" s="75">
        <v>0</v>
      </c>
      <c r="AF296" s="75">
        <v>0</v>
      </c>
      <c r="AG296" s="75">
        <v>0</v>
      </c>
      <c r="AH296" s="75">
        <v>0</v>
      </c>
      <c r="AI296" s="75">
        <v>0</v>
      </c>
      <c r="AJ296" s="75">
        <v>0</v>
      </c>
      <c r="AK296" s="75">
        <v>0</v>
      </c>
      <c r="AL296" s="75">
        <v>0</v>
      </c>
      <c r="AM296" s="75">
        <v>0</v>
      </c>
      <c r="AN296" s="75">
        <v>0</v>
      </c>
      <c r="AO296" s="75">
        <v>0</v>
      </c>
      <c r="AP296" s="75">
        <v>0</v>
      </c>
      <c r="AQ296" s="75">
        <v>0</v>
      </c>
      <c r="AR296" s="75">
        <v>0</v>
      </c>
      <c r="AS296" s="75">
        <v>0</v>
      </c>
      <c r="AT296" s="75">
        <v>0</v>
      </c>
      <c r="AU296" s="75">
        <v>0</v>
      </c>
      <c r="AV296" s="75">
        <v>0</v>
      </c>
      <c r="AW296" s="75">
        <v>0</v>
      </c>
      <c r="AX296" s="75">
        <v>0</v>
      </c>
      <c r="AY296" s="75">
        <v>0</v>
      </c>
      <c r="AZ296" s="75">
        <v>0</v>
      </c>
      <c r="BA296" s="75">
        <v>0</v>
      </c>
      <c r="BB296" s="75">
        <v>0</v>
      </c>
      <c r="BC296" s="75">
        <v>0</v>
      </c>
      <c r="BD296" s="75">
        <v>0</v>
      </c>
      <c r="BE296" s="75">
        <v>0</v>
      </c>
      <c r="BF296" s="75">
        <v>0</v>
      </c>
      <c r="BG296" s="75">
        <v>0</v>
      </c>
      <c r="BH296" s="75">
        <v>0</v>
      </c>
      <c r="BI296" s="75">
        <v>0</v>
      </c>
      <c r="BJ296" s="75">
        <v>0</v>
      </c>
      <c r="BK296" s="75">
        <v>0</v>
      </c>
      <c r="BL296" s="75">
        <v>0</v>
      </c>
      <c r="BM296" s="75">
        <v>0</v>
      </c>
      <c r="BN296" s="75">
        <v>0</v>
      </c>
      <c r="BO296" s="75">
        <v>0</v>
      </c>
      <c r="BP296" s="75">
        <v>0</v>
      </c>
      <c r="BQ296" s="75">
        <v>0</v>
      </c>
      <c r="BR296" s="75">
        <v>0</v>
      </c>
      <c r="BS296" s="75">
        <v>0</v>
      </c>
      <c r="BT296" s="75">
        <v>0</v>
      </c>
      <c r="BU296" s="75">
        <v>0</v>
      </c>
      <c r="BV296" s="75">
        <v>0</v>
      </c>
      <c r="BW296" s="75">
        <v>0</v>
      </c>
      <c r="BX296" s="75">
        <v>0</v>
      </c>
      <c r="BY296" s="76">
        <v>-1286500.55</v>
      </c>
    </row>
    <row r="297" spans="1:77" x14ac:dyDescent="0.2">
      <c r="A297" s="73" t="s">
        <v>43</v>
      </c>
      <c r="B297" s="74" t="s">
        <v>789</v>
      </c>
      <c r="C297" s="73" t="s">
        <v>790</v>
      </c>
      <c r="D297" s="75">
        <v>0</v>
      </c>
      <c r="E297" s="75">
        <v>0</v>
      </c>
      <c r="F297" s="75">
        <v>0</v>
      </c>
      <c r="G297" s="75">
        <v>0</v>
      </c>
      <c r="H297" s="75">
        <v>0</v>
      </c>
      <c r="I297" s="75">
        <v>0</v>
      </c>
      <c r="J297" s="75">
        <v>0</v>
      </c>
      <c r="K297" s="75">
        <v>0</v>
      </c>
      <c r="L297" s="75">
        <v>0</v>
      </c>
      <c r="M297" s="75">
        <v>0</v>
      </c>
      <c r="N297" s="75">
        <v>0</v>
      </c>
      <c r="O297" s="75">
        <v>0</v>
      </c>
      <c r="P297" s="75">
        <v>19710</v>
      </c>
      <c r="Q297" s="75">
        <v>0</v>
      </c>
      <c r="R297" s="75">
        <v>0</v>
      </c>
      <c r="S297" s="75">
        <v>0</v>
      </c>
      <c r="T297" s="75">
        <v>0</v>
      </c>
      <c r="U297" s="75">
        <v>0</v>
      </c>
      <c r="V297" s="75">
        <v>0</v>
      </c>
      <c r="W297" s="75">
        <v>0</v>
      </c>
      <c r="X297" s="75">
        <v>0</v>
      </c>
      <c r="Y297" s="75">
        <v>0</v>
      </c>
      <c r="Z297" s="75">
        <v>0</v>
      </c>
      <c r="AA297" s="75">
        <v>0</v>
      </c>
      <c r="AB297" s="75">
        <v>0</v>
      </c>
      <c r="AC297" s="75">
        <v>0</v>
      </c>
      <c r="AD297" s="75">
        <v>0</v>
      </c>
      <c r="AE297" s="75">
        <v>0</v>
      </c>
      <c r="AF297" s="75">
        <v>0</v>
      </c>
      <c r="AG297" s="75">
        <v>0</v>
      </c>
      <c r="AH297" s="75">
        <v>0</v>
      </c>
      <c r="AI297" s="75">
        <v>0</v>
      </c>
      <c r="AJ297" s="75">
        <v>0</v>
      </c>
      <c r="AK297" s="75">
        <v>0</v>
      </c>
      <c r="AL297" s="75">
        <v>0</v>
      </c>
      <c r="AM297" s="75">
        <v>0</v>
      </c>
      <c r="AN297" s="75">
        <v>0</v>
      </c>
      <c r="AO297" s="75">
        <v>0</v>
      </c>
      <c r="AP297" s="75">
        <v>0</v>
      </c>
      <c r="AQ297" s="75">
        <v>0</v>
      </c>
      <c r="AR297" s="75">
        <v>0</v>
      </c>
      <c r="AS297" s="75">
        <v>0</v>
      </c>
      <c r="AT297" s="75">
        <v>0</v>
      </c>
      <c r="AU297" s="75">
        <v>0</v>
      </c>
      <c r="AV297" s="75">
        <v>0</v>
      </c>
      <c r="AW297" s="75">
        <v>0</v>
      </c>
      <c r="AX297" s="75">
        <v>0</v>
      </c>
      <c r="AY297" s="75">
        <v>0</v>
      </c>
      <c r="AZ297" s="75">
        <v>0</v>
      </c>
      <c r="BA297" s="75">
        <v>0</v>
      </c>
      <c r="BB297" s="75">
        <v>0</v>
      </c>
      <c r="BC297" s="75">
        <v>0</v>
      </c>
      <c r="BD297" s="75">
        <v>0</v>
      </c>
      <c r="BE297" s="75">
        <v>0</v>
      </c>
      <c r="BF297" s="75">
        <v>0</v>
      </c>
      <c r="BG297" s="75">
        <v>0</v>
      </c>
      <c r="BH297" s="75">
        <v>0</v>
      </c>
      <c r="BI297" s="75">
        <v>0</v>
      </c>
      <c r="BJ297" s="75">
        <v>0</v>
      </c>
      <c r="BK297" s="75">
        <v>0</v>
      </c>
      <c r="BL297" s="75">
        <v>0</v>
      </c>
      <c r="BM297" s="75">
        <v>0</v>
      </c>
      <c r="BN297" s="75">
        <v>0</v>
      </c>
      <c r="BO297" s="75">
        <v>0</v>
      </c>
      <c r="BP297" s="75">
        <v>0</v>
      </c>
      <c r="BQ297" s="75">
        <v>0</v>
      </c>
      <c r="BR297" s="75">
        <v>0</v>
      </c>
      <c r="BS297" s="75">
        <v>574617</v>
      </c>
      <c r="BT297" s="75">
        <v>0</v>
      </c>
      <c r="BU297" s="75">
        <v>0</v>
      </c>
      <c r="BV297" s="75">
        <v>0</v>
      </c>
      <c r="BW297" s="75">
        <v>0</v>
      </c>
      <c r="BX297" s="75">
        <v>0</v>
      </c>
      <c r="BY297" s="76">
        <v>-77183.649999999994</v>
      </c>
    </row>
    <row r="298" spans="1:77" x14ac:dyDescent="0.2">
      <c r="A298" s="73" t="s">
        <v>43</v>
      </c>
      <c r="B298" s="74" t="s">
        <v>791</v>
      </c>
      <c r="C298" s="73" t="s">
        <v>792</v>
      </c>
      <c r="D298" s="75">
        <v>0</v>
      </c>
      <c r="E298" s="75">
        <v>0</v>
      </c>
      <c r="F298" s="75">
        <v>0</v>
      </c>
      <c r="G298" s="75">
        <v>0</v>
      </c>
      <c r="H298" s="75">
        <v>0</v>
      </c>
      <c r="I298" s="75">
        <v>0</v>
      </c>
      <c r="J298" s="75">
        <v>0</v>
      </c>
      <c r="K298" s="75">
        <v>0</v>
      </c>
      <c r="L298" s="75">
        <v>0</v>
      </c>
      <c r="M298" s="75">
        <v>0</v>
      </c>
      <c r="N298" s="75">
        <v>0</v>
      </c>
      <c r="O298" s="75">
        <v>0</v>
      </c>
      <c r="P298" s="75">
        <v>4980</v>
      </c>
      <c r="Q298" s="75">
        <v>0</v>
      </c>
      <c r="R298" s="75">
        <v>0</v>
      </c>
      <c r="S298" s="75">
        <v>0</v>
      </c>
      <c r="T298" s="75">
        <v>0</v>
      </c>
      <c r="U298" s="75">
        <v>0</v>
      </c>
      <c r="V298" s="75">
        <v>0</v>
      </c>
      <c r="W298" s="75">
        <v>0</v>
      </c>
      <c r="X298" s="75">
        <v>0</v>
      </c>
      <c r="Y298" s="75">
        <v>0</v>
      </c>
      <c r="Z298" s="75">
        <v>0</v>
      </c>
      <c r="AA298" s="75">
        <v>0</v>
      </c>
      <c r="AB298" s="75">
        <v>0</v>
      </c>
      <c r="AC298" s="75">
        <v>0</v>
      </c>
      <c r="AD298" s="75">
        <v>0</v>
      </c>
      <c r="AE298" s="75">
        <v>0</v>
      </c>
      <c r="AF298" s="75">
        <v>0</v>
      </c>
      <c r="AG298" s="75">
        <v>0</v>
      </c>
      <c r="AH298" s="75">
        <v>0</v>
      </c>
      <c r="AI298" s="75">
        <v>0</v>
      </c>
      <c r="AJ298" s="75">
        <v>0</v>
      </c>
      <c r="AK298" s="75">
        <v>0</v>
      </c>
      <c r="AL298" s="75">
        <v>0</v>
      </c>
      <c r="AM298" s="75">
        <v>0</v>
      </c>
      <c r="AN298" s="75">
        <v>0</v>
      </c>
      <c r="AO298" s="75">
        <v>0</v>
      </c>
      <c r="AP298" s="75">
        <v>0</v>
      </c>
      <c r="AQ298" s="75">
        <v>0</v>
      </c>
      <c r="AR298" s="75">
        <v>0</v>
      </c>
      <c r="AS298" s="75">
        <v>0</v>
      </c>
      <c r="AT298" s="75">
        <v>0</v>
      </c>
      <c r="AU298" s="75">
        <v>0</v>
      </c>
      <c r="AV298" s="75">
        <v>0</v>
      </c>
      <c r="AW298" s="75">
        <v>0</v>
      </c>
      <c r="AX298" s="75">
        <v>0</v>
      </c>
      <c r="AY298" s="75">
        <v>0</v>
      </c>
      <c r="AZ298" s="75">
        <v>0</v>
      </c>
      <c r="BA298" s="75">
        <v>0</v>
      </c>
      <c r="BB298" s="75">
        <v>0</v>
      </c>
      <c r="BC298" s="75">
        <v>0</v>
      </c>
      <c r="BD298" s="75">
        <v>0</v>
      </c>
      <c r="BE298" s="75">
        <v>0</v>
      </c>
      <c r="BF298" s="75">
        <v>0</v>
      </c>
      <c r="BG298" s="75">
        <v>0</v>
      </c>
      <c r="BH298" s="75">
        <v>0</v>
      </c>
      <c r="BI298" s="75">
        <v>0</v>
      </c>
      <c r="BJ298" s="75">
        <v>0</v>
      </c>
      <c r="BK298" s="75">
        <v>0</v>
      </c>
      <c r="BL298" s="75">
        <v>0</v>
      </c>
      <c r="BM298" s="75">
        <v>0</v>
      </c>
      <c r="BN298" s="75">
        <v>0</v>
      </c>
      <c r="BO298" s="75">
        <v>0</v>
      </c>
      <c r="BP298" s="75">
        <v>0</v>
      </c>
      <c r="BQ298" s="75">
        <v>0</v>
      </c>
      <c r="BR298" s="75">
        <v>0</v>
      </c>
      <c r="BS298" s="75">
        <v>229397.5</v>
      </c>
      <c r="BT298" s="75">
        <v>0</v>
      </c>
      <c r="BU298" s="75">
        <v>0</v>
      </c>
      <c r="BV298" s="75">
        <v>0</v>
      </c>
      <c r="BW298" s="75">
        <v>0</v>
      </c>
      <c r="BX298" s="75">
        <v>0</v>
      </c>
      <c r="BY298" s="76">
        <v>-1618311315.3900001</v>
      </c>
    </row>
    <row r="299" spans="1:77" x14ac:dyDescent="0.2">
      <c r="A299" s="73" t="s">
        <v>43</v>
      </c>
      <c r="B299" s="74" t="s">
        <v>793</v>
      </c>
      <c r="C299" s="73" t="s">
        <v>794</v>
      </c>
      <c r="D299" s="75">
        <v>0</v>
      </c>
      <c r="E299" s="75">
        <v>0</v>
      </c>
      <c r="F299" s="75">
        <v>0</v>
      </c>
      <c r="G299" s="75">
        <v>0</v>
      </c>
      <c r="H299" s="75">
        <v>0</v>
      </c>
      <c r="I299" s="75">
        <v>0</v>
      </c>
      <c r="J299" s="75">
        <v>39980</v>
      </c>
      <c r="K299" s="75">
        <v>0</v>
      </c>
      <c r="L299" s="75">
        <v>0</v>
      </c>
      <c r="M299" s="75">
        <v>0</v>
      </c>
      <c r="N299" s="75">
        <v>0</v>
      </c>
      <c r="O299" s="75">
        <v>0</v>
      </c>
      <c r="P299" s="75">
        <v>0</v>
      </c>
      <c r="Q299" s="75">
        <v>0</v>
      </c>
      <c r="R299" s="75">
        <v>0</v>
      </c>
      <c r="S299" s="75">
        <v>0</v>
      </c>
      <c r="T299" s="75">
        <v>0</v>
      </c>
      <c r="U299" s="75">
        <v>0</v>
      </c>
      <c r="V299" s="75">
        <v>646400</v>
      </c>
      <c r="W299" s="75">
        <v>4000</v>
      </c>
      <c r="X299" s="75">
        <v>0</v>
      </c>
      <c r="Y299" s="75">
        <v>0</v>
      </c>
      <c r="Z299" s="75">
        <v>0</v>
      </c>
      <c r="AA299" s="75">
        <v>0</v>
      </c>
      <c r="AB299" s="75">
        <v>0</v>
      </c>
      <c r="AC299" s="75">
        <v>0</v>
      </c>
      <c r="AD299" s="75">
        <v>0</v>
      </c>
      <c r="AE299" s="75">
        <v>0</v>
      </c>
      <c r="AF299" s="75">
        <v>0</v>
      </c>
      <c r="AG299" s="75">
        <v>0</v>
      </c>
      <c r="AH299" s="75">
        <v>0</v>
      </c>
      <c r="AI299" s="75">
        <v>0</v>
      </c>
      <c r="AJ299" s="75">
        <v>0</v>
      </c>
      <c r="AK299" s="75">
        <v>0</v>
      </c>
      <c r="AL299" s="75">
        <v>0</v>
      </c>
      <c r="AM299" s="75">
        <v>0</v>
      </c>
      <c r="AN299" s="75">
        <v>0</v>
      </c>
      <c r="AO299" s="75">
        <v>0</v>
      </c>
      <c r="AP299" s="75">
        <v>0</v>
      </c>
      <c r="AQ299" s="75">
        <v>0</v>
      </c>
      <c r="AR299" s="75">
        <v>0</v>
      </c>
      <c r="AS299" s="75">
        <v>0</v>
      </c>
      <c r="AT299" s="75">
        <v>0</v>
      </c>
      <c r="AU299" s="75">
        <v>0</v>
      </c>
      <c r="AV299" s="75">
        <v>0</v>
      </c>
      <c r="AW299" s="75">
        <v>0</v>
      </c>
      <c r="AX299" s="75">
        <v>12000</v>
      </c>
      <c r="AY299" s="75">
        <v>1960</v>
      </c>
      <c r="AZ299" s="75">
        <v>2650</v>
      </c>
      <c r="BA299" s="75">
        <v>0</v>
      </c>
      <c r="BB299" s="75">
        <v>0</v>
      </c>
      <c r="BC299" s="75">
        <v>0</v>
      </c>
      <c r="BD299" s="75">
        <v>0</v>
      </c>
      <c r="BE299" s="75">
        <v>0</v>
      </c>
      <c r="BF299" s="75">
        <v>21850</v>
      </c>
      <c r="BG299" s="75">
        <v>0</v>
      </c>
      <c r="BH299" s="75">
        <v>0</v>
      </c>
      <c r="BI299" s="75">
        <v>0</v>
      </c>
      <c r="BJ299" s="75">
        <v>0</v>
      </c>
      <c r="BK299" s="75">
        <v>0</v>
      </c>
      <c r="BL299" s="75">
        <v>0</v>
      </c>
      <c r="BM299" s="75">
        <v>0</v>
      </c>
      <c r="BN299" s="75">
        <v>0</v>
      </c>
      <c r="BO299" s="75">
        <v>0</v>
      </c>
      <c r="BP299" s="75">
        <v>0</v>
      </c>
      <c r="BQ299" s="75">
        <v>0</v>
      </c>
      <c r="BR299" s="75">
        <v>0</v>
      </c>
      <c r="BS299" s="75">
        <v>0</v>
      </c>
      <c r="BT299" s="75">
        <v>0</v>
      </c>
      <c r="BU299" s="75">
        <v>0</v>
      </c>
      <c r="BV299" s="75">
        <v>0</v>
      </c>
      <c r="BW299" s="75">
        <v>0</v>
      </c>
      <c r="BX299" s="75">
        <v>0</v>
      </c>
      <c r="BY299" s="76">
        <v>-642595234.71980023</v>
      </c>
    </row>
    <row r="300" spans="1:77" x14ac:dyDescent="0.2">
      <c r="A300" s="73" t="s">
        <v>43</v>
      </c>
      <c r="B300" s="74" t="s">
        <v>795</v>
      </c>
      <c r="C300" s="73" t="s">
        <v>796</v>
      </c>
      <c r="D300" s="75">
        <v>0</v>
      </c>
      <c r="E300" s="75">
        <v>0</v>
      </c>
      <c r="F300" s="75">
        <v>149550</v>
      </c>
      <c r="G300" s="75">
        <v>0</v>
      </c>
      <c r="H300" s="75">
        <v>0</v>
      </c>
      <c r="I300" s="75">
        <v>0</v>
      </c>
      <c r="J300" s="75">
        <v>687500</v>
      </c>
      <c r="K300" s="75">
        <v>0</v>
      </c>
      <c r="L300" s="75">
        <v>0</v>
      </c>
      <c r="M300" s="75">
        <v>5100</v>
      </c>
      <c r="N300" s="75">
        <v>9300</v>
      </c>
      <c r="O300" s="75">
        <v>0</v>
      </c>
      <c r="P300" s="75">
        <v>0</v>
      </c>
      <c r="Q300" s="75">
        <v>3691037.5</v>
      </c>
      <c r="R300" s="75">
        <v>0</v>
      </c>
      <c r="S300" s="75">
        <v>0</v>
      </c>
      <c r="T300" s="75">
        <v>0</v>
      </c>
      <c r="U300" s="75">
        <v>0</v>
      </c>
      <c r="V300" s="75">
        <v>653130</v>
      </c>
      <c r="W300" s="75">
        <v>0</v>
      </c>
      <c r="X300" s="75">
        <v>0</v>
      </c>
      <c r="Y300" s="75">
        <v>0</v>
      </c>
      <c r="Z300" s="75">
        <v>0</v>
      </c>
      <c r="AA300" s="75">
        <v>0</v>
      </c>
      <c r="AB300" s="75">
        <v>0</v>
      </c>
      <c r="AC300" s="75">
        <v>0</v>
      </c>
      <c r="AD300" s="75">
        <v>36905</v>
      </c>
      <c r="AE300" s="75">
        <v>194705</v>
      </c>
      <c r="AF300" s="75">
        <v>0</v>
      </c>
      <c r="AG300" s="75">
        <v>0</v>
      </c>
      <c r="AH300" s="75">
        <v>0</v>
      </c>
      <c r="AI300" s="75">
        <v>0</v>
      </c>
      <c r="AJ300" s="75">
        <v>0</v>
      </c>
      <c r="AK300" s="75">
        <v>0</v>
      </c>
      <c r="AL300" s="75">
        <v>0</v>
      </c>
      <c r="AM300" s="75">
        <v>0</v>
      </c>
      <c r="AN300" s="75">
        <v>0</v>
      </c>
      <c r="AO300" s="75">
        <v>0</v>
      </c>
      <c r="AP300" s="75">
        <v>0</v>
      </c>
      <c r="AQ300" s="75">
        <v>215940</v>
      </c>
      <c r="AR300" s="75">
        <v>0</v>
      </c>
      <c r="AS300" s="75">
        <v>0</v>
      </c>
      <c r="AT300" s="75">
        <v>0</v>
      </c>
      <c r="AU300" s="75">
        <v>0</v>
      </c>
      <c r="AV300" s="75">
        <v>0</v>
      </c>
      <c r="AW300" s="75">
        <v>0</v>
      </c>
      <c r="AX300" s="75">
        <v>353185</v>
      </c>
      <c r="AY300" s="75">
        <v>9098</v>
      </c>
      <c r="AZ300" s="75">
        <v>0</v>
      </c>
      <c r="BA300" s="75">
        <v>0</v>
      </c>
      <c r="BB300" s="75">
        <v>0</v>
      </c>
      <c r="BC300" s="75">
        <v>0</v>
      </c>
      <c r="BD300" s="75">
        <v>0</v>
      </c>
      <c r="BE300" s="75">
        <v>0</v>
      </c>
      <c r="BF300" s="75">
        <v>98390</v>
      </c>
      <c r="BG300" s="75">
        <v>0</v>
      </c>
      <c r="BH300" s="75">
        <v>0</v>
      </c>
      <c r="BI300" s="75">
        <v>506570</v>
      </c>
      <c r="BJ300" s="75">
        <v>0</v>
      </c>
      <c r="BK300" s="75">
        <v>0</v>
      </c>
      <c r="BL300" s="75">
        <v>0</v>
      </c>
      <c r="BM300" s="75">
        <v>0</v>
      </c>
      <c r="BN300" s="75">
        <v>0</v>
      </c>
      <c r="BO300" s="75">
        <v>0</v>
      </c>
      <c r="BP300" s="75">
        <v>1130128</v>
      </c>
      <c r="BQ300" s="75">
        <v>0</v>
      </c>
      <c r="BR300" s="75">
        <v>0</v>
      </c>
      <c r="BS300" s="75">
        <v>0</v>
      </c>
      <c r="BT300" s="75">
        <v>0</v>
      </c>
      <c r="BU300" s="75">
        <v>0</v>
      </c>
      <c r="BV300" s="75">
        <v>0</v>
      </c>
      <c r="BW300" s="75">
        <v>0</v>
      </c>
      <c r="BX300" s="75">
        <v>0</v>
      </c>
      <c r="BY300" s="76">
        <v>-349077413.32999998</v>
      </c>
    </row>
    <row r="301" spans="1:77" x14ac:dyDescent="0.2">
      <c r="A301" s="73" t="s">
        <v>43</v>
      </c>
      <c r="B301" s="74" t="s">
        <v>797</v>
      </c>
      <c r="C301" s="73" t="s">
        <v>798</v>
      </c>
      <c r="D301" s="75">
        <v>0</v>
      </c>
      <c r="E301" s="75">
        <v>795124.1</v>
      </c>
      <c r="F301" s="75">
        <v>408316.93</v>
      </c>
      <c r="G301" s="75">
        <v>0</v>
      </c>
      <c r="H301" s="75">
        <v>0</v>
      </c>
      <c r="I301" s="75">
        <v>0</v>
      </c>
      <c r="J301" s="75">
        <v>0</v>
      </c>
      <c r="K301" s="75">
        <v>3252238.33</v>
      </c>
      <c r="L301" s="75">
        <v>655686.89</v>
      </c>
      <c r="M301" s="75">
        <v>301584.81</v>
      </c>
      <c r="N301" s="75">
        <v>818335.31</v>
      </c>
      <c r="O301" s="75">
        <v>464712.58</v>
      </c>
      <c r="P301" s="75">
        <v>0</v>
      </c>
      <c r="Q301" s="75">
        <v>3182570.44</v>
      </c>
      <c r="R301" s="75">
        <v>18700</v>
      </c>
      <c r="S301" s="75">
        <v>447079.21</v>
      </c>
      <c r="T301" s="75">
        <v>56009.35</v>
      </c>
      <c r="U301" s="75">
        <v>0</v>
      </c>
      <c r="V301" s="75">
        <v>36942027.149999999</v>
      </c>
      <c r="W301" s="75">
        <v>0</v>
      </c>
      <c r="X301" s="75">
        <v>0</v>
      </c>
      <c r="Y301" s="75">
        <v>2613567.1800000002</v>
      </c>
      <c r="Z301" s="75">
        <v>1788144.03</v>
      </c>
      <c r="AA301" s="75">
        <v>0</v>
      </c>
      <c r="AB301" s="75">
        <v>1655</v>
      </c>
      <c r="AC301" s="75">
        <v>0</v>
      </c>
      <c r="AD301" s="75">
        <v>0</v>
      </c>
      <c r="AE301" s="75">
        <v>0</v>
      </c>
      <c r="AF301" s="75">
        <v>0</v>
      </c>
      <c r="AG301" s="75">
        <v>0</v>
      </c>
      <c r="AH301" s="75">
        <v>0</v>
      </c>
      <c r="AI301" s="75">
        <v>87539.95</v>
      </c>
      <c r="AJ301" s="75">
        <v>0</v>
      </c>
      <c r="AK301" s="75">
        <v>0</v>
      </c>
      <c r="AL301" s="75">
        <v>0</v>
      </c>
      <c r="AM301" s="75">
        <v>478095.44</v>
      </c>
      <c r="AN301" s="75">
        <v>0</v>
      </c>
      <c r="AO301" s="75">
        <v>0</v>
      </c>
      <c r="AP301" s="75">
        <v>0</v>
      </c>
      <c r="AQ301" s="75">
        <v>82500</v>
      </c>
      <c r="AR301" s="75">
        <v>0</v>
      </c>
      <c r="AS301" s="75">
        <v>0</v>
      </c>
      <c r="AT301" s="75">
        <v>0</v>
      </c>
      <c r="AU301" s="75">
        <v>0</v>
      </c>
      <c r="AV301" s="75">
        <v>0</v>
      </c>
      <c r="AW301" s="75">
        <v>0</v>
      </c>
      <c r="AX301" s="75">
        <v>18885479.960000001</v>
      </c>
      <c r="AY301" s="75">
        <v>0</v>
      </c>
      <c r="AZ301" s="75">
        <v>0</v>
      </c>
      <c r="BA301" s="75">
        <v>970352.44</v>
      </c>
      <c r="BB301" s="75">
        <v>0</v>
      </c>
      <c r="BC301" s="75">
        <v>0</v>
      </c>
      <c r="BD301" s="75">
        <v>31587</v>
      </c>
      <c r="BE301" s="75">
        <v>0</v>
      </c>
      <c r="BF301" s="75">
        <v>0</v>
      </c>
      <c r="BG301" s="75">
        <v>0</v>
      </c>
      <c r="BH301" s="75">
        <v>0</v>
      </c>
      <c r="BI301" s="75">
        <v>16314732.699999999</v>
      </c>
      <c r="BJ301" s="75">
        <v>0</v>
      </c>
      <c r="BK301" s="75">
        <v>25969.200000000001</v>
      </c>
      <c r="BL301" s="75">
        <v>0</v>
      </c>
      <c r="BM301" s="75">
        <v>0</v>
      </c>
      <c r="BN301" s="75">
        <v>1020501.77</v>
      </c>
      <c r="BO301" s="75">
        <v>0</v>
      </c>
      <c r="BP301" s="75">
        <v>1046463.43</v>
      </c>
      <c r="BQ301" s="75">
        <v>0</v>
      </c>
      <c r="BR301" s="75">
        <v>955183.14</v>
      </c>
      <c r="BS301" s="75">
        <v>0</v>
      </c>
      <c r="BT301" s="75">
        <v>0</v>
      </c>
      <c r="BU301" s="75">
        <v>177741.92</v>
      </c>
      <c r="BV301" s="75">
        <v>18433.599999999999</v>
      </c>
      <c r="BW301" s="75">
        <v>0</v>
      </c>
      <c r="BX301" s="75">
        <v>90086.7</v>
      </c>
      <c r="BY301" s="76">
        <v>100444687.63999999</v>
      </c>
    </row>
    <row r="302" spans="1:77" x14ac:dyDescent="0.2">
      <c r="A302" s="73" t="s">
        <v>43</v>
      </c>
      <c r="B302" s="74" t="s">
        <v>799</v>
      </c>
      <c r="C302" s="73" t="s">
        <v>800</v>
      </c>
      <c r="D302" s="75">
        <v>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75">
        <v>0</v>
      </c>
      <c r="K302" s="75">
        <v>4410</v>
      </c>
      <c r="L302" s="75">
        <v>74247.41</v>
      </c>
      <c r="M302" s="75">
        <v>13527</v>
      </c>
      <c r="N302" s="75">
        <v>0</v>
      </c>
      <c r="O302" s="75">
        <v>0</v>
      </c>
      <c r="P302" s="75">
        <v>0</v>
      </c>
      <c r="Q302" s="75">
        <v>3984.92</v>
      </c>
      <c r="R302" s="75">
        <v>0</v>
      </c>
      <c r="S302" s="75">
        <v>0</v>
      </c>
      <c r="T302" s="75">
        <v>0</v>
      </c>
      <c r="U302" s="75">
        <v>0</v>
      </c>
      <c r="V302" s="75">
        <v>0</v>
      </c>
      <c r="W302" s="75">
        <v>13280</v>
      </c>
      <c r="X302" s="75">
        <v>789</v>
      </c>
      <c r="Y302" s="75">
        <v>0</v>
      </c>
      <c r="Z302" s="75">
        <v>0</v>
      </c>
      <c r="AA302" s="75">
        <v>0</v>
      </c>
      <c r="AB302" s="75">
        <v>0</v>
      </c>
      <c r="AC302" s="75">
        <v>0</v>
      </c>
      <c r="AD302" s="75">
        <v>0</v>
      </c>
      <c r="AE302" s="75">
        <v>88864.12</v>
      </c>
      <c r="AF302" s="75">
        <v>0</v>
      </c>
      <c r="AG302" s="75">
        <v>740</v>
      </c>
      <c r="AH302" s="75">
        <v>0</v>
      </c>
      <c r="AI302" s="75">
        <v>2277</v>
      </c>
      <c r="AJ302" s="75">
        <v>0</v>
      </c>
      <c r="AK302" s="75">
        <v>0</v>
      </c>
      <c r="AL302" s="75">
        <v>3354.09</v>
      </c>
      <c r="AM302" s="75">
        <v>0</v>
      </c>
      <c r="AN302" s="75">
        <v>0</v>
      </c>
      <c r="AO302" s="75">
        <v>0</v>
      </c>
      <c r="AP302" s="75">
        <v>333</v>
      </c>
      <c r="AQ302" s="75">
        <v>31802.55</v>
      </c>
      <c r="AR302" s="75">
        <v>402957.61</v>
      </c>
      <c r="AS302" s="75">
        <v>617.5</v>
      </c>
      <c r="AT302" s="75">
        <v>0</v>
      </c>
      <c r="AU302" s="75">
        <v>0</v>
      </c>
      <c r="AV302" s="75">
        <v>4093</v>
      </c>
      <c r="AW302" s="75">
        <v>4574</v>
      </c>
      <c r="AX302" s="75">
        <v>0</v>
      </c>
      <c r="AY302" s="75">
        <v>0</v>
      </c>
      <c r="AZ302" s="75">
        <v>0</v>
      </c>
      <c r="BA302" s="75">
        <v>0</v>
      </c>
      <c r="BB302" s="75">
        <v>0</v>
      </c>
      <c r="BC302" s="75">
        <v>0</v>
      </c>
      <c r="BD302" s="75">
        <v>0</v>
      </c>
      <c r="BE302" s="75">
        <v>7274</v>
      </c>
      <c r="BF302" s="75">
        <v>0</v>
      </c>
      <c r="BG302" s="75">
        <v>0</v>
      </c>
      <c r="BH302" s="75">
        <v>0</v>
      </c>
      <c r="BI302" s="75">
        <v>0</v>
      </c>
      <c r="BJ302" s="75">
        <v>4571.8500000000004</v>
      </c>
      <c r="BK302" s="75">
        <v>0</v>
      </c>
      <c r="BL302" s="75">
        <v>0</v>
      </c>
      <c r="BM302" s="75">
        <v>0</v>
      </c>
      <c r="BN302" s="75">
        <v>0</v>
      </c>
      <c r="BO302" s="75">
        <v>0</v>
      </c>
      <c r="BP302" s="75">
        <v>0</v>
      </c>
      <c r="BQ302" s="75">
        <v>2020</v>
      </c>
      <c r="BR302" s="75">
        <v>132582.48000000001</v>
      </c>
      <c r="BS302" s="75">
        <v>0</v>
      </c>
      <c r="BT302" s="75">
        <v>0</v>
      </c>
      <c r="BU302" s="75">
        <v>562</v>
      </c>
      <c r="BV302" s="75">
        <v>0</v>
      </c>
      <c r="BW302" s="75">
        <v>0</v>
      </c>
      <c r="BX302" s="75">
        <v>0</v>
      </c>
      <c r="BY302" s="76">
        <v>30510804.949999999</v>
      </c>
    </row>
    <row r="303" spans="1:77" x14ac:dyDescent="0.2">
      <c r="A303" s="73" t="s">
        <v>43</v>
      </c>
      <c r="B303" s="74" t="s">
        <v>801</v>
      </c>
      <c r="C303" s="73" t="s">
        <v>802</v>
      </c>
      <c r="D303" s="75"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75">
        <v>0</v>
      </c>
      <c r="K303" s="75">
        <v>-3023</v>
      </c>
      <c r="L303" s="75">
        <v>0</v>
      </c>
      <c r="M303" s="75">
        <v>-9403.2999999999993</v>
      </c>
      <c r="N303" s="75">
        <v>0</v>
      </c>
      <c r="O303" s="75">
        <v>0</v>
      </c>
      <c r="P303" s="75">
        <v>0</v>
      </c>
      <c r="Q303" s="75">
        <v>-5767.57</v>
      </c>
      <c r="R303" s="75">
        <v>0</v>
      </c>
      <c r="S303" s="75">
        <v>0</v>
      </c>
      <c r="T303" s="75">
        <v>0</v>
      </c>
      <c r="U303" s="75">
        <v>0</v>
      </c>
      <c r="V303" s="75">
        <v>-3932.75</v>
      </c>
      <c r="W303" s="75">
        <v>-8400</v>
      </c>
      <c r="X303" s="75">
        <v>37.01</v>
      </c>
      <c r="Y303" s="75">
        <v>0</v>
      </c>
      <c r="Z303" s="75">
        <v>50</v>
      </c>
      <c r="AA303" s="75">
        <v>0</v>
      </c>
      <c r="AB303" s="75">
        <v>0</v>
      </c>
      <c r="AC303" s="75">
        <v>0</v>
      </c>
      <c r="AD303" s="75">
        <v>0</v>
      </c>
      <c r="AE303" s="75">
        <v>-186774.27</v>
      </c>
      <c r="AF303" s="75">
        <v>0</v>
      </c>
      <c r="AG303" s="75">
        <v>0</v>
      </c>
      <c r="AH303" s="75">
        <v>0</v>
      </c>
      <c r="AI303" s="75">
        <v>0</v>
      </c>
      <c r="AJ303" s="75">
        <v>0</v>
      </c>
      <c r="AK303" s="75">
        <v>0</v>
      </c>
      <c r="AL303" s="75">
        <v>-6498</v>
      </c>
      <c r="AM303" s="75">
        <v>-176.42</v>
      </c>
      <c r="AN303" s="75">
        <v>-3299</v>
      </c>
      <c r="AO303" s="75">
        <v>-12316</v>
      </c>
      <c r="AP303" s="75">
        <v>-333</v>
      </c>
      <c r="AQ303" s="75">
        <v>-86451.25</v>
      </c>
      <c r="AR303" s="75">
        <v>0</v>
      </c>
      <c r="AS303" s="75">
        <v>-1054</v>
      </c>
      <c r="AT303" s="75">
        <v>0</v>
      </c>
      <c r="AU303" s="75">
        <v>979</v>
      </c>
      <c r="AV303" s="75">
        <v>-85</v>
      </c>
      <c r="AW303" s="75">
        <v>0</v>
      </c>
      <c r="AX303" s="75">
        <v>0</v>
      </c>
      <c r="AY303" s="75">
        <v>0</v>
      </c>
      <c r="AZ303" s="75">
        <v>0</v>
      </c>
      <c r="BA303" s="75">
        <v>0</v>
      </c>
      <c r="BB303" s="75">
        <v>0</v>
      </c>
      <c r="BC303" s="75">
        <v>0</v>
      </c>
      <c r="BD303" s="75">
        <v>0</v>
      </c>
      <c r="BE303" s="75">
        <v>0</v>
      </c>
      <c r="BF303" s="75">
        <v>0</v>
      </c>
      <c r="BG303" s="75">
        <v>0</v>
      </c>
      <c r="BH303" s="75">
        <v>0</v>
      </c>
      <c r="BI303" s="75">
        <v>0</v>
      </c>
      <c r="BJ303" s="75">
        <v>0</v>
      </c>
      <c r="BK303" s="75">
        <v>0</v>
      </c>
      <c r="BL303" s="75">
        <v>0</v>
      </c>
      <c r="BM303" s="75">
        <v>0</v>
      </c>
      <c r="BN303" s="75">
        <v>0</v>
      </c>
      <c r="BO303" s="75">
        <v>0</v>
      </c>
      <c r="BP303" s="75">
        <v>-1564</v>
      </c>
      <c r="BQ303" s="75">
        <v>0</v>
      </c>
      <c r="BR303" s="75">
        <v>0</v>
      </c>
      <c r="BS303" s="75">
        <v>0</v>
      </c>
      <c r="BT303" s="75">
        <v>0</v>
      </c>
      <c r="BU303" s="75">
        <v>-3100</v>
      </c>
      <c r="BV303" s="75">
        <v>0</v>
      </c>
      <c r="BW303" s="75">
        <v>0</v>
      </c>
      <c r="BX303" s="75">
        <v>0</v>
      </c>
      <c r="BY303" s="76">
        <v>-138975184.48999998</v>
      </c>
    </row>
    <row r="304" spans="1:77" x14ac:dyDescent="0.2">
      <c r="A304" s="73" t="s">
        <v>43</v>
      </c>
      <c r="B304" s="74" t="s">
        <v>803</v>
      </c>
      <c r="C304" s="73" t="s">
        <v>804</v>
      </c>
      <c r="D304" s="75">
        <v>0</v>
      </c>
      <c r="E304" s="75">
        <v>0</v>
      </c>
      <c r="F304" s="75">
        <v>-6325.78</v>
      </c>
      <c r="G304" s="75">
        <v>0</v>
      </c>
      <c r="H304" s="75">
        <v>0</v>
      </c>
      <c r="I304" s="75">
        <v>0</v>
      </c>
      <c r="J304" s="75">
        <v>-14665.96</v>
      </c>
      <c r="K304" s="75">
        <v>-135752.10999999999</v>
      </c>
      <c r="L304" s="75">
        <v>0</v>
      </c>
      <c r="M304" s="75">
        <v>-28012.42</v>
      </c>
      <c r="N304" s="75">
        <v>0</v>
      </c>
      <c r="O304" s="75">
        <v>0</v>
      </c>
      <c r="P304" s="75">
        <v>0</v>
      </c>
      <c r="Q304" s="75">
        <v>-16443.29</v>
      </c>
      <c r="R304" s="75">
        <v>0</v>
      </c>
      <c r="S304" s="75">
        <v>0</v>
      </c>
      <c r="T304" s="75">
        <v>0</v>
      </c>
      <c r="U304" s="75">
        <v>0</v>
      </c>
      <c r="V304" s="75">
        <v>0</v>
      </c>
      <c r="W304" s="75">
        <v>-50982.559999999998</v>
      </c>
      <c r="X304" s="75">
        <v>0</v>
      </c>
      <c r="Y304" s="75">
        <v>-11192.7</v>
      </c>
      <c r="Z304" s="75">
        <v>0</v>
      </c>
      <c r="AA304" s="75">
        <v>0</v>
      </c>
      <c r="AB304" s="75">
        <v>0</v>
      </c>
      <c r="AC304" s="75">
        <v>0</v>
      </c>
      <c r="AD304" s="75">
        <v>0</v>
      </c>
      <c r="AE304" s="75">
        <v>-187751.74</v>
      </c>
      <c r="AF304" s="75">
        <v>0</v>
      </c>
      <c r="AG304" s="75">
        <v>0</v>
      </c>
      <c r="AH304" s="75">
        <v>0</v>
      </c>
      <c r="AI304" s="75">
        <v>0</v>
      </c>
      <c r="AJ304" s="75">
        <v>-17484.96</v>
      </c>
      <c r="AK304" s="75">
        <v>0</v>
      </c>
      <c r="AL304" s="75">
        <v>0</v>
      </c>
      <c r="AM304" s="75">
        <v>0</v>
      </c>
      <c r="AN304" s="75">
        <v>0</v>
      </c>
      <c r="AO304" s="75">
        <v>-19004.84</v>
      </c>
      <c r="AP304" s="75">
        <v>0</v>
      </c>
      <c r="AQ304" s="75">
        <v>0</v>
      </c>
      <c r="AR304" s="75">
        <v>0</v>
      </c>
      <c r="AS304" s="75">
        <v>0</v>
      </c>
      <c r="AT304" s="75">
        <v>-34456.5</v>
      </c>
      <c r="AU304" s="75">
        <v>0</v>
      </c>
      <c r="AV304" s="75">
        <v>-445.36</v>
      </c>
      <c r="AW304" s="75">
        <v>0</v>
      </c>
      <c r="AX304" s="75">
        <v>0</v>
      </c>
      <c r="AY304" s="75">
        <v>0</v>
      </c>
      <c r="AZ304" s="75">
        <v>0</v>
      </c>
      <c r="BA304" s="75">
        <v>0</v>
      </c>
      <c r="BB304" s="75">
        <v>0</v>
      </c>
      <c r="BC304" s="75">
        <v>0</v>
      </c>
      <c r="BD304" s="75">
        <v>0</v>
      </c>
      <c r="BE304" s="75">
        <v>0</v>
      </c>
      <c r="BF304" s="75">
        <v>-16253</v>
      </c>
      <c r="BG304" s="75">
        <v>0</v>
      </c>
      <c r="BH304" s="75">
        <v>0</v>
      </c>
      <c r="BI304" s="75">
        <v>0</v>
      </c>
      <c r="BJ304" s="75">
        <v>0</v>
      </c>
      <c r="BK304" s="75">
        <v>0</v>
      </c>
      <c r="BL304" s="75">
        <v>0</v>
      </c>
      <c r="BM304" s="75">
        <v>0</v>
      </c>
      <c r="BN304" s="75">
        <v>0</v>
      </c>
      <c r="BO304" s="75">
        <v>0</v>
      </c>
      <c r="BP304" s="75">
        <v>0</v>
      </c>
      <c r="BQ304" s="75">
        <v>0</v>
      </c>
      <c r="BR304" s="75">
        <v>0</v>
      </c>
      <c r="BS304" s="75">
        <v>0</v>
      </c>
      <c r="BT304" s="75">
        <v>0</v>
      </c>
      <c r="BU304" s="75">
        <v>0</v>
      </c>
      <c r="BV304" s="75">
        <v>0</v>
      </c>
      <c r="BW304" s="75">
        <v>0</v>
      </c>
      <c r="BX304" s="75">
        <v>0</v>
      </c>
      <c r="BY304" s="76">
        <v>-82892417.870000005</v>
      </c>
    </row>
    <row r="305" spans="1:77" x14ac:dyDescent="0.2">
      <c r="A305" s="73" t="s">
        <v>43</v>
      </c>
      <c r="B305" s="74" t="s">
        <v>805</v>
      </c>
      <c r="C305" s="73" t="s">
        <v>806</v>
      </c>
      <c r="D305" s="75">
        <v>0</v>
      </c>
      <c r="E305" s="75">
        <v>0</v>
      </c>
      <c r="F305" s="75">
        <v>0</v>
      </c>
      <c r="G305" s="75">
        <v>0</v>
      </c>
      <c r="H305" s="75">
        <v>0</v>
      </c>
      <c r="I305" s="75">
        <v>0</v>
      </c>
      <c r="J305" s="75">
        <v>6378.3</v>
      </c>
      <c r="K305" s="75">
        <v>3540.96</v>
      </c>
      <c r="L305" s="75">
        <v>0</v>
      </c>
      <c r="M305" s="75">
        <v>66870.240000000005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5">
        <v>0</v>
      </c>
      <c r="V305" s="75">
        <v>0</v>
      </c>
      <c r="W305" s="75">
        <v>1135.08</v>
      </c>
      <c r="X305" s="75">
        <v>0</v>
      </c>
      <c r="Y305" s="75">
        <v>622.34</v>
      </c>
      <c r="Z305" s="75">
        <v>0</v>
      </c>
      <c r="AA305" s="75">
        <v>0</v>
      </c>
      <c r="AB305" s="75">
        <v>0</v>
      </c>
      <c r="AC305" s="75">
        <v>0</v>
      </c>
      <c r="AD305" s="75">
        <v>0</v>
      </c>
      <c r="AE305" s="75">
        <v>111615.49</v>
      </c>
      <c r="AF305" s="75">
        <v>0</v>
      </c>
      <c r="AG305" s="75">
        <v>0</v>
      </c>
      <c r="AH305" s="75">
        <v>0</v>
      </c>
      <c r="AI305" s="75">
        <v>0</v>
      </c>
      <c r="AJ305" s="75">
        <v>0</v>
      </c>
      <c r="AK305" s="75">
        <v>0</v>
      </c>
      <c r="AL305" s="75">
        <v>0</v>
      </c>
      <c r="AM305" s="75">
        <v>0</v>
      </c>
      <c r="AN305" s="75">
        <v>0</v>
      </c>
      <c r="AO305" s="75">
        <v>0</v>
      </c>
      <c r="AP305" s="75">
        <v>0</v>
      </c>
      <c r="AQ305" s="75">
        <v>30355.71</v>
      </c>
      <c r="AR305" s="75">
        <v>61130.25</v>
      </c>
      <c r="AS305" s="75">
        <v>0</v>
      </c>
      <c r="AT305" s="75">
        <v>12743</v>
      </c>
      <c r="AU305" s="75">
        <v>0</v>
      </c>
      <c r="AV305" s="75">
        <v>0</v>
      </c>
      <c r="AW305" s="75">
        <v>6284.5</v>
      </c>
      <c r="AX305" s="75">
        <v>0</v>
      </c>
      <c r="AY305" s="75">
        <v>0</v>
      </c>
      <c r="AZ305" s="75">
        <v>0</v>
      </c>
      <c r="BA305" s="75">
        <v>0</v>
      </c>
      <c r="BB305" s="75">
        <v>0</v>
      </c>
      <c r="BC305" s="75">
        <v>0</v>
      </c>
      <c r="BD305" s="75">
        <v>0</v>
      </c>
      <c r="BE305" s="75">
        <v>0</v>
      </c>
      <c r="BF305" s="75">
        <v>0</v>
      </c>
      <c r="BG305" s="75">
        <v>0</v>
      </c>
      <c r="BH305" s="75">
        <v>0</v>
      </c>
      <c r="BI305" s="75">
        <v>0</v>
      </c>
      <c r="BJ305" s="75">
        <v>0</v>
      </c>
      <c r="BK305" s="75">
        <v>0</v>
      </c>
      <c r="BL305" s="75">
        <v>0</v>
      </c>
      <c r="BM305" s="75">
        <v>0</v>
      </c>
      <c r="BN305" s="75">
        <v>0</v>
      </c>
      <c r="BO305" s="75">
        <v>0</v>
      </c>
      <c r="BP305" s="75">
        <v>0</v>
      </c>
      <c r="BQ305" s="75">
        <v>0</v>
      </c>
      <c r="BR305" s="75">
        <v>0</v>
      </c>
      <c r="BS305" s="75">
        <v>0</v>
      </c>
      <c r="BT305" s="75">
        <v>0</v>
      </c>
      <c r="BU305" s="75">
        <v>0</v>
      </c>
      <c r="BV305" s="75">
        <v>0</v>
      </c>
      <c r="BW305" s="75">
        <v>0</v>
      </c>
      <c r="BX305" s="75">
        <v>0</v>
      </c>
      <c r="BY305" s="76">
        <v>-3377845.4200000004</v>
      </c>
    </row>
    <row r="306" spans="1:77" x14ac:dyDescent="0.2">
      <c r="A306" s="73" t="s">
        <v>43</v>
      </c>
      <c r="B306" s="74" t="s">
        <v>807</v>
      </c>
      <c r="C306" s="73" t="s">
        <v>808</v>
      </c>
      <c r="D306" s="75">
        <v>0</v>
      </c>
      <c r="E306" s="75">
        <v>0</v>
      </c>
      <c r="F306" s="75">
        <v>0</v>
      </c>
      <c r="G306" s="75">
        <v>0</v>
      </c>
      <c r="H306" s="75">
        <v>0</v>
      </c>
      <c r="I306" s="75">
        <v>0</v>
      </c>
      <c r="J306" s="75">
        <v>0</v>
      </c>
      <c r="K306" s="75">
        <v>0</v>
      </c>
      <c r="L306" s="75">
        <v>0</v>
      </c>
      <c r="M306" s="75">
        <v>-65455.25</v>
      </c>
      <c r="N306" s="75">
        <v>-17718</v>
      </c>
      <c r="O306" s="75">
        <v>-7905</v>
      </c>
      <c r="P306" s="75">
        <v>0</v>
      </c>
      <c r="Q306" s="75">
        <v>-20315.580000000002</v>
      </c>
      <c r="R306" s="75">
        <v>0</v>
      </c>
      <c r="S306" s="75">
        <v>0</v>
      </c>
      <c r="T306" s="75">
        <v>0</v>
      </c>
      <c r="U306" s="75">
        <v>0</v>
      </c>
      <c r="V306" s="75">
        <v>-40087.5</v>
      </c>
      <c r="W306" s="75">
        <v>-9386</v>
      </c>
      <c r="X306" s="75">
        <v>-18157.419999999998</v>
      </c>
      <c r="Y306" s="75">
        <v>0</v>
      </c>
      <c r="Z306" s="75">
        <v>-1975</v>
      </c>
      <c r="AA306" s="75">
        <v>0</v>
      </c>
      <c r="AB306" s="75">
        <v>0</v>
      </c>
      <c r="AC306" s="75">
        <v>0</v>
      </c>
      <c r="AD306" s="75">
        <v>0</v>
      </c>
      <c r="AE306" s="75">
        <v>0</v>
      </c>
      <c r="AF306" s="75">
        <v>0</v>
      </c>
      <c r="AG306" s="75">
        <v>0</v>
      </c>
      <c r="AH306" s="75">
        <v>-934</v>
      </c>
      <c r="AI306" s="75">
        <v>0</v>
      </c>
      <c r="AJ306" s="75">
        <v>0</v>
      </c>
      <c r="AK306" s="75">
        <v>0</v>
      </c>
      <c r="AL306" s="75">
        <v>-3930</v>
      </c>
      <c r="AM306" s="75">
        <v>-3957.5</v>
      </c>
      <c r="AN306" s="75">
        <v>-6856</v>
      </c>
      <c r="AO306" s="75">
        <v>-5296</v>
      </c>
      <c r="AP306" s="75">
        <v>0</v>
      </c>
      <c r="AQ306" s="75">
        <v>-244200.94</v>
      </c>
      <c r="AR306" s="75">
        <v>-1108209</v>
      </c>
      <c r="AS306" s="75">
        <v>-13524</v>
      </c>
      <c r="AT306" s="75">
        <v>-150531.07</v>
      </c>
      <c r="AU306" s="75">
        <v>-31350</v>
      </c>
      <c r="AV306" s="75">
        <v>-8435</v>
      </c>
      <c r="AW306" s="75">
        <v>-24506</v>
      </c>
      <c r="AX306" s="75">
        <v>0</v>
      </c>
      <c r="AY306" s="75">
        <v>0</v>
      </c>
      <c r="AZ306" s="75">
        <v>0</v>
      </c>
      <c r="BA306" s="75">
        <v>0</v>
      </c>
      <c r="BB306" s="75">
        <v>0</v>
      </c>
      <c r="BC306" s="75">
        <v>0</v>
      </c>
      <c r="BD306" s="75">
        <v>0</v>
      </c>
      <c r="BE306" s="75">
        <v>0</v>
      </c>
      <c r="BF306" s="75">
        <v>1690.2</v>
      </c>
      <c r="BG306" s="75">
        <v>0</v>
      </c>
      <c r="BH306" s="75">
        <v>0</v>
      </c>
      <c r="BI306" s="75">
        <v>0</v>
      </c>
      <c r="BJ306" s="75">
        <v>0</v>
      </c>
      <c r="BK306" s="75">
        <v>0</v>
      </c>
      <c r="BL306" s="75">
        <v>0</v>
      </c>
      <c r="BM306" s="75">
        <v>0</v>
      </c>
      <c r="BN306" s="75">
        <v>0</v>
      </c>
      <c r="BO306" s="75">
        <v>0</v>
      </c>
      <c r="BP306" s="75">
        <v>-40645</v>
      </c>
      <c r="BQ306" s="75">
        <v>0</v>
      </c>
      <c r="BR306" s="75">
        <v>0</v>
      </c>
      <c r="BS306" s="75">
        <v>0</v>
      </c>
      <c r="BT306" s="75">
        <v>0</v>
      </c>
      <c r="BU306" s="75">
        <v>0</v>
      </c>
      <c r="BV306" s="75">
        <v>0</v>
      </c>
      <c r="BW306" s="75">
        <v>0</v>
      </c>
      <c r="BX306" s="75">
        <v>0</v>
      </c>
      <c r="BY306" s="76">
        <v>767235.42000000016</v>
      </c>
    </row>
    <row r="307" spans="1:77" x14ac:dyDescent="0.2">
      <c r="A307" s="73" t="s">
        <v>43</v>
      </c>
      <c r="B307" s="74" t="s">
        <v>809</v>
      </c>
      <c r="C307" s="73" t="s">
        <v>810</v>
      </c>
      <c r="D307" s="75">
        <v>0</v>
      </c>
      <c r="E307" s="75">
        <v>0</v>
      </c>
      <c r="F307" s="75">
        <v>0</v>
      </c>
      <c r="G307" s="75">
        <v>291782.98</v>
      </c>
      <c r="H307" s="75">
        <v>28974.05</v>
      </c>
      <c r="I307" s="75">
        <v>0</v>
      </c>
      <c r="J307" s="75">
        <v>241301.81</v>
      </c>
      <c r="K307" s="75">
        <v>0</v>
      </c>
      <c r="L307" s="75">
        <v>0</v>
      </c>
      <c r="M307" s="75">
        <v>0</v>
      </c>
      <c r="N307" s="75">
        <v>700</v>
      </c>
      <c r="O307" s="75">
        <v>0</v>
      </c>
      <c r="P307" s="75">
        <v>46681</v>
      </c>
      <c r="Q307" s="75">
        <v>0</v>
      </c>
      <c r="R307" s="75">
        <v>0</v>
      </c>
      <c r="S307" s="75">
        <v>0</v>
      </c>
      <c r="T307" s="75">
        <v>0</v>
      </c>
      <c r="U307" s="75">
        <v>1277.3800000000001</v>
      </c>
      <c r="V307" s="75">
        <v>325730.36</v>
      </c>
      <c r="W307" s="75">
        <v>116339.62</v>
      </c>
      <c r="X307" s="75">
        <v>0</v>
      </c>
      <c r="Y307" s="75">
        <v>0</v>
      </c>
      <c r="Z307" s="75">
        <v>0</v>
      </c>
      <c r="AA307" s="75">
        <v>64050.07</v>
      </c>
      <c r="AB307" s="75">
        <v>27144.23</v>
      </c>
      <c r="AC307" s="75">
        <v>0</v>
      </c>
      <c r="AD307" s="75">
        <v>0</v>
      </c>
      <c r="AE307" s="75">
        <v>0</v>
      </c>
      <c r="AF307" s="75">
        <v>10673.28</v>
      </c>
      <c r="AG307" s="75">
        <v>31593.74</v>
      </c>
      <c r="AH307" s="75">
        <v>0</v>
      </c>
      <c r="AI307" s="75">
        <v>0</v>
      </c>
      <c r="AJ307" s="75">
        <v>380594.14</v>
      </c>
      <c r="AK307" s="75">
        <v>0</v>
      </c>
      <c r="AL307" s="75">
        <v>0</v>
      </c>
      <c r="AM307" s="75">
        <v>0</v>
      </c>
      <c r="AN307" s="75">
        <v>0</v>
      </c>
      <c r="AO307" s="75">
        <v>18681.61</v>
      </c>
      <c r="AP307" s="75">
        <v>0</v>
      </c>
      <c r="AQ307" s="75">
        <v>0</v>
      </c>
      <c r="AR307" s="75">
        <v>2236044.7200000002</v>
      </c>
      <c r="AS307" s="75">
        <v>0</v>
      </c>
      <c r="AT307" s="75">
        <v>1474</v>
      </c>
      <c r="AU307" s="75">
        <v>0</v>
      </c>
      <c r="AV307" s="75">
        <v>0</v>
      </c>
      <c r="AW307" s="75">
        <v>160470.21</v>
      </c>
      <c r="AX307" s="75">
        <v>0</v>
      </c>
      <c r="AY307" s="75">
        <v>0</v>
      </c>
      <c r="AZ307" s="75">
        <v>216929.3</v>
      </c>
      <c r="BA307" s="75">
        <v>36724.53</v>
      </c>
      <c r="BB307" s="75">
        <v>30922.07</v>
      </c>
      <c r="BC307" s="75">
        <v>0</v>
      </c>
      <c r="BD307" s="75">
        <v>0</v>
      </c>
      <c r="BE307" s="75">
        <v>0</v>
      </c>
      <c r="BF307" s="75">
        <v>0</v>
      </c>
      <c r="BG307" s="75">
        <v>0</v>
      </c>
      <c r="BH307" s="75">
        <v>0</v>
      </c>
      <c r="BI307" s="75">
        <v>0</v>
      </c>
      <c r="BJ307" s="75">
        <v>4900.59</v>
      </c>
      <c r="BK307" s="75">
        <v>7873.03</v>
      </c>
      <c r="BL307" s="75">
        <v>11017.35</v>
      </c>
      <c r="BM307" s="75">
        <v>0</v>
      </c>
      <c r="BN307" s="75">
        <v>13412.44</v>
      </c>
      <c r="BO307" s="75">
        <v>0</v>
      </c>
      <c r="BP307" s="75">
        <v>0</v>
      </c>
      <c r="BQ307" s="75">
        <v>0</v>
      </c>
      <c r="BR307" s="75">
        <v>0</v>
      </c>
      <c r="BS307" s="75">
        <v>0</v>
      </c>
      <c r="BT307" s="75">
        <v>0</v>
      </c>
      <c r="BU307" s="75">
        <v>0</v>
      </c>
      <c r="BV307" s="75">
        <v>31593.74</v>
      </c>
      <c r="BW307" s="75">
        <v>0</v>
      </c>
      <c r="BX307" s="75">
        <v>0</v>
      </c>
      <c r="BY307" s="76">
        <v>56948660.500000015</v>
      </c>
    </row>
    <row r="308" spans="1:77" x14ac:dyDescent="0.2">
      <c r="A308" s="73" t="s">
        <v>43</v>
      </c>
      <c r="B308" s="74" t="s">
        <v>811</v>
      </c>
      <c r="C308" s="73" t="s">
        <v>812</v>
      </c>
      <c r="D308" s="75">
        <v>0</v>
      </c>
      <c r="E308" s="75">
        <v>6675</v>
      </c>
      <c r="F308" s="75">
        <v>0</v>
      </c>
      <c r="G308" s="75">
        <v>0</v>
      </c>
      <c r="H308" s="75">
        <v>0</v>
      </c>
      <c r="I308" s="75">
        <v>0</v>
      </c>
      <c r="J308" s="75">
        <v>0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5">
        <v>0</v>
      </c>
      <c r="V308" s="75">
        <v>0</v>
      </c>
      <c r="W308" s="75">
        <v>0</v>
      </c>
      <c r="X308" s="75">
        <v>0</v>
      </c>
      <c r="Y308" s="75">
        <v>0</v>
      </c>
      <c r="Z308" s="75">
        <v>0</v>
      </c>
      <c r="AA308" s="75">
        <v>0</v>
      </c>
      <c r="AB308" s="75">
        <v>0</v>
      </c>
      <c r="AC308" s="75">
        <v>0</v>
      </c>
      <c r="AD308" s="75">
        <v>0</v>
      </c>
      <c r="AE308" s="75">
        <v>1088315.08</v>
      </c>
      <c r="AF308" s="75">
        <v>0</v>
      </c>
      <c r="AG308" s="75">
        <v>0</v>
      </c>
      <c r="AH308" s="75">
        <v>0</v>
      </c>
      <c r="AI308" s="75">
        <v>0</v>
      </c>
      <c r="AJ308" s="75">
        <v>0</v>
      </c>
      <c r="AK308" s="75">
        <v>0</v>
      </c>
      <c r="AL308" s="75">
        <v>0</v>
      </c>
      <c r="AM308" s="75">
        <v>0</v>
      </c>
      <c r="AN308" s="75">
        <v>0</v>
      </c>
      <c r="AO308" s="75">
        <v>0</v>
      </c>
      <c r="AP308" s="75">
        <v>0</v>
      </c>
      <c r="AQ308" s="75">
        <v>0</v>
      </c>
      <c r="AR308" s="75">
        <v>0</v>
      </c>
      <c r="AS308" s="75">
        <v>0</v>
      </c>
      <c r="AT308" s="75">
        <v>0</v>
      </c>
      <c r="AU308" s="75">
        <v>0</v>
      </c>
      <c r="AV308" s="75">
        <v>0</v>
      </c>
      <c r="AW308" s="75">
        <v>0</v>
      </c>
      <c r="AX308" s="75">
        <v>0</v>
      </c>
      <c r="AY308" s="75">
        <v>0</v>
      </c>
      <c r="AZ308" s="75">
        <v>0</v>
      </c>
      <c r="BA308" s="75">
        <v>0</v>
      </c>
      <c r="BB308" s="75">
        <v>0</v>
      </c>
      <c r="BC308" s="75">
        <v>0</v>
      </c>
      <c r="BD308" s="75">
        <v>0</v>
      </c>
      <c r="BE308" s="75">
        <v>0</v>
      </c>
      <c r="BF308" s="75">
        <v>0</v>
      </c>
      <c r="BG308" s="75">
        <v>0</v>
      </c>
      <c r="BH308" s="75">
        <v>0</v>
      </c>
      <c r="BI308" s="75">
        <v>37517.440000000002</v>
      </c>
      <c r="BJ308" s="75">
        <v>0</v>
      </c>
      <c r="BK308" s="75">
        <v>0</v>
      </c>
      <c r="BL308" s="75">
        <v>0</v>
      </c>
      <c r="BM308" s="75">
        <v>0</v>
      </c>
      <c r="BN308" s="75">
        <v>0</v>
      </c>
      <c r="BO308" s="75">
        <v>0</v>
      </c>
      <c r="BP308" s="75">
        <v>214665.65</v>
      </c>
      <c r="BQ308" s="75">
        <v>0</v>
      </c>
      <c r="BR308" s="75">
        <v>0</v>
      </c>
      <c r="BS308" s="75">
        <v>0</v>
      </c>
      <c r="BT308" s="75">
        <v>0</v>
      </c>
      <c r="BU308" s="75">
        <v>0</v>
      </c>
      <c r="BV308" s="75">
        <v>0</v>
      </c>
      <c r="BW308" s="75">
        <v>0</v>
      </c>
      <c r="BX308" s="75">
        <v>0</v>
      </c>
      <c r="BY308" s="76">
        <v>460000</v>
      </c>
    </row>
    <row r="309" spans="1:77" x14ac:dyDescent="0.2">
      <c r="A309" s="73" t="s">
        <v>43</v>
      </c>
      <c r="B309" s="74" t="s">
        <v>813</v>
      </c>
      <c r="C309" s="73" t="s">
        <v>814</v>
      </c>
      <c r="D309" s="75">
        <v>0</v>
      </c>
      <c r="E309" s="75">
        <v>0</v>
      </c>
      <c r="F309" s="75">
        <v>0</v>
      </c>
      <c r="G309" s="75">
        <v>0</v>
      </c>
      <c r="H309" s="75">
        <v>0</v>
      </c>
      <c r="I309" s="75">
        <v>0</v>
      </c>
      <c r="J309" s="75">
        <v>0</v>
      </c>
      <c r="K309" s="75">
        <v>0</v>
      </c>
      <c r="L309" s="75">
        <v>0</v>
      </c>
      <c r="M309" s="75">
        <v>0</v>
      </c>
      <c r="N309" s="75">
        <v>0</v>
      </c>
      <c r="O309" s="75">
        <v>0</v>
      </c>
      <c r="P309" s="75">
        <v>2000</v>
      </c>
      <c r="Q309" s="75">
        <v>0</v>
      </c>
      <c r="R309" s="75">
        <v>0</v>
      </c>
      <c r="S309" s="75">
        <v>0</v>
      </c>
      <c r="T309" s="75">
        <v>0</v>
      </c>
      <c r="U309" s="75">
        <v>0</v>
      </c>
      <c r="V309" s="75">
        <v>0</v>
      </c>
      <c r="W309" s="75">
        <v>0</v>
      </c>
      <c r="X309" s="75">
        <v>0</v>
      </c>
      <c r="Y309" s="75">
        <v>0</v>
      </c>
      <c r="Z309" s="75">
        <v>0</v>
      </c>
      <c r="AA309" s="75">
        <v>0</v>
      </c>
      <c r="AB309" s="75">
        <v>0</v>
      </c>
      <c r="AC309" s="75">
        <v>0</v>
      </c>
      <c r="AD309" s="75">
        <v>0</v>
      </c>
      <c r="AE309" s="75">
        <v>0</v>
      </c>
      <c r="AF309" s="75">
        <v>0</v>
      </c>
      <c r="AG309" s="75">
        <v>0</v>
      </c>
      <c r="AH309" s="75">
        <v>0</v>
      </c>
      <c r="AI309" s="75">
        <v>0</v>
      </c>
      <c r="AJ309" s="75">
        <v>0</v>
      </c>
      <c r="AK309" s="75">
        <v>0</v>
      </c>
      <c r="AL309" s="75">
        <v>0</v>
      </c>
      <c r="AM309" s="75">
        <v>0</v>
      </c>
      <c r="AN309" s="75">
        <v>0</v>
      </c>
      <c r="AO309" s="75">
        <v>0</v>
      </c>
      <c r="AP309" s="75">
        <v>0</v>
      </c>
      <c r="AQ309" s="75">
        <v>0</v>
      </c>
      <c r="AR309" s="75">
        <v>0</v>
      </c>
      <c r="AS309" s="75">
        <v>0</v>
      </c>
      <c r="AT309" s="75">
        <v>0</v>
      </c>
      <c r="AU309" s="75">
        <v>0</v>
      </c>
      <c r="AV309" s="75">
        <v>0</v>
      </c>
      <c r="AW309" s="75">
        <v>0</v>
      </c>
      <c r="AX309" s="75">
        <v>0</v>
      </c>
      <c r="AY309" s="75">
        <v>0</v>
      </c>
      <c r="AZ309" s="75">
        <v>0</v>
      </c>
      <c r="BA309" s="75">
        <v>0</v>
      </c>
      <c r="BB309" s="75">
        <v>0</v>
      </c>
      <c r="BC309" s="75">
        <v>0</v>
      </c>
      <c r="BD309" s="75">
        <v>0</v>
      </c>
      <c r="BE309" s="75">
        <v>0</v>
      </c>
      <c r="BF309" s="75">
        <v>0</v>
      </c>
      <c r="BG309" s="75">
        <v>0</v>
      </c>
      <c r="BH309" s="75">
        <v>0</v>
      </c>
      <c r="BI309" s="75">
        <v>0</v>
      </c>
      <c r="BJ309" s="75">
        <v>0</v>
      </c>
      <c r="BK309" s="75">
        <v>0</v>
      </c>
      <c r="BL309" s="75">
        <v>0</v>
      </c>
      <c r="BM309" s="75">
        <v>0</v>
      </c>
      <c r="BN309" s="75">
        <v>0</v>
      </c>
      <c r="BO309" s="75">
        <v>0</v>
      </c>
      <c r="BP309" s="75">
        <v>0</v>
      </c>
      <c r="BQ309" s="75">
        <v>0</v>
      </c>
      <c r="BR309" s="75">
        <v>0</v>
      </c>
      <c r="BS309" s="75">
        <v>0</v>
      </c>
      <c r="BT309" s="75">
        <v>0</v>
      </c>
      <c r="BU309" s="75">
        <v>0</v>
      </c>
      <c r="BV309" s="75">
        <v>0</v>
      </c>
      <c r="BW309" s="75">
        <v>0</v>
      </c>
      <c r="BX309" s="75">
        <v>0</v>
      </c>
      <c r="BY309" s="76">
        <v>1893710.2300000004</v>
      </c>
    </row>
    <row r="310" spans="1:77" x14ac:dyDescent="0.2">
      <c r="A310" s="73" t="s">
        <v>43</v>
      </c>
      <c r="B310" s="74" t="s">
        <v>815</v>
      </c>
      <c r="C310" s="73" t="s">
        <v>816</v>
      </c>
      <c r="D310" s="75">
        <v>113307819.53</v>
      </c>
      <c r="E310" s="75">
        <v>28727635</v>
      </c>
      <c r="F310" s="75">
        <v>33993107.420000002</v>
      </c>
      <c r="G310" s="75">
        <v>18776098.289999999</v>
      </c>
      <c r="H310" s="75">
        <v>14739721.33</v>
      </c>
      <c r="I310" s="75">
        <v>4604460</v>
      </c>
      <c r="J310" s="75">
        <v>189260680.27000001</v>
      </c>
      <c r="K310" s="75">
        <v>25800261</v>
      </c>
      <c r="L310" s="75">
        <v>10101712.33</v>
      </c>
      <c r="M310" s="75">
        <v>52536007.640000001</v>
      </c>
      <c r="N310" s="75">
        <v>10481626.779999999</v>
      </c>
      <c r="O310" s="75">
        <v>20705864.829999998</v>
      </c>
      <c r="P310" s="75">
        <v>37909225.960000001</v>
      </c>
      <c r="Q310" s="75">
        <v>35772293.479999997</v>
      </c>
      <c r="R310" s="75">
        <v>4592738.0599999996</v>
      </c>
      <c r="S310" s="75">
        <v>19659692.420000002</v>
      </c>
      <c r="T310" s="75">
        <v>13885694.76</v>
      </c>
      <c r="U310" s="75">
        <v>5259174</v>
      </c>
      <c r="V310" s="75">
        <v>136683147.77000001</v>
      </c>
      <c r="W310" s="75">
        <v>39324469.43</v>
      </c>
      <c r="X310" s="75">
        <v>19586034.84</v>
      </c>
      <c r="Y310" s="75">
        <v>39757416.149999999</v>
      </c>
      <c r="Z310" s="75">
        <v>10963240</v>
      </c>
      <c r="AA310" s="75">
        <v>18492869.68</v>
      </c>
      <c r="AB310" s="75">
        <v>12046843.970000001</v>
      </c>
      <c r="AC310" s="75">
        <v>6486641.8399999999</v>
      </c>
      <c r="AD310" s="75">
        <v>5027985.75</v>
      </c>
      <c r="AE310" s="75">
        <v>168415163.06999999</v>
      </c>
      <c r="AF310" s="75">
        <v>6763787.7400000002</v>
      </c>
      <c r="AG310" s="75">
        <v>8461497.4000000004</v>
      </c>
      <c r="AH310" s="75">
        <v>9155516.8000000007</v>
      </c>
      <c r="AI310" s="75">
        <v>8320964.2000000002</v>
      </c>
      <c r="AJ310" s="75">
        <v>14078775.699999999</v>
      </c>
      <c r="AK310" s="75">
        <v>9782260</v>
      </c>
      <c r="AL310" s="75">
        <v>10635196.300000001</v>
      </c>
      <c r="AM310" s="75">
        <v>14723163.550000001</v>
      </c>
      <c r="AN310" s="75">
        <v>7344690</v>
      </c>
      <c r="AO310" s="75">
        <v>9146910</v>
      </c>
      <c r="AP310" s="75">
        <v>9684522.2400000002</v>
      </c>
      <c r="AQ310" s="75">
        <v>81503557.640000001</v>
      </c>
      <c r="AR310" s="75">
        <v>11753630.130000001</v>
      </c>
      <c r="AS310" s="75">
        <v>10260460</v>
      </c>
      <c r="AT310" s="75">
        <v>10531630</v>
      </c>
      <c r="AU310" s="75">
        <v>9800080</v>
      </c>
      <c r="AV310" s="75">
        <v>2945119.03</v>
      </c>
      <c r="AW310" s="75">
        <v>5106989.03</v>
      </c>
      <c r="AX310" s="75">
        <v>128758046.19</v>
      </c>
      <c r="AY310" s="75">
        <v>9775859.7400000002</v>
      </c>
      <c r="AZ310" s="75">
        <v>13757580</v>
      </c>
      <c r="BA310" s="75">
        <v>21002792.350000001</v>
      </c>
      <c r="BB310" s="75">
        <v>20830792.670000002</v>
      </c>
      <c r="BC310" s="75">
        <v>13642788</v>
      </c>
      <c r="BD310" s="75">
        <v>23010184.969999999</v>
      </c>
      <c r="BE310" s="75">
        <v>23628974.800000001</v>
      </c>
      <c r="BF310" s="75">
        <v>13484069.35</v>
      </c>
      <c r="BG310" s="75">
        <v>6371573.2000000002</v>
      </c>
      <c r="BH310" s="75">
        <v>2944719.42</v>
      </c>
      <c r="BI310" s="75">
        <v>112865639.06999999</v>
      </c>
      <c r="BJ310" s="75">
        <v>38517205.799999997</v>
      </c>
      <c r="BK310" s="75">
        <v>11926984.18</v>
      </c>
      <c r="BL310" s="75">
        <v>9668587.0999999996</v>
      </c>
      <c r="BM310" s="75">
        <v>13831284.83</v>
      </c>
      <c r="BN310" s="75">
        <v>17602480</v>
      </c>
      <c r="BO310" s="75">
        <v>9253064.8399999999</v>
      </c>
      <c r="BP310" s="75">
        <v>62561874.32</v>
      </c>
      <c r="BQ310" s="75">
        <v>9879980.2699999996</v>
      </c>
      <c r="BR310" s="75">
        <v>9171640.9600000009</v>
      </c>
      <c r="BS310" s="75">
        <v>16067875.619999999</v>
      </c>
      <c r="BT310" s="75">
        <v>16458922.57</v>
      </c>
      <c r="BU310" s="75">
        <v>28011689.489999998</v>
      </c>
      <c r="BV310" s="75">
        <v>9633980</v>
      </c>
      <c r="BW310" s="75">
        <v>3468217.1</v>
      </c>
      <c r="BX310" s="75">
        <v>3930927.42</v>
      </c>
      <c r="BY310" s="76">
        <v>-1366946.88</v>
      </c>
    </row>
    <row r="311" spans="1:77" x14ac:dyDescent="0.2">
      <c r="A311" s="73" t="s">
        <v>43</v>
      </c>
      <c r="B311" s="74" t="s">
        <v>817</v>
      </c>
      <c r="C311" s="73" t="s">
        <v>818</v>
      </c>
      <c r="D311" s="75">
        <v>2345280.2999999998</v>
      </c>
      <c r="E311" s="75">
        <v>0</v>
      </c>
      <c r="F311" s="75">
        <v>0</v>
      </c>
      <c r="G311" s="75">
        <v>0</v>
      </c>
      <c r="H311" s="75">
        <v>0</v>
      </c>
      <c r="I311" s="75">
        <v>0</v>
      </c>
      <c r="J311" s="75">
        <v>0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5">
        <v>0</v>
      </c>
      <c r="V311" s="75">
        <v>0</v>
      </c>
      <c r="W311" s="75">
        <v>0</v>
      </c>
      <c r="X311" s="75">
        <v>0</v>
      </c>
      <c r="Y311" s="75">
        <v>0</v>
      </c>
      <c r="Z311" s="75">
        <v>0</v>
      </c>
      <c r="AA311" s="75">
        <v>0</v>
      </c>
      <c r="AB311" s="75">
        <v>0</v>
      </c>
      <c r="AC311" s="75">
        <v>0</v>
      </c>
      <c r="AD311" s="75">
        <v>0</v>
      </c>
      <c r="AE311" s="75">
        <v>0</v>
      </c>
      <c r="AF311" s="75">
        <v>0</v>
      </c>
      <c r="AG311" s="75">
        <v>0</v>
      </c>
      <c r="AH311" s="75">
        <v>0</v>
      </c>
      <c r="AI311" s="75">
        <v>0</v>
      </c>
      <c r="AJ311" s="75">
        <v>0</v>
      </c>
      <c r="AK311" s="75">
        <v>0</v>
      </c>
      <c r="AL311" s="75">
        <v>0</v>
      </c>
      <c r="AM311" s="75">
        <v>0</v>
      </c>
      <c r="AN311" s="75">
        <v>0</v>
      </c>
      <c r="AO311" s="75">
        <v>0</v>
      </c>
      <c r="AP311" s="75">
        <v>0</v>
      </c>
      <c r="AQ311" s="75">
        <v>500014.6</v>
      </c>
      <c r="AR311" s="75">
        <v>0</v>
      </c>
      <c r="AS311" s="75">
        <v>0</v>
      </c>
      <c r="AT311" s="75">
        <v>0</v>
      </c>
      <c r="AU311" s="75">
        <v>0</v>
      </c>
      <c r="AV311" s="75">
        <v>0</v>
      </c>
      <c r="AW311" s="75">
        <v>0</v>
      </c>
      <c r="AX311" s="75">
        <v>1103173.72</v>
      </c>
      <c r="AY311" s="75">
        <v>0</v>
      </c>
      <c r="AZ311" s="75">
        <v>0</v>
      </c>
      <c r="BA311" s="75">
        <v>0</v>
      </c>
      <c r="BB311" s="75">
        <v>0</v>
      </c>
      <c r="BC311" s="75">
        <v>0</v>
      </c>
      <c r="BD311" s="75">
        <v>0</v>
      </c>
      <c r="BE311" s="75">
        <v>0</v>
      </c>
      <c r="BF311" s="75">
        <v>0</v>
      </c>
      <c r="BG311" s="75">
        <v>0</v>
      </c>
      <c r="BH311" s="75">
        <v>0</v>
      </c>
      <c r="BI311" s="75">
        <v>853808.43</v>
      </c>
      <c r="BJ311" s="75">
        <v>0</v>
      </c>
      <c r="BK311" s="75">
        <v>0</v>
      </c>
      <c r="BL311" s="75">
        <v>0</v>
      </c>
      <c r="BM311" s="75">
        <v>0</v>
      </c>
      <c r="BN311" s="75">
        <v>0</v>
      </c>
      <c r="BO311" s="75">
        <v>0</v>
      </c>
      <c r="BP311" s="75">
        <v>0</v>
      </c>
      <c r="BQ311" s="75">
        <v>0</v>
      </c>
      <c r="BR311" s="75">
        <v>0</v>
      </c>
      <c r="BS311" s="75">
        <v>0</v>
      </c>
      <c r="BT311" s="75">
        <v>0</v>
      </c>
      <c r="BU311" s="75">
        <v>0</v>
      </c>
      <c r="BV311" s="75">
        <v>0</v>
      </c>
      <c r="BW311" s="75">
        <v>0</v>
      </c>
      <c r="BX311" s="75">
        <v>0</v>
      </c>
      <c r="BY311" s="76">
        <v>418042.6</v>
      </c>
    </row>
    <row r="312" spans="1:77" x14ac:dyDescent="0.2">
      <c r="A312" s="73" t="s">
        <v>43</v>
      </c>
      <c r="B312" s="74" t="s">
        <v>819</v>
      </c>
      <c r="C312" s="73" t="s">
        <v>820</v>
      </c>
      <c r="D312" s="75">
        <v>63246.2</v>
      </c>
      <c r="E312" s="75">
        <v>0</v>
      </c>
      <c r="F312" s="75">
        <v>0</v>
      </c>
      <c r="G312" s="75">
        <v>0</v>
      </c>
      <c r="H312" s="75">
        <v>0</v>
      </c>
      <c r="I312" s="75">
        <v>0</v>
      </c>
      <c r="J312" s="75">
        <v>0</v>
      </c>
      <c r="K312" s="75">
        <v>0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5">
        <v>0</v>
      </c>
      <c r="V312" s="75">
        <v>0</v>
      </c>
      <c r="W312" s="75">
        <v>0</v>
      </c>
      <c r="X312" s="75">
        <v>0</v>
      </c>
      <c r="Y312" s="75">
        <v>0</v>
      </c>
      <c r="Z312" s="75">
        <v>0</v>
      </c>
      <c r="AA312" s="75">
        <v>0</v>
      </c>
      <c r="AB312" s="75">
        <v>0</v>
      </c>
      <c r="AC312" s="75">
        <v>0</v>
      </c>
      <c r="AD312" s="75">
        <v>0</v>
      </c>
      <c r="AE312" s="75">
        <v>0</v>
      </c>
      <c r="AF312" s="75">
        <v>0</v>
      </c>
      <c r="AG312" s="75">
        <v>0</v>
      </c>
      <c r="AH312" s="75">
        <v>0</v>
      </c>
      <c r="AI312" s="75">
        <v>0</v>
      </c>
      <c r="AJ312" s="75">
        <v>0</v>
      </c>
      <c r="AK312" s="75">
        <v>0</v>
      </c>
      <c r="AL312" s="75">
        <v>0</v>
      </c>
      <c r="AM312" s="75">
        <v>0</v>
      </c>
      <c r="AN312" s="75">
        <v>0</v>
      </c>
      <c r="AO312" s="75">
        <v>0</v>
      </c>
      <c r="AP312" s="75">
        <v>0</v>
      </c>
      <c r="AQ312" s="75">
        <v>2277500</v>
      </c>
      <c r="AR312" s="75">
        <v>0</v>
      </c>
      <c r="AS312" s="75">
        <v>0</v>
      </c>
      <c r="AT312" s="75">
        <v>0</v>
      </c>
      <c r="AU312" s="75">
        <v>0</v>
      </c>
      <c r="AV312" s="75">
        <v>0</v>
      </c>
      <c r="AW312" s="75">
        <v>0</v>
      </c>
      <c r="AX312" s="75">
        <v>0</v>
      </c>
      <c r="AY312" s="75">
        <v>0</v>
      </c>
      <c r="AZ312" s="75">
        <v>0</v>
      </c>
      <c r="BA312" s="75">
        <v>0</v>
      </c>
      <c r="BB312" s="75">
        <v>0</v>
      </c>
      <c r="BC312" s="75">
        <v>0</v>
      </c>
      <c r="BD312" s="75">
        <v>0</v>
      </c>
      <c r="BE312" s="75">
        <v>0</v>
      </c>
      <c r="BF312" s="75">
        <v>0</v>
      </c>
      <c r="BG312" s="75">
        <v>0</v>
      </c>
      <c r="BH312" s="75">
        <v>0</v>
      </c>
      <c r="BI312" s="75">
        <v>0</v>
      </c>
      <c r="BJ312" s="75">
        <v>0</v>
      </c>
      <c r="BK312" s="75">
        <v>0</v>
      </c>
      <c r="BL312" s="75">
        <v>0</v>
      </c>
      <c r="BM312" s="75">
        <v>0</v>
      </c>
      <c r="BN312" s="75">
        <v>0</v>
      </c>
      <c r="BO312" s="75">
        <v>0</v>
      </c>
      <c r="BP312" s="75">
        <v>14445.32</v>
      </c>
      <c r="BQ312" s="75">
        <v>0</v>
      </c>
      <c r="BR312" s="75">
        <v>0</v>
      </c>
      <c r="BS312" s="75">
        <v>0</v>
      </c>
      <c r="BT312" s="75">
        <v>0</v>
      </c>
      <c r="BU312" s="75">
        <v>0</v>
      </c>
      <c r="BV312" s="75">
        <v>0</v>
      </c>
      <c r="BW312" s="75">
        <v>0</v>
      </c>
      <c r="BX312" s="75">
        <v>0</v>
      </c>
      <c r="BY312" s="76">
        <v>-1030584.69</v>
      </c>
    </row>
    <row r="313" spans="1:77" x14ac:dyDescent="0.2">
      <c r="A313" s="73" t="s">
        <v>43</v>
      </c>
      <c r="B313" s="74" t="s">
        <v>821</v>
      </c>
      <c r="C313" s="73" t="s">
        <v>822</v>
      </c>
      <c r="D313" s="75">
        <v>400</v>
      </c>
      <c r="E313" s="75">
        <v>0</v>
      </c>
      <c r="F313" s="75">
        <v>0</v>
      </c>
      <c r="G313" s="75">
        <v>0</v>
      </c>
      <c r="H313" s="75">
        <v>0</v>
      </c>
      <c r="I313" s="75">
        <v>0</v>
      </c>
      <c r="J313" s="75">
        <v>0</v>
      </c>
      <c r="K313" s="75">
        <v>0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5">
        <v>0</v>
      </c>
      <c r="V313" s="75">
        <v>0</v>
      </c>
      <c r="W313" s="75">
        <v>0</v>
      </c>
      <c r="X313" s="75">
        <v>0</v>
      </c>
      <c r="Y313" s="75">
        <v>0</v>
      </c>
      <c r="Z313" s="75">
        <v>0</v>
      </c>
      <c r="AA313" s="75">
        <v>0</v>
      </c>
      <c r="AB313" s="75">
        <v>0</v>
      </c>
      <c r="AC313" s="75">
        <v>0</v>
      </c>
      <c r="AD313" s="75">
        <v>0</v>
      </c>
      <c r="AE313" s="75">
        <v>58000</v>
      </c>
      <c r="AF313" s="75">
        <v>0</v>
      </c>
      <c r="AG313" s="75">
        <v>0</v>
      </c>
      <c r="AH313" s="75">
        <v>0</v>
      </c>
      <c r="AI313" s="75">
        <v>0</v>
      </c>
      <c r="AJ313" s="75">
        <v>0</v>
      </c>
      <c r="AK313" s="75">
        <v>0</v>
      </c>
      <c r="AL313" s="75">
        <v>0</v>
      </c>
      <c r="AM313" s="75">
        <v>0</v>
      </c>
      <c r="AN313" s="75">
        <v>0</v>
      </c>
      <c r="AO313" s="75">
        <v>0</v>
      </c>
      <c r="AP313" s="75">
        <v>0</v>
      </c>
      <c r="AQ313" s="75">
        <v>262310</v>
      </c>
      <c r="AR313" s="75">
        <v>0</v>
      </c>
      <c r="AS313" s="75">
        <v>0</v>
      </c>
      <c r="AT313" s="75">
        <v>0</v>
      </c>
      <c r="AU313" s="75">
        <v>0</v>
      </c>
      <c r="AV313" s="75">
        <v>0</v>
      </c>
      <c r="AW313" s="75">
        <v>0</v>
      </c>
      <c r="AX313" s="75">
        <v>1400</v>
      </c>
      <c r="AY313" s="75">
        <v>0</v>
      </c>
      <c r="AZ313" s="75">
        <v>0</v>
      </c>
      <c r="BA313" s="75">
        <v>0</v>
      </c>
      <c r="BB313" s="75">
        <v>0</v>
      </c>
      <c r="BC313" s="75">
        <v>0</v>
      </c>
      <c r="BD313" s="75">
        <v>0</v>
      </c>
      <c r="BE313" s="75">
        <v>0</v>
      </c>
      <c r="BF313" s="75">
        <v>0</v>
      </c>
      <c r="BG313" s="75">
        <v>0</v>
      </c>
      <c r="BH313" s="75">
        <v>0</v>
      </c>
      <c r="BI313" s="75">
        <v>21000</v>
      </c>
      <c r="BJ313" s="75">
        <v>0</v>
      </c>
      <c r="BK313" s="75">
        <v>0</v>
      </c>
      <c r="BL313" s="75">
        <v>0</v>
      </c>
      <c r="BM313" s="75">
        <v>0</v>
      </c>
      <c r="BN313" s="75">
        <v>0</v>
      </c>
      <c r="BO313" s="75">
        <v>0</v>
      </c>
      <c r="BP313" s="75">
        <v>275</v>
      </c>
      <c r="BQ313" s="75">
        <v>0</v>
      </c>
      <c r="BR313" s="75">
        <v>0</v>
      </c>
      <c r="BS313" s="75">
        <v>0</v>
      </c>
      <c r="BT313" s="75">
        <v>0</v>
      </c>
      <c r="BU313" s="75">
        <v>0</v>
      </c>
      <c r="BV313" s="75">
        <v>0</v>
      </c>
      <c r="BW313" s="75">
        <v>0</v>
      </c>
      <c r="BX313" s="75">
        <v>0</v>
      </c>
      <c r="BY313" s="76">
        <v>680561.23</v>
      </c>
    </row>
    <row r="314" spans="1:77" x14ac:dyDescent="0.2">
      <c r="A314" s="73" t="s">
        <v>43</v>
      </c>
      <c r="B314" s="74" t="s">
        <v>823</v>
      </c>
      <c r="C314" s="73" t="s">
        <v>824</v>
      </c>
      <c r="D314" s="75">
        <v>0</v>
      </c>
      <c r="E314" s="75">
        <v>0</v>
      </c>
      <c r="F314" s="75">
        <v>0</v>
      </c>
      <c r="G314" s="75">
        <v>0</v>
      </c>
      <c r="H314" s="75">
        <v>0</v>
      </c>
      <c r="I314" s="75">
        <v>0</v>
      </c>
      <c r="J314" s="75">
        <v>0</v>
      </c>
      <c r="K314" s="75">
        <v>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5">
        <v>0</v>
      </c>
      <c r="V314" s="75">
        <v>0</v>
      </c>
      <c r="W314" s="75">
        <v>0</v>
      </c>
      <c r="X314" s="75">
        <v>0</v>
      </c>
      <c r="Y314" s="75">
        <v>0</v>
      </c>
      <c r="Z314" s="75">
        <v>0</v>
      </c>
      <c r="AA314" s="75">
        <v>0</v>
      </c>
      <c r="AB314" s="75">
        <v>0</v>
      </c>
      <c r="AC314" s="75">
        <v>0</v>
      </c>
      <c r="AD314" s="75">
        <v>0</v>
      </c>
      <c r="AE314" s="75">
        <v>0</v>
      </c>
      <c r="AF314" s="75">
        <v>0</v>
      </c>
      <c r="AG314" s="75">
        <v>0</v>
      </c>
      <c r="AH314" s="75">
        <v>0</v>
      </c>
      <c r="AI314" s="75">
        <v>0</v>
      </c>
      <c r="AJ314" s="75">
        <v>0</v>
      </c>
      <c r="AK314" s="75">
        <v>0</v>
      </c>
      <c r="AL314" s="75">
        <v>0</v>
      </c>
      <c r="AM314" s="75">
        <v>0</v>
      </c>
      <c r="AN314" s="75">
        <v>0</v>
      </c>
      <c r="AO314" s="75">
        <v>0</v>
      </c>
      <c r="AP314" s="75">
        <v>0</v>
      </c>
      <c r="AQ314" s="75">
        <v>0</v>
      </c>
      <c r="AR314" s="75">
        <v>0</v>
      </c>
      <c r="AS314" s="75">
        <v>0</v>
      </c>
      <c r="AT314" s="75">
        <v>0</v>
      </c>
      <c r="AU314" s="75">
        <v>0</v>
      </c>
      <c r="AV314" s="75">
        <v>0</v>
      </c>
      <c r="AW314" s="75">
        <v>0</v>
      </c>
      <c r="AX314" s="75">
        <v>0</v>
      </c>
      <c r="AY314" s="75">
        <v>0</v>
      </c>
      <c r="AZ314" s="75">
        <v>0</v>
      </c>
      <c r="BA314" s="75">
        <v>0</v>
      </c>
      <c r="BB314" s="75">
        <v>0</v>
      </c>
      <c r="BC314" s="75">
        <v>0</v>
      </c>
      <c r="BD314" s="75">
        <v>0</v>
      </c>
      <c r="BE314" s="75">
        <v>0</v>
      </c>
      <c r="BF314" s="75">
        <v>0</v>
      </c>
      <c r="BG314" s="75">
        <v>0</v>
      </c>
      <c r="BH314" s="75">
        <v>0</v>
      </c>
      <c r="BI314" s="75">
        <v>0</v>
      </c>
      <c r="BJ314" s="75">
        <v>0</v>
      </c>
      <c r="BK314" s="75">
        <v>0</v>
      </c>
      <c r="BL314" s="75">
        <v>0</v>
      </c>
      <c r="BM314" s="75">
        <v>0</v>
      </c>
      <c r="BN314" s="75">
        <v>0</v>
      </c>
      <c r="BO314" s="75">
        <v>0</v>
      </c>
      <c r="BP314" s="75">
        <v>0</v>
      </c>
      <c r="BQ314" s="75">
        <v>0</v>
      </c>
      <c r="BR314" s="75">
        <v>0</v>
      </c>
      <c r="BS314" s="75">
        <v>0</v>
      </c>
      <c r="BT314" s="75">
        <v>0</v>
      </c>
      <c r="BU314" s="75">
        <v>0</v>
      </c>
      <c r="BV314" s="75">
        <v>0</v>
      </c>
      <c r="BW314" s="75">
        <v>0</v>
      </c>
      <c r="BX314" s="75">
        <v>0</v>
      </c>
      <c r="BY314" s="76">
        <v>-234991.45</v>
      </c>
    </row>
    <row r="315" spans="1:77" x14ac:dyDescent="0.2">
      <c r="A315" s="73" t="s">
        <v>43</v>
      </c>
      <c r="B315" s="74" t="s">
        <v>825</v>
      </c>
      <c r="C315" s="73" t="s">
        <v>826</v>
      </c>
      <c r="D315" s="75">
        <v>0</v>
      </c>
      <c r="E315" s="75">
        <v>0</v>
      </c>
      <c r="F315" s="75">
        <v>0</v>
      </c>
      <c r="G315" s="75">
        <v>0</v>
      </c>
      <c r="H315" s="75">
        <v>0</v>
      </c>
      <c r="I315" s="75">
        <v>0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5">
        <v>0</v>
      </c>
      <c r="V315" s="75">
        <v>0</v>
      </c>
      <c r="W315" s="75">
        <v>0</v>
      </c>
      <c r="X315" s="75">
        <v>0</v>
      </c>
      <c r="Y315" s="75">
        <v>0</v>
      </c>
      <c r="Z315" s="75">
        <v>0</v>
      </c>
      <c r="AA315" s="75">
        <v>0</v>
      </c>
      <c r="AB315" s="75">
        <v>0</v>
      </c>
      <c r="AC315" s="75">
        <v>0</v>
      </c>
      <c r="AD315" s="75">
        <v>0</v>
      </c>
      <c r="AE315" s="75">
        <v>0</v>
      </c>
      <c r="AF315" s="75">
        <v>0</v>
      </c>
      <c r="AG315" s="75">
        <v>0</v>
      </c>
      <c r="AH315" s="75">
        <v>0</v>
      </c>
      <c r="AI315" s="75">
        <v>0</v>
      </c>
      <c r="AJ315" s="75">
        <v>0</v>
      </c>
      <c r="AK315" s="75">
        <v>0</v>
      </c>
      <c r="AL315" s="75">
        <v>0</v>
      </c>
      <c r="AM315" s="75">
        <v>0</v>
      </c>
      <c r="AN315" s="75">
        <v>0</v>
      </c>
      <c r="AO315" s="75">
        <v>0</v>
      </c>
      <c r="AP315" s="75">
        <v>0</v>
      </c>
      <c r="AQ315" s="75">
        <v>0</v>
      </c>
      <c r="AR315" s="75">
        <v>0</v>
      </c>
      <c r="AS315" s="75">
        <v>0</v>
      </c>
      <c r="AT315" s="75">
        <v>0</v>
      </c>
      <c r="AU315" s="75">
        <v>0</v>
      </c>
      <c r="AV315" s="75">
        <v>0</v>
      </c>
      <c r="AW315" s="75">
        <v>0</v>
      </c>
      <c r="AX315" s="75">
        <v>0</v>
      </c>
      <c r="AY315" s="75">
        <v>0</v>
      </c>
      <c r="AZ315" s="75">
        <v>0</v>
      </c>
      <c r="BA315" s="75">
        <v>0</v>
      </c>
      <c r="BB315" s="75">
        <v>0</v>
      </c>
      <c r="BC315" s="75">
        <v>0</v>
      </c>
      <c r="BD315" s="75">
        <v>0</v>
      </c>
      <c r="BE315" s="75">
        <v>0</v>
      </c>
      <c r="BF315" s="75">
        <v>0</v>
      </c>
      <c r="BG315" s="75">
        <v>0</v>
      </c>
      <c r="BH315" s="75">
        <v>0</v>
      </c>
      <c r="BI315" s="75">
        <v>51600</v>
      </c>
      <c r="BJ315" s="75">
        <v>0</v>
      </c>
      <c r="BK315" s="75">
        <v>0</v>
      </c>
      <c r="BL315" s="75">
        <v>0</v>
      </c>
      <c r="BM315" s="75">
        <v>0</v>
      </c>
      <c r="BN315" s="75">
        <v>0</v>
      </c>
      <c r="BO315" s="75">
        <v>0</v>
      </c>
      <c r="BP315" s="75">
        <v>0</v>
      </c>
      <c r="BQ315" s="75">
        <v>0</v>
      </c>
      <c r="BR315" s="75">
        <v>0</v>
      </c>
      <c r="BS315" s="75">
        <v>0</v>
      </c>
      <c r="BT315" s="75">
        <v>0</v>
      </c>
      <c r="BU315" s="75">
        <v>0</v>
      </c>
      <c r="BV315" s="75">
        <v>0</v>
      </c>
      <c r="BW315" s="75">
        <v>0</v>
      </c>
      <c r="BX315" s="75">
        <v>0</v>
      </c>
      <c r="BY315" s="76">
        <v>10182886.210000001</v>
      </c>
    </row>
    <row r="316" spans="1:77" x14ac:dyDescent="0.2">
      <c r="A316" s="73" t="s">
        <v>43</v>
      </c>
      <c r="B316" s="74" t="s">
        <v>827</v>
      </c>
      <c r="C316" s="73" t="s">
        <v>828</v>
      </c>
      <c r="D316" s="75">
        <v>0</v>
      </c>
      <c r="E316" s="75">
        <v>251841.88</v>
      </c>
      <c r="F316" s="75">
        <v>0</v>
      </c>
      <c r="G316" s="75">
        <v>0</v>
      </c>
      <c r="H316" s="75">
        <v>0</v>
      </c>
      <c r="I316" s="75">
        <v>56.03</v>
      </c>
      <c r="J316" s="75">
        <v>178.42</v>
      </c>
      <c r="K316" s="75">
        <v>0</v>
      </c>
      <c r="L316" s="75">
        <v>0</v>
      </c>
      <c r="M316" s="75">
        <v>4392.7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5">
        <v>0</v>
      </c>
      <c r="V316" s="75">
        <v>0</v>
      </c>
      <c r="W316" s="75">
        <v>0</v>
      </c>
      <c r="X316" s="75">
        <v>0</v>
      </c>
      <c r="Y316" s="75">
        <v>0</v>
      </c>
      <c r="Z316" s="75">
        <v>0</v>
      </c>
      <c r="AA316" s="75">
        <v>0</v>
      </c>
      <c r="AB316" s="75">
        <v>0</v>
      </c>
      <c r="AC316" s="75">
        <v>0</v>
      </c>
      <c r="AD316" s="75">
        <v>0</v>
      </c>
      <c r="AE316" s="75">
        <v>46181.42</v>
      </c>
      <c r="AF316" s="75">
        <v>0</v>
      </c>
      <c r="AG316" s="75">
        <v>0</v>
      </c>
      <c r="AH316" s="75">
        <v>0</v>
      </c>
      <c r="AI316" s="75">
        <v>0</v>
      </c>
      <c r="AJ316" s="75">
        <v>0</v>
      </c>
      <c r="AK316" s="75">
        <v>0</v>
      </c>
      <c r="AL316" s="75">
        <v>0</v>
      </c>
      <c r="AM316" s="75">
        <v>0</v>
      </c>
      <c r="AN316" s="75">
        <v>0</v>
      </c>
      <c r="AO316" s="75">
        <v>0</v>
      </c>
      <c r="AP316" s="75">
        <v>0</v>
      </c>
      <c r="AQ316" s="75">
        <v>4376.8599999999997</v>
      </c>
      <c r="AR316" s="75">
        <v>3532.29</v>
      </c>
      <c r="AS316" s="75">
        <v>0</v>
      </c>
      <c r="AT316" s="75">
        <v>0</v>
      </c>
      <c r="AU316" s="75">
        <v>0</v>
      </c>
      <c r="AV316" s="75">
        <v>0</v>
      </c>
      <c r="AW316" s="75">
        <v>0</v>
      </c>
      <c r="AX316" s="75">
        <v>0</v>
      </c>
      <c r="AY316" s="75">
        <v>0</v>
      </c>
      <c r="AZ316" s="75">
        <v>0</v>
      </c>
      <c r="BA316" s="75">
        <v>0</v>
      </c>
      <c r="BB316" s="75">
        <v>0</v>
      </c>
      <c r="BC316" s="75">
        <v>0</v>
      </c>
      <c r="BD316" s="75">
        <v>0</v>
      </c>
      <c r="BE316" s="75">
        <v>75.28</v>
      </c>
      <c r="BF316" s="75">
        <v>0</v>
      </c>
      <c r="BG316" s="75">
        <v>3906.61</v>
      </c>
      <c r="BH316" s="75">
        <v>0</v>
      </c>
      <c r="BI316" s="75">
        <v>974.56</v>
      </c>
      <c r="BJ316" s="75">
        <v>0</v>
      </c>
      <c r="BK316" s="75">
        <v>0</v>
      </c>
      <c r="BL316" s="75">
        <v>0</v>
      </c>
      <c r="BM316" s="75">
        <v>0</v>
      </c>
      <c r="BN316" s="75">
        <v>0</v>
      </c>
      <c r="BO316" s="75">
        <v>0</v>
      </c>
      <c r="BP316" s="75">
        <v>2375.75</v>
      </c>
      <c r="BQ316" s="75">
        <v>0</v>
      </c>
      <c r="BR316" s="75">
        <v>0</v>
      </c>
      <c r="BS316" s="75">
        <v>0</v>
      </c>
      <c r="BT316" s="75">
        <v>0</v>
      </c>
      <c r="BU316" s="75">
        <v>0</v>
      </c>
      <c r="BV316" s="75">
        <v>0</v>
      </c>
      <c r="BW316" s="75">
        <v>0</v>
      </c>
      <c r="BX316" s="75">
        <v>0</v>
      </c>
      <c r="BY316" s="76">
        <v>570000</v>
      </c>
    </row>
    <row r="317" spans="1:77" x14ac:dyDescent="0.2">
      <c r="A317" s="73" t="s">
        <v>43</v>
      </c>
      <c r="B317" s="74" t="s">
        <v>829</v>
      </c>
      <c r="C317" s="73" t="s">
        <v>830</v>
      </c>
      <c r="D317" s="75">
        <v>0</v>
      </c>
      <c r="E317" s="75">
        <v>0</v>
      </c>
      <c r="F317" s="75">
        <v>0</v>
      </c>
      <c r="G317" s="75">
        <v>0</v>
      </c>
      <c r="H317" s="75">
        <v>0</v>
      </c>
      <c r="I317" s="75">
        <v>0</v>
      </c>
      <c r="J317" s="75">
        <v>0</v>
      </c>
      <c r="K317" s="75">
        <v>0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5">
        <v>0</v>
      </c>
      <c r="V317" s="75">
        <v>0</v>
      </c>
      <c r="W317" s="75">
        <v>0</v>
      </c>
      <c r="X317" s="75">
        <v>0</v>
      </c>
      <c r="Y317" s="75">
        <v>0</v>
      </c>
      <c r="Z317" s="75">
        <v>0</v>
      </c>
      <c r="AA317" s="75">
        <v>0</v>
      </c>
      <c r="AB317" s="75">
        <v>0</v>
      </c>
      <c r="AC317" s="75">
        <v>0</v>
      </c>
      <c r="AD317" s="75">
        <v>0</v>
      </c>
      <c r="AE317" s="75">
        <v>0</v>
      </c>
      <c r="AF317" s="75">
        <v>0</v>
      </c>
      <c r="AG317" s="75">
        <v>0</v>
      </c>
      <c r="AH317" s="75">
        <v>0</v>
      </c>
      <c r="AI317" s="75">
        <v>0</v>
      </c>
      <c r="AJ317" s="75">
        <v>0</v>
      </c>
      <c r="AK317" s="75">
        <v>0</v>
      </c>
      <c r="AL317" s="75">
        <v>0</v>
      </c>
      <c r="AM317" s="75">
        <v>0</v>
      </c>
      <c r="AN317" s="75">
        <v>0</v>
      </c>
      <c r="AO317" s="75">
        <v>0</v>
      </c>
      <c r="AP317" s="75">
        <v>0</v>
      </c>
      <c r="AQ317" s="75">
        <v>0</v>
      </c>
      <c r="AR317" s="75">
        <v>0</v>
      </c>
      <c r="AS317" s="75">
        <v>0</v>
      </c>
      <c r="AT317" s="75">
        <v>0</v>
      </c>
      <c r="AU317" s="75">
        <v>0</v>
      </c>
      <c r="AV317" s="75">
        <v>0</v>
      </c>
      <c r="AW317" s="75">
        <v>0</v>
      </c>
      <c r="AX317" s="75">
        <v>0</v>
      </c>
      <c r="AY317" s="75">
        <v>0</v>
      </c>
      <c r="AZ317" s="75">
        <v>0</v>
      </c>
      <c r="BA317" s="75">
        <v>0</v>
      </c>
      <c r="BB317" s="75">
        <v>0</v>
      </c>
      <c r="BC317" s="75">
        <v>0</v>
      </c>
      <c r="BD317" s="75">
        <v>0</v>
      </c>
      <c r="BE317" s="75">
        <v>0</v>
      </c>
      <c r="BF317" s="75">
        <v>0</v>
      </c>
      <c r="BG317" s="75">
        <v>0</v>
      </c>
      <c r="BH317" s="75">
        <v>0</v>
      </c>
      <c r="BI317" s="75">
        <v>0</v>
      </c>
      <c r="BJ317" s="75">
        <v>0</v>
      </c>
      <c r="BK317" s="75">
        <v>0</v>
      </c>
      <c r="BL317" s="75">
        <v>0</v>
      </c>
      <c r="BM317" s="75">
        <v>0</v>
      </c>
      <c r="BN317" s="75">
        <v>0</v>
      </c>
      <c r="BO317" s="75">
        <v>0</v>
      </c>
      <c r="BP317" s="75">
        <v>0</v>
      </c>
      <c r="BQ317" s="75">
        <v>0</v>
      </c>
      <c r="BR317" s="75">
        <v>0</v>
      </c>
      <c r="BS317" s="75">
        <v>0</v>
      </c>
      <c r="BT317" s="75">
        <v>0</v>
      </c>
      <c r="BU317" s="75">
        <v>0</v>
      </c>
      <c r="BV317" s="75">
        <v>0</v>
      </c>
      <c r="BW317" s="75">
        <v>0</v>
      </c>
      <c r="BX317" s="75">
        <v>0</v>
      </c>
      <c r="BY317" s="76">
        <v>-188657.9</v>
      </c>
    </row>
    <row r="318" spans="1:77" x14ac:dyDescent="0.2">
      <c r="A318" s="73" t="s">
        <v>43</v>
      </c>
      <c r="B318" s="74" t="s">
        <v>831</v>
      </c>
      <c r="C318" s="73" t="s">
        <v>832</v>
      </c>
      <c r="D318" s="75">
        <v>0</v>
      </c>
      <c r="E318" s="75">
        <v>0</v>
      </c>
      <c r="F318" s="75">
        <v>0</v>
      </c>
      <c r="G318" s="75">
        <v>0</v>
      </c>
      <c r="H318" s="75">
        <v>0</v>
      </c>
      <c r="I318" s="75">
        <v>0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5">
        <v>0</v>
      </c>
      <c r="V318" s="75">
        <v>0</v>
      </c>
      <c r="W318" s="75">
        <v>0</v>
      </c>
      <c r="X318" s="75">
        <v>0</v>
      </c>
      <c r="Y318" s="75">
        <v>0</v>
      </c>
      <c r="Z318" s="75">
        <v>0</v>
      </c>
      <c r="AA318" s="75">
        <v>0</v>
      </c>
      <c r="AB318" s="75">
        <v>0</v>
      </c>
      <c r="AC318" s="75">
        <v>0</v>
      </c>
      <c r="AD318" s="75">
        <v>0</v>
      </c>
      <c r="AE318" s="75">
        <v>87378.83</v>
      </c>
      <c r="AF318" s="75">
        <v>0</v>
      </c>
      <c r="AG318" s="75">
        <v>0</v>
      </c>
      <c r="AH318" s="75">
        <v>0</v>
      </c>
      <c r="AI318" s="75">
        <v>0</v>
      </c>
      <c r="AJ318" s="75">
        <v>0</v>
      </c>
      <c r="AK318" s="75">
        <v>0</v>
      </c>
      <c r="AL318" s="75">
        <v>0</v>
      </c>
      <c r="AM318" s="75">
        <v>0</v>
      </c>
      <c r="AN318" s="75">
        <v>0</v>
      </c>
      <c r="AO318" s="75">
        <v>0</v>
      </c>
      <c r="AP318" s="75">
        <v>0</v>
      </c>
      <c r="AQ318" s="75">
        <v>0</v>
      </c>
      <c r="AR318" s="75">
        <v>0</v>
      </c>
      <c r="AS318" s="75">
        <v>0</v>
      </c>
      <c r="AT318" s="75">
        <v>0</v>
      </c>
      <c r="AU318" s="75">
        <v>0</v>
      </c>
      <c r="AV318" s="75">
        <v>0</v>
      </c>
      <c r="AW318" s="75">
        <v>0</v>
      </c>
      <c r="AX318" s="75">
        <v>0</v>
      </c>
      <c r="AY318" s="75">
        <v>0</v>
      </c>
      <c r="AZ318" s="75">
        <v>0</v>
      </c>
      <c r="BA318" s="75">
        <v>0</v>
      </c>
      <c r="BB318" s="75">
        <v>0</v>
      </c>
      <c r="BC318" s="75">
        <v>0</v>
      </c>
      <c r="BD318" s="75">
        <v>0</v>
      </c>
      <c r="BE318" s="75">
        <v>0</v>
      </c>
      <c r="BF318" s="75">
        <v>0</v>
      </c>
      <c r="BG318" s="75">
        <v>0</v>
      </c>
      <c r="BH318" s="75">
        <v>0</v>
      </c>
      <c r="BI318" s="75">
        <v>0</v>
      </c>
      <c r="BJ318" s="75">
        <v>0</v>
      </c>
      <c r="BK318" s="75">
        <v>0</v>
      </c>
      <c r="BL318" s="75">
        <v>0</v>
      </c>
      <c r="BM318" s="75">
        <v>0</v>
      </c>
      <c r="BN318" s="75">
        <v>0</v>
      </c>
      <c r="BO318" s="75">
        <v>0</v>
      </c>
      <c r="BP318" s="75">
        <v>0</v>
      </c>
      <c r="BQ318" s="75">
        <v>0</v>
      </c>
      <c r="BR318" s="75">
        <v>0</v>
      </c>
      <c r="BS318" s="75">
        <v>0</v>
      </c>
      <c r="BT318" s="75">
        <v>0</v>
      </c>
      <c r="BU318" s="75">
        <v>0</v>
      </c>
      <c r="BV318" s="75">
        <v>0</v>
      </c>
      <c r="BW318" s="75">
        <v>0</v>
      </c>
      <c r="BX318" s="75">
        <v>0</v>
      </c>
      <c r="BY318" s="76">
        <v>-889546.92</v>
      </c>
    </row>
    <row r="319" spans="1:77" x14ac:dyDescent="0.2">
      <c r="A319" s="73" t="s">
        <v>43</v>
      </c>
      <c r="B319" s="74" t="s">
        <v>833</v>
      </c>
      <c r="C319" s="73" t="s">
        <v>834</v>
      </c>
      <c r="D319" s="75">
        <v>16676.12</v>
      </c>
      <c r="E319" s="75">
        <v>0</v>
      </c>
      <c r="F319" s="75">
        <v>0</v>
      </c>
      <c r="G319" s="75">
        <v>0</v>
      </c>
      <c r="H319" s="75">
        <v>0</v>
      </c>
      <c r="I319" s="75">
        <v>0</v>
      </c>
      <c r="J319" s="75">
        <v>13393.2</v>
      </c>
      <c r="K319" s="75">
        <v>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5">
        <v>0</v>
      </c>
      <c r="V319" s="75">
        <v>0</v>
      </c>
      <c r="W319" s="75">
        <v>0</v>
      </c>
      <c r="X319" s="75">
        <v>0</v>
      </c>
      <c r="Y319" s="75">
        <v>0</v>
      </c>
      <c r="Z319" s="75">
        <v>0</v>
      </c>
      <c r="AA319" s="75">
        <v>0</v>
      </c>
      <c r="AB319" s="75">
        <v>0</v>
      </c>
      <c r="AC319" s="75">
        <v>0</v>
      </c>
      <c r="AD319" s="75">
        <v>0</v>
      </c>
      <c r="AE319" s="75">
        <v>14265.87</v>
      </c>
      <c r="AF319" s="75">
        <v>0</v>
      </c>
      <c r="AG319" s="75">
        <v>0</v>
      </c>
      <c r="AH319" s="75">
        <v>0</v>
      </c>
      <c r="AI319" s="75">
        <v>0</v>
      </c>
      <c r="AJ319" s="75">
        <v>0</v>
      </c>
      <c r="AK319" s="75">
        <v>0</v>
      </c>
      <c r="AL319" s="75">
        <v>0</v>
      </c>
      <c r="AM319" s="75">
        <v>0</v>
      </c>
      <c r="AN319" s="75">
        <v>0</v>
      </c>
      <c r="AO319" s="75">
        <v>0</v>
      </c>
      <c r="AP319" s="75">
        <v>0</v>
      </c>
      <c r="AQ319" s="75">
        <v>24890</v>
      </c>
      <c r="AR319" s="75">
        <v>0</v>
      </c>
      <c r="AS319" s="75">
        <v>0</v>
      </c>
      <c r="AT319" s="75">
        <v>0</v>
      </c>
      <c r="AU319" s="75">
        <v>0</v>
      </c>
      <c r="AV319" s="75">
        <v>0</v>
      </c>
      <c r="AW319" s="75">
        <v>0</v>
      </c>
      <c r="AX319" s="75">
        <v>49845.48</v>
      </c>
      <c r="AY319" s="75">
        <v>0</v>
      </c>
      <c r="AZ319" s="75">
        <v>0</v>
      </c>
      <c r="BA319" s="75">
        <v>0</v>
      </c>
      <c r="BB319" s="75">
        <v>0</v>
      </c>
      <c r="BC319" s="75">
        <v>0</v>
      </c>
      <c r="BD319" s="75">
        <v>0</v>
      </c>
      <c r="BE319" s="75">
        <v>0</v>
      </c>
      <c r="BF319" s="75">
        <v>0</v>
      </c>
      <c r="BG319" s="75">
        <v>0</v>
      </c>
      <c r="BH319" s="75">
        <v>0</v>
      </c>
      <c r="BI319" s="75">
        <v>0</v>
      </c>
      <c r="BJ319" s="75">
        <v>0</v>
      </c>
      <c r="BK319" s="75">
        <v>0</v>
      </c>
      <c r="BL319" s="75">
        <v>0</v>
      </c>
      <c r="BM319" s="75">
        <v>0</v>
      </c>
      <c r="BN319" s="75">
        <v>0</v>
      </c>
      <c r="BO319" s="75">
        <v>0</v>
      </c>
      <c r="BP319" s="75">
        <v>11500</v>
      </c>
      <c r="BQ319" s="75">
        <v>0</v>
      </c>
      <c r="BR319" s="75">
        <v>0</v>
      </c>
      <c r="BS319" s="75">
        <v>0</v>
      </c>
      <c r="BT319" s="75">
        <v>0</v>
      </c>
      <c r="BU319" s="75">
        <v>0</v>
      </c>
      <c r="BV319" s="75">
        <v>0</v>
      </c>
      <c r="BW319" s="75">
        <v>0</v>
      </c>
      <c r="BX319" s="75">
        <v>0</v>
      </c>
      <c r="BY319" s="76">
        <v>273277.68</v>
      </c>
    </row>
    <row r="320" spans="1:77" x14ac:dyDescent="0.2">
      <c r="A320" s="73" t="s">
        <v>43</v>
      </c>
      <c r="B320" s="74" t="s">
        <v>835</v>
      </c>
      <c r="C320" s="73" t="s">
        <v>836</v>
      </c>
      <c r="D320" s="85">
        <v>0</v>
      </c>
      <c r="E320" s="85">
        <v>0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  <c r="Q320" s="85">
        <v>0</v>
      </c>
      <c r="R320" s="85">
        <v>0</v>
      </c>
      <c r="S320" s="85">
        <v>0</v>
      </c>
      <c r="T320" s="85">
        <v>0</v>
      </c>
      <c r="U320" s="85">
        <v>0</v>
      </c>
      <c r="V320" s="85">
        <v>0</v>
      </c>
      <c r="W320" s="85">
        <v>0</v>
      </c>
      <c r="X320" s="85">
        <v>0</v>
      </c>
      <c r="Y320" s="85">
        <v>0</v>
      </c>
      <c r="Z320" s="85">
        <v>0</v>
      </c>
      <c r="AA320" s="85">
        <v>0</v>
      </c>
      <c r="AB320" s="85">
        <v>0</v>
      </c>
      <c r="AC320" s="85">
        <v>0</v>
      </c>
      <c r="AD320" s="85">
        <v>0</v>
      </c>
      <c r="AE320" s="85">
        <v>0</v>
      </c>
      <c r="AF320" s="85">
        <v>0</v>
      </c>
      <c r="AG320" s="85">
        <v>0</v>
      </c>
      <c r="AH320" s="85">
        <v>0</v>
      </c>
      <c r="AI320" s="85">
        <v>0</v>
      </c>
      <c r="AJ320" s="85">
        <v>0</v>
      </c>
      <c r="AK320" s="85">
        <v>0</v>
      </c>
      <c r="AL320" s="85">
        <v>0</v>
      </c>
      <c r="AM320" s="85">
        <v>0</v>
      </c>
      <c r="AN320" s="85">
        <v>0</v>
      </c>
      <c r="AO320" s="85">
        <v>0</v>
      </c>
      <c r="AP320" s="85">
        <v>0</v>
      </c>
      <c r="AQ320" s="85">
        <v>0</v>
      </c>
      <c r="AR320" s="85">
        <v>0</v>
      </c>
      <c r="AS320" s="85">
        <v>0</v>
      </c>
      <c r="AT320" s="85">
        <v>0</v>
      </c>
      <c r="AU320" s="85">
        <v>0</v>
      </c>
      <c r="AV320" s="85">
        <v>0</v>
      </c>
      <c r="AW320" s="85">
        <v>0</v>
      </c>
      <c r="AX320" s="85">
        <v>0</v>
      </c>
      <c r="AY320" s="85">
        <v>0</v>
      </c>
      <c r="AZ320" s="85">
        <v>0</v>
      </c>
      <c r="BA320" s="85">
        <v>0</v>
      </c>
      <c r="BB320" s="85">
        <v>0</v>
      </c>
      <c r="BC320" s="85">
        <v>0</v>
      </c>
      <c r="BD320" s="85">
        <v>0</v>
      </c>
      <c r="BE320" s="85">
        <v>0</v>
      </c>
      <c r="BF320" s="85">
        <v>0</v>
      </c>
      <c r="BG320" s="85">
        <v>0</v>
      </c>
      <c r="BH320" s="85">
        <v>0</v>
      </c>
      <c r="BI320" s="85">
        <v>0</v>
      </c>
      <c r="BJ320" s="85">
        <v>0</v>
      </c>
      <c r="BK320" s="85">
        <v>0</v>
      </c>
      <c r="BL320" s="85">
        <v>0</v>
      </c>
      <c r="BM320" s="85">
        <v>0</v>
      </c>
      <c r="BN320" s="85">
        <v>0</v>
      </c>
      <c r="BO320" s="85">
        <v>0</v>
      </c>
      <c r="BP320" s="85">
        <v>0</v>
      </c>
      <c r="BQ320" s="85">
        <v>0</v>
      </c>
      <c r="BR320" s="85">
        <v>0</v>
      </c>
      <c r="BS320" s="85">
        <v>0</v>
      </c>
      <c r="BT320" s="85">
        <v>0</v>
      </c>
      <c r="BU320" s="85">
        <v>0</v>
      </c>
      <c r="BV320" s="85">
        <v>0</v>
      </c>
      <c r="BW320" s="85">
        <v>0</v>
      </c>
      <c r="BX320" s="85">
        <v>0</v>
      </c>
      <c r="BY320" s="76">
        <v>-3099035.82</v>
      </c>
    </row>
    <row r="321" spans="1:77" x14ac:dyDescent="0.2">
      <c r="A321" s="73" t="s">
        <v>43</v>
      </c>
      <c r="B321" s="74" t="s">
        <v>837</v>
      </c>
      <c r="C321" s="73" t="s">
        <v>838</v>
      </c>
      <c r="D321" s="75">
        <v>0</v>
      </c>
      <c r="E321" s="75">
        <v>0</v>
      </c>
      <c r="F321" s="75">
        <v>0</v>
      </c>
      <c r="G321" s="75">
        <v>0</v>
      </c>
      <c r="H321" s="75">
        <v>0</v>
      </c>
      <c r="I321" s="75">
        <v>0</v>
      </c>
      <c r="J321" s="75">
        <v>0</v>
      </c>
      <c r="K321" s="75">
        <v>0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5">
        <v>0</v>
      </c>
      <c r="V321" s="75">
        <v>0</v>
      </c>
      <c r="W321" s="75">
        <v>13000</v>
      </c>
      <c r="X321" s="75">
        <v>0</v>
      </c>
      <c r="Y321" s="75">
        <v>0</v>
      </c>
      <c r="Z321" s="75">
        <v>0</v>
      </c>
      <c r="AA321" s="75">
        <v>0</v>
      </c>
      <c r="AB321" s="75">
        <v>0</v>
      </c>
      <c r="AC321" s="75">
        <v>0</v>
      </c>
      <c r="AD321" s="75">
        <v>0</v>
      </c>
      <c r="AE321" s="75">
        <v>0</v>
      </c>
      <c r="AF321" s="75">
        <v>0</v>
      </c>
      <c r="AG321" s="75">
        <v>0</v>
      </c>
      <c r="AH321" s="75">
        <v>0</v>
      </c>
      <c r="AI321" s="75">
        <v>0</v>
      </c>
      <c r="AJ321" s="75">
        <v>0</v>
      </c>
      <c r="AK321" s="75">
        <v>0</v>
      </c>
      <c r="AL321" s="75">
        <v>0</v>
      </c>
      <c r="AM321" s="75">
        <v>0</v>
      </c>
      <c r="AN321" s="75">
        <v>0</v>
      </c>
      <c r="AO321" s="75">
        <v>0</v>
      </c>
      <c r="AP321" s="75">
        <v>0</v>
      </c>
      <c r="AQ321" s="75">
        <v>0</v>
      </c>
      <c r="AR321" s="75">
        <v>0</v>
      </c>
      <c r="AS321" s="75">
        <v>0</v>
      </c>
      <c r="AT321" s="75">
        <v>0</v>
      </c>
      <c r="AU321" s="75">
        <v>0</v>
      </c>
      <c r="AV321" s="75">
        <v>0</v>
      </c>
      <c r="AW321" s="75">
        <v>0</v>
      </c>
      <c r="AX321" s="75">
        <v>0</v>
      </c>
      <c r="AY321" s="75">
        <v>0</v>
      </c>
      <c r="AZ321" s="75">
        <v>0</v>
      </c>
      <c r="BA321" s="75">
        <v>0</v>
      </c>
      <c r="BB321" s="75">
        <v>0</v>
      </c>
      <c r="BC321" s="75">
        <v>0</v>
      </c>
      <c r="BD321" s="75">
        <v>0</v>
      </c>
      <c r="BE321" s="75">
        <v>0</v>
      </c>
      <c r="BF321" s="75">
        <v>0</v>
      </c>
      <c r="BG321" s="75">
        <v>0</v>
      </c>
      <c r="BH321" s="75">
        <v>0</v>
      </c>
      <c r="BI321" s="75">
        <v>0</v>
      </c>
      <c r="BJ321" s="75">
        <v>0</v>
      </c>
      <c r="BK321" s="75">
        <v>3900</v>
      </c>
      <c r="BL321" s="75">
        <v>0</v>
      </c>
      <c r="BM321" s="75">
        <v>341021</v>
      </c>
      <c r="BN321" s="75">
        <v>0</v>
      </c>
      <c r="BO321" s="75">
        <v>0</v>
      </c>
      <c r="BP321" s="75">
        <v>0</v>
      </c>
      <c r="BQ321" s="75">
        <v>0</v>
      </c>
      <c r="BR321" s="75">
        <v>0</v>
      </c>
      <c r="BS321" s="75">
        <v>0</v>
      </c>
      <c r="BT321" s="75">
        <v>0</v>
      </c>
      <c r="BU321" s="75">
        <v>0</v>
      </c>
      <c r="BV321" s="75">
        <v>0</v>
      </c>
      <c r="BW321" s="75">
        <v>0</v>
      </c>
      <c r="BX321" s="75">
        <v>0</v>
      </c>
      <c r="BY321" s="76">
        <v>455815.88</v>
      </c>
    </row>
    <row r="322" spans="1:77" x14ac:dyDescent="0.2">
      <c r="A322" s="73" t="s">
        <v>43</v>
      </c>
      <c r="B322" s="74" t="s">
        <v>839</v>
      </c>
      <c r="C322" s="73" t="s">
        <v>840</v>
      </c>
      <c r="D322" s="85">
        <v>0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85">
        <v>0</v>
      </c>
      <c r="AI322" s="85">
        <v>0</v>
      </c>
      <c r="AJ322" s="8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v>0</v>
      </c>
      <c r="AU322" s="85">
        <v>0</v>
      </c>
      <c r="AV322" s="85">
        <v>0</v>
      </c>
      <c r="AW322" s="85">
        <v>0</v>
      </c>
      <c r="AX322" s="85">
        <v>0</v>
      </c>
      <c r="AY322" s="85">
        <v>0</v>
      </c>
      <c r="AZ322" s="85">
        <v>0</v>
      </c>
      <c r="BA322" s="85">
        <v>0</v>
      </c>
      <c r="BB322" s="85">
        <v>0</v>
      </c>
      <c r="BC322" s="85">
        <v>0</v>
      </c>
      <c r="BD322" s="85">
        <v>0</v>
      </c>
      <c r="BE322" s="85">
        <v>0</v>
      </c>
      <c r="BF322" s="85">
        <v>0</v>
      </c>
      <c r="BG322" s="85">
        <v>0</v>
      </c>
      <c r="BH322" s="85">
        <v>0</v>
      </c>
      <c r="BI322" s="85">
        <v>0</v>
      </c>
      <c r="BJ322" s="85">
        <v>0</v>
      </c>
      <c r="BK322" s="85">
        <v>0</v>
      </c>
      <c r="BL322" s="85">
        <v>0</v>
      </c>
      <c r="BM322" s="85">
        <v>0</v>
      </c>
      <c r="BN322" s="85">
        <v>0</v>
      </c>
      <c r="BO322" s="85">
        <v>0</v>
      </c>
      <c r="BP322" s="85">
        <v>0</v>
      </c>
      <c r="BQ322" s="85">
        <v>0</v>
      </c>
      <c r="BR322" s="85">
        <v>0</v>
      </c>
      <c r="BS322" s="85">
        <v>0</v>
      </c>
      <c r="BT322" s="85">
        <v>0</v>
      </c>
      <c r="BU322" s="85">
        <v>0</v>
      </c>
      <c r="BV322" s="85">
        <v>0</v>
      </c>
      <c r="BW322" s="85">
        <v>0</v>
      </c>
      <c r="BX322" s="85">
        <v>0</v>
      </c>
      <c r="BY322" s="76">
        <v>2527733</v>
      </c>
    </row>
    <row r="323" spans="1:77" x14ac:dyDescent="0.2">
      <c r="A323" s="73" t="s">
        <v>43</v>
      </c>
      <c r="B323" s="74" t="s">
        <v>841</v>
      </c>
      <c r="C323" s="73" t="s">
        <v>842</v>
      </c>
      <c r="D323" s="75">
        <v>0</v>
      </c>
      <c r="E323" s="75">
        <v>0</v>
      </c>
      <c r="F323" s="75">
        <v>0</v>
      </c>
      <c r="G323" s="75">
        <v>0</v>
      </c>
      <c r="H323" s="75">
        <v>0</v>
      </c>
      <c r="I323" s="75">
        <v>0</v>
      </c>
      <c r="J323" s="75">
        <v>0</v>
      </c>
      <c r="K323" s="75">
        <v>0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5">
        <v>0</v>
      </c>
      <c r="V323" s="75">
        <v>0</v>
      </c>
      <c r="W323" s="75">
        <v>0</v>
      </c>
      <c r="X323" s="75">
        <v>0</v>
      </c>
      <c r="Y323" s="75">
        <v>0</v>
      </c>
      <c r="Z323" s="75">
        <v>0</v>
      </c>
      <c r="AA323" s="75">
        <v>0</v>
      </c>
      <c r="AB323" s="75">
        <v>0</v>
      </c>
      <c r="AC323" s="75">
        <v>0</v>
      </c>
      <c r="AD323" s="75">
        <v>0</v>
      </c>
      <c r="AE323" s="75">
        <v>0</v>
      </c>
      <c r="AF323" s="75">
        <v>0</v>
      </c>
      <c r="AG323" s="75">
        <v>0</v>
      </c>
      <c r="AH323" s="75">
        <v>0</v>
      </c>
      <c r="AI323" s="75">
        <v>0</v>
      </c>
      <c r="AJ323" s="75">
        <v>0</v>
      </c>
      <c r="AK323" s="75">
        <v>0</v>
      </c>
      <c r="AL323" s="75">
        <v>0</v>
      </c>
      <c r="AM323" s="75">
        <v>3000</v>
      </c>
      <c r="AN323" s="75">
        <v>0</v>
      </c>
      <c r="AO323" s="75">
        <v>0</v>
      </c>
      <c r="AP323" s="75">
        <v>0</v>
      </c>
      <c r="AQ323" s="75">
        <v>0</v>
      </c>
      <c r="AR323" s="75">
        <v>3000</v>
      </c>
      <c r="AS323" s="75">
        <v>0</v>
      </c>
      <c r="AT323" s="75">
        <v>0</v>
      </c>
      <c r="AU323" s="75">
        <v>0</v>
      </c>
      <c r="AV323" s="75">
        <v>0</v>
      </c>
      <c r="AW323" s="75">
        <v>0</v>
      </c>
      <c r="AX323" s="75">
        <v>0</v>
      </c>
      <c r="AY323" s="75">
        <v>0</v>
      </c>
      <c r="AZ323" s="75">
        <v>0</v>
      </c>
      <c r="BA323" s="75">
        <v>0</v>
      </c>
      <c r="BB323" s="75">
        <v>0</v>
      </c>
      <c r="BC323" s="75">
        <v>0</v>
      </c>
      <c r="BD323" s="75">
        <v>86900</v>
      </c>
      <c r="BE323" s="75">
        <v>0</v>
      </c>
      <c r="BF323" s="75">
        <v>0</v>
      </c>
      <c r="BG323" s="75">
        <v>2200</v>
      </c>
      <c r="BH323" s="75">
        <v>0</v>
      </c>
      <c r="BI323" s="75">
        <v>0</v>
      </c>
      <c r="BJ323" s="75">
        <v>0</v>
      </c>
      <c r="BK323" s="75">
        <v>0</v>
      </c>
      <c r="BL323" s="75">
        <v>0</v>
      </c>
      <c r="BM323" s="75">
        <v>0</v>
      </c>
      <c r="BN323" s="75">
        <v>0</v>
      </c>
      <c r="BO323" s="75">
        <v>0</v>
      </c>
      <c r="BP323" s="75">
        <v>0</v>
      </c>
      <c r="BQ323" s="75">
        <v>0</v>
      </c>
      <c r="BR323" s="75">
        <v>0</v>
      </c>
      <c r="BS323" s="75">
        <v>0</v>
      </c>
      <c r="BT323" s="75">
        <v>0</v>
      </c>
      <c r="BU323" s="75">
        <v>0</v>
      </c>
      <c r="BV323" s="75">
        <v>0</v>
      </c>
      <c r="BW323" s="75">
        <v>0</v>
      </c>
      <c r="BX323" s="75">
        <v>0</v>
      </c>
      <c r="BY323" s="76">
        <v>2737</v>
      </c>
    </row>
    <row r="324" spans="1:77" x14ac:dyDescent="0.2">
      <c r="A324" s="73" t="s">
        <v>43</v>
      </c>
      <c r="B324" s="74" t="s">
        <v>843</v>
      </c>
      <c r="C324" s="73" t="s">
        <v>844</v>
      </c>
      <c r="D324" s="75">
        <v>0</v>
      </c>
      <c r="E324" s="75">
        <v>53250</v>
      </c>
      <c r="F324" s="75">
        <v>494811.1</v>
      </c>
      <c r="G324" s="75">
        <v>745919.46</v>
      </c>
      <c r="H324" s="75">
        <v>0</v>
      </c>
      <c r="I324" s="75">
        <v>0</v>
      </c>
      <c r="J324" s="75">
        <v>0</v>
      </c>
      <c r="K324" s="75">
        <v>5890200</v>
      </c>
      <c r="L324" s="75">
        <v>242460</v>
      </c>
      <c r="M324" s="75">
        <v>33120.199999999997</v>
      </c>
      <c r="N324" s="75">
        <v>0</v>
      </c>
      <c r="O324" s="75">
        <v>58265</v>
      </c>
      <c r="P324" s="75">
        <v>4952510</v>
      </c>
      <c r="Q324" s="75">
        <v>21748780.280000001</v>
      </c>
      <c r="R324" s="75">
        <v>0</v>
      </c>
      <c r="S324" s="75">
        <v>71500</v>
      </c>
      <c r="T324" s="75">
        <v>0</v>
      </c>
      <c r="U324" s="75">
        <v>101820</v>
      </c>
      <c r="V324" s="75">
        <v>0</v>
      </c>
      <c r="W324" s="75">
        <v>0</v>
      </c>
      <c r="X324" s="75">
        <v>0</v>
      </c>
      <c r="Y324" s="75">
        <v>0</v>
      </c>
      <c r="Z324" s="75">
        <v>0</v>
      </c>
      <c r="AA324" s="75">
        <v>34375</v>
      </c>
      <c r="AB324" s="75">
        <v>0</v>
      </c>
      <c r="AC324" s="75">
        <v>175720</v>
      </c>
      <c r="AD324" s="75">
        <v>0</v>
      </c>
      <c r="AE324" s="75">
        <v>406160</v>
      </c>
      <c r="AF324" s="75">
        <v>65000</v>
      </c>
      <c r="AG324" s="75">
        <v>77600</v>
      </c>
      <c r="AH324" s="75">
        <v>37722.82</v>
      </c>
      <c r="AI324" s="75">
        <v>0</v>
      </c>
      <c r="AJ324" s="75">
        <v>0</v>
      </c>
      <c r="AK324" s="75">
        <v>0</v>
      </c>
      <c r="AL324" s="75">
        <v>0</v>
      </c>
      <c r="AM324" s="75">
        <v>0</v>
      </c>
      <c r="AN324" s="75">
        <v>0</v>
      </c>
      <c r="AO324" s="75">
        <v>0</v>
      </c>
      <c r="AP324" s="75">
        <v>0</v>
      </c>
      <c r="AQ324" s="75">
        <v>219470</v>
      </c>
      <c r="AR324" s="75">
        <v>0</v>
      </c>
      <c r="AS324" s="75">
        <v>0</v>
      </c>
      <c r="AT324" s="75">
        <v>0</v>
      </c>
      <c r="AU324" s="75">
        <v>20350</v>
      </c>
      <c r="AV324" s="75">
        <v>51448</v>
      </c>
      <c r="AW324" s="75">
        <v>32146</v>
      </c>
      <c r="AX324" s="75">
        <v>0</v>
      </c>
      <c r="AY324" s="75">
        <v>0</v>
      </c>
      <c r="AZ324" s="75">
        <v>53100</v>
      </c>
      <c r="BA324" s="75">
        <v>0</v>
      </c>
      <c r="BB324" s="75">
        <v>0</v>
      </c>
      <c r="BC324" s="75">
        <v>123970</v>
      </c>
      <c r="BD324" s="75">
        <v>68030</v>
      </c>
      <c r="BE324" s="75">
        <v>95364.45</v>
      </c>
      <c r="BF324" s="75">
        <v>6100</v>
      </c>
      <c r="BG324" s="75">
        <v>0</v>
      </c>
      <c r="BH324" s="75">
        <v>0</v>
      </c>
      <c r="BI324" s="75">
        <v>0</v>
      </c>
      <c r="BJ324" s="75">
        <v>0</v>
      </c>
      <c r="BK324" s="75">
        <v>0</v>
      </c>
      <c r="BL324" s="75">
        <v>0</v>
      </c>
      <c r="BM324" s="75">
        <v>56860</v>
      </c>
      <c r="BN324" s="75">
        <v>0</v>
      </c>
      <c r="BO324" s="75">
        <v>112550</v>
      </c>
      <c r="BP324" s="75">
        <v>70699.8</v>
      </c>
      <c r="BQ324" s="75">
        <v>526850</v>
      </c>
      <c r="BR324" s="75">
        <v>301500</v>
      </c>
      <c r="BS324" s="75">
        <v>14280</v>
      </c>
      <c r="BT324" s="75">
        <v>0</v>
      </c>
      <c r="BU324" s="75">
        <v>1285050</v>
      </c>
      <c r="BV324" s="75">
        <v>50100</v>
      </c>
      <c r="BW324" s="75">
        <v>0</v>
      </c>
      <c r="BX324" s="75">
        <v>0</v>
      </c>
      <c r="BY324" s="76">
        <v>117625</v>
      </c>
    </row>
    <row r="325" spans="1:77" x14ac:dyDescent="0.2">
      <c r="A325" s="73" t="s">
        <v>43</v>
      </c>
      <c r="B325" s="74" t="s">
        <v>845</v>
      </c>
      <c r="C325" s="73" t="s">
        <v>846</v>
      </c>
      <c r="D325" s="75">
        <v>0</v>
      </c>
      <c r="E325" s="75">
        <v>110880</v>
      </c>
      <c r="F325" s="75">
        <v>0</v>
      </c>
      <c r="G325" s="75">
        <v>0</v>
      </c>
      <c r="H325" s="75">
        <v>79500</v>
      </c>
      <c r="I325" s="75">
        <v>0</v>
      </c>
      <c r="J325" s="75">
        <v>118680</v>
      </c>
      <c r="K325" s="75">
        <v>0</v>
      </c>
      <c r="L325" s="75">
        <v>0</v>
      </c>
      <c r="M325" s="75">
        <v>217800</v>
      </c>
      <c r="N325" s="75">
        <v>0</v>
      </c>
      <c r="O325" s="75">
        <v>17013</v>
      </c>
      <c r="P325" s="75">
        <v>0</v>
      </c>
      <c r="Q325" s="75">
        <v>169290.23999999999</v>
      </c>
      <c r="R325" s="75">
        <v>0</v>
      </c>
      <c r="S325" s="75">
        <v>0</v>
      </c>
      <c r="T325" s="75">
        <v>0</v>
      </c>
      <c r="U325" s="75">
        <v>0</v>
      </c>
      <c r="V325" s="75">
        <v>269940</v>
      </c>
      <c r="W325" s="75">
        <v>0</v>
      </c>
      <c r="X325" s="75">
        <v>0</v>
      </c>
      <c r="Y325" s="75">
        <v>0</v>
      </c>
      <c r="Z325" s="75">
        <v>0</v>
      </c>
      <c r="AA325" s="75">
        <v>0</v>
      </c>
      <c r="AB325" s="75">
        <v>0</v>
      </c>
      <c r="AC325" s="75">
        <v>0</v>
      </c>
      <c r="AD325" s="75">
        <v>0</v>
      </c>
      <c r="AE325" s="75">
        <v>0</v>
      </c>
      <c r="AF325" s="75">
        <v>0</v>
      </c>
      <c r="AG325" s="75">
        <v>0</v>
      </c>
      <c r="AH325" s="75">
        <v>0</v>
      </c>
      <c r="AI325" s="75">
        <v>0</v>
      </c>
      <c r="AJ325" s="75">
        <v>0</v>
      </c>
      <c r="AK325" s="75">
        <v>0</v>
      </c>
      <c r="AL325" s="75">
        <v>0</v>
      </c>
      <c r="AM325" s="75">
        <v>0</v>
      </c>
      <c r="AN325" s="75">
        <v>0</v>
      </c>
      <c r="AO325" s="75">
        <v>0</v>
      </c>
      <c r="AP325" s="75">
        <v>0</v>
      </c>
      <c r="AQ325" s="75">
        <v>0</v>
      </c>
      <c r="AR325" s="75">
        <v>0</v>
      </c>
      <c r="AS325" s="75">
        <v>0</v>
      </c>
      <c r="AT325" s="75">
        <v>0</v>
      </c>
      <c r="AU325" s="75">
        <v>0</v>
      </c>
      <c r="AV325" s="75">
        <v>0</v>
      </c>
      <c r="AW325" s="75">
        <v>0</v>
      </c>
      <c r="AX325" s="75">
        <v>0</v>
      </c>
      <c r="AY325" s="75">
        <v>0</v>
      </c>
      <c r="AZ325" s="75">
        <v>0</v>
      </c>
      <c r="BA325" s="75">
        <v>0</v>
      </c>
      <c r="BB325" s="75">
        <v>0</v>
      </c>
      <c r="BC325" s="75">
        <v>0</v>
      </c>
      <c r="BD325" s="75">
        <v>0</v>
      </c>
      <c r="BE325" s="75">
        <v>0</v>
      </c>
      <c r="BF325" s="75">
        <v>0</v>
      </c>
      <c r="BG325" s="75">
        <v>450000</v>
      </c>
      <c r="BH325" s="75">
        <v>17500</v>
      </c>
      <c r="BI325" s="75">
        <v>0</v>
      </c>
      <c r="BJ325" s="75">
        <v>0</v>
      </c>
      <c r="BK325" s="75">
        <v>0</v>
      </c>
      <c r="BL325" s="75">
        <v>0</v>
      </c>
      <c r="BM325" s="75">
        <v>0</v>
      </c>
      <c r="BN325" s="75">
        <v>0</v>
      </c>
      <c r="BO325" s="75">
        <v>0</v>
      </c>
      <c r="BP325" s="75">
        <v>55091.1</v>
      </c>
      <c r="BQ325" s="75">
        <v>0</v>
      </c>
      <c r="BR325" s="75">
        <v>0</v>
      </c>
      <c r="BS325" s="75">
        <v>0</v>
      </c>
      <c r="BT325" s="75">
        <v>0</v>
      </c>
      <c r="BU325" s="75">
        <v>0</v>
      </c>
      <c r="BV325" s="75">
        <v>0</v>
      </c>
      <c r="BW325" s="75">
        <v>0</v>
      </c>
      <c r="BX325" s="75">
        <v>0</v>
      </c>
      <c r="BY325" s="76">
        <v>13180886.15</v>
      </c>
    </row>
    <row r="326" spans="1:77" x14ac:dyDescent="0.2">
      <c r="A326" s="73" t="s">
        <v>43</v>
      </c>
      <c r="B326" s="74" t="s">
        <v>847</v>
      </c>
      <c r="C326" s="73" t="s">
        <v>848</v>
      </c>
      <c r="D326" s="75">
        <v>18906089.489999998</v>
      </c>
      <c r="E326" s="75">
        <v>1403393</v>
      </c>
      <c r="F326" s="75">
        <v>34700</v>
      </c>
      <c r="G326" s="75">
        <v>456269</v>
      </c>
      <c r="H326" s="75">
        <v>705522.41</v>
      </c>
      <c r="I326" s="75">
        <v>1009600</v>
      </c>
      <c r="J326" s="75">
        <v>785913</v>
      </c>
      <c r="K326" s="75">
        <v>161650</v>
      </c>
      <c r="L326" s="75">
        <v>191100</v>
      </c>
      <c r="M326" s="75">
        <v>945822</v>
      </c>
      <c r="N326" s="75">
        <v>317466.09999999998</v>
      </c>
      <c r="O326" s="75">
        <v>792607.6</v>
      </c>
      <c r="P326" s="75">
        <v>0</v>
      </c>
      <c r="Q326" s="75">
        <v>2025721.14</v>
      </c>
      <c r="R326" s="75">
        <v>212264</v>
      </c>
      <c r="S326" s="75">
        <v>2773936.5</v>
      </c>
      <c r="T326" s="75">
        <v>11919.5</v>
      </c>
      <c r="U326" s="75">
        <v>328086</v>
      </c>
      <c r="V326" s="75">
        <v>4246921.75</v>
      </c>
      <c r="W326" s="75">
        <v>54339</v>
      </c>
      <c r="X326" s="75">
        <v>5761563.8099999996</v>
      </c>
      <c r="Y326" s="75">
        <v>0</v>
      </c>
      <c r="Z326" s="75">
        <v>83881</v>
      </c>
      <c r="AA326" s="75">
        <v>53000</v>
      </c>
      <c r="AB326" s="75">
        <v>8800201</v>
      </c>
      <c r="AC326" s="75">
        <v>1304687.04</v>
      </c>
      <c r="AD326" s="75">
        <v>1308000</v>
      </c>
      <c r="AE326" s="75">
        <v>82076.34</v>
      </c>
      <c r="AF326" s="75">
        <v>50000</v>
      </c>
      <c r="AG326" s="75">
        <v>65907.25</v>
      </c>
      <c r="AH326" s="75">
        <v>302142</v>
      </c>
      <c r="AI326" s="75">
        <v>109743</v>
      </c>
      <c r="AJ326" s="75">
        <v>138630</v>
      </c>
      <c r="AK326" s="75">
        <v>73600.66</v>
      </c>
      <c r="AL326" s="75">
        <v>130780.55</v>
      </c>
      <c r="AM326" s="75">
        <v>10000</v>
      </c>
      <c r="AN326" s="75">
        <v>25433</v>
      </c>
      <c r="AO326" s="75">
        <v>31335</v>
      </c>
      <c r="AP326" s="75">
        <v>59584.11</v>
      </c>
      <c r="AQ326" s="75">
        <v>1242996.02</v>
      </c>
      <c r="AR326" s="75">
        <v>60115.24</v>
      </c>
      <c r="AS326" s="75">
        <v>79760.66</v>
      </c>
      <c r="AT326" s="75">
        <v>243044</v>
      </c>
      <c r="AU326" s="75">
        <v>139484</v>
      </c>
      <c r="AV326" s="75">
        <v>0</v>
      </c>
      <c r="AW326" s="75">
        <v>57441.46</v>
      </c>
      <c r="AX326" s="75">
        <v>5587085.5599999996</v>
      </c>
      <c r="AY326" s="75">
        <v>1004000</v>
      </c>
      <c r="AZ326" s="75">
        <v>251010</v>
      </c>
      <c r="BA326" s="75">
        <v>106740</v>
      </c>
      <c r="BB326" s="75">
        <v>943840</v>
      </c>
      <c r="BC326" s="75">
        <v>1000</v>
      </c>
      <c r="BD326" s="75">
        <v>1189674</v>
      </c>
      <c r="BE326" s="75">
        <v>4406597.34</v>
      </c>
      <c r="BF326" s="75">
        <v>176459.02</v>
      </c>
      <c r="BG326" s="75">
        <v>137192</v>
      </c>
      <c r="BH326" s="75">
        <v>931491</v>
      </c>
      <c r="BI326" s="75">
        <v>10556354.77</v>
      </c>
      <c r="BJ326" s="75">
        <v>10544284.15</v>
      </c>
      <c r="BK326" s="75">
        <v>1324200</v>
      </c>
      <c r="BL326" s="75">
        <v>16540</v>
      </c>
      <c r="BM326" s="75">
        <v>50000</v>
      </c>
      <c r="BN326" s="75">
        <v>547224.5</v>
      </c>
      <c r="BO326" s="75">
        <v>49100</v>
      </c>
      <c r="BP326" s="75">
        <v>16587538.439999999</v>
      </c>
      <c r="BQ326" s="75">
        <v>483389</v>
      </c>
      <c r="BR326" s="75">
        <v>1006975</v>
      </c>
      <c r="BS326" s="75">
        <v>86006.09</v>
      </c>
      <c r="BT326" s="75">
        <v>293200</v>
      </c>
      <c r="BU326" s="75">
        <v>2471001</v>
      </c>
      <c r="BV326" s="75">
        <v>32158</v>
      </c>
      <c r="BW326" s="75">
        <v>15000</v>
      </c>
      <c r="BX326" s="75">
        <v>43300</v>
      </c>
      <c r="BY326" s="76">
        <v>5121416</v>
      </c>
    </row>
    <row r="327" spans="1:77" x14ac:dyDescent="0.2">
      <c r="A327" s="73" t="s">
        <v>43</v>
      </c>
      <c r="B327" s="74" t="s">
        <v>849</v>
      </c>
      <c r="C327" s="73" t="s">
        <v>850</v>
      </c>
      <c r="D327" s="75">
        <v>0</v>
      </c>
      <c r="E327" s="75">
        <v>0</v>
      </c>
      <c r="F327" s="75">
        <v>779828.75</v>
      </c>
      <c r="G327" s="75">
        <v>275889</v>
      </c>
      <c r="H327" s="75">
        <v>60975.08</v>
      </c>
      <c r="I327" s="75">
        <v>2960151.56</v>
      </c>
      <c r="J327" s="75">
        <v>0</v>
      </c>
      <c r="K327" s="75">
        <v>0</v>
      </c>
      <c r="L327" s="75">
        <v>0</v>
      </c>
      <c r="M327" s="75">
        <v>1311780.73</v>
      </c>
      <c r="N327" s="75">
        <v>0</v>
      </c>
      <c r="O327" s="75">
        <v>698950</v>
      </c>
      <c r="P327" s="75">
        <v>2880073.54</v>
      </c>
      <c r="Q327" s="75">
        <v>661096.93000000005</v>
      </c>
      <c r="R327" s="75">
        <v>0</v>
      </c>
      <c r="S327" s="75">
        <v>0</v>
      </c>
      <c r="T327" s="75">
        <v>118829.56</v>
      </c>
      <c r="U327" s="75">
        <v>0</v>
      </c>
      <c r="V327" s="75">
        <v>5703512.6100000003</v>
      </c>
      <c r="W327" s="75">
        <v>123407.3</v>
      </c>
      <c r="X327" s="75">
        <v>240668.25</v>
      </c>
      <c r="Y327" s="75">
        <v>0</v>
      </c>
      <c r="Z327" s="75">
        <v>34804.660000000003</v>
      </c>
      <c r="AA327" s="75">
        <v>0</v>
      </c>
      <c r="AB327" s="75">
        <v>48333</v>
      </c>
      <c r="AC327" s="75">
        <v>0</v>
      </c>
      <c r="AD327" s="75">
        <v>0</v>
      </c>
      <c r="AE327" s="75">
        <v>14953736.42</v>
      </c>
      <c r="AF327" s="75">
        <v>149362.10999999999</v>
      </c>
      <c r="AG327" s="75">
        <v>0</v>
      </c>
      <c r="AH327" s="75">
        <v>9767.1200000000008</v>
      </c>
      <c r="AI327" s="75">
        <v>441298</v>
      </c>
      <c r="AJ327" s="75">
        <v>264983.7</v>
      </c>
      <c r="AK327" s="75">
        <v>288371.71999999997</v>
      </c>
      <c r="AL327" s="75">
        <v>396409.7</v>
      </c>
      <c r="AM327" s="75">
        <v>2857817.93</v>
      </c>
      <c r="AN327" s="75">
        <v>258983.32</v>
      </c>
      <c r="AO327" s="75">
        <v>171502.82</v>
      </c>
      <c r="AP327" s="75">
        <v>0</v>
      </c>
      <c r="AQ327" s="75">
        <v>2212873.36</v>
      </c>
      <c r="AR327" s="75">
        <v>0</v>
      </c>
      <c r="AS327" s="75">
        <v>0</v>
      </c>
      <c r="AT327" s="75">
        <v>101979.15</v>
      </c>
      <c r="AU327" s="75">
        <v>52387.71</v>
      </c>
      <c r="AV327" s="75">
        <v>26501.59</v>
      </c>
      <c r="AW327" s="75">
        <v>0</v>
      </c>
      <c r="AX327" s="75">
        <v>14766979.68</v>
      </c>
      <c r="AY327" s="75">
        <v>48492</v>
      </c>
      <c r="AZ327" s="75">
        <v>0</v>
      </c>
      <c r="BA327" s="75">
        <v>242000</v>
      </c>
      <c r="BB327" s="75">
        <v>0</v>
      </c>
      <c r="BC327" s="75">
        <v>520659</v>
      </c>
      <c r="BD327" s="75">
        <v>83333.33</v>
      </c>
      <c r="BE327" s="75">
        <v>276002</v>
      </c>
      <c r="BF327" s="75">
        <v>351475</v>
      </c>
      <c r="BG327" s="75">
        <v>0</v>
      </c>
      <c r="BH327" s="75">
        <v>0</v>
      </c>
      <c r="BI327" s="75">
        <v>1240000</v>
      </c>
      <c r="BJ327" s="75">
        <v>0</v>
      </c>
      <c r="BK327" s="75">
        <v>0</v>
      </c>
      <c r="BL327" s="75">
        <v>15000</v>
      </c>
      <c r="BM327" s="75">
        <v>17400</v>
      </c>
      <c r="BN327" s="75">
        <v>189000</v>
      </c>
      <c r="BO327" s="75">
        <v>0</v>
      </c>
      <c r="BP327" s="75">
        <v>0</v>
      </c>
      <c r="BQ327" s="75">
        <v>6908</v>
      </c>
      <c r="BR327" s="75">
        <v>152108.66</v>
      </c>
      <c r="BS327" s="75">
        <v>7500</v>
      </c>
      <c r="BT327" s="75">
        <v>0</v>
      </c>
      <c r="BU327" s="75">
        <v>85400</v>
      </c>
      <c r="BV327" s="75">
        <v>0</v>
      </c>
      <c r="BW327" s="75">
        <v>630828.87</v>
      </c>
      <c r="BX327" s="75">
        <v>1713891.14</v>
      </c>
      <c r="BY327" s="76">
        <v>5097950</v>
      </c>
    </row>
    <row r="328" spans="1:77" x14ac:dyDescent="0.2">
      <c r="A328" s="73" t="s">
        <v>43</v>
      </c>
      <c r="B328" s="74" t="s">
        <v>851</v>
      </c>
      <c r="C328" s="73" t="s">
        <v>852</v>
      </c>
      <c r="D328" s="75">
        <v>103863.3</v>
      </c>
      <c r="E328" s="75">
        <v>0</v>
      </c>
      <c r="F328" s="75">
        <v>519553.71</v>
      </c>
      <c r="G328" s="75">
        <v>0</v>
      </c>
      <c r="H328" s="75">
        <v>6169.02</v>
      </c>
      <c r="I328" s="75">
        <v>2536.6</v>
      </c>
      <c r="J328" s="75">
        <v>233475.98</v>
      </c>
      <c r="K328" s="75">
        <v>300240.03999999998</v>
      </c>
      <c r="L328" s="75">
        <v>39111.440000000002</v>
      </c>
      <c r="M328" s="75">
        <v>960834.66</v>
      </c>
      <c r="N328" s="75">
        <v>35477.26</v>
      </c>
      <c r="O328" s="75">
        <v>83649.39</v>
      </c>
      <c r="P328" s="75">
        <v>123223.12</v>
      </c>
      <c r="Q328" s="75">
        <v>358853.15</v>
      </c>
      <c r="R328" s="75">
        <v>27070.65</v>
      </c>
      <c r="S328" s="75">
        <v>201231.56</v>
      </c>
      <c r="T328" s="75">
        <v>34414.959999999999</v>
      </c>
      <c r="U328" s="75">
        <v>28436.16</v>
      </c>
      <c r="V328" s="75">
        <v>744659.93</v>
      </c>
      <c r="W328" s="75">
        <v>50018.17</v>
      </c>
      <c r="X328" s="75">
        <v>153689.48000000001</v>
      </c>
      <c r="Y328" s="75">
        <v>125152.1</v>
      </c>
      <c r="Z328" s="75">
        <v>44914.57</v>
      </c>
      <c r="AA328" s="75">
        <v>93436.31</v>
      </c>
      <c r="AB328" s="75">
        <v>19452.21</v>
      </c>
      <c r="AC328" s="75">
        <v>0</v>
      </c>
      <c r="AD328" s="75">
        <v>149599.13</v>
      </c>
      <c r="AE328" s="75">
        <v>460794.19</v>
      </c>
      <c r="AF328" s="75">
        <v>16396.349999999999</v>
      </c>
      <c r="AG328" s="75">
        <v>21598.85</v>
      </c>
      <c r="AH328" s="75">
        <v>18391.740000000002</v>
      </c>
      <c r="AI328" s="75">
        <v>24781.77</v>
      </c>
      <c r="AJ328" s="75">
        <v>25318.959999999999</v>
      </c>
      <c r="AK328" s="75">
        <v>5418.54</v>
      </c>
      <c r="AL328" s="75">
        <v>18702.599999999999</v>
      </c>
      <c r="AM328" s="75">
        <v>31364.54</v>
      </c>
      <c r="AN328" s="75">
        <v>7651.97</v>
      </c>
      <c r="AO328" s="75">
        <v>9576.2099999999991</v>
      </c>
      <c r="AP328" s="75">
        <v>0</v>
      </c>
      <c r="AQ328" s="75">
        <v>124399.98</v>
      </c>
      <c r="AR328" s="75">
        <v>30778.55</v>
      </c>
      <c r="AS328" s="75">
        <v>47851.11</v>
      </c>
      <c r="AT328" s="75">
        <v>12336.88</v>
      </c>
      <c r="AU328" s="75">
        <v>21545.95</v>
      </c>
      <c r="AV328" s="75">
        <v>16401.91</v>
      </c>
      <c r="AW328" s="75">
        <v>16759.57</v>
      </c>
      <c r="AX328" s="75">
        <v>195113.52</v>
      </c>
      <c r="AY328" s="75">
        <v>24890.04</v>
      </c>
      <c r="AZ328" s="75">
        <v>42836.5</v>
      </c>
      <c r="BA328" s="75">
        <v>5658.81</v>
      </c>
      <c r="BB328" s="75">
        <v>24448.49</v>
      </c>
      <c r="BC328" s="75">
        <v>11211.52</v>
      </c>
      <c r="BD328" s="75">
        <v>39146.74</v>
      </c>
      <c r="BE328" s="75">
        <v>76461.53</v>
      </c>
      <c r="BF328" s="75">
        <v>5640.68</v>
      </c>
      <c r="BG328" s="75">
        <v>1594.02</v>
      </c>
      <c r="BH328" s="75">
        <v>4023.35</v>
      </c>
      <c r="BI328" s="75">
        <v>19490.93</v>
      </c>
      <c r="BJ328" s="75">
        <v>472347.92</v>
      </c>
      <c r="BK328" s="75">
        <v>14415.05</v>
      </c>
      <c r="BL328" s="75">
        <v>6569.45</v>
      </c>
      <c r="BM328" s="75">
        <v>43344.36</v>
      </c>
      <c r="BN328" s="75">
        <v>21293.11</v>
      </c>
      <c r="BO328" s="75">
        <v>129.87</v>
      </c>
      <c r="BP328" s="75">
        <v>246733.74</v>
      </c>
      <c r="BQ328" s="75">
        <v>36933.06</v>
      </c>
      <c r="BR328" s="75">
        <v>24539.83</v>
      </c>
      <c r="BS328" s="75">
        <v>21451.03</v>
      </c>
      <c r="BT328" s="75">
        <v>12528.76</v>
      </c>
      <c r="BU328" s="75">
        <v>85060.41</v>
      </c>
      <c r="BV328" s="75">
        <v>14883.07</v>
      </c>
      <c r="BW328" s="75">
        <v>258.29000000000002</v>
      </c>
      <c r="BX328" s="75">
        <v>1543.02</v>
      </c>
      <c r="BY328" s="76"/>
    </row>
    <row r="329" spans="1:77" x14ac:dyDescent="0.2">
      <c r="A329" s="73" t="s">
        <v>43</v>
      </c>
      <c r="B329" s="74" t="s">
        <v>853</v>
      </c>
      <c r="C329" s="73" t="s">
        <v>830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0</v>
      </c>
      <c r="V329" s="85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85">
        <v>0</v>
      </c>
      <c r="AI329" s="85">
        <v>0</v>
      </c>
      <c r="AJ329" s="85">
        <v>0</v>
      </c>
      <c r="AK329" s="85">
        <v>0</v>
      </c>
      <c r="AL329" s="85">
        <v>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v>0</v>
      </c>
      <c r="AU329" s="85">
        <v>0</v>
      </c>
      <c r="AV329" s="85">
        <v>0</v>
      </c>
      <c r="AW329" s="85">
        <v>0</v>
      </c>
      <c r="AX329" s="85">
        <v>0</v>
      </c>
      <c r="AY329" s="85">
        <v>0</v>
      </c>
      <c r="AZ329" s="85">
        <v>0</v>
      </c>
      <c r="BA329" s="85">
        <v>0</v>
      </c>
      <c r="BB329" s="85">
        <v>0</v>
      </c>
      <c r="BC329" s="85">
        <v>0</v>
      </c>
      <c r="BD329" s="85">
        <v>0</v>
      </c>
      <c r="BE329" s="85">
        <v>0</v>
      </c>
      <c r="BF329" s="85">
        <v>0</v>
      </c>
      <c r="BG329" s="85">
        <v>0</v>
      </c>
      <c r="BH329" s="85">
        <v>0</v>
      </c>
      <c r="BI329" s="85">
        <v>0</v>
      </c>
      <c r="BJ329" s="85">
        <v>0</v>
      </c>
      <c r="BK329" s="85">
        <v>0</v>
      </c>
      <c r="BL329" s="85">
        <v>0</v>
      </c>
      <c r="BM329" s="85">
        <v>0</v>
      </c>
      <c r="BN329" s="85">
        <v>0</v>
      </c>
      <c r="BO329" s="85">
        <v>0</v>
      </c>
      <c r="BP329" s="85">
        <v>0</v>
      </c>
      <c r="BQ329" s="85">
        <v>0</v>
      </c>
      <c r="BR329" s="85">
        <v>0</v>
      </c>
      <c r="BS329" s="85">
        <v>0</v>
      </c>
      <c r="BT329" s="85">
        <v>0</v>
      </c>
      <c r="BU329" s="85">
        <v>0</v>
      </c>
      <c r="BV329" s="85">
        <v>0</v>
      </c>
      <c r="BW329" s="85">
        <v>0</v>
      </c>
      <c r="BX329" s="85">
        <v>0</v>
      </c>
      <c r="BY329" s="76">
        <v>13325831.279999999</v>
      </c>
    </row>
    <row r="330" spans="1:77" x14ac:dyDescent="0.2">
      <c r="A330" s="73" t="s">
        <v>43</v>
      </c>
      <c r="B330" s="74" t="s">
        <v>854</v>
      </c>
      <c r="C330" s="73" t="s">
        <v>832</v>
      </c>
      <c r="D330" s="75">
        <v>0</v>
      </c>
      <c r="E330" s="75">
        <v>0</v>
      </c>
      <c r="F330" s="75">
        <v>0</v>
      </c>
      <c r="G330" s="75">
        <v>0</v>
      </c>
      <c r="H330" s="75">
        <v>0</v>
      </c>
      <c r="I330" s="75">
        <v>0</v>
      </c>
      <c r="J330" s="75">
        <v>0</v>
      </c>
      <c r="K330" s="75">
        <v>0</v>
      </c>
      <c r="L330" s="75">
        <v>0</v>
      </c>
      <c r="M330" s="75">
        <v>0</v>
      </c>
      <c r="N330" s="75">
        <v>0</v>
      </c>
      <c r="O330" s="75">
        <v>0</v>
      </c>
      <c r="P330" s="75">
        <v>0</v>
      </c>
      <c r="Q330" s="75">
        <v>0</v>
      </c>
      <c r="R330" s="75">
        <v>0</v>
      </c>
      <c r="S330" s="75">
        <v>0</v>
      </c>
      <c r="T330" s="75">
        <v>0</v>
      </c>
      <c r="U330" s="75">
        <v>0</v>
      </c>
      <c r="V330" s="75">
        <v>95000</v>
      </c>
      <c r="W330" s="75">
        <v>0</v>
      </c>
      <c r="X330" s="75">
        <v>0</v>
      </c>
      <c r="Y330" s="75">
        <v>0</v>
      </c>
      <c r="Z330" s="75">
        <v>0</v>
      </c>
      <c r="AA330" s="75">
        <v>0</v>
      </c>
      <c r="AB330" s="75">
        <v>0</v>
      </c>
      <c r="AC330" s="75">
        <v>0</v>
      </c>
      <c r="AD330" s="75">
        <v>5200</v>
      </c>
      <c r="AE330" s="75">
        <v>102621.17</v>
      </c>
      <c r="AF330" s="75">
        <v>0</v>
      </c>
      <c r="AG330" s="75">
        <v>0</v>
      </c>
      <c r="AH330" s="75">
        <v>0</v>
      </c>
      <c r="AI330" s="75">
        <v>0</v>
      </c>
      <c r="AJ330" s="75">
        <v>0</v>
      </c>
      <c r="AK330" s="75">
        <v>0</v>
      </c>
      <c r="AL330" s="75">
        <v>0</v>
      </c>
      <c r="AM330" s="75">
        <v>0</v>
      </c>
      <c r="AN330" s="75">
        <v>0</v>
      </c>
      <c r="AO330" s="75">
        <v>0</v>
      </c>
      <c r="AP330" s="75">
        <v>0</v>
      </c>
      <c r="AQ330" s="75">
        <v>0</v>
      </c>
      <c r="AR330" s="75">
        <v>0</v>
      </c>
      <c r="AS330" s="75">
        <v>0</v>
      </c>
      <c r="AT330" s="75">
        <v>0</v>
      </c>
      <c r="AU330" s="75">
        <v>2979</v>
      </c>
      <c r="AV330" s="75">
        <v>0</v>
      </c>
      <c r="AW330" s="75">
        <v>9595</v>
      </c>
      <c r="AX330" s="75">
        <v>0</v>
      </c>
      <c r="AY330" s="75">
        <v>0</v>
      </c>
      <c r="AZ330" s="75">
        <v>0</v>
      </c>
      <c r="BA330" s="75">
        <v>0</v>
      </c>
      <c r="BB330" s="75">
        <v>0</v>
      </c>
      <c r="BC330" s="75">
        <v>0</v>
      </c>
      <c r="BD330" s="75">
        <v>0</v>
      </c>
      <c r="BE330" s="75">
        <v>0</v>
      </c>
      <c r="BF330" s="75">
        <v>0</v>
      </c>
      <c r="BG330" s="75">
        <v>0</v>
      </c>
      <c r="BH330" s="75">
        <v>0</v>
      </c>
      <c r="BI330" s="75">
        <v>0</v>
      </c>
      <c r="BJ330" s="75">
        <v>0</v>
      </c>
      <c r="BK330" s="75">
        <v>0</v>
      </c>
      <c r="BL330" s="75">
        <v>0</v>
      </c>
      <c r="BM330" s="75">
        <v>0</v>
      </c>
      <c r="BN330" s="75">
        <v>0</v>
      </c>
      <c r="BO330" s="75">
        <v>0</v>
      </c>
      <c r="BP330" s="75">
        <v>0</v>
      </c>
      <c r="BQ330" s="75">
        <v>0</v>
      </c>
      <c r="BR330" s="75">
        <v>0</v>
      </c>
      <c r="BS330" s="75">
        <v>0</v>
      </c>
      <c r="BT330" s="75">
        <v>0</v>
      </c>
      <c r="BU330" s="75">
        <v>0</v>
      </c>
      <c r="BV330" s="75">
        <v>0</v>
      </c>
      <c r="BW330" s="75">
        <v>4000</v>
      </c>
      <c r="BX330" s="75">
        <v>130</v>
      </c>
      <c r="BY330" s="76">
        <v>83660933.979999989</v>
      </c>
    </row>
    <row r="331" spans="1:77" x14ac:dyDescent="0.2">
      <c r="A331" s="73" t="s">
        <v>43</v>
      </c>
      <c r="B331" s="74" t="s">
        <v>855</v>
      </c>
      <c r="C331" s="73" t="s">
        <v>856</v>
      </c>
      <c r="D331" s="75">
        <v>0</v>
      </c>
      <c r="E331" s="75">
        <v>0</v>
      </c>
      <c r="F331" s="75">
        <v>4500</v>
      </c>
      <c r="G331" s="75">
        <v>0</v>
      </c>
      <c r="H331" s="75">
        <v>0</v>
      </c>
      <c r="I331" s="75">
        <v>0</v>
      </c>
      <c r="J331" s="75">
        <v>0</v>
      </c>
      <c r="K331" s="75">
        <v>0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  <c r="Q331" s="75">
        <v>0</v>
      </c>
      <c r="R331" s="75">
        <v>0</v>
      </c>
      <c r="S331" s="75">
        <v>0</v>
      </c>
      <c r="T331" s="75">
        <v>0</v>
      </c>
      <c r="U331" s="75">
        <v>0</v>
      </c>
      <c r="V331" s="75">
        <v>0</v>
      </c>
      <c r="W331" s="75">
        <v>0</v>
      </c>
      <c r="X331" s="75">
        <v>0</v>
      </c>
      <c r="Y331" s="75">
        <v>0</v>
      </c>
      <c r="Z331" s="75">
        <v>0</v>
      </c>
      <c r="AA331" s="75">
        <v>0</v>
      </c>
      <c r="AB331" s="75">
        <v>1066</v>
      </c>
      <c r="AC331" s="75">
        <v>0</v>
      </c>
      <c r="AD331" s="75">
        <v>0</v>
      </c>
      <c r="AE331" s="75">
        <v>0</v>
      </c>
      <c r="AF331" s="75">
        <v>0</v>
      </c>
      <c r="AG331" s="75">
        <v>0</v>
      </c>
      <c r="AH331" s="75">
        <v>0</v>
      </c>
      <c r="AI331" s="75">
        <v>0</v>
      </c>
      <c r="AJ331" s="75">
        <v>0</v>
      </c>
      <c r="AK331" s="75">
        <v>0</v>
      </c>
      <c r="AL331" s="75">
        <v>0</v>
      </c>
      <c r="AM331" s="75">
        <v>0</v>
      </c>
      <c r="AN331" s="75">
        <v>0</v>
      </c>
      <c r="AO331" s="75">
        <v>0</v>
      </c>
      <c r="AP331" s="75">
        <v>0</v>
      </c>
      <c r="AQ331" s="75">
        <v>0</v>
      </c>
      <c r="AR331" s="75">
        <v>0</v>
      </c>
      <c r="AS331" s="75">
        <v>0</v>
      </c>
      <c r="AT331" s="75">
        <v>0</v>
      </c>
      <c r="AU331" s="75">
        <v>0</v>
      </c>
      <c r="AV331" s="75">
        <v>0</v>
      </c>
      <c r="AW331" s="75">
        <v>0</v>
      </c>
      <c r="AX331" s="75">
        <v>0</v>
      </c>
      <c r="AY331" s="75">
        <v>0</v>
      </c>
      <c r="AZ331" s="75">
        <v>0</v>
      </c>
      <c r="BA331" s="75">
        <v>0</v>
      </c>
      <c r="BB331" s="75">
        <v>0</v>
      </c>
      <c r="BC331" s="75">
        <v>0</v>
      </c>
      <c r="BD331" s="75">
        <v>0</v>
      </c>
      <c r="BE331" s="75">
        <v>0</v>
      </c>
      <c r="BF331" s="75">
        <v>0</v>
      </c>
      <c r="BG331" s="75">
        <v>0</v>
      </c>
      <c r="BH331" s="75">
        <v>0</v>
      </c>
      <c r="BI331" s="75">
        <v>0</v>
      </c>
      <c r="BJ331" s="75">
        <v>0</v>
      </c>
      <c r="BK331" s="75">
        <v>0</v>
      </c>
      <c r="BL331" s="75">
        <v>0</v>
      </c>
      <c r="BM331" s="75">
        <v>0</v>
      </c>
      <c r="BN331" s="75">
        <v>0</v>
      </c>
      <c r="BO331" s="75">
        <v>15370</v>
      </c>
      <c r="BP331" s="75">
        <v>0</v>
      </c>
      <c r="BQ331" s="75">
        <v>0</v>
      </c>
      <c r="BR331" s="75">
        <v>0</v>
      </c>
      <c r="BS331" s="75">
        <v>0</v>
      </c>
      <c r="BT331" s="75">
        <v>0</v>
      </c>
      <c r="BU331" s="75">
        <v>0</v>
      </c>
      <c r="BV331" s="75">
        <v>0</v>
      </c>
      <c r="BW331" s="75">
        <v>0</v>
      </c>
      <c r="BX331" s="75">
        <v>0</v>
      </c>
      <c r="BY331" s="76">
        <v>59351071.569999993</v>
      </c>
    </row>
    <row r="332" spans="1:77" x14ac:dyDescent="0.2">
      <c r="A332" s="73" t="s">
        <v>43</v>
      </c>
      <c r="B332" s="74" t="s">
        <v>857</v>
      </c>
      <c r="C332" s="73" t="s">
        <v>858</v>
      </c>
      <c r="D332" s="75">
        <v>11796611</v>
      </c>
      <c r="E332" s="75">
        <v>1255000</v>
      </c>
      <c r="F332" s="75">
        <v>0</v>
      </c>
      <c r="G332" s="75">
        <v>0</v>
      </c>
      <c r="H332" s="75">
        <v>213600</v>
      </c>
      <c r="I332" s="75">
        <v>0</v>
      </c>
      <c r="J332" s="75">
        <v>11566212</v>
      </c>
      <c r="K332" s="75">
        <v>286000</v>
      </c>
      <c r="L332" s="75">
        <v>0</v>
      </c>
      <c r="M332" s="75">
        <v>18286.32</v>
      </c>
      <c r="N332" s="75">
        <v>0</v>
      </c>
      <c r="O332" s="75">
        <v>8348.2000000000007</v>
      </c>
      <c r="P332" s="75">
        <v>0</v>
      </c>
      <c r="Q332" s="75">
        <v>8564.74</v>
      </c>
      <c r="R332" s="75">
        <v>0</v>
      </c>
      <c r="S332" s="75">
        <v>0</v>
      </c>
      <c r="T332" s="75">
        <v>1710100</v>
      </c>
      <c r="U332" s="75">
        <v>0</v>
      </c>
      <c r="V332" s="75">
        <v>7093479.5899999999</v>
      </c>
      <c r="W332" s="75">
        <v>0</v>
      </c>
      <c r="X332" s="75">
        <v>23531.200000000001</v>
      </c>
      <c r="Y332" s="75">
        <v>3133.35</v>
      </c>
      <c r="Z332" s="75">
        <v>0</v>
      </c>
      <c r="AA332" s="75">
        <v>0</v>
      </c>
      <c r="AB332" s="75">
        <v>0</v>
      </c>
      <c r="AC332" s="75">
        <v>453549.75</v>
      </c>
      <c r="AD332" s="75">
        <v>890536.64</v>
      </c>
      <c r="AE332" s="75">
        <v>13353563.359999999</v>
      </c>
      <c r="AF332" s="75">
        <v>5510993.5199999996</v>
      </c>
      <c r="AG332" s="75">
        <v>0</v>
      </c>
      <c r="AH332" s="75">
        <v>0</v>
      </c>
      <c r="AI332" s="75">
        <v>0</v>
      </c>
      <c r="AJ332" s="75">
        <v>0</v>
      </c>
      <c r="AK332" s="75">
        <v>0</v>
      </c>
      <c r="AL332" s="75">
        <v>7632.64</v>
      </c>
      <c r="AM332" s="75">
        <v>9706.7199999999993</v>
      </c>
      <c r="AN332" s="75">
        <v>0</v>
      </c>
      <c r="AO332" s="75">
        <v>0</v>
      </c>
      <c r="AP332" s="75">
        <v>0</v>
      </c>
      <c r="AQ332" s="75">
        <v>4978189.32</v>
      </c>
      <c r="AR332" s="75">
        <v>0</v>
      </c>
      <c r="AS332" s="75">
        <v>5042.3999999999996</v>
      </c>
      <c r="AT332" s="75">
        <v>0</v>
      </c>
      <c r="AU332" s="75">
        <v>0</v>
      </c>
      <c r="AV332" s="75">
        <v>0</v>
      </c>
      <c r="AW332" s="75">
        <v>0</v>
      </c>
      <c r="AX332" s="75">
        <v>7114739.9199999999</v>
      </c>
      <c r="AY332" s="75">
        <v>0</v>
      </c>
      <c r="AZ332" s="75">
        <v>0</v>
      </c>
      <c r="BA332" s="75">
        <v>0</v>
      </c>
      <c r="BB332" s="75">
        <v>61819</v>
      </c>
      <c r="BC332" s="75">
        <v>0</v>
      </c>
      <c r="BD332" s="75">
        <v>0</v>
      </c>
      <c r="BE332" s="75">
        <v>0</v>
      </c>
      <c r="BF332" s="75">
        <v>0</v>
      </c>
      <c r="BG332" s="75">
        <v>0</v>
      </c>
      <c r="BH332" s="75">
        <v>0</v>
      </c>
      <c r="BI332" s="75">
        <v>12716225.16</v>
      </c>
      <c r="BJ332" s="75">
        <v>30467.3</v>
      </c>
      <c r="BK332" s="75">
        <v>0</v>
      </c>
      <c r="BL332" s="75">
        <v>0</v>
      </c>
      <c r="BM332" s="75">
        <v>0</v>
      </c>
      <c r="BN332" s="75">
        <v>0</v>
      </c>
      <c r="BO332" s="75">
        <v>340598.15</v>
      </c>
      <c r="BP332" s="75">
        <v>7384706.1399999997</v>
      </c>
      <c r="BQ332" s="75">
        <v>0</v>
      </c>
      <c r="BR332" s="75">
        <v>0</v>
      </c>
      <c r="BS332" s="75">
        <v>0</v>
      </c>
      <c r="BT332" s="75">
        <v>0</v>
      </c>
      <c r="BU332" s="75">
        <v>0</v>
      </c>
      <c r="BV332" s="75">
        <v>0</v>
      </c>
      <c r="BW332" s="75">
        <v>0</v>
      </c>
      <c r="BX332" s="75">
        <v>0</v>
      </c>
      <c r="BY332" s="76">
        <v>23451000</v>
      </c>
    </row>
    <row r="333" spans="1:77" x14ac:dyDescent="0.2">
      <c r="A333" s="73" t="s">
        <v>43</v>
      </c>
      <c r="B333" s="74" t="s">
        <v>859</v>
      </c>
      <c r="C333" s="73" t="s">
        <v>860</v>
      </c>
      <c r="D333" s="75">
        <v>0</v>
      </c>
      <c r="E333" s="75">
        <v>0</v>
      </c>
      <c r="F333" s="75">
        <v>0</v>
      </c>
      <c r="G333" s="75">
        <v>0</v>
      </c>
      <c r="H333" s="75">
        <v>0</v>
      </c>
      <c r="I333" s="75">
        <v>0</v>
      </c>
      <c r="J333" s="75">
        <v>108300</v>
      </c>
      <c r="K333" s="75">
        <v>0</v>
      </c>
      <c r="L333" s="75">
        <v>0</v>
      </c>
      <c r="M333" s="75">
        <v>0</v>
      </c>
      <c r="N333" s="75">
        <v>0</v>
      </c>
      <c r="O333" s="75">
        <v>0</v>
      </c>
      <c r="P333" s="75">
        <v>0</v>
      </c>
      <c r="Q333" s="75">
        <v>0</v>
      </c>
      <c r="R333" s="75">
        <v>0</v>
      </c>
      <c r="S333" s="75">
        <v>0</v>
      </c>
      <c r="T333" s="75">
        <v>0</v>
      </c>
      <c r="U333" s="75">
        <v>0</v>
      </c>
      <c r="V333" s="75">
        <v>0</v>
      </c>
      <c r="W333" s="75">
        <v>0</v>
      </c>
      <c r="X333" s="75">
        <v>0</v>
      </c>
      <c r="Y333" s="75">
        <v>0</v>
      </c>
      <c r="Z333" s="75">
        <v>0</v>
      </c>
      <c r="AA333" s="75">
        <v>0</v>
      </c>
      <c r="AB333" s="75">
        <v>0</v>
      </c>
      <c r="AC333" s="75">
        <v>0</v>
      </c>
      <c r="AD333" s="75">
        <v>0</v>
      </c>
      <c r="AE333" s="75">
        <v>0</v>
      </c>
      <c r="AF333" s="75">
        <v>0</v>
      </c>
      <c r="AG333" s="75">
        <v>0</v>
      </c>
      <c r="AH333" s="75">
        <v>0</v>
      </c>
      <c r="AI333" s="75">
        <v>0</v>
      </c>
      <c r="AJ333" s="75">
        <v>0</v>
      </c>
      <c r="AK333" s="75">
        <v>0</v>
      </c>
      <c r="AL333" s="75">
        <v>0</v>
      </c>
      <c r="AM333" s="75">
        <v>0</v>
      </c>
      <c r="AN333" s="75">
        <v>0</v>
      </c>
      <c r="AO333" s="75">
        <v>0</v>
      </c>
      <c r="AP333" s="75">
        <v>0</v>
      </c>
      <c r="AQ333" s="75">
        <v>0</v>
      </c>
      <c r="AR333" s="75">
        <v>0</v>
      </c>
      <c r="AS333" s="75">
        <v>0</v>
      </c>
      <c r="AT333" s="75">
        <v>0</v>
      </c>
      <c r="AU333" s="75">
        <v>0</v>
      </c>
      <c r="AV333" s="75">
        <v>0</v>
      </c>
      <c r="AW333" s="75">
        <v>0</v>
      </c>
      <c r="AX333" s="75">
        <v>0</v>
      </c>
      <c r="AY333" s="75">
        <v>0</v>
      </c>
      <c r="AZ333" s="75">
        <v>0</v>
      </c>
      <c r="BA333" s="75">
        <v>0</v>
      </c>
      <c r="BB333" s="75">
        <v>0</v>
      </c>
      <c r="BC333" s="75">
        <v>0</v>
      </c>
      <c r="BD333" s="75">
        <v>0</v>
      </c>
      <c r="BE333" s="75">
        <v>0</v>
      </c>
      <c r="BF333" s="75">
        <v>0</v>
      </c>
      <c r="BG333" s="75">
        <v>0</v>
      </c>
      <c r="BH333" s="75">
        <v>0</v>
      </c>
      <c r="BI333" s="75">
        <v>0</v>
      </c>
      <c r="BJ333" s="75">
        <v>0</v>
      </c>
      <c r="BK333" s="75">
        <v>0</v>
      </c>
      <c r="BL333" s="75">
        <v>0</v>
      </c>
      <c r="BM333" s="75">
        <v>0</v>
      </c>
      <c r="BN333" s="75">
        <v>0</v>
      </c>
      <c r="BO333" s="75">
        <v>0</v>
      </c>
      <c r="BP333" s="75">
        <v>0</v>
      </c>
      <c r="BQ333" s="75">
        <v>0</v>
      </c>
      <c r="BR333" s="75">
        <v>0</v>
      </c>
      <c r="BS333" s="75">
        <v>0</v>
      </c>
      <c r="BT333" s="75">
        <v>0</v>
      </c>
      <c r="BU333" s="75">
        <v>0</v>
      </c>
      <c r="BV333" s="75">
        <v>0</v>
      </c>
      <c r="BW333" s="75">
        <v>0</v>
      </c>
      <c r="BX333" s="75">
        <v>0</v>
      </c>
      <c r="BY333" s="76">
        <v>17812379.009999998</v>
      </c>
    </row>
    <row r="334" spans="1:77" x14ac:dyDescent="0.2">
      <c r="A334" s="73" t="s">
        <v>43</v>
      </c>
      <c r="B334" s="74" t="s">
        <v>861</v>
      </c>
      <c r="C334" s="73" t="s">
        <v>862</v>
      </c>
      <c r="D334" s="85">
        <v>0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</v>
      </c>
      <c r="AH334" s="85">
        <v>0</v>
      </c>
      <c r="AI334" s="85">
        <v>0</v>
      </c>
      <c r="AJ334" s="85">
        <v>0</v>
      </c>
      <c r="AK334" s="85">
        <v>0</v>
      </c>
      <c r="AL334" s="85">
        <v>0</v>
      </c>
      <c r="AM334" s="85">
        <v>0</v>
      </c>
      <c r="AN334" s="85">
        <v>0</v>
      </c>
      <c r="AO334" s="85">
        <v>0</v>
      </c>
      <c r="AP334" s="85">
        <v>0</v>
      </c>
      <c r="AQ334" s="85">
        <v>0</v>
      </c>
      <c r="AR334" s="85">
        <v>0</v>
      </c>
      <c r="AS334" s="85">
        <v>0</v>
      </c>
      <c r="AT334" s="85">
        <v>0</v>
      </c>
      <c r="AU334" s="85">
        <v>0</v>
      </c>
      <c r="AV334" s="85">
        <v>0</v>
      </c>
      <c r="AW334" s="85">
        <v>0</v>
      </c>
      <c r="AX334" s="85">
        <v>0</v>
      </c>
      <c r="AY334" s="85">
        <v>0</v>
      </c>
      <c r="AZ334" s="85">
        <v>0</v>
      </c>
      <c r="BA334" s="85">
        <v>0</v>
      </c>
      <c r="BB334" s="85">
        <v>0</v>
      </c>
      <c r="BC334" s="85">
        <v>0</v>
      </c>
      <c r="BD334" s="85">
        <v>0</v>
      </c>
      <c r="BE334" s="85">
        <v>0</v>
      </c>
      <c r="BF334" s="85">
        <v>0</v>
      </c>
      <c r="BG334" s="85">
        <v>0</v>
      </c>
      <c r="BH334" s="85">
        <v>0</v>
      </c>
      <c r="BI334" s="85">
        <v>0</v>
      </c>
      <c r="BJ334" s="85">
        <v>0</v>
      </c>
      <c r="BK334" s="85">
        <v>0</v>
      </c>
      <c r="BL334" s="85">
        <v>0</v>
      </c>
      <c r="BM334" s="85">
        <v>0</v>
      </c>
      <c r="BN334" s="85">
        <v>0</v>
      </c>
      <c r="BO334" s="85">
        <v>0</v>
      </c>
      <c r="BP334" s="85">
        <v>0</v>
      </c>
      <c r="BQ334" s="85">
        <v>0</v>
      </c>
      <c r="BR334" s="85">
        <v>0</v>
      </c>
      <c r="BS334" s="85">
        <v>0</v>
      </c>
      <c r="BT334" s="85">
        <v>0</v>
      </c>
      <c r="BU334" s="85">
        <v>0</v>
      </c>
      <c r="BV334" s="85">
        <v>0</v>
      </c>
      <c r="BW334" s="85">
        <v>0</v>
      </c>
      <c r="BX334" s="85">
        <v>0</v>
      </c>
      <c r="BY334" s="76"/>
    </row>
    <row r="335" spans="1:77" x14ac:dyDescent="0.2">
      <c r="A335" s="73" t="s">
        <v>43</v>
      </c>
      <c r="B335" s="74" t="s">
        <v>863</v>
      </c>
      <c r="C335" s="73" t="s">
        <v>864</v>
      </c>
      <c r="D335" s="75">
        <v>5514589.1100000003</v>
      </c>
      <c r="E335" s="75">
        <v>1739336.1</v>
      </c>
      <c r="F335" s="75">
        <v>1427441.49</v>
      </c>
      <c r="G335" s="75">
        <v>812053.81</v>
      </c>
      <c r="H335" s="75">
        <v>528120.87</v>
      </c>
      <c r="I335" s="75">
        <v>205697</v>
      </c>
      <c r="J335" s="75">
        <v>10976342.33</v>
      </c>
      <c r="K335" s="75">
        <v>847097.8</v>
      </c>
      <c r="L335" s="75">
        <v>398512.22</v>
      </c>
      <c r="M335" s="75">
        <v>2153201.65</v>
      </c>
      <c r="N335" s="75">
        <v>370130.9</v>
      </c>
      <c r="O335" s="75">
        <v>1081927.83</v>
      </c>
      <c r="P335" s="75">
        <v>2051768.29</v>
      </c>
      <c r="Q335" s="75">
        <v>1356053.97</v>
      </c>
      <c r="R335" s="75">
        <v>186531.8</v>
      </c>
      <c r="S335" s="75">
        <v>378368.32</v>
      </c>
      <c r="T335" s="75">
        <v>628212.87</v>
      </c>
      <c r="U335" s="75">
        <v>224268.79999999999</v>
      </c>
      <c r="V335" s="75">
        <v>7072963.4500000002</v>
      </c>
      <c r="W335" s="75">
        <v>1635257.05</v>
      </c>
      <c r="X335" s="75">
        <v>779313.14</v>
      </c>
      <c r="Y335" s="75">
        <v>1417327.4</v>
      </c>
      <c r="Z335" s="75">
        <v>453130.18</v>
      </c>
      <c r="AA335" s="75">
        <v>746938</v>
      </c>
      <c r="AB335" s="75">
        <v>455844.8</v>
      </c>
      <c r="AC335" s="75">
        <v>300818.74</v>
      </c>
      <c r="AD335" s="75">
        <v>1600</v>
      </c>
      <c r="AE335" s="75">
        <v>7793843.54</v>
      </c>
      <c r="AF335" s="75">
        <v>444793.59999999998</v>
      </c>
      <c r="AG335" s="75">
        <v>307856.45</v>
      </c>
      <c r="AH335" s="75">
        <v>336073.6</v>
      </c>
      <c r="AI335" s="75">
        <v>321068.82</v>
      </c>
      <c r="AJ335" s="75">
        <v>348119.54</v>
      </c>
      <c r="AK335" s="75">
        <v>329097.8</v>
      </c>
      <c r="AL335" s="75">
        <v>330504.65000000002</v>
      </c>
      <c r="AM335" s="75">
        <v>547544.65</v>
      </c>
      <c r="AN335" s="75">
        <v>304728.40000000002</v>
      </c>
      <c r="AO335" s="75">
        <v>382233.59999999998</v>
      </c>
      <c r="AP335" s="75">
        <v>252504.92</v>
      </c>
      <c r="AQ335" s="75">
        <v>2626783.2799999998</v>
      </c>
      <c r="AR335" s="75">
        <v>176038.8</v>
      </c>
      <c r="AS335" s="75">
        <v>285982</v>
      </c>
      <c r="AT335" s="75">
        <v>283485.7</v>
      </c>
      <c r="AU335" s="75">
        <v>228727.8</v>
      </c>
      <c r="AV335" s="75">
        <v>87143</v>
      </c>
      <c r="AW335" s="75">
        <v>216512.4</v>
      </c>
      <c r="AX335" s="75">
        <v>5776573.7300000004</v>
      </c>
      <c r="AY335" s="75">
        <v>416085</v>
      </c>
      <c r="AZ335" s="75">
        <v>470743.2</v>
      </c>
      <c r="BA335" s="75">
        <v>0</v>
      </c>
      <c r="BB335" s="75">
        <v>757736.98</v>
      </c>
      <c r="BC335" s="75">
        <v>0</v>
      </c>
      <c r="BD335" s="75">
        <v>0</v>
      </c>
      <c r="BE335" s="75">
        <v>836604.99</v>
      </c>
      <c r="BF335" s="75">
        <v>448735.85</v>
      </c>
      <c r="BG335" s="75">
        <v>0</v>
      </c>
      <c r="BH335" s="75">
        <v>123565.87</v>
      </c>
      <c r="BI335" s="75">
        <v>46867412.32</v>
      </c>
      <c r="BJ335" s="75">
        <v>1310313.6000000001</v>
      </c>
      <c r="BK335" s="75">
        <v>517244.41</v>
      </c>
      <c r="BL335" s="75">
        <v>355520.35</v>
      </c>
      <c r="BM335" s="75">
        <v>492778</v>
      </c>
      <c r="BN335" s="75">
        <v>634822.80000000005</v>
      </c>
      <c r="BO335" s="75">
        <v>0</v>
      </c>
      <c r="BP335" s="75">
        <v>3087520.95</v>
      </c>
      <c r="BQ335" s="75">
        <v>299536.25</v>
      </c>
      <c r="BR335" s="75">
        <v>322049.15000000002</v>
      </c>
      <c r="BS335" s="75">
        <v>544165.89</v>
      </c>
      <c r="BT335" s="75">
        <v>520615.18</v>
      </c>
      <c r="BU335" s="75">
        <v>941502.8</v>
      </c>
      <c r="BV335" s="75">
        <v>397862.8</v>
      </c>
      <c r="BW335" s="75">
        <v>144978.85</v>
      </c>
      <c r="BX335" s="75">
        <v>169598.37</v>
      </c>
      <c r="BY335" s="76">
        <v>420221.92</v>
      </c>
    </row>
    <row r="336" spans="1:77" x14ac:dyDescent="0.2">
      <c r="A336" s="73" t="s">
        <v>43</v>
      </c>
      <c r="B336" s="74" t="s">
        <v>865</v>
      </c>
      <c r="C336" s="73" t="s">
        <v>866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  <c r="Q336" s="85">
        <v>0</v>
      </c>
      <c r="R336" s="85">
        <v>0</v>
      </c>
      <c r="S336" s="85">
        <v>0</v>
      </c>
      <c r="T336" s="85">
        <v>0</v>
      </c>
      <c r="U336" s="85">
        <v>0</v>
      </c>
      <c r="V336" s="85">
        <v>0</v>
      </c>
      <c r="W336" s="85">
        <v>0</v>
      </c>
      <c r="X336" s="85">
        <v>0</v>
      </c>
      <c r="Y336" s="85">
        <v>0</v>
      </c>
      <c r="Z336" s="85">
        <v>0</v>
      </c>
      <c r="AA336" s="85">
        <v>0</v>
      </c>
      <c r="AB336" s="85">
        <v>0</v>
      </c>
      <c r="AC336" s="85">
        <v>0</v>
      </c>
      <c r="AD336" s="85">
        <v>0</v>
      </c>
      <c r="AE336" s="85">
        <v>0</v>
      </c>
      <c r="AF336" s="85">
        <v>0</v>
      </c>
      <c r="AG336" s="85">
        <v>0</v>
      </c>
      <c r="AH336" s="85">
        <v>0</v>
      </c>
      <c r="AI336" s="85">
        <v>0</v>
      </c>
      <c r="AJ336" s="85">
        <v>0</v>
      </c>
      <c r="AK336" s="85">
        <v>0</v>
      </c>
      <c r="AL336" s="85">
        <v>0</v>
      </c>
      <c r="AM336" s="85">
        <v>0</v>
      </c>
      <c r="AN336" s="85">
        <v>0</v>
      </c>
      <c r="AO336" s="85">
        <v>0</v>
      </c>
      <c r="AP336" s="85">
        <v>0</v>
      </c>
      <c r="AQ336" s="85">
        <v>0</v>
      </c>
      <c r="AR336" s="85">
        <v>0</v>
      </c>
      <c r="AS336" s="85">
        <v>0</v>
      </c>
      <c r="AT336" s="85">
        <v>0</v>
      </c>
      <c r="AU336" s="85">
        <v>0</v>
      </c>
      <c r="AV336" s="85">
        <v>0</v>
      </c>
      <c r="AW336" s="85">
        <v>0</v>
      </c>
      <c r="AX336" s="85">
        <v>0</v>
      </c>
      <c r="AY336" s="85">
        <v>0</v>
      </c>
      <c r="AZ336" s="85">
        <v>0</v>
      </c>
      <c r="BA336" s="85">
        <v>0</v>
      </c>
      <c r="BB336" s="85">
        <v>0</v>
      </c>
      <c r="BC336" s="85">
        <v>0</v>
      </c>
      <c r="BD336" s="85">
        <v>0</v>
      </c>
      <c r="BE336" s="85">
        <v>0</v>
      </c>
      <c r="BF336" s="85">
        <v>0</v>
      </c>
      <c r="BG336" s="85">
        <v>0</v>
      </c>
      <c r="BH336" s="85">
        <v>0</v>
      </c>
      <c r="BI336" s="85">
        <v>0</v>
      </c>
      <c r="BJ336" s="85">
        <v>0</v>
      </c>
      <c r="BK336" s="85">
        <v>0</v>
      </c>
      <c r="BL336" s="85">
        <v>0</v>
      </c>
      <c r="BM336" s="85">
        <v>0</v>
      </c>
      <c r="BN336" s="85">
        <v>0</v>
      </c>
      <c r="BO336" s="85">
        <v>0</v>
      </c>
      <c r="BP336" s="85">
        <v>0</v>
      </c>
      <c r="BQ336" s="85">
        <v>0</v>
      </c>
      <c r="BR336" s="85">
        <v>0</v>
      </c>
      <c r="BS336" s="85">
        <v>0</v>
      </c>
      <c r="BT336" s="85">
        <v>0</v>
      </c>
      <c r="BU336" s="85">
        <v>0</v>
      </c>
      <c r="BV336" s="85">
        <v>0</v>
      </c>
      <c r="BW336" s="85">
        <v>0</v>
      </c>
      <c r="BX336" s="85">
        <v>0</v>
      </c>
      <c r="BY336" s="76">
        <v>7215</v>
      </c>
    </row>
    <row r="337" spans="1:77" x14ac:dyDescent="0.2">
      <c r="A337" s="73" t="s">
        <v>43</v>
      </c>
      <c r="B337" s="74" t="s">
        <v>867</v>
      </c>
      <c r="C337" s="73" t="s">
        <v>868</v>
      </c>
      <c r="D337" s="75">
        <v>0</v>
      </c>
      <c r="E337" s="75">
        <v>0</v>
      </c>
      <c r="F337" s="75">
        <v>0</v>
      </c>
      <c r="G337" s="75">
        <v>0</v>
      </c>
      <c r="H337" s="75">
        <v>0</v>
      </c>
      <c r="I337" s="75">
        <v>0</v>
      </c>
      <c r="J337" s="75">
        <v>0</v>
      </c>
      <c r="K337" s="75">
        <v>0</v>
      </c>
      <c r="L337" s="75">
        <v>0</v>
      </c>
      <c r="M337" s="75">
        <v>0</v>
      </c>
      <c r="N337" s="75">
        <v>0</v>
      </c>
      <c r="O337" s="75">
        <v>5393</v>
      </c>
      <c r="P337" s="75">
        <v>0</v>
      </c>
      <c r="Q337" s="75">
        <v>0</v>
      </c>
      <c r="R337" s="75">
        <v>0</v>
      </c>
      <c r="S337" s="75">
        <v>0</v>
      </c>
      <c r="T337" s="75">
        <v>0</v>
      </c>
      <c r="U337" s="75">
        <v>0</v>
      </c>
      <c r="V337" s="75">
        <v>0</v>
      </c>
      <c r="W337" s="75">
        <v>0</v>
      </c>
      <c r="X337" s="75">
        <v>0</v>
      </c>
      <c r="Y337" s="75">
        <v>0</v>
      </c>
      <c r="Z337" s="75">
        <v>0</v>
      </c>
      <c r="AA337" s="75">
        <v>0</v>
      </c>
      <c r="AB337" s="75">
        <v>0</v>
      </c>
      <c r="AC337" s="75">
        <v>0</v>
      </c>
      <c r="AD337" s="75">
        <v>0</v>
      </c>
      <c r="AE337" s="75">
        <v>0</v>
      </c>
      <c r="AF337" s="75">
        <v>0</v>
      </c>
      <c r="AG337" s="75">
        <v>0</v>
      </c>
      <c r="AH337" s="75">
        <v>0</v>
      </c>
      <c r="AI337" s="75">
        <v>0</v>
      </c>
      <c r="AJ337" s="75">
        <v>10375</v>
      </c>
      <c r="AK337" s="75">
        <v>0</v>
      </c>
      <c r="AL337" s="75">
        <v>0</v>
      </c>
      <c r="AM337" s="75">
        <v>8944</v>
      </c>
      <c r="AN337" s="75">
        <v>3047</v>
      </c>
      <c r="AO337" s="75">
        <v>0</v>
      </c>
      <c r="AP337" s="75">
        <v>0</v>
      </c>
      <c r="AQ337" s="75">
        <v>0</v>
      </c>
      <c r="AR337" s="75">
        <v>0</v>
      </c>
      <c r="AS337" s="75">
        <v>0</v>
      </c>
      <c r="AT337" s="75">
        <v>0</v>
      </c>
      <c r="AU337" s="75">
        <v>0</v>
      </c>
      <c r="AV337" s="75">
        <v>0</v>
      </c>
      <c r="AW337" s="75">
        <v>0</v>
      </c>
      <c r="AX337" s="75">
        <v>0</v>
      </c>
      <c r="AY337" s="75">
        <v>0</v>
      </c>
      <c r="AZ337" s="75">
        <v>0</v>
      </c>
      <c r="BA337" s="75">
        <v>0</v>
      </c>
      <c r="BB337" s="75">
        <v>0</v>
      </c>
      <c r="BC337" s="75">
        <v>0</v>
      </c>
      <c r="BD337" s="75">
        <v>0</v>
      </c>
      <c r="BE337" s="75">
        <v>0</v>
      </c>
      <c r="BF337" s="75">
        <v>0</v>
      </c>
      <c r="BG337" s="75">
        <v>0</v>
      </c>
      <c r="BH337" s="75">
        <v>0</v>
      </c>
      <c r="BI337" s="75">
        <v>8110507.1100000003</v>
      </c>
      <c r="BJ337" s="75">
        <v>0</v>
      </c>
      <c r="BK337" s="75">
        <v>0</v>
      </c>
      <c r="BL337" s="75">
        <v>0</v>
      </c>
      <c r="BM337" s="75">
        <v>0</v>
      </c>
      <c r="BN337" s="75">
        <v>0</v>
      </c>
      <c r="BO337" s="75">
        <v>0</v>
      </c>
      <c r="BP337" s="75">
        <v>142375</v>
      </c>
      <c r="BQ337" s="75">
        <v>0</v>
      </c>
      <c r="BR337" s="75">
        <v>254</v>
      </c>
      <c r="BS337" s="75">
        <v>0</v>
      </c>
      <c r="BT337" s="75">
        <v>0</v>
      </c>
      <c r="BU337" s="75">
        <v>0</v>
      </c>
      <c r="BV337" s="75">
        <v>0</v>
      </c>
      <c r="BW337" s="75">
        <v>0</v>
      </c>
      <c r="BX337" s="75">
        <v>0</v>
      </c>
      <c r="BY337" s="76">
        <v>2738727750.7800002</v>
      </c>
    </row>
    <row r="338" spans="1:77" x14ac:dyDescent="0.2">
      <c r="A338" s="73" t="s">
        <v>43</v>
      </c>
      <c r="B338" s="74" t="s">
        <v>869</v>
      </c>
      <c r="C338" s="73" t="s">
        <v>870</v>
      </c>
      <c r="D338" s="75">
        <v>24821.9</v>
      </c>
      <c r="E338" s="75">
        <v>223417.53</v>
      </c>
      <c r="F338" s="75">
        <v>17325</v>
      </c>
      <c r="G338" s="75">
        <v>0</v>
      </c>
      <c r="H338" s="75">
        <v>0</v>
      </c>
      <c r="I338" s="75">
        <v>0</v>
      </c>
      <c r="J338" s="75">
        <v>43788.85</v>
      </c>
      <c r="K338" s="75">
        <v>20095.060000000001</v>
      </c>
      <c r="L338" s="75">
        <v>0</v>
      </c>
      <c r="M338" s="75">
        <v>298367.13</v>
      </c>
      <c r="N338" s="75">
        <v>0</v>
      </c>
      <c r="O338" s="75">
        <v>0</v>
      </c>
      <c r="P338" s="75">
        <v>290960</v>
      </c>
      <c r="Q338" s="75">
        <v>1419866.91</v>
      </c>
      <c r="R338" s="75">
        <v>0</v>
      </c>
      <c r="S338" s="75">
        <v>153</v>
      </c>
      <c r="T338" s="75">
        <v>173337.48</v>
      </c>
      <c r="U338" s="75">
        <v>0</v>
      </c>
      <c r="V338" s="75">
        <v>574369.62</v>
      </c>
      <c r="W338" s="75">
        <v>766</v>
      </c>
      <c r="X338" s="75">
        <v>3350.5</v>
      </c>
      <c r="Y338" s="75">
        <v>0</v>
      </c>
      <c r="Z338" s="75">
        <v>0</v>
      </c>
      <c r="AA338" s="75">
        <v>0</v>
      </c>
      <c r="AB338" s="75">
        <v>0</v>
      </c>
      <c r="AC338" s="75">
        <v>0</v>
      </c>
      <c r="AD338" s="75">
        <v>0</v>
      </c>
      <c r="AE338" s="75">
        <v>527682.89</v>
      </c>
      <c r="AF338" s="75">
        <v>0</v>
      </c>
      <c r="AG338" s="75">
        <v>0</v>
      </c>
      <c r="AH338" s="75">
        <v>0</v>
      </c>
      <c r="AI338" s="75">
        <v>5648</v>
      </c>
      <c r="AJ338" s="75">
        <v>182320</v>
      </c>
      <c r="AK338" s="75">
        <v>0</v>
      </c>
      <c r="AL338" s="75">
        <v>178080</v>
      </c>
      <c r="AM338" s="75">
        <v>50298.1</v>
      </c>
      <c r="AN338" s="75">
        <v>992</v>
      </c>
      <c r="AO338" s="75">
        <v>0</v>
      </c>
      <c r="AP338" s="75">
        <v>313760</v>
      </c>
      <c r="AQ338" s="75">
        <v>2708</v>
      </c>
      <c r="AR338" s="75">
        <v>0</v>
      </c>
      <c r="AS338" s="75">
        <v>0</v>
      </c>
      <c r="AT338" s="75">
        <v>0</v>
      </c>
      <c r="AU338" s="75">
        <v>0</v>
      </c>
      <c r="AV338" s="75">
        <v>0</v>
      </c>
      <c r="AW338" s="75">
        <v>0</v>
      </c>
      <c r="AX338" s="75">
        <v>425107.5</v>
      </c>
      <c r="AY338" s="75">
        <v>0</v>
      </c>
      <c r="AZ338" s="75">
        <v>0</v>
      </c>
      <c r="BA338" s="75">
        <v>0</v>
      </c>
      <c r="BB338" s="75">
        <v>16956.29</v>
      </c>
      <c r="BC338" s="75">
        <v>0</v>
      </c>
      <c r="BD338" s="75">
        <v>26312</v>
      </c>
      <c r="BE338" s="75">
        <v>0</v>
      </c>
      <c r="BF338" s="75">
        <v>1345.06</v>
      </c>
      <c r="BG338" s="75">
        <v>0</v>
      </c>
      <c r="BH338" s="75">
        <v>0</v>
      </c>
      <c r="BI338" s="75">
        <v>19667.330000000002</v>
      </c>
      <c r="BJ338" s="75">
        <v>0</v>
      </c>
      <c r="BK338" s="75">
        <v>0</v>
      </c>
      <c r="BL338" s="75">
        <v>0</v>
      </c>
      <c r="BM338" s="75">
        <v>0</v>
      </c>
      <c r="BN338" s="75">
        <v>0</v>
      </c>
      <c r="BO338" s="75">
        <v>0</v>
      </c>
      <c r="BP338" s="75">
        <v>33380.480000000003</v>
      </c>
      <c r="BQ338" s="75">
        <v>21000</v>
      </c>
      <c r="BR338" s="75">
        <v>1494.4</v>
      </c>
      <c r="BS338" s="75">
        <v>0</v>
      </c>
      <c r="BT338" s="75">
        <v>91348</v>
      </c>
      <c r="BU338" s="75">
        <v>133446</v>
      </c>
      <c r="BV338" s="75">
        <v>0</v>
      </c>
      <c r="BW338" s="75">
        <v>0</v>
      </c>
      <c r="BX338" s="75">
        <v>0</v>
      </c>
      <c r="BY338" s="76">
        <v>252047341.15000001</v>
      </c>
    </row>
    <row r="339" spans="1:77" x14ac:dyDescent="0.2">
      <c r="A339" s="73" t="s">
        <v>43</v>
      </c>
      <c r="B339" s="74" t="s">
        <v>871</v>
      </c>
      <c r="C339" s="73" t="s">
        <v>872</v>
      </c>
      <c r="D339" s="75">
        <v>0</v>
      </c>
      <c r="E339" s="75">
        <v>0</v>
      </c>
      <c r="F339" s="75">
        <v>174500</v>
      </c>
      <c r="G339" s="75">
        <v>129570</v>
      </c>
      <c r="H339" s="75">
        <v>150410</v>
      </c>
      <c r="I339" s="75">
        <v>0</v>
      </c>
      <c r="J339" s="75">
        <v>74120</v>
      </c>
      <c r="K339" s="75">
        <v>0</v>
      </c>
      <c r="L339" s="75">
        <v>100780</v>
      </c>
      <c r="M339" s="75">
        <v>0</v>
      </c>
      <c r="N339" s="75">
        <v>0</v>
      </c>
      <c r="O339" s="75">
        <v>0</v>
      </c>
      <c r="P339" s="75">
        <v>0</v>
      </c>
      <c r="Q339" s="75">
        <v>0</v>
      </c>
      <c r="R339" s="75">
        <v>0</v>
      </c>
      <c r="S339" s="75">
        <v>0</v>
      </c>
      <c r="T339" s="75">
        <v>0</v>
      </c>
      <c r="U339" s="75">
        <v>0</v>
      </c>
      <c r="V339" s="75">
        <v>0</v>
      </c>
      <c r="W339" s="75">
        <v>0</v>
      </c>
      <c r="X339" s="75">
        <v>0</v>
      </c>
      <c r="Y339" s="75">
        <v>0</v>
      </c>
      <c r="Z339" s="75">
        <v>0</v>
      </c>
      <c r="AA339" s="75">
        <v>0</v>
      </c>
      <c r="AB339" s="75">
        <v>0</v>
      </c>
      <c r="AC339" s="75">
        <v>0</v>
      </c>
      <c r="AD339" s="75">
        <v>0</v>
      </c>
      <c r="AE339" s="75">
        <v>27800</v>
      </c>
      <c r="AF339" s="75">
        <v>0</v>
      </c>
      <c r="AG339" s="75">
        <v>44240</v>
      </c>
      <c r="AH339" s="75">
        <v>0</v>
      </c>
      <c r="AI339" s="75">
        <v>20800</v>
      </c>
      <c r="AJ339" s="75">
        <v>3600</v>
      </c>
      <c r="AK339" s="75">
        <v>0</v>
      </c>
      <c r="AL339" s="75">
        <v>80900</v>
      </c>
      <c r="AM339" s="75">
        <v>20750</v>
      </c>
      <c r="AN339" s="75">
        <v>12840</v>
      </c>
      <c r="AO339" s="75">
        <v>0</v>
      </c>
      <c r="AP339" s="75">
        <v>0</v>
      </c>
      <c r="AQ339" s="75">
        <v>0</v>
      </c>
      <c r="AR339" s="75">
        <v>0</v>
      </c>
      <c r="AS339" s="75">
        <v>0</v>
      </c>
      <c r="AT339" s="75">
        <v>0</v>
      </c>
      <c r="AU339" s="75">
        <v>0</v>
      </c>
      <c r="AV339" s="75">
        <v>0</v>
      </c>
      <c r="AW339" s="75">
        <v>0</v>
      </c>
      <c r="AX339" s="75">
        <v>0</v>
      </c>
      <c r="AY339" s="75">
        <v>0</v>
      </c>
      <c r="AZ339" s="75">
        <v>0</v>
      </c>
      <c r="BA339" s="75">
        <v>0</v>
      </c>
      <c r="BB339" s="75">
        <v>0</v>
      </c>
      <c r="BC339" s="75">
        <v>0</v>
      </c>
      <c r="BD339" s="75">
        <v>0</v>
      </c>
      <c r="BE339" s="75">
        <v>164780</v>
      </c>
      <c r="BF339" s="75">
        <v>109080</v>
      </c>
      <c r="BG339" s="75">
        <v>0</v>
      </c>
      <c r="BH339" s="75">
        <v>0</v>
      </c>
      <c r="BI339" s="75">
        <v>0</v>
      </c>
      <c r="BJ339" s="75">
        <v>0</v>
      </c>
      <c r="BK339" s="75">
        <v>0</v>
      </c>
      <c r="BL339" s="75">
        <v>0</v>
      </c>
      <c r="BM339" s="75">
        <v>0</v>
      </c>
      <c r="BN339" s="75">
        <v>0</v>
      </c>
      <c r="BO339" s="75">
        <v>0</v>
      </c>
      <c r="BP339" s="75">
        <v>95130</v>
      </c>
      <c r="BQ339" s="75">
        <v>0</v>
      </c>
      <c r="BR339" s="75">
        <v>0</v>
      </c>
      <c r="BS339" s="75">
        <v>4500</v>
      </c>
      <c r="BT339" s="75">
        <v>75900</v>
      </c>
      <c r="BU339" s="75">
        <v>0</v>
      </c>
      <c r="BV339" s="75">
        <v>0</v>
      </c>
      <c r="BW339" s="75">
        <v>0</v>
      </c>
      <c r="BX339" s="75">
        <v>0</v>
      </c>
      <c r="BY339" s="76">
        <v>99681971.870000005</v>
      </c>
    </row>
    <row r="340" spans="1:77" x14ac:dyDescent="0.2">
      <c r="A340" s="73" t="s">
        <v>43</v>
      </c>
      <c r="B340" s="74" t="s">
        <v>873</v>
      </c>
      <c r="C340" s="73" t="s">
        <v>874</v>
      </c>
      <c r="D340" s="75">
        <v>126000</v>
      </c>
      <c r="E340" s="75">
        <v>0</v>
      </c>
      <c r="F340" s="75">
        <v>0</v>
      </c>
      <c r="G340" s="75">
        <v>0</v>
      </c>
      <c r="H340" s="75">
        <v>0</v>
      </c>
      <c r="I340" s="75">
        <v>0</v>
      </c>
      <c r="J340" s="75">
        <v>11931747.99</v>
      </c>
      <c r="K340" s="75">
        <v>0</v>
      </c>
      <c r="L340" s="75">
        <v>300</v>
      </c>
      <c r="M340" s="75">
        <v>0</v>
      </c>
      <c r="N340" s="75">
        <v>0</v>
      </c>
      <c r="O340" s="75">
        <v>0</v>
      </c>
      <c r="P340" s="75">
        <v>43000</v>
      </c>
      <c r="Q340" s="75">
        <v>0</v>
      </c>
      <c r="R340" s="75">
        <v>0</v>
      </c>
      <c r="S340" s="75">
        <v>30000</v>
      </c>
      <c r="T340" s="75">
        <v>0</v>
      </c>
      <c r="U340" s="75">
        <v>0</v>
      </c>
      <c r="V340" s="75">
        <v>0</v>
      </c>
      <c r="W340" s="75">
        <v>0</v>
      </c>
      <c r="X340" s="75">
        <v>0</v>
      </c>
      <c r="Y340" s="75">
        <v>0</v>
      </c>
      <c r="Z340" s="75">
        <v>0</v>
      </c>
      <c r="AA340" s="75">
        <v>0</v>
      </c>
      <c r="AB340" s="75">
        <v>0</v>
      </c>
      <c r="AC340" s="75">
        <v>0</v>
      </c>
      <c r="AD340" s="75">
        <v>0</v>
      </c>
      <c r="AE340" s="75">
        <v>2038786.4</v>
      </c>
      <c r="AF340" s="75">
        <v>0</v>
      </c>
      <c r="AG340" s="75">
        <v>0</v>
      </c>
      <c r="AH340" s="75">
        <v>0</v>
      </c>
      <c r="AI340" s="75">
        <v>0</v>
      </c>
      <c r="AJ340" s="75">
        <v>0</v>
      </c>
      <c r="AK340" s="75">
        <v>0</v>
      </c>
      <c r="AL340" s="75">
        <v>0</v>
      </c>
      <c r="AM340" s="75">
        <v>0</v>
      </c>
      <c r="AN340" s="75">
        <v>0</v>
      </c>
      <c r="AO340" s="75">
        <v>0</v>
      </c>
      <c r="AP340" s="75">
        <v>0</v>
      </c>
      <c r="AQ340" s="75">
        <v>0</v>
      </c>
      <c r="AR340" s="75">
        <v>0</v>
      </c>
      <c r="AS340" s="75">
        <v>0</v>
      </c>
      <c r="AT340" s="75">
        <v>0</v>
      </c>
      <c r="AU340" s="75">
        <v>0</v>
      </c>
      <c r="AV340" s="75">
        <v>0</v>
      </c>
      <c r="AW340" s="75">
        <v>0</v>
      </c>
      <c r="AX340" s="75">
        <v>0</v>
      </c>
      <c r="AY340" s="75">
        <v>0</v>
      </c>
      <c r="AZ340" s="75">
        <v>0</v>
      </c>
      <c r="BA340" s="75">
        <v>0</v>
      </c>
      <c r="BB340" s="75">
        <v>0</v>
      </c>
      <c r="BC340" s="75">
        <v>0</v>
      </c>
      <c r="BD340" s="75">
        <v>0</v>
      </c>
      <c r="BE340" s="75">
        <v>0</v>
      </c>
      <c r="BF340" s="75">
        <v>0</v>
      </c>
      <c r="BG340" s="75">
        <v>0</v>
      </c>
      <c r="BH340" s="75">
        <v>0</v>
      </c>
      <c r="BI340" s="75">
        <v>0</v>
      </c>
      <c r="BJ340" s="75">
        <v>0</v>
      </c>
      <c r="BK340" s="75">
        <v>0</v>
      </c>
      <c r="BL340" s="75">
        <v>0</v>
      </c>
      <c r="BM340" s="75">
        <v>0</v>
      </c>
      <c r="BN340" s="75">
        <v>0</v>
      </c>
      <c r="BO340" s="75">
        <v>0</v>
      </c>
      <c r="BP340" s="75">
        <v>0</v>
      </c>
      <c r="BQ340" s="75">
        <v>0</v>
      </c>
      <c r="BR340" s="75">
        <v>0</v>
      </c>
      <c r="BS340" s="75">
        <v>0</v>
      </c>
      <c r="BT340" s="75">
        <v>0</v>
      </c>
      <c r="BU340" s="75">
        <v>0</v>
      </c>
      <c r="BV340" s="75">
        <v>0</v>
      </c>
      <c r="BW340" s="75">
        <v>0</v>
      </c>
      <c r="BX340" s="75">
        <v>0</v>
      </c>
      <c r="BY340" s="76">
        <v>47655200</v>
      </c>
    </row>
    <row r="341" spans="1:77" x14ac:dyDescent="0.2">
      <c r="A341" s="73" t="s">
        <v>43</v>
      </c>
      <c r="B341" s="74" t="s">
        <v>875</v>
      </c>
      <c r="C341" s="73" t="s">
        <v>876</v>
      </c>
      <c r="D341" s="75">
        <v>0</v>
      </c>
      <c r="E341" s="75">
        <v>0</v>
      </c>
      <c r="F341" s="75">
        <v>0</v>
      </c>
      <c r="G341" s="75">
        <v>0</v>
      </c>
      <c r="H341" s="75">
        <v>0</v>
      </c>
      <c r="I341" s="75">
        <v>0</v>
      </c>
      <c r="J341" s="75">
        <v>0</v>
      </c>
      <c r="K341" s="75">
        <v>0</v>
      </c>
      <c r="L341" s="75">
        <v>0</v>
      </c>
      <c r="M341" s="75">
        <v>0</v>
      </c>
      <c r="N341" s="75">
        <v>0</v>
      </c>
      <c r="O341" s="75">
        <v>0</v>
      </c>
      <c r="P341" s="75">
        <v>26500</v>
      </c>
      <c r="Q341" s="75">
        <v>28900</v>
      </c>
      <c r="R341" s="75">
        <v>0</v>
      </c>
      <c r="S341" s="75">
        <v>0</v>
      </c>
      <c r="T341" s="75">
        <v>0</v>
      </c>
      <c r="U341" s="75">
        <v>0</v>
      </c>
      <c r="V341" s="75">
        <v>0</v>
      </c>
      <c r="W341" s="75">
        <v>0</v>
      </c>
      <c r="X341" s="75">
        <v>0</v>
      </c>
      <c r="Y341" s="75">
        <v>0</v>
      </c>
      <c r="Z341" s="75">
        <v>0</v>
      </c>
      <c r="AA341" s="75">
        <v>0</v>
      </c>
      <c r="AB341" s="75">
        <v>0</v>
      </c>
      <c r="AC341" s="75">
        <v>0</v>
      </c>
      <c r="AD341" s="75">
        <v>0</v>
      </c>
      <c r="AE341" s="75">
        <v>0</v>
      </c>
      <c r="AF341" s="75">
        <v>0</v>
      </c>
      <c r="AG341" s="75">
        <v>0</v>
      </c>
      <c r="AH341" s="75">
        <v>0</v>
      </c>
      <c r="AI341" s="75">
        <v>0</v>
      </c>
      <c r="AJ341" s="75">
        <v>0</v>
      </c>
      <c r="AK341" s="75">
        <v>0</v>
      </c>
      <c r="AL341" s="75">
        <v>0</v>
      </c>
      <c r="AM341" s="75">
        <v>0</v>
      </c>
      <c r="AN341" s="75">
        <v>0</v>
      </c>
      <c r="AO341" s="75">
        <v>0</v>
      </c>
      <c r="AP341" s="75">
        <v>0</v>
      </c>
      <c r="AQ341" s="75">
        <v>0</v>
      </c>
      <c r="AR341" s="75">
        <v>0</v>
      </c>
      <c r="AS341" s="75">
        <v>0</v>
      </c>
      <c r="AT341" s="75">
        <v>0</v>
      </c>
      <c r="AU341" s="75">
        <v>0</v>
      </c>
      <c r="AV341" s="75">
        <v>0</v>
      </c>
      <c r="AW341" s="75">
        <v>0</v>
      </c>
      <c r="AX341" s="75">
        <v>0</v>
      </c>
      <c r="AY341" s="75">
        <v>0</v>
      </c>
      <c r="AZ341" s="75">
        <v>0</v>
      </c>
      <c r="BA341" s="75">
        <v>0</v>
      </c>
      <c r="BB341" s="75">
        <v>0</v>
      </c>
      <c r="BC341" s="75">
        <v>0</v>
      </c>
      <c r="BD341" s="75">
        <v>0</v>
      </c>
      <c r="BE341" s="75">
        <v>0</v>
      </c>
      <c r="BF341" s="75">
        <v>0</v>
      </c>
      <c r="BG341" s="75">
        <v>0</v>
      </c>
      <c r="BH341" s="75">
        <v>0</v>
      </c>
      <c r="BI341" s="75">
        <v>3310842.69</v>
      </c>
      <c r="BJ341" s="75">
        <v>0</v>
      </c>
      <c r="BK341" s="75">
        <v>0</v>
      </c>
      <c r="BL341" s="75">
        <v>0</v>
      </c>
      <c r="BM341" s="75">
        <v>0</v>
      </c>
      <c r="BN341" s="75">
        <v>0</v>
      </c>
      <c r="BO341" s="75">
        <v>0</v>
      </c>
      <c r="BP341" s="75">
        <v>0</v>
      </c>
      <c r="BQ341" s="75">
        <v>0</v>
      </c>
      <c r="BR341" s="75">
        <v>0</v>
      </c>
      <c r="BS341" s="75">
        <v>0</v>
      </c>
      <c r="BT341" s="75">
        <v>0</v>
      </c>
      <c r="BU341" s="75">
        <v>0</v>
      </c>
      <c r="BV341" s="75">
        <v>0</v>
      </c>
      <c r="BW341" s="75">
        <v>0</v>
      </c>
      <c r="BX341" s="75">
        <v>0</v>
      </c>
      <c r="BY341" s="76">
        <v>21820</v>
      </c>
    </row>
    <row r="342" spans="1:77" x14ac:dyDescent="0.2">
      <c r="A342" s="73" t="s">
        <v>43</v>
      </c>
      <c r="B342" s="74" t="s">
        <v>877</v>
      </c>
      <c r="C342" s="73" t="s">
        <v>878</v>
      </c>
      <c r="D342" s="75">
        <v>722254.55</v>
      </c>
      <c r="E342" s="75">
        <v>757457.4</v>
      </c>
      <c r="F342" s="75">
        <v>291632.7</v>
      </c>
      <c r="G342" s="75">
        <v>0</v>
      </c>
      <c r="H342" s="75">
        <v>198695.21</v>
      </c>
      <c r="I342" s="75">
        <v>12316</v>
      </c>
      <c r="J342" s="75">
        <v>6746766.4699999997</v>
      </c>
      <c r="K342" s="75">
        <v>8800</v>
      </c>
      <c r="L342" s="75">
        <v>12205</v>
      </c>
      <c r="M342" s="75">
        <v>94557</v>
      </c>
      <c r="N342" s="75">
        <v>2648</v>
      </c>
      <c r="O342" s="75">
        <v>231298.03</v>
      </c>
      <c r="P342" s="75">
        <v>48370.5</v>
      </c>
      <c r="Q342" s="75">
        <v>7153</v>
      </c>
      <c r="R342" s="75">
        <v>170717.5</v>
      </c>
      <c r="S342" s="75">
        <v>23056.11</v>
      </c>
      <c r="T342" s="75">
        <v>4707.7</v>
      </c>
      <c r="U342" s="75">
        <v>112350</v>
      </c>
      <c r="V342" s="75">
        <v>2019104.62</v>
      </c>
      <c r="W342" s="75">
        <v>89045.9</v>
      </c>
      <c r="X342" s="75">
        <v>124998</v>
      </c>
      <c r="Y342" s="75">
        <v>48031.27</v>
      </c>
      <c r="Z342" s="75">
        <v>100919</v>
      </c>
      <c r="AA342" s="75">
        <v>8546.25</v>
      </c>
      <c r="AB342" s="75">
        <v>34958</v>
      </c>
      <c r="AC342" s="75">
        <v>19595</v>
      </c>
      <c r="AD342" s="75">
        <v>1048574.52</v>
      </c>
      <c r="AE342" s="75">
        <v>2209903.59</v>
      </c>
      <c r="AF342" s="75">
        <v>75109</v>
      </c>
      <c r="AG342" s="75">
        <v>200</v>
      </c>
      <c r="AH342" s="75">
        <v>1800</v>
      </c>
      <c r="AI342" s="75">
        <v>0</v>
      </c>
      <c r="AJ342" s="75">
        <v>62903.75</v>
      </c>
      <c r="AK342" s="75">
        <v>37822.01</v>
      </c>
      <c r="AL342" s="75">
        <v>15100</v>
      </c>
      <c r="AM342" s="75">
        <v>44180</v>
      </c>
      <c r="AN342" s="75">
        <v>2900</v>
      </c>
      <c r="AO342" s="75">
        <v>5000</v>
      </c>
      <c r="AP342" s="75">
        <v>6300</v>
      </c>
      <c r="AQ342" s="75">
        <v>315203.75</v>
      </c>
      <c r="AR342" s="75">
        <v>11531.03</v>
      </c>
      <c r="AS342" s="75">
        <v>0</v>
      </c>
      <c r="AT342" s="75">
        <v>14607</v>
      </c>
      <c r="AU342" s="75">
        <v>2565.9</v>
      </c>
      <c r="AV342" s="75">
        <v>0</v>
      </c>
      <c r="AW342" s="75">
        <v>1800</v>
      </c>
      <c r="AX342" s="75">
        <v>3627252.82</v>
      </c>
      <c r="AY342" s="75">
        <v>17840.400000000001</v>
      </c>
      <c r="AZ342" s="75">
        <v>35120</v>
      </c>
      <c r="BA342" s="75">
        <v>186008</v>
      </c>
      <c r="BB342" s="75">
        <v>64510</v>
      </c>
      <c r="BC342" s="75">
        <v>273378.05</v>
      </c>
      <c r="BD342" s="75">
        <v>198654</v>
      </c>
      <c r="BE342" s="75">
        <v>136725.39000000001</v>
      </c>
      <c r="BF342" s="75">
        <v>94881</v>
      </c>
      <c r="BG342" s="75">
        <v>9950</v>
      </c>
      <c r="BH342" s="75">
        <v>50</v>
      </c>
      <c r="BI342" s="75">
        <v>8611813.9900000002</v>
      </c>
      <c r="BJ342" s="75">
        <v>0</v>
      </c>
      <c r="BK342" s="75">
        <v>2465</v>
      </c>
      <c r="BL342" s="75">
        <v>500</v>
      </c>
      <c r="BM342" s="75">
        <v>46700</v>
      </c>
      <c r="BN342" s="75">
        <v>9000</v>
      </c>
      <c r="BO342" s="75">
        <v>1500</v>
      </c>
      <c r="BP342" s="75">
        <v>1337042.02</v>
      </c>
      <c r="BQ342" s="75">
        <v>3000</v>
      </c>
      <c r="BR342" s="75">
        <v>10752</v>
      </c>
      <c r="BS342" s="75">
        <v>344618.73</v>
      </c>
      <c r="BT342" s="75">
        <v>198689.82</v>
      </c>
      <c r="BU342" s="75">
        <v>73680.91</v>
      </c>
      <c r="BV342" s="75">
        <v>62620.72</v>
      </c>
      <c r="BW342" s="75">
        <v>43100</v>
      </c>
      <c r="BX342" s="75">
        <v>542674</v>
      </c>
      <c r="BY342" s="76">
        <v>118511205.77000001</v>
      </c>
    </row>
    <row r="343" spans="1:77" x14ac:dyDescent="0.2">
      <c r="A343" s="73" t="s">
        <v>43</v>
      </c>
      <c r="B343" s="74" t="s">
        <v>879</v>
      </c>
      <c r="C343" s="73" t="s">
        <v>880</v>
      </c>
      <c r="D343" s="75">
        <v>0</v>
      </c>
      <c r="E343" s="75">
        <v>0</v>
      </c>
      <c r="F343" s="75">
        <v>0</v>
      </c>
      <c r="G343" s="75">
        <v>5940</v>
      </c>
      <c r="H343" s="75">
        <v>0</v>
      </c>
      <c r="I343" s="75">
        <v>0</v>
      </c>
      <c r="J343" s="75">
        <v>0</v>
      </c>
      <c r="K343" s="75">
        <v>11766</v>
      </c>
      <c r="L343" s="75">
        <v>0</v>
      </c>
      <c r="M343" s="75">
        <v>24060</v>
      </c>
      <c r="N343" s="75">
        <v>96450</v>
      </c>
      <c r="O343" s="75">
        <v>6690</v>
      </c>
      <c r="P343" s="75">
        <v>0</v>
      </c>
      <c r="Q343" s="75">
        <v>10350</v>
      </c>
      <c r="R343" s="75">
        <v>0</v>
      </c>
      <c r="S343" s="75">
        <v>8900</v>
      </c>
      <c r="T343" s="75">
        <v>0</v>
      </c>
      <c r="U343" s="75">
        <v>0</v>
      </c>
      <c r="V343" s="75">
        <v>59190</v>
      </c>
      <c r="W343" s="75">
        <v>184110</v>
      </c>
      <c r="X343" s="75">
        <v>9890</v>
      </c>
      <c r="Y343" s="75">
        <v>43350</v>
      </c>
      <c r="Z343" s="75">
        <v>20220</v>
      </c>
      <c r="AA343" s="75">
        <v>0</v>
      </c>
      <c r="AB343" s="75">
        <v>23270</v>
      </c>
      <c r="AC343" s="75">
        <v>9590</v>
      </c>
      <c r="AD343" s="75">
        <v>0</v>
      </c>
      <c r="AE343" s="75">
        <v>26250</v>
      </c>
      <c r="AF343" s="75">
        <v>18005</v>
      </c>
      <c r="AG343" s="75">
        <v>0</v>
      </c>
      <c r="AH343" s="75">
        <v>17550</v>
      </c>
      <c r="AI343" s="75">
        <v>3630</v>
      </c>
      <c r="AJ343" s="75">
        <v>0</v>
      </c>
      <c r="AK343" s="75">
        <v>0</v>
      </c>
      <c r="AL343" s="75">
        <v>11685</v>
      </c>
      <c r="AM343" s="75">
        <v>5370</v>
      </c>
      <c r="AN343" s="75">
        <v>13560</v>
      </c>
      <c r="AO343" s="75">
        <v>12030</v>
      </c>
      <c r="AP343" s="75">
        <v>25290</v>
      </c>
      <c r="AQ343" s="75">
        <v>65520</v>
      </c>
      <c r="AR343" s="75">
        <v>25740</v>
      </c>
      <c r="AS343" s="75">
        <v>32215</v>
      </c>
      <c r="AT343" s="75">
        <v>25582</v>
      </c>
      <c r="AU343" s="75">
        <v>0</v>
      </c>
      <c r="AV343" s="75">
        <v>3670</v>
      </c>
      <c r="AW343" s="75">
        <v>15708</v>
      </c>
      <c r="AX343" s="75">
        <v>0</v>
      </c>
      <c r="AY343" s="75">
        <v>0</v>
      </c>
      <c r="AZ343" s="75">
        <v>0</v>
      </c>
      <c r="BA343" s="75">
        <v>0</v>
      </c>
      <c r="BB343" s="75">
        <v>0</v>
      </c>
      <c r="BC343" s="75">
        <v>160280</v>
      </c>
      <c r="BD343" s="75">
        <v>0</v>
      </c>
      <c r="BE343" s="75">
        <v>0</v>
      </c>
      <c r="BF343" s="75">
        <v>5010</v>
      </c>
      <c r="BG343" s="75">
        <v>600</v>
      </c>
      <c r="BH343" s="75">
        <v>0</v>
      </c>
      <c r="BI343" s="75">
        <v>0</v>
      </c>
      <c r="BJ343" s="75">
        <v>0</v>
      </c>
      <c r="BK343" s="75">
        <v>0</v>
      </c>
      <c r="BL343" s="75">
        <v>180</v>
      </c>
      <c r="BM343" s="75">
        <v>0</v>
      </c>
      <c r="BN343" s="75">
        <v>0</v>
      </c>
      <c r="BO343" s="75">
        <v>0</v>
      </c>
      <c r="BP343" s="75">
        <v>12180</v>
      </c>
      <c r="BQ343" s="75">
        <v>5860</v>
      </c>
      <c r="BR343" s="75">
        <v>4350</v>
      </c>
      <c r="BS343" s="75">
        <v>5460</v>
      </c>
      <c r="BT343" s="75">
        <v>4020</v>
      </c>
      <c r="BU343" s="75">
        <v>20740</v>
      </c>
      <c r="BV343" s="75">
        <v>5520</v>
      </c>
      <c r="BW343" s="75">
        <v>0</v>
      </c>
      <c r="BX343" s="75">
        <v>0</v>
      </c>
      <c r="BY343" s="76">
        <v>726524575.70000005</v>
      </c>
    </row>
    <row r="344" spans="1:77" x14ac:dyDescent="0.2">
      <c r="A344" s="73" t="s">
        <v>43</v>
      </c>
      <c r="B344" s="74" t="s">
        <v>881</v>
      </c>
      <c r="C344" s="73" t="s">
        <v>882</v>
      </c>
      <c r="D344" s="85">
        <v>0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  <c r="Q344" s="85">
        <v>0</v>
      </c>
      <c r="R344" s="85">
        <v>0</v>
      </c>
      <c r="S344" s="85">
        <v>0</v>
      </c>
      <c r="T344" s="85">
        <v>0</v>
      </c>
      <c r="U344" s="85">
        <v>0</v>
      </c>
      <c r="V344" s="85">
        <v>0</v>
      </c>
      <c r="W344" s="85">
        <v>0</v>
      </c>
      <c r="X344" s="85">
        <v>0</v>
      </c>
      <c r="Y344" s="85">
        <v>0</v>
      </c>
      <c r="Z344" s="85">
        <v>0</v>
      </c>
      <c r="AA344" s="85">
        <v>0</v>
      </c>
      <c r="AB344" s="85">
        <v>0</v>
      </c>
      <c r="AC344" s="85">
        <v>0</v>
      </c>
      <c r="AD344" s="85">
        <v>0</v>
      </c>
      <c r="AE344" s="85">
        <v>0</v>
      </c>
      <c r="AF344" s="85">
        <v>0</v>
      </c>
      <c r="AG344" s="85">
        <v>0</v>
      </c>
      <c r="AH344" s="85">
        <v>0</v>
      </c>
      <c r="AI344" s="85">
        <v>0</v>
      </c>
      <c r="AJ344" s="85">
        <v>0</v>
      </c>
      <c r="AK344" s="85">
        <v>0</v>
      </c>
      <c r="AL344" s="85">
        <v>0</v>
      </c>
      <c r="AM344" s="85">
        <v>0</v>
      </c>
      <c r="AN344" s="85">
        <v>0</v>
      </c>
      <c r="AO344" s="85">
        <v>0</v>
      </c>
      <c r="AP344" s="85">
        <v>0</v>
      </c>
      <c r="AQ344" s="85">
        <v>0</v>
      </c>
      <c r="AR344" s="85">
        <v>0</v>
      </c>
      <c r="AS344" s="85">
        <v>0</v>
      </c>
      <c r="AT344" s="85">
        <v>0</v>
      </c>
      <c r="AU344" s="85">
        <v>0</v>
      </c>
      <c r="AV344" s="85">
        <v>0</v>
      </c>
      <c r="AW344" s="85">
        <v>0</v>
      </c>
      <c r="AX344" s="85">
        <v>0</v>
      </c>
      <c r="AY344" s="85">
        <v>0</v>
      </c>
      <c r="AZ344" s="85">
        <v>0</v>
      </c>
      <c r="BA344" s="85">
        <v>0</v>
      </c>
      <c r="BB344" s="85">
        <v>0</v>
      </c>
      <c r="BC344" s="85">
        <v>0</v>
      </c>
      <c r="BD344" s="85">
        <v>0</v>
      </c>
      <c r="BE344" s="85">
        <v>0</v>
      </c>
      <c r="BF344" s="85">
        <v>0</v>
      </c>
      <c r="BG344" s="85">
        <v>0</v>
      </c>
      <c r="BH344" s="85">
        <v>0</v>
      </c>
      <c r="BI344" s="85">
        <v>0</v>
      </c>
      <c r="BJ344" s="85">
        <v>0</v>
      </c>
      <c r="BK344" s="85">
        <v>0</v>
      </c>
      <c r="BL344" s="85">
        <v>0</v>
      </c>
      <c r="BM344" s="85">
        <v>0</v>
      </c>
      <c r="BN344" s="85">
        <v>0</v>
      </c>
      <c r="BO344" s="85">
        <v>0</v>
      </c>
      <c r="BP344" s="85">
        <v>0</v>
      </c>
      <c r="BQ344" s="85">
        <v>0</v>
      </c>
      <c r="BR344" s="85">
        <v>0</v>
      </c>
      <c r="BS344" s="85">
        <v>0</v>
      </c>
      <c r="BT344" s="85">
        <v>0</v>
      </c>
      <c r="BU344" s="85">
        <v>0</v>
      </c>
      <c r="BV344" s="85">
        <v>0</v>
      </c>
      <c r="BW344" s="85">
        <v>0</v>
      </c>
      <c r="BX344" s="85">
        <v>0</v>
      </c>
      <c r="BY344" s="76"/>
    </row>
    <row r="345" spans="1:77" x14ac:dyDescent="0.2">
      <c r="A345" s="73" t="s">
        <v>43</v>
      </c>
      <c r="B345" s="74" t="s">
        <v>883</v>
      </c>
      <c r="C345" s="73" t="s">
        <v>884</v>
      </c>
      <c r="D345" s="85">
        <v>0</v>
      </c>
      <c r="E345" s="85">
        <v>0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  <c r="Q345" s="85">
        <v>0</v>
      </c>
      <c r="R345" s="85">
        <v>0</v>
      </c>
      <c r="S345" s="85">
        <v>0</v>
      </c>
      <c r="T345" s="85">
        <v>0</v>
      </c>
      <c r="U345" s="85">
        <v>0</v>
      </c>
      <c r="V345" s="85">
        <v>0</v>
      </c>
      <c r="W345" s="85">
        <v>0</v>
      </c>
      <c r="X345" s="85">
        <v>0</v>
      </c>
      <c r="Y345" s="85">
        <v>0</v>
      </c>
      <c r="Z345" s="85">
        <v>0</v>
      </c>
      <c r="AA345" s="85">
        <v>0</v>
      </c>
      <c r="AB345" s="85">
        <v>0</v>
      </c>
      <c r="AC345" s="85">
        <v>0</v>
      </c>
      <c r="AD345" s="85">
        <v>0</v>
      </c>
      <c r="AE345" s="85">
        <v>0</v>
      </c>
      <c r="AF345" s="85">
        <v>0</v>
      </c>
      <c r="AG345" s="85">
        <v>0</v>
      </c>
      <c r="AH345" s="85">
        <v>0</v>
      </c>
      <c r="AI345" s="85">
        <v>0</v>
      </c>
      <c r="AJ345" s="85">
        <v>0</v>
      </c>
      <c r="AK345" s="85">
        <v>0</v>
      </c>
      <c r="AL345" s="85">
        <v>0</v>
      </c>
      <c r="AM345" s="85">
        <v>0</v>
      </c>
      <c r="AN345" s="85">
        <v>0</v>
      </c>
      <c r="AO345" s="85">
        <v>0</v>
      </c>
      <c r="AP345" s="85">
        <v>0</v>
      </c>
      <c r="AQ345" s="85">
        <v>0</v>
      </c>
      <c r="AR345" s="85">
        <v>0</v>
      </c>
      <c r="AS345" s="85">
        <v>0</v>
      </c>
      <c r="AT345" s="85">
        <v>0</v>
      </c>
      <c r="AU345" s="85">
        <v>0</v>
      </c>
      <c r="AV345" s="85">
        <v>0</v>
      </c>
      <c r="AW345" s="85">
        <v>0</v>
      </c>
      <c r="AX345" s="85">
        <v>0</v>
      </c>
      <c r="AY345" s="85">
        <v>0</v>
      </c>
      <c r="AZ345" s="85">
        <v>0</v>
      </c>
      <c r="BA345" s="85">
        <v>0</v>
      </c>
      <c r="BB345" s="85">
        <v>0</v>
      </c>
      <c r="BC345" s="85">
        <v>0</v>
      </c>
      <c r="BD345" s="85">
        <v>0</v>
      </c>
      <c r="BE345" s="85">
        <v>0</v>
      </c>
      <c r="BF345" s="85">
        <v>0</v>
      </c>
      <c r="BG345" s="85">
        <v>0</v>
      </c>
      <c r="BH345" s="85">
        <v>0</v>
      </c>
      <c r="BI345" s="85">
        <v>0</v>
      </c>
      <c r="BJ345" s="85">
        <v>0</v>
      </c>
      <c r="BK345" s="85">
        <v>0</v>
      </c>
      <c r="BL345" s="85">
        <v>0</v>
      </c>
      <c r="BM345" s="85">
        <v>0</v>
      </c>
      <c r="BN345" s="85">
        <v>0</v>
      </c>
      <c r="BO345" s="85">
        <v>0</v>
      </c>
      <c r="BP345" s="85">
        <v>0</v>
      </c>
      <c r="BQ345" s="85">
        <v>0</v>
      </c>
      <c r="BR345" s="85">
        <v>0</v>
      </c>
      <c r="BS345" s="85">
        <v>0</v>
      </c>
      <c r="BT345" s="85">
        <v>0</v>
      </c>
      <c r="BU345" s="85">
        <v>0</v>
      </c>
      <c r="BV345" s="85">
        <v>0</v>
      </c>
      <c r="BW345" s="85">
        <v>0</v>
      </c>
      <c r="BX345" s="85">
        <v>0</v>
      </c>
      <c r="BY345" s="76">
        <v>361746.25</v>
      </c>
    </row>
    <row r="346" spans="1:77" x14ac:dyDescent="0.2">
      <c r="A346" s="73" t="s">
        <v>43</v>
      </c>
      <c r="B346" s="74" t="s">
        <v>885</v>
      </c>
      <c r="C346" s="73" t="s">
        <v>886</v>
      </c>
      <c r="D346" s="75">
        <v>0</v>
      </c>
      <c r="E346" s="75">
        <v>0</v>
      </c>
      <c r="F346" s="75">
        <v>0</v>
      </c>
      <c r="G346" s="75">
        <v>0</v>
      </c>
      <c r="H346" s="75">
        <v>0</v>
      </c>
      <c r="I346" s="75">
        <v>0</v>
      </c>
      <c r="J346" s="75">
        <v>0</v>
      </c>
      <c r="K346" s="75">
        <v>0</v>
      </c>
      <c r="L346" s="75">
        <v>0</v>
      </c>
      <c r="M346" s="75">
        <v>0</v>
      </c>
      <c r="N346" s="75">
        <v>0</v>
      </c>
      <c r="O346" s="75">
        <v>0</v>
      </c>
      <c r="P346" s="75">
        <v>0</v>
      </c>
      <c r="Q346" s="75">
        <v>5810985.0999999996</v>
      </c>
      <c r="R346" s="75">
        <v>0</v>
      </c>
      <c r="S346" s="75">
        <v>0</v>
      </c>
      <c r="T346" s="75">
        <v>0</v>
      </c>
      <c r="U346" s="75">
        <v>0</v>
      </c>
      <c r="V346" s="75">
        <v>0</v>
      </c>
      <c r="W346" s="75">
        <v>0</v>
      </c>
      <c r="X346" s="75">
        <v>0</v>
      </c>
      <c r="Y346" s="75">
        <v>0</v>
      </c>
      <c r="Z346" s="75">
        <v>0</v>
      </c>
      <c r="AA346" s="75">
        <v>0</v>
      </c>
      <c r="AB346" s="75">
        <v>0</v>
      </c>
      <c r="AC346" s="75">
        <v>0</v>
      </c>
      <c r="AD346" s="75">
        <v>0</v>
      </c>
      <c r="AE346" s="75">
        <v>0</v>
      </c>
      <c r="AF346" s="75">
        <v>0</v>
      </c>
      <c r="AG346" s="75">
        <v>0</v>
      </c>
      <c r="AH346" s="75">
        <v>0</v>
      </c>
      <c r="AI346" s="75">
        <v>0</v>
      </c>
      <c r="AJ346" s="75">
        <v>0</v>
      </c>
      <c r="AK346" s="75">
        <v>0</v>
      </c>
      <c r="AL346" s="75">
        <v>0</v>
      </c>
      <c r="AM346" s="75">
        <v>0</v>
      </c>
      <c r="AN346" s="75">
        <v>0</v>
      </c>
      <c r="AO346" s="75">
        <v>0</v>
      </c>
      <c r="AP346" s="75">
        <v>0</v>
      </c>
      <c r="AQ346" s="75">
        <v>0</v>
      </c>
      <c r="AR346" s="75">
        <v>0</v>
      </c>
      <c r="AS346" s="75">
        <v>0</v>
      </c>
      <c r="AT346" s="75">
        <v>0</v>
      </c>
      <c r="AU346" s="75">
        <v>0</v>
      </c>
      <c r="AV346" s="75">
        <v>0</v>
      </c>
      <c r="AW346" s="75">
        <v>0</v>
      </c>
      <c r="AX346" s="75">
        <v>0</v>
      </c>
      <c r="AY346" s="75">
        <v>0</v>
      </c>
      <c r="AZ346" s="75">
        <v>0</v>
      </c>
      <c r="BA346" s="75">
        <v>0</v>
      </c>
      <c r="BB346" s="75">
        <v>0</v>
      </c>
      <c r="BC346" s="75">
        <v>0</v>
      </c>
      <c r="BD346" s="75">
        <v>0</v>
      </c>
      <c r="BE346" s="75">
        <v>0</v>
      </c>
      <c r="BF346" s="75">
        <v>0</v>
      </c>
      <c r="BG346" s="75">
        <v>0</v>
      </c>
      <c r="BH346" s="75">
        <v>0</v>
      </c>
      <c r="BI346" s="75">
        <v>0</v>
      </c>
      <c r="BJ346" s="75">
        <v>0</v>
      </c>
      <c r="BK346" s="75">
        <v>0</v>
      </c>
      <c r="BL346" s="75">
        <v>0</v>
      </c>
      <c r="BM346" s="75">
        <v>0</v>
      </c>
      <c r="BN346" s="75">
        <v>0</v>
      </c>
      <c r="BO346" s="75">
        <v>0</v>
      </c>
      <c r="BP346" s="75">
        <v>0</v>
      </c>
      <c r="BQ346" s="75">
        <v>0</v>
      </c>
      <c r="BR346" s="75">
        <v>0</v>
      </c>
      <c r="BS346" s="75">
        <v>0</v>
      </c>
      <c r="BT346" s="75">
        <v>0</v>
      </c>
      <c r="BU346" s="75">
        <v>0</v>
      </c>
      <c r="BV346" s="75">
        <v>0</v>
      </c>
      <c r="BW346" s="75">
        <v>0</v>
      </c>
      <c r="BX346" s="75">
        <v>0</v>
      </c>
      <c r="BY346" s="76"/>
    </row>
    <row r="347" spans="1:77" x14ac:dyDescent="0.2">
      <c r="A347" s="73" t="s">
        <v>43</v>
      </c>
      <c r="B347" s="74" t="s">
        <v>887</v>
      </c>
      <c r="C347" s="73" t="s">
        <v>888</v>
      </c>
      <c r="D347" s="75">
        <v>0</v>
      </c>
      <c r="E347" s="75">
        <v>0</v>
      </c>
      <c r="F347" s="75">
        <v>0</v>
      </c>
      <c r="G347" s="75">
        <v>0</v>
      </c>
      <c r="H347" s="75">
        <v>60000</v>
      </c>
      <c r="I347" s="75">
        <v>0</v>
      </c>
      <c r="J347" s="75">
        <v>0</v>
      </c>
      <c r="K347" s="75">
        <v>11150</v>
      </c>
      <c r="L347" s="75">
        <v>0</v>
      </c>
      <c r="M347" s="75">
        <v>0</v>
      </c>
      <c r="N347" s="75">
        <v>0</v>
      </c>
      <c r="O347" s="75">
        <v>0</v>
      </c>
      <c r="P347" s="75">
        <v>0</v>
      </c>
      <c r="Q347" s="75">
        <v>0</v>
      </c>
      <c r="R347" s="75">
        <v>0</v>
      </c>
      <c r="S347" s="75">
        <v>0</v>
      </c>
      <c r="T347" s="75">
        <v>0</v>
      </c>
      <c r="U347" s="75">
        <v>0</v>
      </c>
      <c r="V347" s="75">
        <v>0</v>
      </c>
      <c r="W347" s="75">
        <v>0</v>
      </c>
      <c r="X347" s="75">
        <v>0</v>
      </c>
      <c r="Y347" s="75">
        <v>0</v>
      </c>
      <c r="Z347" s="75">
        <v>0</v>
      </c>
      <c r="AA347" s="75">
        <v>0</v>
      </c>
      <c r="AB347" s="75">
        <v>0</v>
      </c>
      <c r="AC347" s="75">
        <v>0</v>
      </c>
      <c r="AD347" s="75">
        <v>0</v>
      </c>
      <c r="AE347" s="75">
        <v>0</v>
      </c>
      <c r="AF347" s="75">
        <v>0</v>
      </c>
      <c r="AG347" s="75">
        <v>0</v>
      </c>
      <c r="AH347" s="75">
        <v>0</v>
      </c>
      <c r="AI347" s="75">
        <v>0</v>
      </c>
      <c r="AJ347" s="75">
        <v>0</v>
      </c>
      <c r="AK347" s="75">
        <v>0</v>
      </c>
      <c r="AL347" s="75">
        <v>0</v>
      </c>
      <c r="AM347" s="75">
        <v>0</v>
      </c>
      <c r="AN347" s="75">
        <v>0</v>
      </c>
      <c r="AO347" s="75">
        <v>0</v>
      </c>
      <c r="AP347" s="75">
        <v>0</v>
      </c>
      <c r="AQ347" s="75">
        <v>8900</v>
      </c>
      <c r="AR347" s="75">
        <v>0</v>
      </c>
      <c r="AS347" s="75">
        <v>0</v>
      </c>
      <c r="AT347" s="75">
        <v>0</v>
      </c>
      <c r="AU347" s="75">
        <v>0</v>
      </c>
      <c r="AV347" s="75">
        <v>0</v>
      </c>
      <c r="AW347" s="75">
        <v>0</v>
      </c>
      <c r="AX347" s="75">
        <v>0</v>
      </c>
      <c r="AY347" s="75">
        <v>0</v>
      </c>
      <c r="AZ347" s="75">
        <v>0</v>
      </c>
      <c r="BA347" s="75">
        <v>0</v>
      </c>
      <c r="BB347" s="75">
        <v>0</v>
      </c>
      <c r="BC347" s="75">
        <v>0</v>
      </c>
      <c r="BD347" s="75">
        <v>0</v>
      </c>
      <c r="BE347" s="75">
        <v>43568.98</v>
      </c>
      <c r="BF347" s="75">
        <v>0</v>
      </c>
      <c r="BG347" s="75">
        <v>16719</v>
      </c>
      <c r="BH347" s="75">
        <v>0</v>
      </c>
      <c r="BI347" s="75">
        <v>0</v>
      </c>
      <c r="BJ347" s="75">
        <v>0</v>
      </c>
      <c r="BK347" s="75">
        <v>550989</v>
      </c>
      <c r="BL347" s="75">
        <v>0</v>
      </c>
      <c r="BM347" s="75">
        <v>11600</v>
      </c>
      <c r="BN347" s="75">
        <v>0</v>
      </c>
      <c r="BO347" s="75">
        <v>0</v>
      </c>
      <c r="BP347" s="75">
        <v>0</v>
      </c>
      <c r="BQ347" s="75">
        <v>0</v>
      </c>
      <c r="BR347" s="75">
        <v>0</v>
      </c>
      <c r="BS347" s="75">
        <v>0</v>
      </c>
      <c r="BT347" s="75">
        <v>0</v>
      </c>
      <c r="BU347" s="75">
        <v>0</v>
      </c>
      <c r="BV347" s="75">
        <v>0</v>
      </c>
      <c r="BW347" s="75">
        <v>0</v>
      </c>
      <c r="BX347" s="75">
        <v>0</v>
      </c>
      <c r="BY347" s="76"/>
    </row>
    <row r="348" spans="1:77" x14ac:dyDescent="0.2">
      <c r="A348" s="73" t="s">
        <v>43</v>
      </c>
      <c r="B348" s="74" t="s">
        <v>889</v>
      </c>
      <c r="C348" s="73" t="s">
        <v>890</v>
      </c>
      <c r="D348" s="75">
        <v>0</v>
      </c>
      <c r="E348" s="75">
        <v>0</v>
      </c>
      <c r="F348" s="75">
        <v>741962.26</v>
      </c>
      <c r="G348" s="75">
        <v>499000</v>
      </c>
      <c r="H348" s="75">
        <v>2700</v>
      </c>
      <c r="I348" s="75">
        <v>214350</v>
      </c>
      <c r="J348" s="75">
        <v>0</v>
      </c>
      <c r="K348" s="75">
        <v>2810799</v>
      </c>
      <c r="L348" s="75">
        <v>1242925</v>
      </c>
      <c r="M348" s="75">
        <v>7119408</v>
      </c>
      <c r="N348" s="75">
        <v>311900</v>
      </c>
      <c r="O348" s="75">
        <v>2756674</v>
      </c>
      <c r="P348" s="75">
        <v>2844792</v>
      </c>
      <c r="Q348" s="75">
        <v>2163757</v>
      </c>
      <c r="R348" s="75">
        <v>800037.84</v>
      </c>
      <c r="S348" s="75">
        <v>2106633</v>
      </c>
      <c r="T348" s="75">
        <v>0</v>
      </c>
      <c r="U348" s="75">
        <v>3000</v>
      </c>
      <c r="V348" s="75">
        <v>3048</v>
      </c>
      <c r="W348" s="75">
        <v>4104423.51</v>
      </c>
      <c r="X348" s="75">
        <v>669052.59</v>
      </c>
      <c r="Y348" s="75">
        <v>0</v>
      </c>
      <c r="Z348" s="75">
        <v>218395</v>
      </c>
      <c r="AA348" s="75">
        <v>0</v>
      </c>
      <c r="AB348" s="75">
        <v>544653.99</v>
      </c>
      <c r="AC348" s="75">
        <v>0</v>
      </c>
      <c r="AD348" s="75">
        <v>0</v>
      </c>
      <c r="AE348" s="75">
        <v>0</v>
      </c>
      <c r="AF348" s="75">
        <v>120172</v>
      </c>
      <c r="AG348" s="75">
        <v>9000</v>
      </c>
      <c r="AH348" s="75">
        <v>570014.5</v>
      </c>
      <c r="AI348" s="75">
        <v>859924.17</v>
      </c>
      <c r="AJ348" s="75">
        <v>1651084.5</v>
      </c>
      <c r="AK348" s="75">
        <v>774056.5</v>
      </c>
      <c r="AL348" s="75">
        <v>1037952.51</v>
      </c>
      <c r="AM348" s="75">
        <v>1693603</v>
      </c>
      <c r="AN348" s="75">
        <v>1140423.8400000001</v>
      </c>
      <c r="AO348" s="75">
        <v>1275112</v>
      </c>
      <c r="AP348" s="75">
        <v>975823</v>
      </c>
      <c r="AQ348" s="75">
        <v>0</v>
      </c>
      <c r="AR348" s="75">
        <v>10250</v>
      </c>
      <c r="AS348" s="75">
        <v>768096</v>
      </c>
      <c r="AT348" s="75">
        <v>360077</v>
      </c>
      <c r="AU348" s="75">
        <v>59000</v>
      </c>
      <c r="AV348" s="75">
        <v>181824</v>
      </c>
      <c r="AW348" s="75">
        <v>12126</v>
      </c>
      <c r="AX348" s="75">
        <v>0</v>
      </c>
      <c r="AY348" s="75">
        <v>953400</v>
      </c>
      <c r="AZ348" s="75">
        <v>1117390.29</v>
      </c>
      <c r="BA348" s="75">
        <v>1179900</v>
      </c>
      <c r="BB348" s="75">
        <v>9000</v>
      </c>
      <c r="BC348" s="75">
        <v>12000</v>
      </c>
      <c r="BD348" s="75">
        <v>3025662</v>
      </c>
      <c r="BE348" s="75">
        <v>9000</v>
      </c>
      <c r="BF348" s="75">
        <v>725400</v>
      </c>
      <c r="BG348" s="75">
        <v>515400</v>
      </c>
      <c r="BH348" s="75">
        <v>375369</v>
      </c>
      <c r="BI348" s="75">
        <v>0</v>
      </c>
      <c r="BJ348" s="75">
        <v>1265455.5</v>
      </c>
      <c r="BK348" s="75">
        <v>906743</v>
      </c>
      <c r="BL348" s="75">
        <v>5892</v>
      </c>
      <c r="BM348" s="75">
        <v>1017590.93</v>
      </c>
      <c r="BN348" s="75">
        <v>21303</v>
      </c>
      <c r="BO348" s="75">
        <v>212840</v>
      </c>
      <c r="BP348" s="75">
        <v>0</v>
      </c>
      <c r="BQ348" s="75">
        <v>4000</v>
      </c>
      <c r="BR348" s="75">
        <v>861500</v>
      </c>
      <c r="BS348" s="75">
        <v>0</v>
      </c>
      <c r="BT348" s="75">
        <v>11250</v>
      </c>
      <c r="BU348" s="75">
        <v>3000</v>
      </c>
      <c r="BV348" s="75">
        <v>901200</v>
      </c>
      <c r="BW348" s="75">
        <v>458167</v>
      </c>
      <c r="BX348" s="75">
        <v>0</v>
      </c>
      <c r="BY348" s="76">
        <v>1984053.96</v>
      </c>
    </row>
    <row r="349" spans="1:77" x14ac:dyDescent="0.2">
      <c r="A349" s="73" t="s">
        <v>43</v>
      </c>
      <c r="B349" s="74" t="s">
        <v>891</v>
      </c>
      <c r="C349" s="73" t="s">
        <v>892</v>
      </c>
      <c r="D349" s="75">
        <v>0</v>
      </c>
      <c r="E349" s="75">
        <v>0</v>
      </c>
      <c r="F349" s="75">
        <v>0</v>
      </c>
      <c r="G349" s="75">
        <v>0</v>
      </c>
      <c r="H349" s="75">
        <v>0</v>
      </c>
      <c r="I349" s="75">
        <v>0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  <c r="O349" s="75">
        <v>0</v>
      </c>
      <c r="P349" s="75">
        <v>0</v>
      </c>
      <c r="Q349" s="75">
        <v>0</v>
      </c>
      <c r="R349" s="75">
        <v>0</v>
      </c>
      <c r="S349" s="75">
        <v>0</v>
      </c>
      <c r="T349" s="75">
        <v>0</v>
      </c>
      <c r="U349" s="75">
        <v>0</v>
      </c>
      <c r="V349" s="75">
        <v>0</v>
      </c>
      <c r="W349" s="75">
        <v>0</v>
      </c>
      <c r="X349" s="75">
        <v>0</v>
      </c>
      <c r="Y349" s="75">
        <v>0</v>
      </c>
      <c r="Z349" s="75">
        <v>0</v>
      </c>
      <c r="AA349" s="75">
        <v>0</v>
      </c>
      <c r="AB349" s="75">
        <v>0</v>
      </c>
      <c r="AC349" s="75">
        <v>0</v>
      </c>
      <c r="AD349" s="75">
        <v>0</v>
      </c>
      <c r="AE349" s="75">
        <v>0</v>
      </c>
      <c r="AF349" s="75">
        <v>0</v>
      </c>
      <c r="AG349" s="75">
        <v>0</v>
      </c>
      <c r="AH349" s="75">
        <v>0</v>
      </c>
      <c r="AI349" s="75">
        <v>0</v>
      </c>
      <c r="AJ349" s="75">
        <v>0</v>
      </c>
      <c r="AK349" s="75">
        <v>0</v>
      </c>
      <c r="AL349" s="75">
        <v>0</v>
      </c>
      <c r="AM349" s="75">
        <v>0</v>
      </c>
      <c r="AN349" s="75">
        <v>0</v>
      </c>
      <c r="AO349" s="75">
        <v>0</v>
      </c>
      <c r="AP349" s="75">
        <v>0</v>
      </c>
      <c r="AQ349" s="75">
        <v>0</v>
      </c>
      <c r="AR349" s="75">
        <v>0</v>
      </c>
      <c r="AS349" s="75">
        <v>0</v>
      </c>
      <c r="AT349" s="75">
        <v>0</v>
      </c>
      <c r="AU349" s="75">
        <v>0</v>
      </c>
      <c r="AV349" s="75">
        <v>0</v>
      </c>
      <c r="AW349" s="75">
        <v>0</v>
      </c>
      <c r="AX349" s="75">
        <v>0</v>
      </c>
      <c r="AY349" s="75">
        <v>0</v>
      </c>
      <c r="AZ349" s="75">
        <v>0</v>
      </c>
      <c r="BA349" s="75">
        <v>0</v>
      </c>
      <c r="BB349" s="75">
        <v>0</v>
      </c>
      <c r="BC349" s="75">
        <v>0</v>
      </c>
      <c r="BD349" s="75">
        <v>0</v>
      </c>
      <c r="BE349" s="75">
        <v>0</v>
      </c>
      <c r="BF349" s="75">
        <v>0</v>
      </c>
      <c r="BG349" s="75">
        <v>0</v>
      </c>
      <c r="BH349" s="75">
        <v>0</v>
      </c>
      <c r="BI349" s="75">
        <v>0</v>
      </c>
      <c r="BJ349" s="75">
        <v>0</v>
      </c>
      <c r="BK349" s="75">
        <v>0</v>
      </c>
      <c r="BL349" s="75">
        <v>0</v>
      </c>
      <c r="BM349" s="75">
        <v>0</v>
      </c>
      <c r="BN349" s="75">
        <v>0</v>
      </c>
      <c r="BO349" s="75">
        <v>74520</v>
      </c>
      <c r="BP349" s="75">
        <v>0</v>
      </c>
      <c r="BQ349" s="75">
        <v>0</v>
      </c>
      <c r="BR349" s="75">
        <v>0</v>
      </c>
      <c r="BS349" s="75">
        <v>0</v>
      </c>
      <c r="BT349" s="75">
        <v>0</v>
      </c>
      <c r="BU349" s="75">
        <v>0</v>
      </c>
      <c r="BV349" s="75">
        <v>0</v>
      </c>
      <c r="BW349" s="75">
        <v>0</v>
      </c>
      <c r="BX349" s="75">
        <v>0</v>
      </c>
      <c r="BY349" s="76">
        <v>5130347.32</v>
      </c>
    </row>
    <row r="350" spans="1:77" x14ac:dyDescent="0.2">
      <c r="A350" s="73" t="s">
        <v>43</v>
      </c>
      <c r="B350" s="74" t="s">
        <v>893</v>
      </c>
      <c r="C350" s="73" t="s">
        <v>894</v>
      </c>
      <c r="D350" s="85">
        <v>0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  <c r="Q350" s="85">
        <v>0</v>
      </c>
      <c r="R350" s="85">
        <v>0</v>
      </c>
      <c r="S350" s="85">
        <v>0</v>
      </c>
      <c r="T350" s="85">
        <v>0</v>
      </c>
      <c r="U350" s="85">
        <v>0</v>
      </c>
      <c r="V350" s="85">
        <v>0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85">
        <v>0</v>
      </c>
      <c r="AI350" s="85">
        <v>0</v>
      </c>
      <c r="AJ350" s="8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v>0</v>
      </c>
      <c r="AU350" s="85">
        <v>0</v>
      </c>
      <c r="AV350" s="85">
        <v>0</v>
      </c>
      <c r="AW350" s="85">
        <v>0</v>
      </c>
      <c r="AX350" s="85">
        <v>0</v>
      </c>
      <c r="AY350" s="85">
        <v>0</v>
      </c>
      <c r="AZ350" s="85">
        <v>0</v>
      </c>
      <c r="BA350" s="85">
        <v>0</v>
      </c>
      <c r="BB350" s="85">
        <v>0</v>
      </c>
      <c r="BC350" s="85">
        <v>0</v>
      </c>
      <c r="BD350" s="85">
        <v>0</v>
      </c>
      <c r="BE350" s="85">
        <v>0</v>
      </c>
      <c r="BF350" s="85">
        <v>0</v>
      </c>
      <c r="BG350" s="85">
        <v>0</v>
      </c>
      <c r="BH350" s="85">
        <v>0</v>
      </c>
      <c r="BI350" s="85">
        <v>0</v>
      </c>
      <c r="BJ350" s="85">
        <v>0</v>
      </c>
      <c r="BK350" s="85">
        <v>0</v>
      </c>
      <c r="BL350" s="85">
        <v>0</v>
      </c>
      <c r="BM350" s="85">
        <v>0</v>
      </c>
      <c r="BN350" s="85">
        <v>0</v>
      </c>
      <c r="BO350" s="85">
        <v>0</v>
      </c>
      <c r="BP350" s="85">
        <v>0</v>
      </c>
      <c r="BQ350" s="85">
        <v>0</v>
      </c>
      <c r="BR350" s="85">
        <v>0</v>
      </c>
      <c r="BS350" s="85">
        <v>0</v>
      </c>
      <c r="BT350" s="85">
        <v>0</v>
      </c>
      <c r="BU350" s="85">
        <v>0</v>
      </c>
      <c r="BV350" s="85">
        <v>0</v>
      </c>
      <c r="BW350" s="85">
        <v>0</v>
      </c>
      <c r="BX350" s="85">
        <v>0</v>
      </c>
      <c r="BY350" s="76">
        <v>2664344.16</v>
      </c>
    </row>
    <row r="351" spans="1:77" x14ac:dyDescent="0.2">
      <c r="A351" s="73" t="s">
        <v>43</v>
      </c>
      <c r="B351" s="74" t="s">
        <v>895</v>
      </c>
      <c r="C351" s="73" t="s">
        <v>896</v>
      </c>
      <c r="D351" s="75">
        <v>0</v>
      </c>
      <c r="E351" s="75">
        <v>0</v>
      </c>
      <c r="F351" s="75">
        <v>272839</v>
      </c>
      <c r="G351" s="75">
        <v>154573</v>
      </c>
      <c r="H351" s="75">
        <v>546551.82999999996</v>
      </c>
      <c r="I351" s="75">
        <v>10400</v>
      </c>
      <c r="J351" s="75">
        <v>0</v>
      </c>
      <c r="K351" s="75">
        <v>320422.5</v>
      </c>
      <c r="L351" s="75">
        <v>119305</v>
      </c>
      <c r="M351" s="75">
        <v>581200</v>
      </c>
      <c r="N351" s="75">
        <v>179995</v>
      </c>
      <c r="O351" s="75">
        <v>246010</v>
      </c>
      <c r="P351" s="75">
        <v>398876</v>
      </c>
      <c r="Q351" s="75">
        <v>392490</v>
      </c>
      <c r="R351" s="75">
        <v>261220</v>
      </c>
      <c r="S351" s="75">
        <v>209172</v>
      </c>
      <c r="T351" s="75">
        <v>73938.5</v>
      </c>
      <c r="U351" s="75">
        <v>20394</v>
      </c>
      <c r="V351" s="75">
        <v>0</v>
      </c>
      <c r="W351" s="75">
        <v>183289</v>
      </c>
      <c r="X351" s="75">
        <v>483.5</v>
      </c>
      <c r="Y351" s="75">
        <v>133490</v>
      </c>
      <c r="Z351" s="75">
        <v>13460</v>
      </c>
      <c r="AA351" s="75">
        <v>190000</v>
      </c>
      <c r="AB351" s="75">
        <v>8200</v>
      </c>
      <c r="AC351" s="75">
        <v>0</v>
      </c>
      <c r="AD351" s="75">
        <v>0</v>
      </c>
      <c r="AE351" s="75">
        <v>0</v>
      </c>
      <c r="AF351" s="75">
        <v>275468.71000000002</v>
      </c>
      <c r="AG351" s="75">
        <v>58902</v>
      </c>
      <c r="AH351" s="75">
        <v>0</v>
      </c>
      <c r="AI351" s="75">
        <v>115230</v>
      </c>
      <c r="AJ351" s="75">
        <v>92378.25</v>
      </c>
      <c r="AK351" s="75">
        <v>86473.25</v>
      </c>
      <c r="AL351" s="75">
        <v>29230.75</v>
      </c>
      <c r="AM351" s="75">
        <v>95532</v>
      </c>
      <c r="AN351" s="75">
        <v>15613.25</v>
      </c>
      <c r="AO351" s="75">
        <v>87228.5</v>
      </c>
      <c r="AP351" s="75">
        <v>0</v>
      </c>
      <c r="AQ351" s="75">
        <v>0</v>
      </c>
      <c r="AR351" s="75">
        <v>186134</v>
      </c>
      <c r="AS351" s="75">
        <v>116154.25</v>
      </c>
      <c r="AT351" s="75">
        <v>60968.5</v>
      </c>
      <c r="AU351" s="75">
        <v>64227.7</v>
      </c>
      <c r="AV351" s="75">
        <v>7545</v>
      </c>
      <c r="AW351" s="75">
        <v>41035</v>
      </c>
      <c r="AX351" s="75">
        <v>0</v>
      </c>
      <c r="AY351" s="75">
        <v>73476</v>
      </c>
      <c r="AZ351" s="75">
        <v>462635</v>
      </c>
      <c r="BA351" s="75">
        <v>920205.42</v>
      </c>
      <c r="BB351" s="75">
        <v>0</v>
      </c>
      <c r="BC351" s="75">
        <v>230905</v>
      </c>
      <c r="BD351" s="75">
        <v>210348</v>
      </c>
      <c r="BE351" s="75">
        <v>267974.75</v>
      </c>
      <c r="BF351" s="75">
        <v>161800</v>
      </c>
      <c r="BG351" s="75">
        <v>54909</v>
      </c>
      <c r="BH351" s="75">
        <v>11053</v>
      </c>
      <c r="BI351" s="75">
        <v>0</v>
      </c>
      <c r="BJ351" s="75">
        <v>229863</v>
      </c>
      <c r="BK351" s="75">
        <v>328958.78999999998</v>
      </c>
      <c r="BL351" s="75">
        <v>69232</v>
      </c>
      <c r="BM351" s="75">
        <v>134007</v>
      </c>
      <c r="BN351" s="75">
        <v>189652</v>
      </c>
      <c r="BO351" s="75">
        <v>103394.75</v>
      </c>
      <c r="BP351" s="75">
        <v>0</v>
      </c>
      <c r="BQ351" s="75">
        <v>10800</v>
      </c>
      <c r="BR351" s="75">
        <v>58115</v>
      </c>
      <c r="BS351" s="75">
        <v>144700</v>
      </c>
      <c r="BT351" s="75">
        <v>74780</v>
      </c>
      <c r="BU351" s="75">
        <v>69603</v>
      </c>
      <c r="BV351" s="75">
        <v>23630</v>
      </c>
      <c r="BW351" s="75">
        <v>11700</v>
      </c>
      <c r="BX351" s="75">
        <v>33540</v>
      </c>
      <c r="BY351" s="76">
        <v>270730</v>
      </c>
    </row>
    <row r="352" spans="1:77" x14ac:dyDescent="0.2">
      <c r="A352" s="73" t="s">
        <v>43</v>
      </c>
      <c r="B352" s="74" t="s">
        <v>897</v>
      </c>
      <c r="C352" s="73" t="s">
        <v>898</v>
      </c>
      <c r="D352" s="75">
        <v>0</v>
      </c>
      <c r="E352" s="75">
        <v>0</v>
      </c>
      <c r="F352" s="75">
        <v>0</v>
      </c>
      <c r="G352" s="75">
        <v>226241</v>
      </c>
      <c r="H352" s="75">
        <v>147340</v>
      </c>
      <c r="I352" s="75">
        <v>214627.5</v>
      </c>
      <c r="J352" s="75">
        <v>979090</v>
      </c>
      <c r="K352" s="75">
        <v>0</v>
      </c>
      <c r="L352" s="75">
        <v>0</v>
      </c>
      <c r="M352" s="75">
        <v>501330</v>
      </c>
      <c r="N352" s="75">
        <v>0</v>
      </c>
      <c r="O352" s="75">
        <v>152940</v>
      </c>
      <c r="P352" s="75">
        <v>0</v>
      </c>
      <c r="Q352" s="75">
        <v>448170</v>
      </c>
      <c r="R352" s="75">
        <v>49650</v>
      </c>
      <c r="S352" s="75">
        <v>221370</v>
      </c>
      <c r="T352" s="75">
        <v>0</v>
      </c>
      <c r="U352" s="75">
        <v>85260</v>
      </c>
      <c r="V352" s="75">
        <v>1063950</v>
      </c>
      <c r="W352" s="75">
        <v>318274</v>
      </c>
      <c r="X352" s="75">
        <v>233070</v>
      </c>
      <c r="Y352" s="75">
        <v>390220</v>
      </c>
      <c r="Z352" s="75">
        <v>150500</v>
      </c>
      <c r="AA352" s="75">
        <v>0</v>
      </c>
      <c r="AB352" s="75">
        <v>236268</v>
      </c>
      <c r="AC352" s="75">
        <v>125866</v>
      </c>
      <c r="AD352" s="75">
        <v>0</v>
      </c>
      <c r="AE352" s="75">
        <v>696450</v>
      </c>
      <c r="AF352" s="75">
        <v>287007</v>
      </c>
      <c r="AG352" s="75">
        <v>157938</v>
      </c>
      <c r="AH352" s="75">
        <v>83700</v>
      </c>
      <c r="AI352" s="75">
        <v>132720</v>
      </c>
      <c r="AJ352" s="75">
        <v>176450</v>
      </c>
      <c r="AK352" s="75">
        <v>152810</v>
      </c>
      <c r="AL352" s="75">
        <v>135780</v>
      </c>
      <c r="AM352" s="75">
        <v>193230</v>
      </c>
      <c r="AN352" s="75">
        <v>103710</v>
      </c>
      <c r="AO352" s="75">
        <v>180780</v>
      </c>
      <c r="AP352" s="75">
        <v>184560</v>
      </c>
      <c r="AQ352" s="75">
        <v>473870</v>
      </c>
      <c r="AR352" s="75">
        <v>66420</v>
      </c>
      <c r="AS352" s="75">
        <v>104589</v>
      </c>
      <c r="AT352" s="75">
        <v>353848</v>
      </c>
      <c r="AU352" s="75">
        <v>0</v>
      </c>
      <c r="AV352" s="75">
        <v>52685</v>
      </c>
      <c r="AW352" s="75">
        <v>80815</v>
      </c>
      <c r="AX352" s="75">
        <v>0</v>
      </c>
      <c r="AY352" s="75">
        <v>124150</v>
      </c>
      <c r="AZ352" s="75">
        <v>0</v>
      </c>
      <c r="BA352" s="75">
        <v>0</v>
      </c>
      <c r="BB352" s="75">
        <v>159370</v>
      </c>
      <c r="BC352" s="75">
        <v>0</v>
      </c>
      <c r="BD352" s="75">
        <v>213420</v>
      </c>
      <c r="BE352" s="75">
        <v>195917</v>
      </c>
      <c r="BF352" s="75">
        <v>142767</v>
      </c>
      <c r="BG352" s="75">
        <v>71744</v>
      </c>
      <c r="BH352" s="75">
        <v>37590</v>
      </c>
      <c r="BI352" s="75">
        <v>0</v>
      </c>
      <c r="BJ352" s="75">
        <v>301542</v>
      </c>
      <c r="BK352" s="75">
        <v>111270</v>
      </c>
      <c r="BL352" s="75">
        <v>97284</v>
      </c>
      <c r="BM352" s="75">
        <v>0</v>
      </c>
      <c r="BN352" s="75">
        <v>154343</v>
      </c>
      <c r="BO352" s="75">
        <v>0</v>
      </c>
      <c r="BP352" s="75">
        <v>328215</v>
      </c>
      <c r="BQ352" s="75">
        <v>85110</v>
      </c>
      <c r="BR352" s="75">
        <v>101850</v>
      </c>
      <c r="BS352" s="75">
        <v>133140</v>
      </c>
      <c r="BT352" s="75">
        <v>133530</v>
      </c>
      <c r="BU352" s="75">
        <v>252000</v>
      </c>
      <c r="BV352" s="75">
        <v>153520</v>
      </c>
      <c r="BW352" s="75">
        <v>78570</v>
      </c>
      <c r="BX352" s="75">
        <v>104500.5</v>
      </c>
      <c r="BY352" s="76">
        <v>1464699</v>
      </c>
    </row>
    <row r="353" spans="1:77" x14ac:dyDescent="0.2">
      <c r="A353" s="73" t="s">
        <v>43</v>
      </c>
      <c r="B353" s="74" t="s">
        <v>899</v>
      </c>
      <c r="C353" s="73" t="s">
        <v>900</v>
      </c>
      <c r="D353" s="85">
        <v>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5">
        <v>0</v>
      </c>
      <c r="AI353" s="85">
        <v>0</v>
      </c>
      <c r="AJ353" s="8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85">
        <v>0</v>
      </c>
      <c r="AV353" s="85">
        <v>0</v>
      </c>
      <c r="AW353" s="85">
        <v>0</v>
      </c>
      <c r="AX353" s="85">
        <v>0</v>
      </c>
      <c r="AY353" s="85">
        <v>0</v>
      </c>
      <c r="AZ353" s="85">
        <v>0</v>
      </c>
      <c r="BA353" s="85">
        <v>0</v>
      </c>
      <c r="BB353" s="85">
        <v>0</v>
      </c>
      <c r="BC353" s="85">
        <v>0</v>
      </c>
      <c r="BD353" s="85">
        <v>0</v>
      </c>
      <c r="BE353" s="85">
        <v>0</v>
      </c>
      <c r="BF353" s="85">
        <v>0</v>
      </c>
      <c r="BG353" s="85">
        <v>0</v>
      </c>
      <c r="BH353" s="85">
        <v>0</v>
      </c>
      <c r="BI353" s="85">
        <v>0</v>
      </c>
      <c r="BJ353" s="85">
        <v>0</v>
      </c>
      <c r="BK353" s="85">
        <v>0</v>
      </c>
      <c r="BL353" s="85">
        <v>0</v>
      </c>
      <c r="BM353" s="85">
        <v>0</v>
      </c>
      <c r="BN353" s="85">
        <v>0</v>
      </c>
      <c r="BO353" s="85">
        <v>0</v>
      </c>
      <c r="BP353" s="85">
        <v>0</v>
      </c>
      <c r="BQ353" s="85">
        <v>0</v>
      </c>
      <c r="BR353" s="85">
        <v>0</v>
      </c>
      <c r="BS353" s="85">
        <v>0</v>
      </c>
      <c r="BT353" s="85">
        <v>0</v>
      </c>
      <c r="BU353" s="85">
        <v>0</v>
      </c>
      <c r="BV353" s="85">
        <v>0</v>
      </c>
      <c r="BW353" s="85">
        <v>0</v>
      </c>
      <c r="BX353" s="85">
        <v>0</v>
      </c>
      <c r="BY353" s="76">
        <v>12356612.33</v>
      </c>
    </row>
    <row r="354" spans="1:77" x14ac:dyDescent="0.2">
      <c r="A354" s="73" t="s">
        <v>43</v>
      </c>
      <c r="B354" s="74" t="s">
        <v>901</v>
      </c>
      <c r="C354" s="73" t="s">
        <v>902</v>
      </c>
      <c r="D354" s="75">
        <v>0</v>
      </c>
      <c r="E354" s="75">
        <v>0</v>
      </c>
      <c r="F354" s="75">
        <v>0</v>
      </c>
      <c r="G354" s="75">
        <v>0</v>
      </c>
      <c r="H354" s="75">
        <v>0</v>
      </c>
      <c r="I354" s="75">
        <v>0</v>
      </c>
      <c r="J354" s="75">
        <v>350865694.19</v>
      </c>
      <c r="K354" s="75">
        <v>0</v>
      </c>
      <c r="L354" s="75">
        <v>0</v>
      </c>
      <c r="M354" s="75">
        <v>0</v>
      </c>
      <c r="N354" s="75">
        <v>0</v>
      </c>
      <c r="O354" s="75">
        <v>0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5">
        <v>0</v>
      </c>
      <c r="Y354" s="75">
        <v>0</v>
      </c>
      <c r="Z354" s="75">
        <v>0</v>
      </c>
      <c r="AA354" s="75">
        <v>0</v>
      </c>
      <c r="AB354" s="75">
        <v>0</v>
      </c>
      <c r="AC354" s="75">
        <v>0</v>
      </c>
      <c r="AD354" s="75">
        <v>0</v>
      </c>
      <c r="AE354" s="75">
        <v>17318104.640000001</v>
      </c>
      <c r="AF354" s="75">
        <v>0</v>
      </c>
      <c r="AG354" s="75">
        <v>0</v>
      </c>
      <c r="AH354" s="75">
        <v>0</v>
      </c>
      <c r="AI354" s="75">
        <v>0</v>
      </c>
      <c r="AJ354" s="75">
        <v>0</v>
      </c>
      <c r="AK354" s="75">
        <v>0</v>
      </c>
      <c r="AL354" s="75">
        <v>0</v>
      </c>
      <c r="AM354" s="75">
        <v>0</v>
      </c>
      <c r="AN354" s="75">
        <v>0</v>
      </c>
      <c r="AO354" s="75">
        <v>0</v>
      </c>
      <c r="AP354" s="75">
        <v>0</v>
      </c>
      <c r="AQ354" s="75">
        <v>3082934.83</v>
      </c>
      <c r="AR354" s="75">
        <v>0</v>
      </c>
      <c r="AS354" s="75">
        <v>0</v>
      </c>
      <c r="AT354" s="75">
        <v>0</v>
      </c>
      <c r="AU354" s="75">
        <v>0</v>
      </c>
      <c r="AV354" s="75">
        <v>0</v>
      </c>
      <c r="AW354" s="75">
        <v>0</v>
      </c>
      <c r="AX354" s="75">
        <v>263275148.61000001</v>
      </c>
      <c r="AY354" s="75">
        <v>0</v>
      </c>
      <c r="AZ354" s="75">
        <v>0</v>
      </c>
      <c r="BA354" s="75">
        <v>0</v>
      </c>
      <c r="BB354" s="75">
        <v>0</v>
      </c>
      <c r="BC354" s="75">
        <v>0</v>
      </c>
      <c r="BD354" s="75">
        <v>0</v>
      </c>
      <c r="BE354" s="75">
        <v>0</v>
      </c>
      <c r="BF354" s="75">
        <v>0</v>
      </c>
      <c r="BG354" s="75">
        <v>0</v>
      </c>
      <c r="BH354" s="75">
        <v>0</v>
      </c>
      <c r="BI354" s="75">
        <v>1780333</v>
      </c>
      <c r="BJ354" s="75">
        <v>0</v>
      </c>
      <c r="BK354" s="75">
        <v>0</v>
      </c>
      <c r="BL354" s="75">
        <v>0</v>
      </c>
      <c r="BM354" s="75">
        <v>0</v>
      </c>
      <c r="BN354" s="75">
        <v>0</v>
      </c>
      <c r="BO354" s="75">
        <v>0</v>
      </c>
      <c r="BP354" s="75">
        <v>0</v>
      </c>
      <c r="BQ354" s="75">
        <v>0</v>
      </c>
      <c r="BR354" s="75">
        <v>0</v>
      </c>
      <c r="BS354" s="75">
        <v>0</v>
      </c>
      <c r="BT354" s="75">
        <v>0</v>
      </c>
      <c r="BU354" s="75">
        <v>0</v>
      </c>
      <c r="BV354" s="75">
        <v>0</v>
      </c>
      <c r="BW354" s="75">
        <v>0</v>
      </c>
      <c r="BX354" s="75">
        <v>0</v>
      </c>
      <c r="BY354" s="76">
        <v>167024</v>
      </c>
    </row>
    <row r="355" spans="1:77" x14ac:dyDescent="0.2">
      <c r="A355" s="73" t="s">
        <v>43</v>
      </c>
      <c r="B355" s="74" t="s">
        <v>903</v>
      </c>
      <c r="C355" s="73" t="s">
        <v>904</v>
      </c>
      <c r="D355" s="75">
        <v>0</v>
      </c>
      <c r="E355" s="75">
        <v>0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5">
        <v>0</v>
      </c>
      <c r="Y355" s="75">
        <v>0</v>
      </c>
      <c r="Z355" s="75">
        <v>0</v>
      </c>
      <c r="AA355" s="75">
        <v>0</v>
      </c>
      <c r="AB355" s="75">
        <v>0</v>
      </c>
      <c r="AC355" s="75">
        <v>0</v>
      </c>
      <c r="AD355" s="75">
        <v>0</v>
      </c>
      <c r="AE355" s="75">
        <v>3971713.2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  <c r="AM355" s="75">
        <v>0</v>
      </c>
      <c r="AN355" s="75">
        <v>0</v>
      </c>
      <c r="AO355" s="75">
        <v>0</v>
      </c>
      <c r="AP355" s="75">
        <v>0</v>
      </c>
      <c r="AQ355" s="75">
        <v>0</v>
      </c>
      <c r="AR355" s="75">
        <v>0</v>
      </c>
      <c r="AS355" s="75">
        <v>0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0</v>
      </c>
      <c r="BF355" s="75">
        <v>0</v>
      </c>
      <c r="BG355" s="75">
        <v>0</v>
      </c>
      <c r="BH355" s="75">
        <v>0</v>
      </c>
      <c r="BI355" s="75">
        <v>153659905</v>
      </c>
      <c r="BJ355" s="75">
        <v>0</v>
      </c>
      <c r="BK355" s="75">
        <v>0</v>
      </c>
      <c r="BL355" s="75">
        <v>0</v>
      </c>
      <c r="BM355" s="75">
        <v>0</v>
      </c>
      <c r="BN355" s="75">
        <v>0</v>
      </c>
      <c r="BO355" s="75">
        <v>0</v>
      </c>
      <c r="BP355" s="75">
        <v>0</v>
      </c>
      <c r="BQ355" s="75">
        <v>0</v>
      </c>
      <c r="BR355" s="75">
        <v>0</v>
      </c>
      <c r="BS355" s="75">
        <v>0</v>
      </c>
      <c r="BT355" s="75">
        <v>0</v>
      </c>
      <c r="BU355" s="75">
        <v>0</v>
      </c>
      <c r="BV355" s="75">
        <v>0</v>
      </c>
      <c r="BW355" s="75">
        <v>0</v>
      </c>
      <c r="BX355" s="75">
        <v>0</v>
      </c>
      <c r="BY355" s="76">
        <v>43504610.249999993</v>
      </c>
    </row>
    <row r="356" spans="1:77" x14ac:dyDescent="0.2">
      <c r="A356" s="73" t="s">
        <v>43</v>
      </c>
      <c r="B356" s="74" t="s">
        <v>905</v>
      </c>
      <c r="C356" s="73" t="s">
        <v>906</v>
      </c>
      <c r="D356" s="85">
        <v>0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  <c r="O356" s="85">
        <v>0</v>
      </c>
      <c r="P356" s="85">
        <v>0</v>
      </c>
      <c r="Q356" s="85">
        <v>0</v>
      </c>
      <c r="R356" s="85">
        <v>0</v>
      </c>
      <c r="S356" s="85">
        <v>0</v>
      </c>
      <c r="T356" s="85">
        <v>0</v>
      </c>
      <c r="U356" s="85">
        <v>0</v>
      </c>
      <c r="V356" s="85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v>0</v>
      </c>
      <c r="AB356" s="85">
        <v>0</v>
      </c>
      <c r="AC356" s="85">
        <v>0</v>
      </c>
      <c r="AD356" s="85">
        <v>0</v>
      </c>
      <c r="AE356" s="85">
        <v>0</v>
      </c>
      <c r="AF356" s="85">
        <v>0</v>
      </c>
      <c r="AG356" s="85">
        <v>0</v>
      </c>
      <c r="AH356" s="85">
        <v>0</v>
      </c>
      <c r="AI356" s="85">
        <v>0</v>
      </c>
      <c r="AJ356" s="85">
        <v>0</v>
      </c>
      <c r="AK356" s="85">
        <v>0</v>
      </c>
      <c r="AL356" s="85">
        <v>0</v>
      </c>
      <c r="AM356" s="85">
        <v>0</v>
      </c>
      <c r="AN356" s="85">
        <v>0</v>
      </c>
      <c r="AO356" s="85">
        <v>0</v>
      </c>
      <c r="AP356" s="85">
        <v>0</v>
      </c>
      <c r="AQ356" s="85">
        <v>0</v>
      </c>
      <c r="AR356" s="85">
        <v>0</v>
      </c>
      <c r="AS356" s="85">
        <v>0</v>
      </c>
      <c r="AT356" s="85">
        <v>0</v>
      </c>
      <c r="AU356" s="85">
        <v>0</v>
      </c>
      <c r="AV356" s="85">
        <v>0</v>
      </c>
      <c r="AW356" s="85">
        <v>0</v>
      </c>
      <c r="AX356" s="85">
        <v>0</v>
      </c>
      <c r="AY356" s="85">
        <v>0</v>
      </c>
      <c r="AZ356" s="85">
        <v>0</v>
      </c>
      <c r="BA356" s="85">
        <v>0</v>
      </c>
      <c r="BB356" s="85">
        <v>0</v>
      </c>
      <c r="BC356" s="85">
        <v>0</v>
      </c>
      <c r="BD356" s="85">
        <v>0</v>
      </c>
      <c r="BE356" s="85">
        <v>0</v>
      </c>
      <c r="BF356" s="85">
        <v>0</v>
      </c>
      <c r="BG356" s="85">
        <v>0</v>
      </c>
      <c r="BH356" s="85">
        <v>0</v>
      </c>
      <c r="BI356" s="85">
        <v>0</v>
      </c>
      <c r="BJ356" s="85">
        <v>0</v>
      </c>
      <c r="BK356" s="85">
        <v>0</v>
      </c>
      <c r="BL356" s="85">
        <v>0</v>
      </c>
      <c r="BM356" s="85">
        <v>0</v>
      </c>
      <c r="BN356" s="85">
        <v>0</v>
      </c>
      <c r="BO356" s="85">
        <v>0</v>
      </c>
      <c r="BP356" s="85">
        <v>0</v>
      </c>
      <c r="BQ356" s="85">
        <v>0</v>
      </c>
      <c r="BR356" s="85">
        <v>0</v>
      </c>
      <c r="BS356" s="85">
        <v>0</v>
      </c>
      <c r="BT356" s="85">
        <v>0</v>
      </c>
      <c r="BU356" s="85">
        <v>0</v>
      </c>
      <c r="BV356" s="85">
        <v>0</v>
      </c>
      <c r="BW356" s="85">
        <v>0</v>
      </c>
      <c r="BX356" s="85">
        <v>0</v>
      </c>
      <c r="BY356" s="76">
        <v>2417111.5</v>
      </c>
    </row>
    <row r="357" spans="1:77" x14ac:dyDescent="0.2">
      <c r="A357" s="73" t="s">
        <v>43</v>
      </c>
      <c r="B357" s="74" t="s">
        <v>907</v>
      </c>
      <c r="C357" s="73" t="s">
        <v>908</v>
      </c>
      <c r="D357" s="85">
        <v>0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v>0</v>
      </c>
      <c r="AB357" s="85">
        <v>0</v>
      </c>
      <c r="AC357" s="85">
        <v>0</v>
      </c>
      <c r="AD357" s="85">
        <v>0</v>
      </c>
      <c r="AE357" s="85">
        <v>0</v>
      </c>
      <c r="AF357" s="85">
        <v>0</v>
      </c>
      <c r="AG357" s="85">
        <v>0</v>
      </c>
      <c r="AH357" s="85">
        <v>0</v>
      </c>
      <c r="AI357" s="85">
        <v>0</v>
      </c>
      <c r="AJ357" s="85">
        <v>0</v>
      </c>
      <c r="AK357" s="85">
        <v>0</v>
      </c>
      <c r="AL357" s="85">
        <v>0</v>
      </c>
      <c r="AM357" s="85">
        <v>0</v>
      </c>
      <c r="AN357" s="85">
        <v>0</v>
      </c>
      <c r="AO357" s="85">
        <v>0</v>
      </c>
      <c r="AP357" s="85">
        <v>0</v>
      </c>
      <c r="AQ357" s="85">
        <v>0</v>
      </c>
      <c r="AR357" s="85">
        <v>0</v>
      </c>
      <c r="AS357" s="85">
        <v>0</v>
      </c>
      <c r="AT357" s="85">
        <v>0</v>
      </c>
      <c r="AU357" s="85">
        <v>0</v>
      </c>
      <c r="AV357" s="85">
        <v>0</v>
      </c>
      <c r="AW357" s="85">
        <v>0</v>
      </c>
      <c r="AX357" s="85">
        <v>0</v>
      </c>
      <c r="AY357" s="85">
        <v>0</v>
      </c>
      <c r="AZ357" s="85">
        <v>0</v>
      </c>
      <c r="BA357" s="85">
        <v>0</v>
      </c>
      <c r="BB357" s="85">
        <v>0</v>
      </c>
      <c r="BC357" s="85">
        <v>0</v>
      </c>
      <c r="BD357" s="85">
        <v>0</v>
      </c>
      <c r="BE357" s="85">
        <v>0</v>
      </c>
      <c r="BF357" s="85">
        <v>0</v>
      </c>
      <c r="BG357" s="85">
        <v>0</v>
      </c>
      <c r="BH357" s="85">
        <v>0</v>
      </c>
      <c r="BI357" s="85">
        <v>0</v>
      </c>
      <c r="BJ357" s="85">
        <v>0</v>
      </c>
      <c r="BK357" s="85">
        <v>0</v>
      </c>
      <c r="BL357" s="85">
        <v>0</v>
      </c>
      <c r="BM357" s="85">
        <v>0</v>
      </c>
      <c r="BN357" s="85">
        <v>0</v>
      </c>
      <c r="BO357" s="85">
        <v>0</v>
      </c>
      <c r="BP357" s="85">
        <v>0</v>
      </c>
      <c r="BQ357" s="85">
        <v>0</v>
      </c>
      <c r="BR357" s="85">
        <v>0</v>
      </c>
      <c r="BS357" s="85">
        <v>0</v>
      </c>
      <c r="BT357" s="85">
        <v>0</v>
      </c>
      <c r="BU357" s="85">
        <v>0</v>
      </c>
      <c r="BV357" s="85">
        <v>0</v>
      </c>
      <c r="BW357" s="85">
        <v>0</v>
      </c>
      <c r="BX357" s="85">
        <v>0</v>
      </c>
      <c r="BY357" s="76"/>
    </row>
    <row r="358" spans="1:77" x14ac:dyDescent="0.2">
      <c r="A358" s="73" t="s">
        <v>43</v>
      </c>
      <c r="B358" s="74" t="s">
        <v>909</v>
      </c>
      <c r="C358" s="73" t="s">
        <v>910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85">
        <v>0</v>
      </c>
      <c r="AC358" s="85">
        <v>0</v>
      </c>
      <c r="AD358" s="85">
        <v>0</v>
      </c>
      <c r="AE358" s="85">
        <v>0</v>
      </c>
      <c r="AF358" s="85">
        <v>0</v>
      </c>
      <c r="AG358" s="85">
        <v>0</v>
      </c>
      <c r="AH358" s="85">
        <v>0</v>
      </c>
      <c r="AI358" s="85">
        <v>0</v>
      </c>
      <c r="AJ358" s="85">
        <v>0</v>
      </c>
      <c r="AK358" s="85">
        <v>0</v>
      </c>
      <c r="AL358" s="85">
        <v>0</v>
      </c>
      <c r="AM358" s="85">
        <v>0</v>
      </c>
      <c r="AN358" s="85">
        <v>0</v>
      </c>
      <c r="AO358" s="85">
        <v>0</v>
      </c>
      <c r="AP358" s="85">
        <v>0</v>
      </c>
      <c r="AQ358" s="85">
        <v>0</v>
      </c>
      <c r="AR358" s="85">
        <v>0</v>
      </c>
      <c r="AS358" s="85">
        <v>0</v>
      </c>
      <c r="AT358" s="85">
        <v>0</v>
      </c>
      <c r="AU358" s="85">
        <v>0</v>
      </c>
      <c r="AV358" s="85">
        <v>0</v>
      </c>
      <c r="AW358" s="85">
        <v>0</v>
      </c>
      <c r="AX358" s="85">
        <v>0</v>
      </c>
      <c r="AY358" s="85">
        <v>0</v>
      </c>
      <c r="AZ358" s="85">
        <v>0</v>
      </c>
      <c r="BA358" s="85">
        <v>0</v>
      </c>
      <c r="BB358" s="85">
        <v>0</v>
      </c>
      <c r="BC358" s="85">
        <v>0</v>
      </c>
      <c r="BD358" s="85">
        <v>0</v>
      </c>
      <c r="BE358" s="85">
        <v>0</v>
      </c>
      <c r="BF358" s="85">
        <v>0</v>
      </c>
      <c r="BG358" s="85">
        <v>0</v>
      </c>
      <c r="BH358" s="85">
        <v>0</v>
      </c>
      <c r="BI358" s="85">
        <v>0</v>
      </c>
      <c r="BJ358" s="85">
        <v>0</v>
      </c>
      <c r="BK358" s="85">
        <v>0</v>
      </c>
      <c r="BL358" s="85">
        <v>0</v>
      </c>
      <c r="BM358" s="85">
        <v>0</v>
      </c>
      <c r="BN358" s="85">
        <v>0</v>
      </c>
      <c r="BO358" s="85">
        <v>0</v>
      </c>
      <c r="BP358" s="85">
        <v>0</v>
      </c>
      <c r="BQ358" s="85">
        <v>0</v>
      </c>
      <c r="BR358" s="85">
        <v>0</v>
      </c>
      <c r="BS358" s="85">
        <v>0</v>
      </c>
      <c r="BT358" s="85">
        <v>0</v>
      </c>
      <c r="BU358" s="85">
        <v>0</v>
      </c>
      <c r="BV358" s="85">
        <v>0</v>
      </c>
      <c r="BW358" s="85">
        <v>0</v>
      </c>
      <c r="BX358" s="85">
        <v>0</v>
      </c>
      <c r="BY358" s="76">
        <v>1734990</v>
      </c>
    </row>
    <row r="359" spans="1:77" x14ac:dyDescent="0.2">
      <c r="A359" s="73" t="s">
        <v>43</v>
      </c>
      <c r="B359" s="74" t="s">
        <v>911</v>
      </c>
      <c r="C359" s="73" t="s">
        <v>912</v>
      </c>
      <c r="D359" s="75">
        <v>0</v>
      </c>
      <c r="E359" s="75">
        <v>0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0</v>
      </c>
      <c r="W359" s="75">
        <v>0</v>
      </c>
      <c r="X359" s="75">
        <v>0</v>
      </c>
      <c r="Y359" s="75">
        <v>0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382500</v>
      </c>
      <c r="AF359" s="75">
        <v>0</v>
      </c>
      <c r="AG359" s="75">
        <v>0</v>
      </c>
      <c r="AH359" s="75">
        <v>0</v>
      </c>
      <c r="AI359" s="75">
        <v>0</v>
      </c>
      <c r="AJ359" s="75">
        <v>0</v>
      </c>
      <c r="AK359" s="75">
        <v>0</v>
      </c>
      <c r="AL359" s="75">
        <v>0</v>
      </c>
      <c r="AM359" s="75">
        <v>0</v>
      </c>
      <c r="AN359" s="75">
        <v>0</v>
      </c>
      <c r="AO359" s="75">
        <v>0</v>
      </c>
      <c r="AP359" s="75">
        <v>0</v>
      </c>
      <c r="AQ359" s="75">
        <v>0</v>
      </c>
      <c r="AR359" s="75">
        <v>0</v>
      </c>
      <c r="AS359" s="75">
        <v>0</v>
      </c>
      <c r="AT359" s="75">
        <v>0</v>
      </c>
      <c r="AU359" s="75">
        <v>0</v>
      </c>
      <c r="AV359" s="75">
        <v>0</v>
      </c>
      <c r="AW359" s="75">
        <v>0</v>
      </c>
      <c r="AX359" s="75">
        <v>0</v>
      </c>
      <c r="AY359" s="75">
        <v>0</v>
      </c>
      <c r="AZ359" s="75">
        <v>0</v>
      </c>
      <c r="BA359" s="75">
        <v>0</v>
      </c>
      <c r="BB359" s="75">
        <v>0</v>
      </c>
      <c r="BC359" s="75">
        <v>0</v>
      </c>
      <c r="BD359" s="75">
        <v>0</v>
      </c>
      <c r="BE359" s="75">
        <v>0</v>
      </c>
      <c r="BF359" s="75">
        <v>0</v>
      </c>
      <c r="BG359" s="75">
        <v>0</v>
      </c>
      <c r="BH359" s="75">
        <v>0</v>
      </c>
      <c r="BI359" s="75">
        <v>0</v>
      </c>
      <c r="BJ359" s="75">
        <v>0</v>
      </c>
      <c r="BK359" s="75">
        <v>0</v>
      </c>
      <c r="BL359" s="75">
        <v>0</v>
      </c>
      <c r="BM359" s="75">
        <v>0</v>
      </c>
      <c r="BN359" s="75">
        <v>0</v>
      </c>
      <c r="BO359" s="75">
        <v>0</v>
      </c>
      <c r="BP359" s="75">
        <v>0</v>
      </c>
      <c r="BQ359" s="75">
        <v>0</v>
      </c>
      <c r="BR359" s="75">
        <v>0</v>
      </c>
      <c r="BS359" s="75">
        <v>0</v>
      </c>
      <c r="BT359" s="75">
        <v>0</v>
      </c>
      <c r="BU359" s="75">
        <v>0</v>
      </c>
      <c r="BV359" s="75">
        <v>0</v>
      </c>
      <c r="BW359" s="75">
        <v>0</v>
      </c>
      <c r="BX359" s="75">
        <v>0</v>
      </c>
      <c r="BY359" s="76">
        <v>1600996</v>
      </c>
    </row>
    <row r="360" spans="1:77" x14ac:dyDescent="0.2">
      <c r="A360" s="73" t="s">
        <v>43</v>
      </c>
      <c r="B360" s="74" t="s">
        <v>913</v>
      </c>
      <c r="C360" s="73" t="s">
        <v>914</v>
      </c>
      <c r="D360" s="75">
        <v>0</v>
      </c>
      <c r="E360" s="75">
        <v>0</v>
      </c>
      <c r="F360" s="75">
        <v>0</v>
      </c>
      <c r="G360" s="75">
        <v>0</v>
      </c>
      <c r="H360" s="75">
        <v>0</v>
      </c>
      <c r="I360" s="75">
        <v>385209.95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  <c r="O360" s="75">
        <v>0</v>
      </c>
      <c r="P360" s="75">
        <v>0</v>
      </c>
      <c r="Q360" s="75">
        <v>0</v>
      </c>
      <c r="R360" s="75">
        <v>0</v>
      </c>
      <c r="S360" s="75">
        <v>0</v>
      </c>
      <c r="T360" s="75">
        <v>0</v>
      </c>
      <c r="U360" s="75">
        <v>0</v>
      </c>
      <c r="V360" s="75">
        <v>0</v>
      </c>
      <c r="W360" s="75">
        <v>0</v>
      </c>
      <c r="X360" s="75">
        <v>0</v>
      </c>
      <c r="Y360" s="75">
        <v>0</v>
      </c>
      <c r="Z360" s="75">
        <v>0</v>
      </c>
      <c r="AA360" s="75">
        <v>0</v>
      </c>
      <c r="AB360" s="75">
        <v>0</v>
      </c>
      <c r="AC360" s="75">
        <v>0</v>
      </c>
      <c r="AD360" s="75">
        <v>0</v>
      </c>
      <c r="AE360" s="75">
        <v>0</v>
      </c>
      <c r="AF360" s="75">
        <v>0</v>
      </c>
      <c r="AG360" s="75">
        <v>0</v>
      </c>
      <c r="AH360" s="75">
        <v>0</v>
      </c>
      <c r="AI360" s="75">
        <v>0</v>
      </c>
      <c r="AJ360" s="75">
        <v>0</v>
      </c>
      <c r="AK360" s="75">
        <v>0</v>
      </c>
      <c r="AL360" s="75">
        <v>0</v>
      </c>
      <c r="AM360" s="75">
        <v>0</v>
      </c>
      <c r="AN360" s="75">
        <v>0</v>
      </c>
      <c r="AO360" s="75">
        <v>0</v>
      </c>
      <c r="AP360" s="75">
        <v>0</v>
      </c>
      <c r="AQ360" s="75">
        <v>0</v>
      </c>
      <c r="AR360" s="75">
        <v>0</v>
      </c>
      <c r="AS360" s="75">
        <v>0</v>
      </c>
      <c r="AT360" s="75">
        <v>0</v>
      </c>
      <c r="AU360" s="75">
        <v>0</v>
      </c>
      <c r="AV360" s="75">
        <v>0</v>
      </c>
      <c r="AW360" s="75">
        <v>0</v>
      </c>
      <c r="AX360" s="75">
        <v>0</v>
      </c>
      <c r="AY360" s="75">
        <v>0</v>
      </c>
      <c r="AZ360" s="75">
        <v>0</v>
      </c>
      <c r="BA360" s="75">
        <v>0</v>
      </c>
      <c r="BB360" s="75">
        <v>0</v>
      </c>
      <c r="BC360" s="75">
        <v>0</v>
      </c>
      <c r="BD360" s="75">
        <v>0</v>
      </c>
      <c r="BE360" s="75">
        <v>0</v>
      </c>
      <c r="BF360" s="75">
        <v>0</v>
      </c>
      <c r="BG360" s="75">
        <v>0</v>
      </c>
      <c r="BH360" s="75">
        <v>0</v>
      </c>
      <c r="BI360" s="75">
        <v>1284000</v>
      </c>
      <c r="BJ360" s="75">
        <v>0</v>
      </c>
      <c r="BK360" s="75">
        <v>0</v>
      </c>
      <c r="BL360" s="75">
        <v>0</v>
      </c>
      <c r="BM360" s="75">
        <v>0</v>
      </c>
      <c r="BN360" s="75">
        <v>0</v>
      </c>
      <c r="BO360" s="75">
        <v>0</v>
      </c>
      <c r="BP360" s="75">
        <v>0</v>
      </c>
      <c r="BQ360" s="75">
        <v>0</v>
      </c>
      <c r="BR360" s="75">
        <v>0</v>
      </c>
      <c r="BS360" s="75">
        <v>0</v>
      </c>
      <c r="BT360" s="75">
        <v>0</v>
      </c>
      <c r="BU360" s="75">
        <v>0</v>
      </c>
      <c r="BV360" s="75">
        <v>0</v>
      </c>
      <c r="BW360" s="75">
        <v>0</v>
      </c>
      <c r="BX360" s="75">
        <v>0</v>
      </c>
      <c r="BY360" s="76">
        <v>5493658.0199999996</v>
      </c>
    </row>
    <row r="361" spans="1:77" x14ac:dyDescent="0.2">
      <c r="A361" s="73" t="s">
        <v>43</v>
      </c>
      <c r="B361" s="74" t="s">
        <v>915</v>
      </c>
      <c r="C361" s="73" t="s">
        <v>916</v>
      </c>
      <c r="D361" s="75">
        <v>0</v>
      </c>
      <c r="E361" s="75">
        <v>0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0</v>
      </c>
      <c r="N361" s="75">
        <v>0</v>
      </c>
      <c r="O361" s="75">
        <v>1750000</v>
      </c>
      <c r="P361" s="75">
        <v>0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0</v>
      </c>
      <c r="W361" s="75">
        <v>0</v>
      </c>
      <c r="X361" s="75">
        <v>0</v>
      </c>
      <c r="Y361" s="75">
        <v>0</v>
      </c>
      <c r="Z361" s="75">
        <v>0</v>
      </c>
      <c r="AA361" s="75">
        <v>0</v>
      </c>
      <c r="AB361" s="75">
        <v>0</v>
      </c>
      <c r="AC361" s="75">
        <v>0</v>
      </c>
      <c r="AD361" s="75">
        <v>0</v>
      </c>
      <c r="AE361" s="75">
        <v>0</v>
      </c>
      <c r="AF361" s="75">
        <v>0</v>
      </c>
      <c r="AG361" s="75">
        <v>0</v>
      </c>
      <c r="AH361" s="75">
        <v>0</v>
      </c>
      <c r="AI361" s="75">
        <v>0</v>
      </c>
      <c r="AJ361" s="75">
        <v>0</v>
      </c>
      <c r="AK361" s="75">
        <v>0</v>
      </c>
      <c r="AL361" s="75">
        <v>0</v>
      </c>
      <c r="AM361" s="75">
        <v>0</v>
      </c>
      <c r="AN361" s="75">
        <v>0</v>
      </c>
      <c r="AO361" s="75">
        <v>0</v>
      </c>
      <c r="AP361" s="75">
        <v>0</v>
      </c>
      <c r="AQ361" s="75">
        <v>0</v>
      </c>
      <c r="AR361" s="75">
        <v>14700</v>
      </c>
      <c r="AS361" s="75">
        <v>0</v>
      </c>
      <c r="AT361" s="75">
        <v>0</v>
      </c>
      <c r="AU361" s="75">
        <v>0</v>
      </c>
      <c r="AV361" s="75">
        <v>0</v>
      </c>
      <c r="AW361" s="75">
        <v>0</v>
      </c>
      <c r="AX361" s="75">
        <v>0</v>
      </c>
      <c r="AY361" s="75">
        <v>0</v>
      </c>
      <c r="AZ361" s="75">
        <v>0</v>
      </c>
      <c r="BA361" s="75">
        <v>0</v>
      </c>
      <c r="BB361" s="75">
        <v>0</v>
      </c>
      <c r="BC361" s="75">
        <v>0</v>
      </c>
      <c r="BD361" s="75">
        <v>0</v>
      </c>
      <c r="BE361" s="75">
        <v>0</v>
      </c>
      <c r="BF361" s="75">
        <v>0</v>
      </c>
      <c r="BG361" s="75">
        <v>0</v>
      </c>
      <c r="BH361" s="75">
        <v>0</v>
      </c>
      <c r="BI361" s="75">
        <v>0</v>
      </c>
      <c r="BJ361" s="75">
        <v>0</v>
      </c>
      <c r="BK361" s="75">
        <v>0</v>
      </c>
      <c r="BL361" s="75">
        <v>0</v>
      </c>
      <c r="BM361" s="75">
        <v>0</v>
      </c>
      <c r="BN361" s="75">
        <v>0</v>
      </c>
      <c r="BO361" s="75">
        <v>0</v>
      </c>
      <c r="BP361" s="75">
        <v>0</v>
      </c>
      <c r="BQ361" s="75">
        <v>0</v>
      </c>
      <c r="BR361" s="75">
        <v>0</v>
      </c>
      <c r="BS361" s="75">
        <v>0</v>
      </c>
      <c r="BT361" s="75">
        <v>0</v>
      </c>
      <c r="BU361" s="75">
        <v>0</v>
      </c>
      <c r="BV361" s="75">
        <v>0</v>
      </c>
      <c r="BW361" s="75">
        <v>0</v>
      </c>
      <c r="BX361" s="75">
        <v>0</v>
      </c>
      <c r="BY361" s="76">
        <v>184422355.34</v>
      </c>
    </row>
    <row r="362" spans="1:77" x14ac:dyDescent="0.2">
      <c r="A362" s="73" t="s">
        <v>43</v>
      </c>
      <c r="B362" s="74" t="s">
        <v>917</v>
      </c>
      <c r="C362" s="73" t="s">
        <v>918</v>
      </c>
      <c r="D362" s="75">
        <v>0</v>
      </c>
      <c r="E362" s="75">
        <v>1509924.78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0</v>
      </c>
      <c r="N362" s="75">
        <v>0</v>
      </c>
      <c r="O362" s="75">
        <v>149200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0</v>
      </c>
      <c r="W362" s="75">
        <v>0</v>
      </c>
      <c r="X362" s="75">
        <v>0</v>
      </c>
      <c r="Y362" s="75">
        <v>0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0</v>
      </c>
      <c r="AH362" s="75">
        <v>0</v>
      </c>
      <c r="AI362" s="75">
        <v>0</v>
      </c>
      <c r="AJ362" s="75">
        <v>0</v>
      </c>
      <c r="AK362" s="75">
        <v>0</v>
      </c>
      <c r="AL362" s="75">
        <v>0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0</v>
      </c>
      <c r="AS362" s="75">
        <v>0</v>
      </c>
      <c r="AT362" s="75">
        <v>0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0</v>
      </c>
      <c r="BA362" s="75">
        <v>0</v>
      </c>
      <c r="BB362" s="75">
        <v>0</v>
      </c>
      <c r="BC362" s="75">
        <v>0</v>
      </c>
      <c r="BD362" s="75">
        <v>0</v>
      </c>
      <c r="BE362" s="75">
        <v>0</v>
      </c>
      <c r="BF362" s="75">
        <v>0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0</v>
      </c>
      <c r="BM362" s="75">
        <v>0</v>
      </c>
      <c r="BN362" s="75">
        <v>1210343</v>
      </c>
      <c r="BO362" s="75">
        <v>0</v>
      </c>
      <c r="BP362" s="75">
        <v>0</v>
      </c>
      <c r="BQ362" s="75">
        <v>0</v>
      </c>
      <c r="BR362" s="75">
        <v>0</v>
      </c>
      <c r="BS362" s="75">
        <v>0</v>
      </c>
      <c r="BT362" s="75">
        <v>89641.15</v>
      </c>
      <c r="BU362" s="75">
        <v>0</v>
      </c>
      <c r="BV362" s="75">
        <v>0</v>
      </c>
      <c r="BW362" s="75">
        <v>0</v>
      </c>
      <c r="BX362" s="75">
        <v>0</v>
      </c>
      <c r="BY362" s="76">
        <v>76090748.25</v>
      </c>
    </row>
    <row r="363" spans="1:77" x14ac:dyDescent="0.2">
      <c r="A363" s="73" t="s">
        <v>43</v>
      </c>
      <c r="B363" s="74" t="s">
        <v>919</v>
      </c>
      <c r="C363" s="73" t="s">
        <v>920</v>
      </c>
      <c r="D363" s="75">
        <v>0</v>
      </c>
      <c r="E363" s="75">
        <v>0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0</v>
      </c>
      <c r="N363" s="75">
        <v>0</v>
      </c>
      <c r="O363" s="75">
        <v>3388000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0</v>
      </c>
      <c r="W363" s="75">
        <v>0</v>
      </c>
      <c r="X363" s="75">
        <v>0</v>
      </c>
      <c r="Y363" s="75">
        <v>0</v>
      </c>
      <c r="Z363" s="75">
        <v>0</v>
      </c>
      <c r="AA363" s="75">
        <v>0</v>
      </c>
      <c r="AB363" s="75">
        <v>0</v>
      </c>
      <c r="AC363" s="75">
        <v>0</v>
      </c>
      <c r="AD363" s="75">
        <v>0</v>
      </c>
      <c r="AE363" s="75">
        <v>0</v>
      </c>
      <c r="AF363" s="75">
        <v>0</v>
      </c>
      <c r="AG363" s="75">
        <v>0</v>
      </c>
      <c r="AH363" s="75">
        <v>0</v>
      </c>
      <c r="AI363" s="75">
        <v>0</v>
      </c>
      <c r="AJ363" s="75">
        <v>0</v>
      </c>
      <c r="AK363" s="75">
        <v>8300103</v>
      </c>
      <c r="AL363" s="75">
        <v>0</v>
      </c>
      <c r="AM363" s="75">
        <v>0</v>
      </c>
      <c r="AN363" s="75">
        <v>0</v>
      </c>
      <c r="AO363" s="75">
        <v>0</v>
      </c>
      <c r="AP363" s="75">
        <v>0</v>
      </c>
      <c r="AQ363" s="75">
        <v>29394955</v>
      </c>
      <c r="AR363" s="75">
        <v>0</v>
      </c>
      <c r="AS363" s="75">
        <v>0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0</v>
      </c>
      <c r="BA363" s="75">
        <v>0</v>
      </c>
      <c r="BB363" s="75">
        <v>0</v>
      </c>
      <c r="BC363" s="75">
        <v>0</v>
      </c>
      <c r="BD363" s="75">
        <v>0</v>
      </c>
      <c r="BE363" s="75">
        <v>0</v>
      </c>
      <c r="BF363" s="75">
        <v>0</v>
      </c>
      <c r="BG363" s="75">
        <v>0</v>
      </c>
      <c r="BH363" s="75">
        <v>0</v>
      </c>
      <c r="BI363" s="75">
        <v>16150605</v>
      </c>
      <c r="BJ363" s="75">
        <v>0</v>
      </c>
      <c r="BK363" s="75">
        <v>0</v>
      </c>
      <c r="BL363" s="75">
        <v>0</v>
      </c>
      <c r="BM363" s="75">
        <v>0</v>
      </c>
      <c r="BN363" s="75">
        <v>0</v>
      </c>
      <c r="BO363" s="75">
        <v>0</v>
      </c>
      <c r="BP363" s="75">
        <v>28997192.91</v>
      </c>
      <c r="BQ363" s="75">
        <v>0</v>
      </c>
      <c r="BR363" s="75">
        <v>0</v>
      </c>
      <c r="BS363" s="75">
        <v>0</v>
      </c>
      <c r="BT363" s="75">
        <v>0</v>
      </c>
      <c r="BU363" s="75">
        <v>0</v>
      </c>
      <c r="BV363" s="75">
        <v>0</v>
      </c>
      <c r="BW363" s="75">
        <v>0</v>
      </c>
      <c r="BX363" s="75">
        <v>0</v>
      </c>
      <c r="BY363" s="76">
        <v>97531.040000000008</v>
      </c>
    </row>
    <row r="364" spans="1:77" x14ac:dyDescent="0.2">
      <c r="A364" s="73" t="s">
        <v>43</v>
      </c>
      <c r="B364" s="74" t="s">
        <v>921</v>
      </c>
      <c r="C364" s="73" t="s">
        <v>922</v>
      </c>
      <c r="D364" s="75">
        <v>0</v>
      </c>
      <c r="E364" s="75">
        <v>0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0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0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0</v>
      </c>
      <c r="AF364" s="75">
        <v>0</v>
      </c>
      <c r="AG364" s="75">
        <v>0</v>
      </c>
      <c r="AH364" s="75">
        <v>0</v>
      </c>
      <c r="AI364" s="75">
        <v>0</v>
      </c>
      <c r="AJ364" s="75">
        <v>0</v>
      </c>
      <c r="AK364" s="75">
        <v>0</v>
      </c>
      <c r="AL364" s="75">
        <v>1414000</v>
      </c>
      <c r="AM364" s="75">
        <v>0</v>
      </c>
      <c r="AN364" s="75">
        <v>0</v>
      </c>
      <c r="AO364" s="75">
        <v>0</v>
      </c>
      <c r="AP364" s="75">
        <v>0</v>
      </c>
      <c r="AQ364" s="75">
        <v>0</v>
      </c>
      <c r="AR364" s="75">
        <v>0</v>
      </c>
      <c r="AS364" s="75">
        <v>0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9450000</v>
      </c>
      <c r="BE364" s="75">
        <v>0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0</v>
      </c>
      <c r="BL364" s="75">
        <v>0</v>
      </c>
      <c r="BM364" s="75">
        <v>0</v>
      </c>
      <c r="BN364" s="75">
        <v>0</v>
      </c>
      <c r="BO364" s="75">
        <v>0</v>
      </c>
      <c r="BP364" s="75">
        <v>0</v>
      </c>
      <c r="BQ364" s="75">
        <v>0</v>
      </c>
      <c r="BR364" s="75">
        <v>0</v>
      </c>
      <c r="BS364" s="75">
        <v>0</v>
      </c>
      <c r="BT364" s="75">
        <v>0</v>
      </c>
      <c r="BU364" s="75">
        <v>0</v>
      </c>
      <c r="BV364" s="75">
        <v>0</v>
      </c>
      <c r="BW364" s="75">
        <v>0</v>
      </c>
      <c r="BX364" s="75">
        <v>0</v>
      </c>
      <c r="BY364" s="76">
        <v>299932.65999999997</v>
      </c>
    </row>
    <row r="365" spans="1:77" x14ac:dyDescent="0.2">
      <c r="A365" s="73" t="s">
        <v>43</v>
      </c>
      <c r="B365" s="74" t="s">
        <v>923</v>
      </c>
      <c r="C365" s="73" t="s">
        <v>924</v>
      </c>
      <c r="D365" s="85">
        <v>0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0</v>
      </c>
      <c r="V365" s="8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85">
        <v>0</v>
      </c>
      <c r="AI365" s="85">
        <v>0</v>
      </c>
      <c r="AJ365" s="8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85">
        <v>0</v>
      </c>
      <c r="AV365" s="85">
        <v>0</v>
      </c>
      <c r="AW365" s="85">
        <v>0</v>
      </c>
      <c r="AX365" s="85">
        <v>0</v>
      </c>
      <c r="AY365" s="85">
        <v>0</v>
      </c>
      <c r="AZ365" s="85">
        <v>0</v>
      </c>
      <c r="BA365" s="85">
        <v>0</v>
      </c>
      <c r="BB365" s="85">
        <v>0</v>
      </c>
      <c r="BC365" s="85">
        <v>0</v>
      </c>
      <c r="BD365" s="85">
        <v>0</v>
      </c>
      <c r="BE365" s="85">
        <v>0</v>
      </c>
      <c r="BF365" s="85">
        <v>0</v>
      </c>
      <c r="BG365" s="85">
        <v>0</v>
      </c>
      <c r="BH365" s="85">
        <v>0</v>
      </c>
      <c r="BI365" s="85">
        <v>0</v>
      </c>
      <c r="BJ365" s="85">
        <v>0</v>
      </c>
      <c r="BK365" s="85">
        <v>0</v>
      </c>
      <c r="BL365" s="85">
        <v>0</v>
      </c>
      <c r="BM365" s="85">
        <v>0</v>
      </c>
      <c r="BN365" s="85">
        <v>0</v>
      </c>
      <c r="BO365" s="85">
        <v>0</v>
      </c>
      <c r="BP365" s="85">
        <v>0</v>
      </c>
      <c r="BQ365" s="85">
        <v>0</v>
      </c>
      <c r="BR365" s="85">
        <v>0</v>
      </c>
      <c r="BS365" s="85">
        <v>0</v>
      </c>
      <c r="BT365" s="85">
        <v>0</v>
      </c>
      <c r="BU365" s="85">
        <v>0</v>
      </c>
      <c r="BV365" s="85">
        <v>0</v>
      </c>
      <c r="BW365" s="85">
        <v>0</v>
      </c>
      <c r="BX365" s="85">
        <v>0</v>
      </c>
      <c r="BY365" s="76">
        <v>15449667.85</v>
      </c>
    </row>
    <row r="366" spans="1:77" x14ac:dyDescent="0.2">
      <c r="A366" s="73" t="s">
        <v>43</v>
      </c>
      <c r="B366" s="74" t="s">
        <v>925</v>
      </c>
      <c r="C366" s="73" t="s">
        <v>926</v>
      </c>
      <c r="D366" s="75">
        <v>69651</v>
      </c>
      <c r="E366" s="75">
        <v>0</v>
      </c>
      <c r="F366" s="75">
        <v>0</v>
      </c>
      <c r="G366" s="75">
        <v>0</v>
      </c>
      <c r="H366" s="75">
        <v>0</v>
      </c>
      <c r="I366" s="75">
        <v>0</v>
      </c>
      <c r="J366" s="75">
        <v>217394.34</v>
      </c>
      <c r="K366" s="75">
        <v>0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0</v>
      </c>
      <c r="R366" s="75">
        <v>0</v>
      </c>
      <c r="S366" s="75">
        <v>0</v>
      </c>
      <c r="T366" s="75">
        <v>0</v>
      </c>
      <c r="U366" s="75">
        <v>0</v>
      </c>
      <c r="V366" s="75">
        <v>88173.6</v>
      </c>
      <c r="W366" s="75">
        <v>0</v>
      </c>
      <c r="X366" s="75">
        <v>0</v>
      </c>
      <c r="Y366" s="75">
        <v>0</v>
      </c>
      <c r="Z366" s="75">
        <v>0</v>
      </c>
      <c r="AA366" s="75">
        <v>0</v>
      </c>
      <c r="AB366" s="75">
        <v>0</v>
      </c>
      <c r="AC366" s="75">
        <v>0</v>
      </c>
      <c r="AD366" s="75">
        <v>0</v>
      </c>
      <c r="AE366" s="75">
        <v>0</v>
      </c>
      <c r="AF366" s="75">
        <v>0</v>
      </c>
      <c r="AG366" s="75">
        <v>0</v>
      </c>
      <c r="AH366" s="75">
        <v>0</v>
      </c>
      <c r="AI366" s="75">
        <v>0</v>
      </c>
      <c r="AJ366" s="75">
        <v>0</v>
      </c>
      <c r="AK366" s="75">
        <v>0</v>
      </c>
      <c r="AL366" s="75">
        <v>0</v>
      </c>
      <c r="AM366" s="75">
        <v>0</v>
      </c>
      <c r="AN366" s="75">
        <v>0</v>
      </c>
      <c r="AO366" s="75">
        <v>0</v>
      </c>
      <c r="AP366" s="75">
        <v>0</v>
      </c>
      <c r="AQ366" s="75">
        <v>0</v>
      </c>
      <c r="AR366" s="75">
        <v>0</v>
      </c>
      <c r="AS366" s="75">
        <v>0</v>
      </c>
      <c r="AT366" s="75">
        <v>0</v>
      </c>
      <c r="AU366" s="75">
        <v>0</v>
      </c>
      <c r="AV366" s="75">
        <v>0</v>
      </c>
      <c r="AW366" s="75">
        <v>0</v>
      </c>
      <c r="AX366" s="75">
        <v>0</v>
      </c>
      <c r="AY366" s="75">
        <v>0</v>
      </c>
      <c r="AZ366" s="75">
        <v>0</v>
      </c>
      <c r="BA366" s="75">
        <v>0</v>
      </c>
      <c r="BB366" s="75">
        <v>0</v>
      </c>
      <c r="BC366" s="75">
        <v>0</v>
      </c>
      <c r="BD366" s="75">
        <v>0</v>
      </c>
      <c r="BE366" s="75">
        <v>0</v>
      </c>
      <c r="BF366" s="75">
        <v>0</v>
      </c>
      <c r="BG366" s="75">
        <v>0</v>
      </c>
      <c r="BH366" s="75">
        <v>0</v>
      </c>
      <c r="BI366" s="75">
        <v>0</v>
      </c>
      <c r="BJ366" s="75">
        <v>0</v>
      </c>
      <c r="BK366" s="75">
        <v>0</v>
      </c>
      <c r="BL366" s="75">
        <v>0</v>
      </c>
      <c r="BM366" s="75">
        <v>0</v>
      </c>
      <c r="BN366" s="75">
        <v>0</v>
      </c>
      <c r="BO366" s="75">
        <v>0</v>
      </c>
      <c r="BP366" s="75">
        <v>0</v>
      </c>
      <c r="BQ366" s="75">
        <v>0</v>
      </c>
      <c r="BR366" s="75">
        <v>0</v>
      </c>
      <c r="BS366" s="75">
        <v>0</v>
      </c>
      <c r="BT366" s="75">
        <v>0</v>
      </c>
      <c r="BU366" s="75">
        <v>0</v>
      </c>
      <c r="BV366" s="75">
        <v>0</v>
      </c>
      <c r="BW366" s="75">
        <v>0</v>
      </c>
      <c r="BX366" s="75">
        <v>0</v>
      </c>
      <c r="BY366" s="76">
        <v>19322196.5</v>
      </c>
    </row>
    <row r="367" spans="1:77" x14ac:dyDescent="0.2">
      <c r="A367" s="73" t="s">
        <v>43</v>
      </c>
      <c r="B367" s="74" t="s">
        <v>927</v>
      </c>
      <c r="C367" s="73" t="s">
        <v>928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  <c r="Q367" s="85">
        <v>0</v>
      </c>
      <c r="R367" s="85">
        <v>0</v>
      </c>
      <c r="S367" s="85">
        <v>0</v>
      </c>
      <c r="T367" s="85">
        <v>0</v>
      </c>
      <c r="U367" s="85">
        <v>0</v>
      </c>
      <c r="V367" s="85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85">
        <v>0</v>
      </c>
      <c r="AI367" s="85">
        <v>0</v>
      </c>
      <c r="AJ367" s="8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v>0</v>
      </c>
      <c r="AU367" s="85">
        <v>0</v>
      </c>
      <c r="AV367" s="85">
        <v>0</v>
      </c>
      <c r="AW367" s="85">
        <v>0</v>
      </c>
      <c r="AX367" s="85">
        <v>0</v>
      </c>
      <c r="AY367" s="85">
        <v>0</v>
      </c>
      <c r="AZ367" s="85">
        <v>0</v>
      </c>
      <c r="BA367" s="85">
        <v>0</v>
      </c>
      <c r="BB367" s="85">
        <v>0</v>
      </c>
      <c r="BC367" s="85">
        <v>0</v>
      </c>
      <c r="BD367" s="85">
        <v>0</v>
      </c>
      <c r="BE367" s="85">
        <v>0</v>
      </c>
      <c r="BF367" s="85">
        <v>0</v>
      </c>
      <c r="BG367" s="85">
        <v>0</v>
      </c>
      <c r="BH367" s="85">
        <v>0</v>
      </c>
      <c r="BI367" s="85">
        <v>0</v>
      </c>
      <c r="BJ367" s="85">
        <v>0</v>
      </c>
      <c r="BK367" s="85">
        <v>0</v>
      </c>
      <c r="BL367" s="85">
        <v>0</v>
      </c>
      <c r="BM367" s="85">
        <v>0</v>
      </c>
      <c r="BN367" s="85">
        <v>0</v>
      </c>
      <c r="BO367" s="85">
        <v>0</v>
      </c>
      <c r="BP367" s="85">
        <v>0</v>
      </c>
      <c r="BQ367" s="85">
        <v>0</v>
      </c>
      <c r="BR367" s="85">
        <v>0</v>
      </c>
      <c r="BS367" s="85">
        <v>0</v>
      </c>
      <c r="BT367" s="85">
        <v>0</v>
      </c>
      <c r="BU367" s="85">
        <v>0</v>
      </c>
      <c r="BV367" s="85">
        <v>0</v>
      </c>
      <c r="BW367" s="85">
        <v>0</v>
      </c>
      <c r="BX367" s="85">
        <v>0</v>
      </c>
      <c r="BY367" s="76">
        <v>445548.6</v>
      </c>
    </row>
    <row r="368" spans="1:77" x14ac:dyDescent="0.2">
      <c r="A368" s="73" t="s">
        <v>43</v>
      </c>
      <c r="B368" s="74" t="s">
        <v>929</v>
      </c>
      <c r="C368" s="73" t="s">
        <v>421</v>
      </c>
      <c r="D368" s="75">
        <v>73000</v>
      </c>
      <c r="E368" s="75">
        <v>0</v>
      </c>
      <c r="F368" s="75">
        <v>0</v>
      </c>
      <c r="G368" s="75">
        <v>0</v>
      </c>
      <c r="H368" s="75">
        <v>0</v>
      </c>
      <c r="I368" s="75">
        <v>0</v>
      </c>
      <c r="J368" s="75">
        <v>187300</v>
      </c>
      <c r="K368" s="75">
        <v>0</v>
      </c>
      <c r="L368" s="75">
        <v>0</v>
      </c>
      <c r="M368" s="75">
        <v>0</v>
      </c>
      <c r="N368" s="75">
        <v>33950</v>
      </c>
      <c r="O368" s="75">
        <v>0</v>
      </c>
      <c r="P368" s="75">
        <v>0</v>
      </c>
      <c r="Q368" s="75">
        <v>0</v>
      </c>
      <c r="R368" s="75">
        <v>0</v>
      </c>
      <c r="S368" s="75">
        <v>0</v>
      </c>
      <c r="T368" s="75">
        <v>0</v>
      </c>
      <c r="U368" s="75">
        <v>0</v>
      </c>
      <c r="V368" s="75">
        <v>286150</v>
      </c>
      <c r="W368" s="75">
        <v>102560</v>
      </c>
      <c r="X368" s="75">
        <v>0</v>
      </c>
      <c r="Y368" s="75">
        <v>0</v>
      </c>
      <c r="Z368" s="75">
        <v>0</v>
      </c>
      <c r="AA368" s="75">
        <v>0</v>
      </c>
      <c r="AB368" s="75">
        <v>0</v>
      </c>
      <c r="AC368" s="75">
        <v>0</v>
      </c>
      <c r="AD368" s="75">
        <v>0</v>
      </c>
      <c r="AE368" s="75">
        <v>111500</v>
      </c>
      <c r="AF368" s="75">
        <v>111172</v>
      </c>
      <c r="AG368" s="75">
        <v>0</v>
      </c>
      <c r="AH368" s="75">
        <v>0</v>
      </c>
      <c r="AI368" s="75">
        <v>0</v>
      </c>
      <c r="AJ368" s="75">
        <v>0</v>
      </c>
      <c r="AK368" s="75">
        <v>64723.25</v>
      </c>
      <c r="AL368" s="75">
        <v>0</v>
      </c>
      <c r="AM368" s="75">
        <v>0</v>
      </c>
      <c r="AN368" s="75">
        <v>0</v>
      </c>
      <c r="AO368" s="75">
        <v>0</v>
      </c>
      <c r="AP368" s="75">
        <v>0</v>
      </c>
      <c r="AQ368" s="75">
        <v>174855</v>
      </c>
      <c r="AR368" s="75">
        <v>0</v>
      </c>
      <c r="AS368" s="75">
        <v>0</v>
      </c>
      <c r="AT368" s="75">
        <v>0</v>
      </c>
      <c r="AU368" s="75">
        <v>0</v>
      </c>
      <c r="AV368" s="75">
        <v>0</v>
      </c>
      <c r="AW368" s="75">
        <v>0</v>
      </c>
      <c r="AX368" s="75">
        <v>97267.5</v>
      </c>
      <c r="AY368" s="75">
        <v>11560</v>
      </c>
      <c r="AZ368" s="75">
        <v>0</v>
      </c>
      <c r="BA368" s="75">
        <v>0</v>
      </c>
      <c r="BB368" s="75">
        <v>0</v>
      </c>
      <c r="BC368" s="75">
        <v>137489</v>
      </c>
      <c r="BD368" s="75">
        <v>0</v>
      </c>
      <c r="BE368" s="75">
        <v>98798.25</v>
      </c>
      <c r="BF368" s="75">
        <v>71648</v>
      </c>
      <c r="BG368" s="75">
        <v>0</v>
      </c>
      <c r="BH368" s="75">
        <v>0</v>
      </c>
      <c r="BI368" s="75">
        <v>36400</v>
      </c>
      <c r="BJ368" s="75">
        <v>0</v>
      </c>
      <c r="BK368" s="75">
        <v>0</v>
      </c>
      <c r="BL368" s="75">
        <v>0</v>
      </c>
      <c r="BM368" s="75">
        <v>108052</v>
      </c>
      <c r="BN368" s="75">
        <v>0</v>
      </c>
      <c r="BO368" s="75">
        <v>0</v>
      </c>
      <c r="BP368" s="75">
        <v>46000</v>
      </c>
      <c r="BQ368" s="75">
        <v>0</v>
      </c>
      <c r="BR368" s="75">
        <v>0</v>
      </c>
      <c r="BS368" s="75">
        <v>144700</v>
      </c>
      <c r="BT368" s="75">
        <v>0</v>
      </c>
      <c r="BU368" s="75">
        <v>0</v>
      </c>
      <c r="BV368" s="75">
        <v>0</v>
      </c>
      <c r="BW368" s="75">
        <v>0</v>
      </c>
      <c r="BX368" s="75">
        <v>0</v>
      </c>
      <c r="BY368" s="76">
        <v>1968558.5</v>
      </c>
    </row>
    <row r="369" spans="1:77" x14ac:dyDescent="0.2">
      <c r="A369" s="73" t="s">
        <v>43</v>
      </c>
      <c r="B369" s="74" t="s">
        <v>930</v>
      </c>
      <c r="C369" s="73" t="s">
        <v>931</v>
      </c>
      <c r="D369" s="75">
        <v>23537.8</v>
      </c>
      <c r="E369" s="75">
        <v>0</v>
      </c>
      <c r="F369" s="75">
        <v>0</v>
      </c>
      <c r="G369" s="75">
        <v>0</v>
      </c>
      <c r="H369" s="75">
        <v>0</v>
      </c>
      <c r="I369" s="75">
        <v>8000</v>
      </c>
      <c r="J369" s="75">
        <v>522700.75</v>
      </c>
      <c r="K369" s="75">
        <v>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5">
        <v>12590</v>
      </c>
      <c r="V369" s="75">
        <v>41903.75</v>
      </c>
      <c r="W369" s="75">
        <v>0</v>
      </c>
      <c r="X369" s="75">
        <v>0</v>
      </c>
      <c r="Y369" s="75">
        <v>45590</v>
      </c>
      <c r="Z369" s="75">
        <v>0</v>
      </c>
      <c r="AA369" s="75">
        <v>0</v>
      </c>
      <c r="AB369" s="75">
        <v>0</v>
      </c>
      <c r="AC369" s="75">
        <v>0</v>
      </c>
      <c r="AD369" s="75">
        <v>0</v>
      </c>
      <c r="AE369" s="75">
        <v>83493</v>
      </c>
      <c r="AF369" s="75">
        <v>0</v>
      </c>
      <c r="AG369" s="75">
        <v>0</v>
      </c>
      <c r="AH369" s="75">
        <v>0</v>
      </c>
      <c r="AI369" s="75">
        <v>0</v>
      </c>
      <c r="AJ369" s="75">
        <v>0</v>
      </c>
      <c r="AK369" s="75">
        <v>0</v>
      </c>
      <c r="AL369" s="75">
        <v>0</v>
      </c>
      <c r="AM369" s="75">
        <v>0</v>
      </c>
      <c r="AN369" s="75">
        <v>0</v>
      </c>
      <c r="AO369" s="75">
        <v>0</v>
      </c>
      <c r="AP369" s="75">
        <v>0</v>
      </c>
      <c r="AQ369" s="75">
        <v>36148</v>
      </c>
      <c r="AR369" s="75">
        <v>0</v>
      </c>
      <c r="AS369" s="75">
        <v>0</v>
      </c>
      <c r="AT369" s="75">
        <v>0</v>
      </c>
      <c r="AU369" s="75">
        <v>0</v>
      </c>
      <c r="AV369" s="75">
        <v>0</v>
      </c>
      <c r="AW369" s="75">
        <v>0</v>
      </c>
      <c r="AX369" s="75">
        <v>54282</v>
      </c>
      <c r="AY369" s="75">
        <v>1980</v>
      </c>
      <c r="AZ369" s="75">
        <v>0</v>
      </c>
      <c r="BA369" s="75">
        <v>0</v>
      </c>
      <c r="BB369" s="75">
        <v>0</v>
      </c>
      <c r="BC369" s="75">
        <v>0</v>
      </c>
      <c r="BD369" s="75">
        <v>0</v>
      </c>
      <c r="BE369" s="75">
        <v>0</v>
      </c>
      <c r="BF369" s="75">
        <v>0</v>
      </c>
      <c r="BG369" s="75">
        <v>0</v>
      </c>
      <c r="BH369" s="75">
        <v>0</v>
      </c>
      <c r="BI369" s="75">
        <v>66251</v>
      </c>
      <c r="BJ369" s="75">
        <v>19022</v>
      </c>
      <c r="BK369" s="75">
        <v>35406.5</v>
      </c>
      <c r="BL369" s="75">
        <v>0</v>
      </c>
      <c r="BM369" s="75">
        <v>0</v>
      </c>
      <c r="BN369" s="75">
        <v>0</v>
      </c>
      <c r="BO369" s="75">
        <v>0</v>
      </c>
      <c r="BP369" s="75">
        <v>2800</v>
      </c>
      <c r="BQ369" s="75">
        <v>0</v>
      </c>
      <c r="BR369" s="75">
        <v>0</v>
      </c>
      <c r="BS369" s="75">
        <v>0</v>
      </c>
      <c r="BT369" s="75">
        <v>0</v>
      </c>
      <c r="BU369" s="75">
        <v>0</v>
      </c>
      <c r="BV369" s="75">
        <v>0</v>
      </c>
      <c r="BW369" s="75">
        <v>0</v>
      </c>
      <c r="BX369" s="75">
        <v>0</v>
      </c>
      <c r="BY369" s="76">
        <v>2797470.45</v>
      </c>
    </row>
    <row r="370" spans="1:77" x14ac:dyDescent="0.2">
      <c r="A370" s="73" t="s">
        <v>43</v>
      </c>
      <c r="B370" s="74" t="s">
        <v>932</v>
      </c>
      <c r="C370" s="73" t="s">
        <v>933</v>
      </c>
      <c r="D370" s="75">
        <v>0</v>
      </c>
      <c r="E370" s="75">
        <v>0</v>
      </c>
      <c r="F370" s="75">
        <v>0</v>
      </c>
      <c r="G370" s="75">
        <v>0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5">
        <v>0</v>
      </c>
      <c r="V370" s="75">
        <v>0</v>
      </c>
      <c r="W370" s="75">
        <v>0</v>
      </c>
      <c r="X370" s="75">
        <v>0</v>
      </c>
      <c r="Y370" s="75">
        <v>0</v>
      </c>
      <c r="Z370" s="75">
        <v>0</v>
      </c>
      <c r="AA370" s="75">
        <v>0</v>
      </c>
      <c r="AB370" s="75">
        <v>0</v>
      </c>
      <c r="AC370" s="75">
        <v>0</v>
      </c>
      <c r="AD370" s="75">
        <v>0</v>
      </c>
      <c r="AE370" s="75">
        <v>0</v>
      </c>
      <c r="AF370" s="75">
        <v>0</v>
      </c>
      <c r="AG370" s="75">
        <v>0</v>
      </c>
      <c r="AH370" s="75">
        <v>0</v>
      </c>
      <c r="AI370" s="75">
        <v>0</v>
      </c>
      <c r="AJ370" s="75">
        <v>0</v>
      </c>
      <c r="AK370" s="75">
        <v>0</v>
      </c>
      <c r="AL370" s="75">
        <v>0</v>
      </c>
      <c r="AM370" s="75">
        <v>0</v>
      </c>
      <c r="AN370" s="75">
        <v>0</v>
      </c>
      <c r="AO370" s="75">
        <v>0</v>
      </c>
      <c r="AP370" s="75">
        <v>0</v>
      </c>
      <c r="AQ370" s="75">
        <v>0</v>
      </c>
      <c r="AR370" s="75">
        <v>0</v>
      </c>
      <c r="AS370" s="75">
        <v>0</v>
      </c>
      <c r="AT370" s="75">
        <v>0</v>
      </c>
      <c r="AU370" s="75">
        <v>0</v>
      </c>
      <c r="AV370" s="75">
        <v>0</v>
      </c>
      <c r="AW370" s="75">
        <v>0</v>
      </c>
      <c r="AX370" s="75">
        <v>0</v>
      </c>
      <c r="AY370" s="75">
        <v>0</v>
      </c>
      <c r="AZ370" s="75">
        <v>0</v>
      </c>
      <c r="BA370" s="75">
        <v>0</v>
      </c>
      <c r="BB370" s="75">
        <v>0</v>
      </c>
      <c r="BC370" s="75">
        <v>0</v>
      </c>
      <c r="BD370" s="75">
        <v>0</v>
      </c>
      <c r="BE370" s="75">
        <v>0</v>
      </c>
      <c r="BF370" s="75">
        <v>2264</v>
      </c>
      <c r="BG370" s="75">
        <v>0</v>
      </c>
      <c r="BH370" s="75">
        <v>0</v>
      </c>
      <c r="BI370" s="75">
        <v>0</v>
      </c>
      <c r="BJ370" s="75">
        <v>0</v>
      </c>
      <c r="BK370" s="75">
        <v>0</v>
      </c>
      <c r="BL370" s="75">
        <v>0</v>
      </c>
      <c r="BM370" s="75">
        <v>0</v>
      </c>
      <c r="BN370" s="75">
        <v>0</v>
      </c>
      <c r="BO370" s="75">
        <v>0</v>
      </c>
      <c r="BP370" s="75">
        <v>0</v>
      </c>
      <c r="BQ370" s="75">
        <v>0</v>
      </c>
      <c r="BR370" s="75">
        <v>0</v>
      </c>
      <c r="BS370" s="75">
        <v>0</v>
      </c>
      <c r="BT370" s="75">
        <v>0</v>
      </c>
      <c r="BU370" s="75">
        <v>0</v>
      </c>
      <c r="BV370" s="75">
        <v>0</v>
      </c>
      <c r="BW370" s="75">
        <v>0</v>
      </c>
      <c r="BX370" s="75">
        <v>0</v>
      </c>
      <c r="BY370" s="76">
        <v>58139.5</v>
      </c>
    </row>
    <row r="371" spans="1:77" x14ac:dyDescent="0.2">
      <c r="A371" s="73" t="s">
        <v>43</v>
      </c>
      <c r="B371" s="74" t="s">
        <v>934</v>
      </c>
      <c r="C371" s="73" t="s">
        <v>935</v>
      </c>
      <c r="D371" s="75">
        <v>0</v>
      </c>
      <c r="E371" s="75">
        <v>0</v>
      </c>
      <c r="F371" s="75">
        <v>0</v>
      </c>
      <c r="G371" s="75">
        <v>0</v>
      </c>
      <c r="H371" s="75">
        <v>0</v>
      </c>
      <c r="I371" s="75">
        <v>0</v>
      </c>
      <c r="J371" s="75">
        <v>0</v>
      </c>
      <c r="K371" s="75">
        <v>0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5">
        <v>0</v>
      </c>
      <c r="V371" s="75">
        <v>41650</v>
      </c>
      <c r="W371" s="75">
        <v>0</v>
      </c>
      <c r="X371" s="75">
        <v>0</v>
      </c>
      <c r="Y371" s="75">
        <v>0</v>
      </c>
      <c r="Z371" s="75">
        <v>0</v>
      </c>
      <c r="AA371" s="75">
        <v>0</v>
      </c>
      <c r="AB371" s="75">
        <v>0</v>
      </c>
      <c r="AC371" s="75">
        <v>0</v>
      </c>
      <c r="AD371" s="75">
        <v>0</v>
      </c>
      <c r="AE371" s="75">
        <v>0</v>
      </c>
      <c r="AF371" s="75">
        <v>0</v>
      </c>
      <c r="AG371" s="75">
        <v>0</v>
      </c>
      <c r="AH371" s="75">
        <v>0</v>
      </c>
      <c r="AI371" s="75">
        <v>0</v>
      </c>
      <c r="AJ371" s="75">
        <v>0</v>
      </c>
      <c r="AK371" s="75">
        <v>0</v>
      </c>
      <c r="AL371" s="75">
        <v>0</v>
      </c>
      <c r="AM371" s="75">
        <v>0</v>
      </c>
      <c r="AN371" s="75">
        <v>0</v>
      </c>
      <c r="AO371" s="75">
        <v>0</v>
      </c>
      <c r="AP371" s="75">
        <v>0</v>
      </c>
      <c r="AQ371" s="75">
        <v>0</v>
      </c>
      <c r="AR371" s="75">
        <v>0</v>
      </c>
      <c r="AS371" s="75">
        <v>0</v>
      </c>
      <c r="AT371" s="75">
        <v>0</v>
      </c>
      <c r="AU371" s="75">
        <v>0</v>
      </c>
      <c r="AV371" s="75">
        <v>0</v>
      </c>
      <c r="AW371" s="75">
        <v>0</v>
      </c>
      <c r="AX371" s="75">
        <v>0</v>
      </c>
      <c r="AY371" s="75">
        <v>0</v>
      </c>
      <c r="AZ371" s="75">
        <v>0</v>
      </c>
      <c r="BA371" s="75">
        <v>0</v>
      </c>
      <c r="BB371" s="75">
        <v>0</v>
      </c>
      <c r="BC371" s="75">
        <v>0</v>
      </c>
      <c r="BD371" s="75">
        <v>0</v>
      </c>
      <c r="BE371" s="75">
        <v>0</v>
      </c>
      <c r="BF371" s="75">
        <v>0</v>
      </c>
      <c r="BG371" s="75">
        <v>0</v>
      </c>
      <c r="BH371" s="75">
        <v>0</v>
      </c>
      <c r="BI371" s="75">
        <v>0</v>
      </c>
      <c r="BJ371" s="75">
        <v>0</v>
      </c>
      <c r="BK371" s="75">
        <v>0</v>
      </c>
      <c r="BL371" s="75">
        <v>0</v>
      </c>
      <c r="BM371" s="75">
        <v>0</v>
      </c>
      <c r="BN371" s="75">
        <v>0</v>
      </c>
      <c r="BO371" s="75">
        <v>0</v>
      </c>
      <c r="BP371" s="75">
        <v>0</v>
      </c>
      <c r="BQ371" s="75">
        <v>0</v>
      </c>
      <c r="BR371" s="75">
        <v>0</v>
      </c>
      <c r="BS371" s="75">
        <v>0</v>
      </c>
      <c r="BT371" s="75">
        <v>0</v>
      </c>
      <c r="BU371" s="75">
        <v>0</v>
      </c>
      <c r="BV371" s="75">
        <v>0</v>
      </c>
      <c r="BW371" s="75">
        <v>0</v>
      </c>
      <c r="BX371" s="75">
        <v>0</v>
      </c>
      <c r="BY371" s="76"/>
    </row>
    <row r="372" spans="1:77" x14ac:dyDescent="0.2">
      <c r="A372" s="73" t="s">
        <v>43</v>
      </c>
      <c r="B372" s="74" t="s">
        <v>936</v>
      </c>
      <c r="C372" s="73" t="s">
        <v>937</v>
      </c>
      <c r="D372" s="75">
        <v>0</v>
      </c>
      <c r="E372" s="75">
        <v>0</v>
      </c>
      <c r="F372" s="75">
        <v>0</v>
      </c>
      <c r="G372" s="75">
        <v>0</v>
      </c>
      <c r="H372" s="75">
        <v>0</v>
      </c>
      <c r="I372" s="75">
        <v>0</v>
      </c>
      <c r="J372" s="75">
        <v>148182.79999999999</v>
      </c>
      <c r="K372" s="75">
        <v>0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5">
        <v>0</v>
      </c>
      <c r="V372" s="75">
        <v>0</v>
      </c>
      <c r="W372" s="75">
        <v>0</v>
      </c>
      <c r="X372" s="75">
        <v>0</v>
      </c>
      <c r="Y372" s="75">
        <v>0</v>
      </c>
      <c r="Z372" s="75">
        <v>0</v>
      </c>
      <c r="AA372" s="75">
        <v>0</v>
      </c>
      <c r="AB372" s="75">
        <v>0</v>
      </c>
      <c r="AC372" s="75">
        <v>0</v>
      </c>
      <c r="AD372" s="75">
        <v>0</v>
      </c>
      <c r="AE372" s="75">
        <v>9995</v>
      </c>
      <c r="AF372" s="75">
        <v>0</v>
      </c>
      <c r="AG372" s="75">
        <v>0</v>
      </c>
      <c r="AH372" s="75">
        <v>0</v>
      </c>
      <c r="AI372" s="75">
        <v>0</v>
      </c>
      <c r="AJ372" s="75">
        <v>0</v>
      </c>
      <c r="AK372" s="75">
        <v>0</v>
      </c>
      <c r="AL372" s="75">
        <v>0</v>
      </c>
      <c r="AM372" s="75">
        <v>0</v>
      </c>
      <c r="AN372" s="75">
        <v>0</v>
      </c>
      <c r="AO372" s="75">
        <v>0</v>
      </c>
      <c r="AP372" s="75">
        <v>0</v>
      </c>
      <c r="AQ372" s="75">
        <v>11000</v>
      </c>
      <c r="AR372" s="75">
        <v>0</v>
      </c>
      <c r="AS372" s="75">
        <v>0</v>
      </c>
      <c r="AT372" s="75">
        <v>0</v>
      </c>
      <c r="AU372" s="75">
        <v>0</v>
      </c>
      <c r="AV372" s="75">
        <v>0</v>
      </c>
      <c r="AW372" s="75">
        <v>0</v>
      </c>
      <c r="AX372" s="75">
        <v>0</v>
      </c>
      <c r="AY372" s="75">
        <v>0</v>
      </c>
      <c r="AZ372" s="75">
        <v>0</v>
      </c>
      <c r="BA372" s="75">
        <v>0</v>
      </c>
      <c r="BB372" s="75">
        <v>0</v>
      </c>
      <c r="BC372" s="75">
        <v>0</v>
      </c>
      <c r="BD372" s="75">
        <v>0</v>
      </c>
      <c r="BE372" s="75">
        <v>0</v>
      </c>
      <c r="BF372" s="75">
        <v>0</v>
      </c>
      <c r="BG372" s="75">
        <v>0</v>
      </c>
      <c r="BH372" s="75">
        <v>0</v>
      </c>
      <c r="BI372" s="75">
        <v>0</v>
      </c>
      <c r="BJ372" s="75">
        <v>0</v>
      </c>
      <c r="BK372" s="75">
        <v>0</v>
      </c>
      <c r="BL372" s="75">
        <v>0</v>
      </c>
      <c r="BM372" s="75">
        <v>0</v>
      </c>
      <c r="BN372" s="75">
        <v>0</v>
      </c>
      <c r="BO372" s="75">
        <v>0</v>
      </c>
      <c r="BP372" s="75">
        <v>0</v>
      </c>
      <c r="BQ372" s="75">
        <v>0</v>
      </c>
      <c r="BR372" s="75">
        <v>0</v>
      </c>
      <c r="BS372" s="75">
        <v>0</v>
      </c>
      <c r="BT372" s="75">
        <v>0</v>
      </c>
      <c r="BU372" s="75">
        <v>0</v>
      </c>
      <c r="BV372" s="75">
        <v>0</v>
      </c>
      <c r="BW372" s="75">
        <v>0</v>
      </c>
      <c r="BX372" s="75">
        <v>0</v>
      </c>
      <c r="BY372" s="76">
        <v>82758.55</v>
      </c>
    </row>
    <row r="373" spans="1:77" x14ac:dyDescent="0.2">
      <c r="A373" s="73" t="s">
        <v>43</v>
      </c>
      <c r="B373" s="74" t="s">
        <v>938</v>
      </c>
      <c r="C373" s="73" t="s">
        <v>939</v>
      </c>
      <c r="D373" s="75">
        <v>0</v>
      </c>
      <c r="E373" s="75">
        <v>0</v>
      </c>
      <c r="F373" s="75">
        <v>0</v>
      </c>
      <c r="G373" s="75">
        <v>0</v>
      </c>
      <c r="H373" s="75">
        <v>0</v>
      </c>
      <c r="I373" s="75">
        <v>0</v>
      </c>
      <c r="J373" s="75">
        <v>0</v>
      </c>
      <c r="K373" s="75">
        <v>0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67.099999999999994</v>
      </c>
      <c r="R373" s="75">
        <v>0</v>
      </c>
      <c r="S373" s="75">
        <v>0</v>
      </c>
      <c r="T373" s="75">
        <v>0</v>
      </c>
      <c r="U373" s="75">
        <v>0</v>
      </c>
      <c r="V373" s="75">
        <v>0</v>
      </c>
      <c r="W373" s="75">
        <v>0</v>
      </c>
      <c r="X373" s="75">
        <v>0</v>
      </c>
      <c r="Y373" s="75">
        <v>0</v>
      </c>
      <c r="Z373" s="75">
        <v>0</v>
      </c>
      <c r="AA373" s="75">
        <v>0</v>
      </c>
      <c r="AB373" s="75">
        <v>0</v>
      </c>
      <c r="AC373" s="75">
        <v>0</v>
      </c>
      <c r="AD373" s="75">
        <v>0</v>
      </c>
      <c r="AE373" s="75">
        <v>0</v>
      </c>
      <c r="AF373" s="75">
        <v>0</v>
      </c>
      <c r="AG373" s="75">
        <v>0</v>
      </c>
      <c r="AH373" s="75">
        <v>0</v>
      </c>
      <c r="AI373" s="75">
        <v>0</v>
      </c>
      <c r="AJ373" s="75">
        <v>0</v>
      </c>
      <c r="AK373" s="75">
        <v>0</v>
      </c>
      <c r="AL373" s="75">
        <v>0</v>
      </c>
      <c r="AM373" s="75">
        <v>0</v>
      </c>
      <c r="AN373" s="75">
        <v>0</v>
      </c>
      <c r="AO373" s="75">
        <v>0</v>
      </c>
      <c r="AP373" s="75">
        <v>0</v>
      </c>
      <c r="AQ373" s="75">
        <v>0</v>
      </c>
      <c r="AR373" s="75">
        <v>0</v>
      </c>
      <c r="AS373" s="75">
        <v>0</v>
      </c>
      <c r="AT373" s="75">
        <v>0</v>
      </c>
      <c r="AU373" s="75">
        <v>0</v>
      </c>
      <c r="AV373" s="75">
        <v>0</v>
      </c>
      <c r="AW373" s="75">
        <v>0</v>
      </c>
      <c r="AX373" s="75">
        <v>0</v>
      </c>
      <c r="AY373" s="75">
        <v>0</v>
      </c>
      <c r="AZ373" s="75">
        <v>0</v>
      </c>
      <c r="BA373" s="75">
        <v>0</v>
      </c>
      <c r="BB373" s="75">
        <v>0</v>
      </c>
      <c r="BC373" s="75">
        <v>0</v>
      </c>
      <c r="BD373" s="75">
        <v>0</v>
      </c>
      <c r="BE373" s="75">
        <v>0</v>
      </c>
      <c r="BF373" s="75">
        <v>0</v>
      </c>
      <c r="BG373" s="75">
        <v>0</v>
      </c>
      <c r="BH373" s="75">
        <v>0</v>
      </c>
      <c r="BI373" s="75">
        <v>0</v>
      </c>
      <c r="BJ373" s="75">
        <v>0</v>
      </c>
      <c r="BK373" s="75">
        <v>0</v>
      </c>
      <c r="BL373" s="75">
        <v>0</v>
      </c>
      <c r="BM373" s="75">
        <v>0</v>
      </c>
      <c r="BN373" s="75">
        <v>0</v>
      </c>
      <c r="BO373" s="75">
        <v>0</v>
      </c>
      <c r="BP373" s="75">
        <v>211069.8</v>
      </c>
      <c r="BQ373" s="75">
        <v>0</v>
      </c>
      <c r="BR373" s="75">
        <v>0</v>
      </c>
      <c r="BS373" s="75">
        <v>0</v>
      </c>
      <c r="BT373" s="75">
        <v>0</v>
      </c>
      <c r="BU373" s="75">
        <v>0</v>
      </c>
      <c r="BV373" s="75">
        <v>0</v>
      </c>
      <c r="BW373" s="75">
        <v>0</v>
      </c>
      <c r="BX373" s="75">
        <v>0</v>
      </c>
      <c r="BY373" s="76">
        <v>808413.02</v>
      </c>
    </row>
    <row r="374" spans="1:77" x14ac:dyDescent="0.2">
      <c r="A374" s="73" t="s">
        <v>43</v>
      </c>
      <c r="B374" s="74" t="s">
        <v>940</v>
      </c>
      <c r="C374" s="73" t="s">
        <v>941</v>
      </c>
      <c r="D374" s="75">
        <v>0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75">
        <v>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5">
        <v>0</v>
      </c>
      <c r="V374" s="75">
        <v>0</v>
      </c>
      <c r="W374" s="75">
        <v>0</v>
      </c>
      <c r="X374" s="75">
        <v>0</v>
      </c>
      <c r="Y374" s="75">
        <v>0</v>
      </c>
      <c r="Z374" s="75">
        <v>0</v>
      </c>
      <c r="AA374" s="75">
        <v>0</v>
      </c>
      <c r="AB374" s="75">
        <v>0</v>
      </c>
      <c r="AC374" s="75">
        <v>0</v>
      </c>
      <c r="AD374" s="75">
        <v>0</v>
      </c>
      <c r="AE374" s="75">
        <v>0</v>
      </c>
      <c r="AF374" s="75">
        <v>0</v>
      </c>
      <c r="AG374" s="75">
        <v>0</v>
      </c>
      <c r="AH374" s="75">
        <v>0</v>
      </c>
      <c r="AI374" s="75">
        <v>0</v>
      </c>
      <c r="AJ374" s="75">
        <v>0</v>
      </c>
      <c r="AK374" s="75">
        <v>0</v>
      </c>
      <c r="AL374" s="75">
        <v>0</v>
      </c>
      <c r="AM374" s="75">
        <v>0</v>
      </c>
      <c r="AN374" s="75">
        <v>0</v>
      </c>
      <c r="AO374" s="75">
        <v>0</v>
      </c>
      <c r="AP374" s="75">
        <v>0</v>
      </c>
      <c r="AQ374" s="75">
        <v>0</v>
      </c>
      <c r="AR374" s="75">
        <v>0</v>
      </c>
      <c r="AS374" s="75">
        <v>0</v>
      </c>
      <c r="AT374" s="75">
        <v>0</v>
      </c>
      <c r="AU374" s="75">
        <v>0</v>
      </c>
      <c r="AV374" s="75">
        <v>0</v>
      </c>
      <c r="AW374" s="75">
        <v>0</v>
      </c>
      <c r="AX374" s="75">
        <v>0</v>
      </c>
      <c r="AY374" s="75">
        <v>0</v>
      </c>
      <c r="AZ374" s="75">
        <v>0</v>
      </c>
      <c r="BA374" s="75">
        <v>0</v>
      </c>
      <c r="BB374" s="75">
        <v>0</v>
      </c>
      <c r="BC374" s="75">
        <v>0</v>
      </c>
      <c r="BD374" s="75">
        <v>0</v>
      </c>
      <c r="BE374" s="75">
        <v>0</v>
      </c>
      <c r="BF374" s="75">
        <v>0</v>
      </c>
      <c r="BG374" s="75">
        <v>0</v>
      </c>
      <c r="BH374" s="75">
        <v>0</v>
      </c>
      <c r="BI374" s="75">
        <v>0</v>
      </c>
      <c r="BJ374" s="75">
        <v>0</v>
      </c>
      <c r="BK374" s="75">
        <v>0</v>
      </c>
      <c r="BL374" s="75">
        <v>0</v>
      </c>
      <c r="BM374" s="75">
        <v>0</v>
      </c>
      <c r="BN374" s="75">
        <v>0</v>
      </c>
      <c r="BO374" s="75">
        <v>0</v>
      </c>
      <c r="BP374" s="75">
        <v>24178.63</v>
      </c>
      <c r="BQ374" s="75">
        <v>0</v>
      </c>
      <c r="BR374" s="75">
        <v>0</v>
      </c>
      <c r="BS374" s="75">
        <v>0</v>
      </c>
      <c r="BT374" s="75">
        <v>0</v>
      </c>
      <c r="BU374" s="75">
        <v>0</v>
      </c>
      <c r="BV374" s="75">
        <v>0</v>
      </c>
      <c r="BW374" s="75">
        <v>0</v>
      </c>
      <c r="BX374" s="75">
        <v>0</v>
      </c>
      <c r="BY374" s="76">
        <v>19453504.259999998</v>
      </c>
    </row>
    <row r="375" spans="1:77" x14ac:dyDescent="0.2">
      <c r="A375" s="73" t="s">
        <v>43</v>
      </c>
      <c r="B375" s="74" t="s">
        <v>942</v>
      </c>
      <c r="C375" s="73" t="s">
        <v>943</v>
      </c>
      <c r="D375" s="85">
        <v>0</v>
      </c>
      <c r="E375" s="85">
        <v>0</v>
      </c>
      <c r="F375" s="85">
        <v>0</v>
      </c>
      <c r="G375" s="85">
        <v>0</v>
      </c>
      <c r="H375" s="85">
        <v>0</v>
      </c>
      <c r="I375" s="85">
        <v>0</v>
      </c>
      <c r="J375" s="85">
        <v>0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  <c r="Q375" s="85">
        <v>0</v>
      </c>
      <c r="R375" s="85">
        <v>0</v>
      </c>
      <c r="S375" s="85">
        <v>0</v>
      </c>
      <c r="T375" s="85">
        <v>0</v>
      </c>
      <c r="U375" s="85">
        <v>0</v>
      </c>
      <c r="V375" s="85">
        <v>0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85">
        <v>0</v>
      </c>
      <c r="AI375" s="85">
        <v>0</v>
      </c>
      <c r="AJ375" s="8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5">
        <v>0</v>
      </c>
      <c r="AQ375" s="85">
        <v>0</v>
      </c>
      <c r="AR375" s="85">
        <v>0</v>
      </c>
      <c r="AS375" s="85">
        <v>0</v>
      </c>
      <c r="AT375" s="85">
        <v>0</v>
      </c>
      <c r="AU375" s="85">
        <v>0</v>
      </c>
      <c r="AV375" s="85">
        <v>0</v>
      </c>
      <c r="AW375" s="85">
        <v>0</v>
      </c>
      <c r="AX375" s="85">
        <v>0</v>
      </c>
      <c r="AY375" s="85">
        <v>0</v>
      </c>
      <c r="AZ375" s="85">
        <v>0</v>
      </c>
      <c r="BA375" s="85">
        <v>0</v>
      </c>
      <c r="BB375" s="85">
        <v>0</v>
      </c>
      <c r="BC375" s="85">
        <v>0</v>
      </c>
      <c r="BD375" s="85">
        <v>0</v>
      </c>
      <c r="BE375" s="85">
        <v>0</v>
      </c>
      <c r="BF375" s="85">
        <v>0</v>
      </c>
      <c r="BG375" s="85">
        <v>0</v>
      </c>
      <c r="BH375" s="85">
        <v>0</v>
      </c>
      <c r="BI375" s="85">
        <v>0</v>
      </c>
      <c r="BJ375" s="85">
        <v>0</v>
      </c>
      <c r="BK375" s="85">
        <v>0</v>
      </c>
      <c r="BL375" s="85">
        <v>0</v>
      </c>
      <c r="BM375" s="85">
        <v>0</v>
      </c>
      <c r="BN375" s="85">
        <v>0</v>
      </c>
      <c r="BO375" s="85">
        <v>0</v>
      </c>
      <c r="BP375" s="85">
        <v>0</v>
      </c>
      <c r="BQ375" s="85">
        <v>0</v>
      </c>
      <c r="BR375" s="85">
        <v>0</v>
      </c>
      <c r="BS375" s="85">
        <v>0</v>
      </c>
      <c r="BT375" s="85">
        <v>0</v>
      </c>
      <c r="BU375" s="85">
        <v>0</v>
      </c>
      <c r="BV375" s="85">
        <v>0</v>
      </c>
      <c r="BW375" s="85">
        <v>0</v>
      </c>
      <c r="BX375" s="85">
        <v>0</v>
      </c>
      <c r="BY375" s="76">
        <v>219575464.84999999</v>
      </c>
    </row>
    <row r="376" spans="1:77" x14ac:dyDescent="0.2">
      <c r="A376" s="73" t="s">
        <v>43</v>
      </c>
      <c r="B376" s="74" t="s">
        <v>944</v>
      </c>
      <c r="C376" s="73" t="s">
        <v>945</v>
      </c>
      <c r="D376" s="75">
        <v>0</v>
      </c>
      <c r="E376" s="75">
        <v>0</v>
      </c>
      <c r="F376" s="75">
        <v>0</v>
      </c>
      <c r="G376" s="75">
        <v>0</v>
      </c>
      <c r="H376" s="75">
        <v>0</v>
      </c>
      <c r="I376" s="75">
        <v>0</v>
      </c>
      <c r="J376" s="75">
        <v>0</v>
      </c>
      <c r="K376" s="75">
        <v>0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5">
        <v>0</v>
      </c>
      <c r="V376" s="75">
        <v>0</v>
      </c>
      <c r="W376" s="75">
        <v>0</v>
      </c>
      <c r="X376" s="75">
        <v>26376.75</v>
      </c>
      <c r="Y376" s="75">
        <v>0</v>
      </c>
      <c r="Z376" s="75">
        <v>0</v>
      </c>
      <c r="AA376" s="75">
        <v>0</v>
      </c>
      <c r="AB376" s="75">
        <v>0</v>
      </c>
      <c r="AC376" s="75">
        <v>0</v>
      </c>
      <c r="AD376" s="75">
        <v>0</v>
      </c>
      <c r="AE376" s="75">
        <v>0</v>
      </c>
      <c r="AF376" s="75">
        <v>0</v>
      </c>
      <c r="AG376" s="75">
        <v>0</v>
      </c>
      <c r="AH376" s="75">
        <v>0</v>
      </c>
      <c r="AI376" s="75">
        <v>0</v>
      </c>
      <c r="AJ376" s="75">
        <v>0</v>
      </c>
      <c r="AK376" s="75">
        <v>0</v>
      </c>
      <c r="AL376" s="75">
        <v>0</v>
      </c>
      <c r="AM376" s="75">
        <v>0</v>
      </c>
      <c r="AN376" s="75">
        <v>0</v>
      </c>
      <c r="AO376" s="75">
        <v>0</v>
      </c>
      <c r="AP376" s="75">
        <v>0</v>
      </c>
      <c r="AQ376" s="75">
        <v>0</v>
      </c>
      <c r="AR376" s="75">
        <v>0</v>
      </c>
      <c r="AS376" s="75">
        <v>0</v>
      </c>
      <c r="AT376" s="75">
        <v>0</v>
      </c>
      <c r="AU376" s="75">
        <v>0</v>
      </c>
      <c r="AV376" s="75">
        <v>0</v>
      </c>
      <c r="AW376" s="75">
        <v>0</v>
      </c>
      <c r="AX376" s="75">
        <v>0</v>
      </c>
      <c r="AY376" s="75">
        <v>0</v>
      </c>
      <c r="AZ376" s="75">
        <v>0</v>
      </c>
      <c r="BA376" s="75">
        <v>0</v>
      </c>
      <c r="BB376" s="75">
        <v>0</v>
      </c>
      <c r="BC376" s="75">
        <v>0</v>
      </c>
      <c r="BD376" s="75">
        <v>275729.43</v>
      </c>
      <c r="BE376" s="75">
        <v>0</v>
      </c>
      <c r="BF376" s="75">
        <v>0</v>
      </c>
      <c r="BG376" s="75">
        <v>0</v>
      </c>
      <c r="BH376" s="75">
        <v>0</v>
      </c>
      <c r="BI376" s="75">
        <v>0</v>
      </c>
      <c r="BJ376" s="75">
        <v>0</v>
      </c>
      <c r="BK376" s="75">
        <v>0</v>
      </c>
      <c r="BL376" s="75">
        <v>1450</v>
      </c>
      <c r="BM376" s="75">
        <v>0</v>
      </c>
      <c r="BN376" s="75">
        <v>0</v>
      </c>
      <c r="BO376" s="75">
        <v>0</v>
      </c>
      <c r="BP376" s="75">
        <v>0</v>
      </c>
      <c r="BQ376" s="75">
        <v>0</v>
      </c>
      <c r="BR376" s="75">
        <v>0</v>
      </c>
      <c r="BS376" s="75">
        <v>0</v>
      </c>
      <c r="BT376" s="75">
        <v>0</v>
      </c>
      <c r="BU376" s="75">
        <v>0</v>
      </c>
      <c r="BV376" s="75">
        <v>0</v>
      </c>
      <c r="BW376" s="75">
        <v>0</v>
      </c>
      <c r="BX376" s="75">
        <v>0</v>
      </c>
      <c r="BY376" s="76">
        <v>110155595.43000001</v>
      </c>
    </row>
    <row r="377" spans="1:77" x14ac:dyDescent="0.2">
      <c r="A377" s="73" t="s">
        <v>43</v>
      </c>
      <c r="B377" s="74" t="s">
        <v>946</v>
      </c>
      <c r="C377" s="73" t="s">
        <v>947</v>
      </c>
      <c r="D377" s="75">
        <v>0</v>
      </c>
      <c r="E377" s="75">
        <v>0</v>
      </c>
      <c r="F377" s="75">
        <v>0</v>
      </c>
      <c r="G377" s="75">
        <v>0</v>
      </c>
      <c r="H377" s="75">
        <v>0</v>
      </c>
      <c r="I377" s="75">
        <v>0</v>
      </c>
      <c r="J377" s="75">
        <v>0</v>
      </c>
      <c r="K377" s="75">
        <v>0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5">
        <v>0</v>
      </c>
      <c r="V377" s="75">
        <v>0</v>
      </c>
      <c r="W377" s="75">
        <v>0</v>
      </c>
      <c r="X377" s="75">
        <v>0</v>
      </c>
      <c r="Y377" s="75">
        <v>0</v>
      </c>
      <c r="Z377" s="75">
        <v>0</v>
      </c>
      <c r="AA377" s="75">
        <v>0</v>
      </c>
      <c r="AB377" s="75">
        <v>0</v>
      </c>
      <c r="AC377" s="75">
        <v>0</v>
      </c>
      <c r="AD377" s="75">
        <v>0</v>
      </c>
      <c r="AE377" s="75">
        <v>0</v>
      </c>
      <c r="AF377" s="75">
        <v>0</v>
      </c>
      <c r="AG377" s="75">
        <v>0</v>
      </c>
      <c r="AH377" s="75">
        <v>0</v>
      </c>
      <c r="AI377" s="75">
        <v>0</v>
      </c>
      <c r="AJ377" s="75">
        <v>0</v>
      </c>
      <c r="AK377" s="75">
        <v>0</v>
      </c>
      <c r="AL377" s="75">
        <v>0</v>
      </c>
      <c r="AM377" s="75">
        <v>0</v>
      </c>
      <c r="AN377" s="75">
        <v>0</v>
      </c>
      <c r="AO377" s="75">
        <v>0</v>
      </c>
      <c r="AP377" s="75">
        <v>0</v>
      </c>
      <c r="AQ377" s="75">
        <v>0</v>
      </c>
      <c r="AR377" s="75">
        <v>0</v>
      </c>
      <c r="AS377" s="75">
        <v>0</v>
      </c>
      <c r="AT377" s="75">
        <v>0</v>
      </c>
      <c r="AU377" s="75">
        <v>0</v>
      </c>
      <c r="AV377" s="75">
        <v>0</v>
      </c>
      <c r="AW377" s="75">
        <v>0</v>
      </c>
      <c r="AX377" s="75">
        <v>0</v>
      </c>
      <c r="AY377" s="75">
        <v>0</v>
      </c>
      <c r="AZ377" s="75">
        <v>0</v>
      </c>
      <c r="BA377" s="75">
        <v>0</v>
      </c>
      <c r="BB377" s="75">
        <v>0</v>
      </c>
      <c r="BC377" s="75">
        <v>0</v>
      </c>
      <c r="BD377" s="75">
        <v>340523.7</v>
      </c>
      <c r="BE377" s="75">
        <v>0</v>
      </c>
      <c r="BF377" s="75">
        <v>0</v>
      </c>
      <c r="BG377" s="75">
        <v>0</v>
      </c>
      <c r="BH377" s="75">
        <v>0</v>
      </c>
      <c r="BI377" s="75">
        <v>0</v>
      </c>
      <c r="BJ377" s="75">
        <v>0</v>
      </c>
      <c r="BK377" s="75">
        <v>0</v>
      </c>
      <c r="BL377" s="75">
        <v>0</v>
      </c>
      <c r="BM377" s="75">
        <v>0</v>
      </c>
      <c r="BN377" s="75">
        <v>0</v>
      </c>
      <c r="BO377" s="75">
        <v>0</v>
      </c>
      <c r="BP377" s="75">
        <v>0</v>
      </c>
      <c r="BQ377" s="75">
        <v>0</v>
      </c>
      <c r="BR377" s="75">
        <v>0</v>
      </c>
      <c r="BS377" s="75">
        <v>0</v>
      </c>
      <c r="BT377" s="75">
        <v>0</v>
      </c>
      <c r="BU377" s="75">
        <v>0</v>
      </c>
      <c r="BV377" s="75">
        <v>0</v>
      </c>
      <c r="BW377" s="75">
        <v>0</v>
      </c>
      <c r="BX377" s="75">
        <v>0</v>
      </c>
      <c r="BY377" s="76">
        <v>892163.36999999988</v>
      </c>
    </row>
    <row r="378" spans="1:77" x14ac:dyDescent="0.2">
      <c r="A378" s="73" t="s">
        <v>43</v>
      </c>
      <c r="B378" s="74" t="s">
        <v>948</v>
      </c>
      <c r="C378" s="73" t="s">
        <v>949</v>
      </c>
      <c r="D378" s="85">
        <v>0</v>
      </c>
      <c r="E378" s="85">
        <v>0</v>
      </c>
      <c r="F378" s="85">
        <v>0</v>
      </c>
      <c r="G378" s="85">
        <v>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5">
        <v>0</v>
      </c>
      <c r="S378" s="85">
        <v>0</v>
      </c>
      <c r="T378" s="85">
        <v>0</v>
      </c>
      <c r="U378" s="85">
        <v>0</v>
      </c>
      <c r="V378" s="85">
        <v>0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85">
        <v>0</v>
      </c>
      <c r="AI378" s="85">
        <v>0</v>
      </c>
      <c r="AJ378" s="8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v>0</v>
      </c>
      <c r="AU378" s="85">
        <v>0</v>
      </c>
      <c r="AV378" s="85">
        <v>0</v>
      </c>
      <c r="AW378" s="85">
        <v>0</v>
      </c>
      <c r="AX378" s="85">
        <v>0</v>
      </c>
      <c r="AY378" s="85">
        <v>0</v>
      </c>
      <c r="AZ378" s="85">
        <v>0</v>
      </c>
      <c r="BA378" s="85">
        <v>0</v>
      </c>
      <c r="BB378" s="85">
        <v>0</v>
      </c>
      <c r="BC378" s="85">
        <v>0</v>
      </c>
      <c r="BD378" s="85">
        <v>0</v>
      </c>
      <c r="BE378" s="85">
        <v>0</v>
      </c>
      <c r="BF378" s="85">
        <v>0</v>
      </c>
      <c r="BG378" s="85">
        <v>0</v>
      </c>
      <c r="BH378" s="85">
        <v>0</v>
      </c>
      <c r="BI378" s="85">
        <v>0</v>
      </c>
      <c r="BJ378" s="85">
        <v>0</v>
      </c>
      <c r="BK378" s="85">
        <v>0</v>
      </c>
      <c r="BL378" s="85">
        <v>0</v>
      </c>
      <c r="BM378" s="85">
        <v>0</v>
      </c>
      <c r="BN378" s="85">
        <v>0</v>
      </c>
      <c r="BO378" s="85">
        <v>0</v>
      </c>
      <c r="BP378" s="85">
        <v>0</v>
      </c>
      <c r="BQ378" s="85">
        <v>0</v>
      </c>
      <c r="BR378" s="85">
        <v>0</v>
      </c>
      <c r="BS378" s="85">
        <v>0</v>
      </c>
      <c r="BT378" s="85">
        <v>0</v>
      </c>
      <c r="BU378" s="85">
        <v>0</v>
      </c>
      <c r="BV378" s="85">
        <v>0</v>
      </c>
      <c r="BW378" s="85">
        <v>0</v>
      </c>
      <c r="BX378" s="85">
        <v>0</v>
      </c>
      <c r="BY378" s="76"/>
    </row>
    <row r="379" spans="1:77" x14ac:dyDescent="0.2">
      <c r="A379" s="73" t="s">
        <v>43</v>
      </c>
      <c r="B379" s="74" t="s">
        <v>950</v>
      </c>
      <c r="C379" s="73" t="s">
        <v>951</v>
      </c>
      <c r="D379" s="75">
        <v>0</v>
      </c>
      <c r="E379" s="75">
        <v>0</v>
      </c>
      <c r="F379" s="75">
        <v>0</v>
      </c>
      <c r="G379" s="75">
        <v>0</v>
      </c>
      <c r="H379" s="75">
        <v>0</v>
      </c>
      <c r="I379" s="75">
        <v>0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5">
        <v>0</v>
      </c>
      <c r="V379" s="75">
        <v>0</v>
      </c>
      <c r="W379" s="75">
        <v>0</v>
      </c>
      <c r="X379" s="75">
        <v>0</v>
      </c>
      <c r="Y379" s="75">
        <v>0</v>
      </c>
      <c r="Z379" s="75">
        <v>0</v>
      </c>
      <c r="AA379" s="75">
        <v>0</v>
      </c>
      <c r="AB379" s="75">
        <v>0</v>
      </c>
      <c r="AC379" s="75">
        <v>0</v>
      </c>
      <c r="AD379" s="75">
        <v>0</v>
      </c>
      <c r="AE379" s="75">
        <v>0</v>
      </c>
      <c r="AF379" s="75">
        <v>0</v>
      </c>
      <c r="AG379" s="75">
        <v>0</v>
      </c>
      <c r="AH379" s="75">
        <v>0</v>
      </c>
      <c r="AI379" s="75">
        <v>0</v>
      </c>
      <c r="AJ379" s="75">
        <v>0</v>
      </c>
      <c r="AK379" s="75">
        <v>0</v>
      </c>
      <c r="AL379" s="75">
        <v>0</v>
      </c>
      <c r="AM379" s="75">
        <v>0</v>
      </c>
      <c r="AN379" s="75">
        <v>0</v>
      </c>
      <c r="AO379" s="75">
        <v>0</v>
      </c>
      <c r="AP379" s="75">
        <v>0</v>
      </c>
      <c r="AQ379" s="75">
        <v>0</v>
      </c>
      <c r="AR379" s="75">
        <v>0</v>
      </c>
      <c r="AS379" s="75">
        <v>0</v>
      </c>
      <c r="AT379" s="75">
        <v>0</v>
      </c>
      <c r="AU379" s="75">
        <v>0</v>
      </c>
      <c r="AV379" s="75">
        <v>0</v>
      </c>
      <c r="AW379" s="75">
        <v>0</v>
      </c>
      <c r="AX379" s="75">
        <v>0</v>
      </c>
      <c r="AY379" s="75">
        <v>0</v>
      </c>
      <c r="AZ379" s="75">
        <v>0</v>
      </c>
      <c r="BA379" s="75">
        <v>0</v>
      </c>
      <c r="BB379" s="75">
        <v>0</v>
      </c>
      <c r="BC379" s="75">
        <v>0</v>
      </c>
      <c r="BD379" s="75">
        <v>0</v>
      </c>
      <c r="BE379" s="75">
        <v>0</v>
      </c>
      <c r="BF379" s="75">
        <v>0</v>
      </c>
      <c r="BG379" s="75">
        <v>0</v>
      </c>
      <c r="BH379" s="75">
        <v>0</v>
      </c>
      <c r="BI379" s="75">
        <v>0</v>
      </c>
      <c r="BJ379" s="75">
        <v>0</v>
      </c>
      <c r="BK379" s="75">
        <v>0</v>
      </c>
      <c r="BL379" s="75">
        <v>0</v>
      </c>
      <c r="BM379" s="75">
        <v>0</v>
      </c>
      <c r="BN379" s="75">
        <v>0</v>
      </c>
      <c r="BO379" s="75">
        <v>0</v>
      </c>
      <c r="BP379" s="75">
        <v>4368617.1900000004</v>
      </c>
      <c r="BQ379" s="75">
        <v>0</v>
      </c>
      <c r="BR379" s="75">
        <v>0</v>
      </c>
      <c r="BS379" s="75">
        <v>672808.5</v>
      </c>
      <c r="BT379" s="75">
        <v>0</v>
      </c>
      <c r="BU379" s="75">
        <v>0</v>
      </c>
      <c r="BV379" s="75">
        <v>0</v>
      </c>
      <c r="BW379" s="75">
        <v>0</v>
      </c>
      <c r="BX379" s="75">
        <v>0</v>
      </c>
      <c r="BY379" s="76">
        <v>765713.5</v>
      </c>
    </row>
    <row r="380" spans="1:77" x14ac:dyDescent="0.2">
      <c r="A380" s="73" t="s">
        <v>43</v>
      </c>
      <c r="B380" s="74" t="s">
        <v>952</v>
      </c>
      <c r="C380" s="73" t="s">
        <v>953</v>
      </c>
      <c r="D380" s="85">
        <v>0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85">
        <v>0</v>
      </c>
      <c r="M380" s="85">
        <v>0</v>
      </c>
      <c r="N380" s="85">
        <v>0</v>
      </c>
      <c r="O380" s="85">
        <v>0</v>
      </c>
      <c r="P380" s="85">
        <v>0</v>
      </c>
      <c r="Q380" s="85">
        <v>0</v>
      </c>
      <c r="R380" s="85">
        <v>0</v>
      </c>
      <c r="S380" s="85">
        <v>0</v>
      </c>
      <c r="T380" s="85">
        <v>0</v>
      </c>
      <c r="U380" s="85">
        <v>0</v>
      </c>
      <c r="V380" s="85">
        <v>0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85">
        <v>0</v>
      </c>
      <c r="AC380" s="85">
        <v>0</v>
      </c>
      <c r="AD380" s="85">
        <v>0</v>
      </c>
      <c r="AE380" s="85">
        <v>0</v>
      </c>
      <c r="AF380" s="85">
        <v>0</v>
      </c>
      <c r="AG380" s="85">
        <v>0</v>
      </c>
      <c r="AH380" s="85">
        <v>0</v>
      </c>
      <c r="AI380" s="85">
        <v>0</v>
      </c>
      <c r="AJ380" s="85">
        <v>0</v>
      </c>
      <c r="AK380" s="85">
        <v>0</v>
      </c>
      <c r="AL380" s="85">
        <v>0</v>
      </c>
      <c r="AM380" s="85">
        <v>0</v>
      </c>
      <c r="AN380" s="85">
        <v>0</v>
      </c>
      <c r="AO380" s="85">
        <v>0</v>
      </c>
      <c r="AP380" s="85">
        <v>0</v>
      </c>
      <c r="AQ380" s="85">
        <v>0</v>
      </c>
      <c r="AR380" s="85">
        <v>0</v>
      </c>
      <c r="AS380" s="85">
        <v>0</v>
      </c>
      <c r="AT380" s="85">
        <v>0</v>
      </c>
      <c r="AU380" s="85">
        <v>0</v>
      </c>
      <c r="AV380" s="85">
        <v>0</v>
      </c>
      <c r="AW380" s="85">
        <v>0</v>
      </c>
      <c r="AX380" s="85">
        <v>0</v>
      </c>
      <c r="AY380" s="85">
        <v>0</v>
      </c>
      <c r="AZ380" s="85">
        <v>0</v>
      </c>
      <c r="BA380" s="85">
        <v>0</v>
      </c>
      <c r="BB380" s="85">
        <v>0</v>
      </c>
      <c r="BC380" s="85">
        <v>0</v>
      </c>
      <c r="BD380" s="85">
        <v>0</v>
      </c>
      <c r="BE380" s="85">
        <v>0</v>
      </c>
      <c r="BF380" s="85">
        <v>0</v>
      </c>
      <c r="BG380" s="85">
        <v>0</v>
      </c>
      <c r="BH380" s="85">
        <v>0</v>
      </c>
      <c r="BI380" s="85">
        <v>0</v>
      </c>
      <c r="BJ380" s="85">
        <v>0</v>
      </c>
      <c r="BK380" s="85">
        <v>0</v>
      </c>
      <c r="BL380" s="85">
        <v>0</v>
      </c>
      <c r="BM380" s="85">
        <v>0</v>
      </c>
      <c r="BN380" s="85">
        <v>0</v>
      </c>
      <c r="BO380" s="85">
        <v>0</v>
      </c>
      <c r="BP380" s="85">
        <v>0</v>
      </c>
      <c r="BQ380" s="85">
        <v>0</v>
      </c>
      <c r="BR380" s="85">
        <v>0</v>
      </c>
      <c r="BS380" s="85">
        <v>0</v>
      </c>
      <c r="BT380" s="85">
        <v>0</v>
      </c>
      <c r="BU380" s="85">
        <v>0</v>
      </c>
      <c r="BV380" s="85">
        <v>0</v>
      </c>
      <c r="BW380" s="85">
        <v>0</v>
      </c>
      <c r="BX380" s="85">
        <v>0</v>
      </c>
      <c r="BY380" s="76">
        <v>47202480</v>
      </c>
    </row>
    <row r="381" spans="1:77" x14ac:dyDescent="0.2">
      <c r="A381" s="73" t="s">
        <v>43</v>
      </c>
      <c r="B381" s="74" t="s">
        <v>954</v>
      </c>
      <c r="C381" s="73" t="s">
        <v>955</v>
      </c>
      <c r="D381" s="75">
        <v>0</v>
      </c>
      <c r="E381" s="75">
        <v>0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0</v>
      </c>
      <c r="W381" s="75">
        <v>0</v>
      </c>
      <c r="X381" s="75">
        <v>0</v>
      </c>
      <c r="Y381" s="75">
        <v>0</v>
      </c>
      <c r="Z381" s="75">
        <v>0</v>
      </c>
      <c r="AA381" s="75">
        <v>0</v>
      </c>
      <c r="AB381" s="75">
        <v>0</v>
      </c>
      <c r="AC381" s="75">
        <v>0</v>
      </c>
      <c r="AD381" s="75">
        <v>0</v>
      </c>
      <c r="AE381" s="75">
        <v>0</v>
      </c>
      <c r="AF381" s="75">
        <v>0</v>
      </c>
      <c r="AG381" s="75">
        <v>0</v>
      </c>
      <c r="AH381" s="75">
        <v>0</v>
      </c>
      <c r="AI381" s="75">
        <v>0</v>
      </c>
      <c r="AJ381" s="75">
        <v>0</v>
      </c>
      <c r="AK381" s="75">
        <v>0</v>
      </c>
      <c r="AL381" s="75">
        <v>0</v>
      </c>
      <c r="AM381" s="75">
        <v>0</v>
      </c>
      <c r="AN381" s="75">
        <v>0</v>
      </c>
      <c r="AO381" s="75">
        <v>0</v>
      </c>
      <c r="AP381" s="75">
        <v>0</v>
      </c>
      <c r="AQ381" s="75">
        <v>0</v>
      </c>
      <c r="AR381" s="75">
        <v>0</v>
      </c>
      <c r="AS381" s="75">
        <v>0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0</v>
      </c>
      <c r="BA381" s="75">
        <v>0</v>
      </c>
      <c r="BB381" s="75">
        <v>0</v>
      </c>
      <c r="BC381" s="75">
        <v>0</v>
      </c>
      <c r="BD381" s="75">
        <v>0</v>
      </c>
      <c r="BE381" s="75">
        <v>0</v>
      </c>
      <c r="BF381" s="75">
        <v>0</v>
      </c>
      <c r="BG381" s="75">
        <v>0</v>
      </c>
      <c r="BH381" s="75">
        <v>0</v>
      </c>
      <c r="BI381" s="75">
        <v>30669</v>
      </c>
      <c r="BJ381" s="75">
        <v>0</v>
      </c>
      <c r="BK381" s="75">
        <v>0</v>
      </c>
      <c r="BL381" s="75">
        <v>0</v>
      </c>
      <c r="BM381" s="75">
        <v>0</v>
      </c>
      <c r="BN381" s="75">
        <v>0</v>
      </c>
      <c r="BO381" s="75">
        <v>0</v>
      </c>
      <c r="BP381" s="75">
        <v>0</v>
      </c>
      <c r="BQ381" s="75">
        <v>0</v>
      </c>
      <c r="BR381" s="75">
        <v>0</v>
      </c>
      <c r="BS381" s="75">
        <v>0</v>
      </c>
      <c r="BT381" s="75">
        <v>0</v>
      </c>
      <c r="BU381" s="75">
        <v>0</v>
      </c>
      <c r="BV381" s="75">
        <v>0</v>
      </c>
      <c r="BW381" s="75">
        <v>0</v>
      </c>
      <c r="BX381" s="75">
        <v>0</v>
      </c>
      <c r="BY381" s="76"/>
    </row>
    <row r="382" spans="1:77" x14ac:dyDescent="0.2">
      <c r="A382" s="73" t="s">
        <v>43</v>
      </c>
      <c r="B382" s="74" t="s">
        <v>956</v>
      </c>
      <c r="C382" s="73" t="s">
        <v>957</v>
      </c>
      <c r="D382" s="85">
        <v>0</v>
      </c>
      <c r="E382" s="85">
        <v>0</v>
      </c>
      <c r="F382" s="85">
        <v>0</v>
      </c>
      <c r="G382" s="85">
        <v>0</v>
      </c>
      <c r="H382" s="85">
        <v>0</v>
      </c>
      <c r="I382" s="85">
        <v>0</v>
      </c>
      <c r="J382" s="85">
        <v>0</v>
      </c>
      <c r="K382" s="85">
        <v>0</v>
      </c>
      <c r="L382" s="85">
        <v>0</v>
      </c>
      <c r="M382" s="85">
        <v>0</v>
      </c>
      <c r="N382" s="85">
        <v>0</v>
      </c>
      <c r="O382" s="85">
        <v>0</v>
      </c>
      <c r="P382" s="85">
        <v>0</v>
      </c>
      <c r="Q382" s="85">
        <v>0</v>
      </c>
      <c r="R382" s="85">
        <v>0</v>
      </c>
      <c r="S382" s="85">
        <v>0</v>
      </c>
      <c r="T382" s="85">
        <v>0</v>
      </c>
      <c r="U382" s="85">
        <v>0</v>
      </c>
      <c r="V382" s="85">
        <v>0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0</v>
      </c>
      <c r="AG382" s="85">
        <v>0</v>
      </c>
      <c r="AH382" s="85">
        <v>0</v>
      </c>
      <c r="AI382" s="85">
        <v>0</v>
      </c>
      <c r="AJ382" s="8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85">
        <v>0</v>
      </c>
      <c r="AV382" s="85">
        <v>0</v>
      </c>
      <c r="AW382" s="85">
        <v>0</v>
      </c>
      <c r="AX382" s="85">
        <v>0</v>
      </c>
      <c r="AY382" s="85">
        <v>0</v>
      </c>
      <c r="AZ382" s="85">
        <v>0</v>
      </c>
      <c r="BA382" s="85">
        <v>0</v>
      </c>
      <c r="BB382" s="85">
        <v>0</v>
      </c>
      <c r="BC382" s="85">
        <v>0</v>
      </c>
      <c r="BD382" s="85">
        <v>0</v>
      </c>
      <c r="BE382" s="85">
        <v>0</v>
      </c>
      <c r="BF382" s="85">
        <v>0</v>
      </c>
      <c r="BG382" s="85">
        <v>0</v>
      </c>
      <c r="BH382" s="85">
        <v>0</v>
      </c>
      <c r="BI382" s="85">
        <v>0</v>
      </c>
      <c r="BJ382" s="85">
        <v>0</v>
      </c>
      <c r="BK382" s="85">
        <v>0</v>
      </c>
      <c r="BL382" s="85">
        <v>0</v>
      </c>
      <c r="BM382" s="85">
        <v>0</v>
      </c>
      <c r="BN382" s="85">
        <v>0</v>
      </c>
      <c r="BO382" s="85">
        <v>0</v>
      </c>
      <c r="BP382" s="85">
        <v>0</v>
      </c>
      <c r="BQ382" s="85">
        <v>0</v>
      </c>
      <c r="BR382" s="85">
        <v>0</v>
      </c>
      <c r="BS382" s="85">
        <v>0</v>
      </c>
      <c r="BT382" s="85">
        <v>0</v>
      </c>
      <c r="BU382" s="85">
        <v>0</v>
      </c>
      <c r="BV382" s="85">
        <v>0</v>
      </c>
      <c r="BW382" s="85">
        <v>0</v>
      </c>
      <c r="BX382" s="85">
        <v>0</v>
      </c>
      <c r="BY382" s="76">
        <v>23536000</v>
      </c>
    </row>
    <row r="383" spans="1:77" x14ac:dyDescent="0.2">
      <c r="A383" s="73" t="s">
        <v>43</v>
      </c>
      <c r="B383" s="74" t="s">
        <v>958</v>
      </c>
      <c r="C383" s="73" t="s">
        <v>959</v>
      </c>
      <c r="D383" s="85">
        <v>0</v>
      </c>
      <c r="E383" s="85">
        <v>0</v>
      </c>
      <c r="F383" s="85">
        <v>0</v>
      </c>
      <c r="G383" s="85">
        <v>0</v>
      </c>
      <c r="H383" s="85">
        <v>0</v>
      </c>
      <c r="I383" s="85">
        <v>0</v>
      </c>
      <c r="J383" s="85">
        <v>0</v>
      </c>
      <c r="K383" s="85">
        <v>0</v>
      </c>
      <c r="L383" s="85">
        <v>0</v>
      </c>
      <c r="M383" s="85">
        <v>0</v>
      </c>
      <c r="N383" s="85">
        <v>0</v>
      </c>
      <c r="O383" s="85">
        <v>0</v>
      </c>
      <c r="P383" s="85">
        <v>0</v>
      </c>
      <c r="Q383" s="85">
        <v>0</v>
      </c>
      <c r="R383" s="85">
        <v>0</v>
      </c>
      <c r="S383" s="85">
        <v>0</v>
      </c>
      <c r="T383" s="85">
        <v>0</v>
      </c>
      <c r="U383" s="85">
        <v>0</v>
      </c>
      <c r="V383" s="85">
        <v>0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0</v>
      </c>
      <c r="AF383" s="85">
        <v>0</v>
      </c>
      <c r="AG383" s="85">
        <v>0</v>
      </c>
      <c r="AH383" s="85">
        <v>0</v>
      </c>
      <c r="AI383" s="85">
        <v>0</v>
      </c>
      <c r="AJ383" s="8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85">
        <v>0</v>
      </c>
      <c r="AV383" s="85">
        <v>0</v>
      </c>
      <c r="AW383" s="85">
        <v>0</v>
      </c>
      <c r="AX383" s="85">
        <v>0</v>
      </c>
      <c r="AY383" s="85">
        <v>0</v>
      </c>
      <c r="AZ383" s="85">
        <v>0</v>
      </c>
      <c r="BA383" s="85">
        <v>0</v>
      </c>
      <c r="BB383" s="85">
        <v>0</v>
      </c>
      <c r="BC383" s="85">
        <v>0</v>
      </c>
      <c r="BD383" s="85">
        <v>0</v>
      </c>
      <c r="BE383" s="85">
        <v>0</v>
      </c>
      <c r="BF383" s="85">
        <v>0</v>
      </c>
      <c r="BG383" s="85">
        <v>0</v>
      </c>
      <c r="BH383" s="85">
        <v>0</v>
      </c>
      <c r="BI383" s="85">
        <v>0</v>
      </c>
      <c r="BJ383" s="85">
        <v>0</v>
      </c>
      <c r="BK383" s="85">
        <v>0</v>
      </c>
      <c r="BL383" s="85">
        <v>0</v>
      </c>
      <c r="BM383" s="85">
        <v>0</v>
      </c>
      <c r="BN383" s="85">
        <v>0</v>
      </c>
      <c r="BO383" s="85">
        <v>0</v>
      </c>
      <c r="BP383" s="85">
        <v>0</v>
      </c>
      <c r="BQ383" s="85">
        <v>0</v>
      </c>
      <c r="BR383" s="85">
        <v>0</v>
      </c>
      <c r="BS383" s="85">
        <v>0</v>
      </c>
      <c r="BT383" s="85">
        <v>0</v>
      </c>
      <c r="BU383" s="85">
        <v>0</v>
      </c>
      <c r="BV383" s="85">
        <v>0</v>
      </c>
      <c r="BW383" s="85">
        <v>0</v>
      </c>
      <c r="BX383" s="85">
        <v>0</v>
      </c>
      <c r="BY383" s="76">
        <v>27780</v>
      </c>
    </row>
    <row r="384" spans="1:77" x14ac:dyDescent="0.2">
      <c r="A384" s="73" t="s">
        <v>43</v>
      </c>
      <c r="B384" s="74" t="s">
        <v>960</v>
      </c>
      <c r="C384" s="73" t="s">
        <v>961</v>
      </c>
      <c r="D384" s="75">
        <v>0</v>
      </c>
      <c r="E384" s="75">
        <v>0</v>
      </c>
      <c r="F384" s="75">
        <v>0</v>
      </c>
      <c r="G384" s="75">
        <v>0</v>
      </c>
      <c r="H384" s="75">
        <v>0</v>
      </c>
      <c r="I384" s="75">
        <v>0</v>
      </c>
      <c r="J384" s="75">
        <v>22687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5">
        <v>0</v>
      </c>
      <c r="Y384" s="75">
        <v>0</v>
      </c>
      <c r="Z384" s="75">
        <v>0</v>
      </c>
      <c r="AA384" s="75">
        <v>0</v>
      </c>
      <c r="AB384" s="75">
        <v>0</v>
      </c>
      <c r="AC384" s="75">
        <v>0</v>
      </c>
      <c r="AD384" s="75">
        <v>0</v>
      </c>
      <c r="AE384" s="75">
        <v>5732.5</v>
      </c>
      <c r="AF384" s="75">
        <v>0</v>
      </c>
      <c r="AG384" s="75">
        <v>0</v>
      </c>
      <c r="AH384" s="75">
        <v>0</v>
      </c>
      <c r="AI384" s="75">
        <v>0</v>
      </c>
      <c r="AJ384" s="75">
        <v>0</v>
      </c>
      <c r="AK384" s="75">
        <v>0</v>
      </c>
      <c r="AL384" s="75">
        <v>0</v>
      </c>
      <c r="AM384" s="75">
        <v>0</v>
      </c>
      <c r="AN384" s="75">
        <v>0</v>
      </c>
      <c r="AO384" s="75">
        <v>0</v>
      </c>
      <c r="AP384" s="75">
        <v>0</v>
      </c>
      <c r="AQ384" s="75">
        <v>1281</v>
      </c>
      <c r="AR384" s="75">
        <v>0</v>
      </c>
      <c r="AS384" s="75">
        <v>0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0</v>
      </c>
      <c r="BA384" s="75">
        <v>0</v>
      </c>
      <c r="BB384" s="75">
        <v>0</v>
      </c>
      <c r="BC384" s="75">
        <v>0</v>
      </c>
      <c r="BD384" s="75">
        <v>0</v>
      </c>
      <c r="BE384" s="75">
        <v>0</v>
      </c>
      <c r="BF384" s="75">
        <v>0</v>
      </c>
      <c r="BG384" s="75">
        <v>0</v>
      </c>
      <c r="BH384" s="75">
        <v>0</v>
      </c>
      <c r="BI384" s="75">
        <v>2165</v>
      </c>
      <c r="BJ384" s="75">
        <v>0</v>
      </c>
      <c r="BK384" s="75">
        <v>0</v>
      </c>
      <c r="BL384" s="75">
        <v>0</v>
      </c>
      <c r="BM384" s="75">
        <v>0</v>
      </c>
      <c r="BN384" s="75">
        <v>0</v>
      </c>
      <c r="BO384" s="75">
        <v>0</v>
      </c>
      <c r="BP384" s="75">
        <v>4249.1000000000004</v>
      </c>
      <c r="BQ384" s="75">
        <v>0</v>
      </c>
      <c r="BR384" s="75">
        <v>0</v>
      </c>
      <c r="BS384" s="75">
        <v>0</v>
      </c>
      <c r="BT384" s="75">
        <v>0</v>
      </c>
      <c r="BU384" s="75">
        <v>0</v>
      </c>
      <c r="BV384" s="75">
        <v>0</v>
      </c>
      <c r="BW384" s="75">
        <v>0</v>
      </c>
      <c r="BX384" s="75">
        <v>0</v>
      </c>
      <c r="BY384" s="76"/>
    </row>
    <row r="385" spans="1:77" x14ac:dyDescent="0.2">
      <c r="A385" s="73" t="s">
        <v>43</v>
      </c>
      <c r="B385" s="74" t="s">
        <v>962</v>
      </c>
      <c r="C385" s="73" t="s">
        <v>963</v>
      </c>
      <c r="D385" s="75"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0</v>
      </c>
      <c r="X385" s="75">
        <v>0</v>
      </c>
      <c r="Y385" s="75">
        <v>0</v>
      </c>
      <c r="Z385" s="75">
        <v>0</v>
      </c>
      <c r="AA385" s="75">
        <v>0</v>
      </c>
      <c r="AB385" s="75">
        <v>0</v>
      </c>
      <c r="AC385" s="75">
        <v>0</v>
      </c>
      <c r="AD385" s="75">
        <v>0</v>
      </c>
      <c r="AE385" s="75">
        <v>58546.5</v>
      </c>
      <c r="AF385" s="75">
        <v>0</v>
      </c>
      <c r="AG385" s="75">
        <v>0</v>
      </c>
      <c r="AH385" s="75">
        <v>0</v>
      </c>
      <c r="AI385" s="75">
        <v>0</v>
      </c>
      <c r="AJ385" s="75">
        <v>0</v>
      </c>
      <c r="AK385" s="75">
        <v>0</v>
      </c>
      <c r="AL385" s="75">
        <v>0</v>
      </c>
      <c r="AM385" s="75">
        <v>0</v>
      </c>
      <c r="AN385" s="75">
        <v>0</v>
      </c>
      <c r="AO385" s="75">
        <v>0</v>
      </c>
      <c r="AP385" s="75">
        <v>0</v>
      </c>
      <c r="AQ385" s="75">
        <v>0</v>
      </c>
      <c r="AR385" s="75">
        <v>0</v>
      </c>
      <c r="AS385" s="75">
        <v>0</v>
      </c>
      <c r="AT385" s="75">
        <v>0</v>
      </c>
      <c r="AU385" s="75">
        <v>0</v>
      </c>
      <c r="AV385" s="75">
        <v>0</v>
      </c>
      <c r="AW385" s="75">
        <v>0</v>
      </c>
      <c r="AX385" s="75">
        <v>0</v>
      </c>
      <c r="AY385" s="75">
        <v>0</v>
      </c>
      <c r="AZ385" s="75">
        <v>0</v>
      </c>
      <c r="BA385" s="75">
        <v>0</v>
      </c>
      <c r="BB385" s="75">
        <v>0</v>
      </c>
      <c r="BC385" s="75">
        <v>0</v>
      </c>
      <c r="BD385" s="75">
        <v>0</v>
      </c>
      <c r="BE385" s="75">
        <v>0</v>
      </c>
      <c r="BF385" s="75">
        <v>0</v>
      </c>
      <c r="BG385" s="75">
        <v>0</v>
      </c>
      <c r="BH385" s="75">
        <v>0</v>
      </c>
      <c r="BI385" s="75">
        <v>912.08</v>
      </c>
      <c r="BJ385" s="75">
        <v>0</v>
      </c>
      <c r="BK385" s="75">
        <v>0</v>
      </c>
      <c r="BL385" s="75">
        <v>0</v>
      </c>
      <c r="BM385" s="75">
        <v>0</v>
      </c>
      <c r="BN385" s="75">
        <v>0</v>
      </c>
      <c r="BO385" s="75">
        <v>0</v>
      </c>
      <c r="BP385" s="75">
        <v>0</v>
      </c>
      <c r="BQ385" s="75">
        <v>0</v>
      </c>
      <c r="BR385" s="75">
        <v>0</v>
      </c>
      <c r="BS385" s="75">
        <v>0</v>
      </c>
      <c r="BT385" s="75">
        <v>0</v>
      </c>
      <c r="BU385" s="75">
        <v>0</v>
      </c>
      <c r="BV385" s="75">
        <v>0</v>
      </c>
      <c r="BW385" s="75">
        <v>0</v>
      </c>
      <c r="BX385" s="75">
        <v>0</v>
      </c>
      <c r="BY385" s="76"/>
    </row>
    <row r="386" spans="1:77" x14ac:dyDescent="0.2">
      <c r="A386" s="73" t="s">
        <v>43</v>
      </c>
      <c r="B386" s="74" t="s">
        <v>964</v>
      </c>
      <c r="C386" s="73" t="s">
        <v>965</v>
      </c>
      <c r="D386" s="75">
        <v>0</v>
      </c>
      <c r="E386" s="75">
        <v>0</v>
      </c>
      <c r="F386" s="75">
        <v>0</v>
      </c>
      <c r="G386" s="75">
        <v>81837.75</v>
      </c>
      <c r="H386" s="75">
        <v>21439.25</v>
      </c>
      <c r="I386" s="75">
        <v>0</v>
      </c>
      <c r="J386" s="75">
        <v>326134.05</v>
      </c>
      <c r="K386" s="75">
        <v>262420.63</v>
      </c>
      <c r="L386" s="75">
        <v>167781.99</v>
      </c>
      <c r="M386" s="75">
        <v>0</v>
      </c>
      <c r="N386" s="75">
        <v>163625.15</v>
      </c>
      <c r="O386" s="75">
        <v>109206.3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5">
        <v>240404.15</v>
      </c>
      <c r="V386" s="75">
        <v>0</v>
      </c>
      <c r="W386" s="75">
        <v>0</v>
      </c>
      <c r="X386" s="75">
        <v>0</v>
      </c>
      <c r="Y386" s="75">
        <v>905681.44</v>
      </c>
      <c r="Z386" s="75">
        <v>321219.71000000002</v>
      </c>
      <c r="AA386" s="75">
        <v>197392.9</v>
      </c>
      <c r="AB386" s="75">
        <v>0</v>
      </c>
      <c r="AC386" s="75">
        <v>0</v>
      </c>
      <c r="AD386" s="75">
        <v>0</v>
      </c>
      <c r="AE386" s="75">
        <v>0</v>
      </c>
      <c r="AF386" s="75">
        <v>290621.15000000002</v>
      </c>
      <c r="AG386" s="75">
        <v>117552.05</v>
      </c>
      <c r="AH386" s="75">
        <v>34062.25</v>
      </c>
      <c r="AI386" s="75">
        <v>15290.25</v>
      </c>
      <c r="AJ386" s="75">
        <v>12907.65</v>
      </c>
      <c r="AK386" s="75">
        <v>91609.45</v>
      </c>
      <c r="AL386" s="75">
        <v>10705.55</v>
      </c>
      <c r="AM386" s="75">
        <v>160171.9</v>
      </c>
      <c r="AN386" s="75">
        <v>59713.2</v>
      </c>
      <c r="AO386" s="75">
        <v>11666.48</v>
      </c>
      <c r="AP386" s="75">
        <v>66575</v>
      </c>
      <c r="AQ386" s="75">
        <v>201047.31</v>
      </c>
      <c r="AR386" s="75">
        <v>39901.9</v>
      </c>
      <c r="AS386" s="75">
        <v>125937.7</v>
      </c>
      <c r="AT386" s="75">
        <v>308077.39</v>
      </c>
      <c r="AU386" s="75">
        <v>57220.4</v>
      </c>
      <c r="AV386" s="75">
        <v>0</v>
      </c>
      <c r="AW386" s="75">
        <v>184259.15</v>
      </c>
      <c r="AX386" s="75">
        <v>73345.7</v>
      </c>
      <c r="AY386" s="75">
        <v>0</v>
      </c>
      <c r="AZ386" s="75">
        <v>1194773.01</v>
      </c>
      <c r="BA386" s="75">
        <v>325747.40000000002</v>
      </c>
      <c r="BB386" s="75">
        <v>17430.599999999999</v>
      </c>
      <c r="BC386" s="75">
        <v>363756.9</v>
      </c>
      <c r="BD386" s="75">
        <v>0</v>
      </c>
      <c r="BE386" s="75">
        <v>298302.84999999998</v>
      </c>
      <c r="BF386" s="75">
        <v>0</v>
      </c>
      <c r="BG386" s="75">
        <v>48634.31</v>
      </c>
      <c r="BH386" s="75">
        <v>49685.95</v>
      </c>
      <c r="BI386" s="75">
        <v>0</v>
      </c>
      <c r="BJ386" s="75">
        <v>215202.19</v>
      </c>
      <c r="BK386" s="75">
        <v>136741.1</v>
      </c>
      <c r="BL386" s="75">
        <v>91933.4</v>
      </c>
      <c r="BM386" s="75">
        <v>14463.9</v>
      </c>
      <c r="BN386" s="75">
        <v>165371.25</v>
      </c>
      <c r="BO386" s="75">
        <v>0</v>
      </c>
      <c r="BP386" s="75">
        <v>770915.5</v>
      </c>
      <c r="BQ386" s="75">
        <v>0</v>
      </c>
      <c r="BR386" s="75">
        <v>264251.28999999998</v>
      </c>
      <c r="BS386" s="75">
        <v>320044.55</v>
      </c>
      <c r="BT386" s="75">
        <v>230385.96</v>
      </c>
      <c r="BU386" s="75">
        <v>429307.85</v>
      </c>
      <c r="BV386" s="75">
        <v>178676.95</v>
      </c>
      <c r="BW386" s="75">
        <v>255123.45</v>
      </c>
      <c r="BX386" s="75">
        <v>45543.74</v>
      </c>
      <c r="BY386" s="76">
        <v>4716666.2700000005</v>
      </c>
    </row>
    <row r="387" spans="1:77" x14ac:dyDescent="0.2">
      <c r="A387" s="73" t="s">
        <v>43</v>
      </c>
      <c r="B387" s="74" t="s">
        <v>966</v>
      </c>
      <c r="C387" s="73" t="s">
        <v>967</v>
      </c>
      <c r="D387" s="75">
        <v>0</v>
      </c>
      <c r="E387" s="75">
        <v>0</v>
      </c>
      <c r="F387" s="75">
        <v>0</v>
      </c>
      <c r="G387" s="75">
        <v>58949.4</v>
      </c>
      <c r="H387" s="75">
        <v>18698.349999999999</v>
      </c>
      <c r="I387" s="75">
        <v>0</v>
      </c>
      <c r="J387" s="75">
        <v>57469.06</v>
      </c>
      <c r="K387" s="75">
        <v>601792.46</v>
      </c>
      <c r="L387" s="75">
        <v>16469.2</v>
      </c>
      <c r="M387" s="75">
        <v>0</v>
      </c>
      <c r="N387" s="75">
        <v>82884.649999999994</v>
      </c>
      <c r="O387" s="75">
        <v>52267.1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5">
        <v>49481.7</v>
      </c>
      <c r="V387" s="75">
        <v>0</v>
      </c>
      <c r="W387" s="75">
        <v>0</v>
      </c>
      <c r="X387" s="75">
        <v>62270.37</v>
      </c>
      <c r="Y387" s="75">
        <v>4142930.05</v>
      </c>
      <c r="Z387" s="75">
        <v>177691.8</v>
      </c>
      <c r="AA387" s="75">
        <v>47744.85</v>
      </c>
      <c r="AB387" s="75">
        <v>0</v>
      </c>
      <c r="AC387" s="75">
        <v>0</v>
      </c>
      <c r="AD387" s="75">
        <v>0</v>
      </c>
      <c r="AE387" s="75">
        <v>0</v>
      </c>
      <c r="AF387" s="75">
        <v>41200</v>
      </c>
      <c r="AG387" s="75">
        <v>9672.9</v>
      </c>
      <c r="AH387" s="75">
        <v>0</v>
      </c>
      <c r="AI387" s="75">
        <v>0</v>
      </c>
      <c r="AJ387" s="75">
        <v>194375.7</v>
      </c>
      <c r="AK387" s="75">
        <v>10781.55</v>
      </c>
      <c r="AL387" s="75">
        <v>1263.5</v>
      </c>
      <c r="AM387" s="75">
        <v>45316.9</v>
      </c>
      <c r="AN387" s="75">
        <v>34671.199999999997</v>
      </c>
      <c r="AO387" s="75">
        <v>24125.25</v>
      </c>
      <c r="AP387" s="75">
        <v>0</v>
      </c>
      <c r="AQ387" s="75">
        <v>2406548.19</v>
      </c>
      <c r="AR387" s="75">
        <v>89641.05</v>
      </c>
      <c r="AS387" s="75">
        <v>0</v>
      </c>
      <c r="AT387" s="75">
        <v>167334.9</v>
      </c>
      <c r="AU387" s="75">
        <v>29068.15</v>
      </c>
      <c r="AV387" s="75">
        <v>0</v>
      </c>
      <c r="AW387" s="75">
        <v>151154.15</v>
      </c>
      <c r="AX387" s="75">
        <v>150983.5</v>
      </c>
      <c r="AY387" s="75">
        <v>0</v>
      </c>
      <c r="AZ387" s="75">
        <v>17074.349999999999</v>
      </c>
      <c r="BA387" s="75">
        <v>119739.9</v>
      </c>
      <c r="BB387" s="75">
        <v>0</v>
      </c>
      <c r="BC387" s="75">
        <v>68924.25</v>
      </c>
      <c r="BD387" s="75">
        <v>0</v>
      </c>
      <c r="BE387" s="75">
        <v>549977.80000000005</v>
      </c>
      <c r="BF387" s="75">
        <v>0</v>
      </c>
      <c r="BG387" s="75">
        <v>4872.55</v>
      </c>
      <c r="BH387" s="75">
        <v>9082</v>
      </c>
      <c r="BI387" s="75">
        <v>7630.4</v>
      </c>
      <c r="BJ387" s="75">
        <v>1294051.05</v>
      </c>
      <c r="BK387" s="75">
        <v>66388.850000000006</v>
      </c>
      <c r="BL387" s="75">
        <v>8315.35</v>
      </c>
      <c r="BM387" s="75">
        <v>0</v>
      </c>
      <c r="BN387" s="75">
        <v>56771.05</v>
      </c>
      <c r="BO387" s="75">
        <v>0</v>
      </c>
      <c r="BP387" s="75">
        <v>2773636.15</v>
      </c>
      <c r="BQ387" s="75">
        <v>28367.95</v>
      </c>
      <c r="BR387" s="75">
        <v>223183.02</v>
      </c>
      <c r="BS387" s="75">
        <v>119426.9</v>
      </c>
      <c r="BT387" s="75">
        <v>116094.51</v>
      </c>
      <c r="BU387" s="75">
        <v>409110.85</v>
      </c>
      <c r="BV387" s="75">
        <v>39727.81</v>
      </c>
      <c r="BW387" s="75">
        <v>46618.400000000001</v>
      </c>
      <c r="BX387" s="75">
        <v>49980.45</v>
      </c>
      <c r="BY387" s="76">
        <v>2797084.33</v>
      </c>
    </row>
    <row r="388" spans="1:77" x14ac:dyDescent="0.2">
      <c r="A388" s="73" t="s">
        <v>43</v>
      </c>
      <c r="B388" s="74" t="s">
        <v>968</v>
      </c>
      <c r="C388" s="73" t="s">
        <v>969</v>
      </c>
      <c r="D388" s="75">
        <v>0</v>
      </c>
      <c r="E388" s="75">
        <v>0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133.71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0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0</v>
      </c>
      <c r="AH388" s="75">
        <v>0</v>
      </c>
      <c r="AI388" s="75">
        <v>0</v>
      </c>
      <c r="AJ388" s="75">
        <v>0</v>
      </c>
      <c r="AK388" s="75">
        <v>0</v>
      </c>
      <c r="AL388" s="75">
        <v>0</v>
      </c>
      <c r="AM388" s="75">
        <v>0</v>
      </c>
      <c r="AN388" s="75">
        <v>0</v>
      </c>
      <c r="AO388" s="75">
        <v>0</v>
      </c>
      <c r="AP388" s="75">
        <v>0</v>
      </c>
      <c r="AQ388" s="75">
        <v>0</v>
      </c>
      <c r="AR388" s="75">
        <v>0</v>
      </c>
      <c r="AS388" s="75">
        <v>0</v>
      </c>
      <c r="AT388" s="75">
        <v>0</v>
      </c>
      <c r="AU388" s="75">
        <v>0</v>
      </c>
      <c r="AV388" s="75">
        <v>0</v>
      </c>
      <c r="AW388" s="75">
        <v>0</v>
      </c>
      <c r="AX388" s="75">
        <v>0</v>
      </c>
      <c r="AY388" s="75">
        <v>0</v>
      </c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75">
        <v>0</v>
      </c>
      <c r="BF388" s="75">
        <v>0</v>
      </c>
      <c r="BG388" s="75">
        <v>0</v>
      </c>
      <c r="BH388" s="75">
        <v>0</v>
      </c>
      <c r="BI388" s="75">
        <v>0</v>
      </c>
      <c r="BJ388" s="75">
        <v>0</v>
      </c>
      <c r="BK388" s="75">
        <v>562.63</v>
      </c>
      <c r="BL388" s="75">
        <v>0</v>
      </c>
      <c r="BM388" s="75">
        <v>0</v>
      </c>
      <c r="BN388" s="75">
        <v>0</v>
      </c>
      <c r="BO388" s="75">
        <v>0</v>
      </c>
      <c r="BP388" s="75">
        <v>0</v>
      </c>
      <c r="BQ388" s="75">
        <v>0</v>
      </c>
      <c r="BR388" s="75">
        <v>0</v>
      </c>
      <c r="BS388" s="75">
        <v>0</v>
      </c>
      <c r="BT388" s="75">
        <v>12214.04</v>
      </c>
      <c r="BU388" s="75">
        <v>0</v>
      </c>
      <c r="BV388" s="75">
        <v>0</v>
      </c>
      <c r="BW388" s="75">
        <v>0</v>
      </c>
      <c r="BX388" s="75">
        <v>0</v>
      </c>
      <c r="BY388" s="76">
        <v>47148.78</v>
      </c>
    </row>
    <row r="389" spans="1:77" x14ac:dyDescent="0.2">
      <c r="A389" s="73" t="s">
        <v>43</v>
      </c>
      <c r="B389" s="74" t="s">
        <v>970</v>
      </c>
      <c r="C389" s="73" t="s">
        <v>971</v>
      </c>
      <c r="D389" s="75">
        <v>2487375.7200000002</v>
      </c>
      <c r="E389" s="75">
        <v>1594882.53</v>
      </c>
      <c r="F389" s="75">
        <v>4338207.57</v>
      </c>
      <c r="G389" s="75">
        <v>3035642</v>
      </c>
      <c r="H389" s="75">
        <v>4681221.05</v>
      </c>
      <c r="I389" s="75">
        <v>1183921.25</v>
      </c>
      <c r="J389" s="75">
        <v>341130</v>
      </c>
      <c r="K389" s="75">
        <v>5473665.2999999998</v>
      </c>
      <c r="L389" s="75">
        <v>10054</v>
      </c>
      <c r="M389" s="75">
        <v>5513028.6100000003</v>
      </c>
      <c r="N389" s="75">
        <v>1639595.25</v>
      </c>
      <c r="O389" s="75">
        <v>3901247.75</v>
      </c>
      <c r="P389" s="75">
        <v>7982796.0999999996</v>
      </c>
      <c r="Q389" s="75">
        <v>1217053.5</v>
      </c>
      <c r="R389" s="75">
        <v>29468</v>
      </c>
      <c r="S389" s="75">
        <v>2511382.5</v>
      </c>
      <c r="T389" s="75">
        <v>2558959.5</v>
      </c>
      <c r="U389" s="75">
        <v>743334</v>
      </c>
      <c r="V389" s="75">
        <v>434741.6</v>
      </c>
      <c r="W389" s="75">
        <v>2175898.92</v>
      </c>
      <c r="X389" s="75">
        <v>2927041.15</v>
      </c>
      <c r="Y389" s="75">
        <v>1120708.56</v>
      </c>
      <c r="Z389" s="75">
        <v>2159256.23</v>
      </c>
      <c r="AA389" s="75">
        <v>3925426.7</v>
      </c>
      <c r="AB389" s="75">
        <v>3648790.99</v>
      </c>
      <c r="AC389" s="75">
        <v>0</v>
      </c>
      <c r="AD389" s="75">
        <v>2150925.2400000002</v>
      </c>
      <c r="AE389" s="75">
        <v>427396.5</v>
      </c>
      <c r="AF389" s="75">
        <v>8190396</v>
      </c>
      <c r="AG389" s="75">
        <v>4679436</v>
      </c>
      <c r="AH389" s="75">
        <v>2898491</v>
      </c>
      <c r="AI389" s="75">
        <v>3337042</v>
      </c>
      <c r="AJ389" s="75">
        <v>4575006</v>
      </c>
      <c r="AK389" s="75">
        <v>4532292</v>
      </c>
      <c r="AL389" s="75">
        <v>3644113</v>
      </c>
      <c r="AM389" s="75">
        <v>5803565.5</v>
      </c>
      <c r="AN389" s="75">
        <v>4090680</v>
      </c>
      <c r="AO389" s="75">
        <v>5135383</v>
      </c>
      <c r="AP389" s="75">
        <v>3464203</v>
      </c>
      <c r="AQ389" s="75">
        <v>2155120.9500000002</v>
      </c>
      <c r="AR389" s="75">
        <v>2143005.75</v>
      </c>
      <c r="AS389" s="75">
        <v>4863299.6500000004</v>
      </c>
      <c r="AT389" s="75">
        <v>2460224.75</v>
      </c>
      <c r="AU389" s="75">
        <v>3208765.6</v>
      </c>
      <c r="AV389" s="75">
        <v>234908.45</v>
      </c>
      <c r="AW389" s="75">
        <v>650320.25</v>
      </c>
      <c r="AX389" s="75">
        <v>1381097.25</v>
      </c>
      <c r="AY389" s="75">
        <v>1695878.75</v>
      </c>
      <c r="AZ389" s="75">
        <v>1958674.5</v>
      </c>
      <c r="BA389" s="75">
        <v>3876234.75</v>
      </c>
      <c r="BB389" s="75">
        <v>3870767</v>
      </c>
      <c r="BC389" s="75">
        <v>347837.5</v>
      </c>
      <c r="BD389" s="75">
        <v>5178784.25</v>
      </c>
      <c r="BE389" s="75">
        <v>2621925.5</v>
      </c>
      <c r="BF389" s="75">
        <v>624888</v>
      </c>
      <c r="BG389" s="75">
        <v>1259232.75</v>
      </c>
      <c r="BH389" s="75">
        <v>1028260.25</v>
      </c>
      <c r="BI389" s="75">
        <v>102396</v>
      </c>
      <c r="BJ389" s="75">
        <v>7061028.25</v>
      </c>
      <c r="BK389" s="75">
        <v>4422729.25</v>
      </c>
      <c r="BL389" s="75">
        <v>3471971.5</v>
      </c>
      <c r="BM389" s="75">
        <v>7222823.1100000003</v>
      </c>
      <c r="BN389" s="75">
        <v>6782240.4000000004</v>
      </c>
      <c r="BO389" s="75">
        <v>1820547.5</v>
      </c>
      <c r="BP389" s="75">
        <v>863775.5</v>
      </c>
      <c r="BQ389" s="75">
        <v>2239500.5499999998</v>
      </c>
      <c r="BR389" s="75">
        <v>2582761.25</v>
      </c>
      <c r="BS389" s="75">
        <v>3844481.9</v>
      </c>
      <c r="BT389" s="75">
        <v>8756225.4000000004</v>
      </c>
      <c r="BU389" s="75">
        <v>3028429</v>
      </c>
      <c r="BV389" s="75">
        <v>2692472.05</v>
      </c>
      <c r="BW389" s="75">
        <v>1974853.35</v>
      </c>
      <c r="BX389" s="75">
        <v>875044.2</v>
      </c>
      <c r="BY389" s="76">
        <v>480</v>
      </c>
    </row>
    <row r="390" spans="1:77" x14ac:dyDescent="0.2">
      <c r="A390" s="73" t="s">
        <v>43</v>
      </c>
      <c r="B390" s="74" t="s">
        <v>972</v>
      </c>
      <c r="C390" s="73" t="s">
        <v>973</v>
      </c>
      <c r="D390" s="75">
        <v>25011213.859999999</v>
      </c>
      <c r="E390" s="75">
        <v>840522.64</v>
      </c>
      <c r="F390" s="75">
        <v>4387102.5999999996</v>
      </c>
      <c r="G390" s="75">
        <v>3655636</v>
      </c>
      <c r="H390" s="75">
        <v>3053420.11</v>
      </c>
      <c r="I390" s="75">
        <v>1855435.9</v>
      </c>
      <c r="J390" s="75">
        <v>450000</v>
      </c>
      <c r="K390" s="75">
        <v>576462.75</v>
      </c>
      <c r="L390" s="75">
        <v>117547.5</v>
      </c>
      <c r="M390" s="75">
        <v>7101023.2000000002</v>
      </c>
      <c r="N390" s="75">
        <v>283237.05</v>
      </c>
      <c r="O390" s="75">
        <v>563716.69999999995</v>
      </c>
      <c r="P390" s="75">
        <v>937359.45</v>
      </c>
      <c r="Q390" s="75">
        <v>1867985.55</v>
      </c>
      <c r="R390" s="75">
        <v>207817</v>
      </c>
      <c r="S390" s="75">
        <v>1505639.71</v>
      </c>
      <c r="T390" s="75">
        <v>266845.75</v>
      </c>
      <c r="U390" s="75">
        <v>335238.75</v>
      </c>
      <c r="V390" s="75">
        <v>13100</v>
      </c>
      <c r="W390" s="75">
        <v>15697.8</v>
      </c>
      <c r="X390" s="75">
        <v>0</v>
      </c>
      <c r="Y390" s="75">
        <v>869490.97</v>
      </c>
      <c r="Z390" s="75">
        <v>0</v>
      </c>
      <c r="AA390" s="75">
        <v>0</v>
      </c>
      <c r="AB390" s="75">
        <v>14220</v>
      </c>
      <c r="AC390" s="75">
        <v>0</v>
      </c>
      <c r="AD390" s="75">
        <v>365.75</v>
      </c>
      <c r="AE390" s="75">
        <v>1599281.95</v>
      </c>
      <c r="AF390" s="75">
        <v>0</v>
      </c>
      <c r="AG390" s="75">
        <v>230169</v>
      </c>
      <c r="AH390" s="75">
        <v>321828.75</v>
      </c>
      <c r="AI390" s="75">
        <v>0</v>
      </c>
      <c r="AJ390" s="75">
        <v>180411.75</v>
      </c>
      <c r="AK390" s="75">
        <v>0</v>
      </c>
      <c r="AL390" s="75">
        <v>175250</v>
      </c>
      <c r="AM390" s="75">
        <v>534830.1</v>
      </c>
      <c r="AN390" s="75">
        <v>272992.25</v>
      </c>
      <c r="AO390" s="75">
        <v>320261.75</v>
      </c>
      <c r="AP390" s="75">
        <v>110257.5</v>
      </c>
      <c r="AQ390" s="75">
        <v>0</v>
      </c>
      <c r="AR390" s="75">
        <v>0</v>
      </c>
      <c r="AS390" s="75">
        <v>0</v>
      </c>
      <c r="AT390" s="75">
        <v>0</v>
      </c>
      <c r="AU390" s="75">
        <v>0</v>
      </c>
      <c r="AV390" s="75">
        <v>0</v>
      </c>
      <c r="AW390" s="75">
        <v>0</v>
      </c>
      <c r="AX390" s="75">
        <v>3017996</v>
      </c>
      <c r="AY390" s="75">
        <v>0</v>
      </c>
      <c r="AZ390" s="75">
        <v>564881.30000000005</v>
      </c>
      <c r="BA390" s="75">
        <v>1320590.95</v>
      </c>
      <c r="BB390" s="75">
        <v>640024.94999999995</v>
      </c>
      <c r="BC390" s="75">
        <v>689495.45</v>
      </c>
      <c r="BD390" s="75">
        <v>4196</v>
      </c>
      <c r="BE390" s="75">
        <v>753616.5</v>
      </c>
      <c r="BF390" s="75">
        <v>452185.5</v>
      </c>
      <c r="BG390" s="75">
        <v>0</v>
      </c>
      <c r="BH390" s="75">
        <v>198294.75</v>
      </c>
      <c r="BI390" s="75">
        <v>1252197.25</v>
      </c>
      <c r="BJ390" s="75">
        <v>0</v>
      </c>
      <c r="BK390" s="75">
        <v>1417532.3</v>
      </c>
      <c r="BL390" s="75">
        <v>0</v>
      </c>
      <c r="BM390" s="75">
        <v>0</v>
      </c>
      <c r="BN390" s="75">
        <v>0</v>
      </c>
      <c r="BO390" s="75">
        <v>95613</v>
      </c>
      <c r="BP390" s="75">
        <v>2837914.75</v>
      </c>
      <c r="BQ390" s="75">
        <v>0</v>
      </c>
      <c r="BR390" s="75">
        <v>2643</v>
      </c>
      <c r="BS390" s="75">
        <v>0</v>
      </c>
      <c r="BT390" s="75">
        <v>1085225.25</v>
      </c>
      <c r="BU390" s="75">
        <v>29132.25</v>
      </c>
      <c r="BV390" s="75">
        <v>35141.25</v>
      </c>
      <c r="BW390" s="75">
        <v>2641</v>
      </c>
      <c r="BX390" s="75">
        <v>687.75</v>
      </c>
      <c r="BY390" s="76">
        <v>2500</v>
      </c>
    </row>
    <row r="391" spans="1:77" x14ac:dyDescent="0.2">
      <c r="A391" s="73" t="s">
        <v>43</v>
      </c>
      <c r="B391" s="74" t="s">
        <v>974</v>
      </c>
      <c r="C391" s="73" t="s">
        <v>975</v>
      </c>
      <c r="D391" s="75">
        <v>0</v>
      </c>
      <c r="E391" s="75">
        <v>0</v>
      </c>
      <c r="F391" s="75">
        <v>0</v>
      </c>
      <c r="G391" s="75">
        <v>0</v>
      </c>
      <c r="H391" s="75">
        <v>0</v>
      </c>
      <c r="I391" s="75">
        <v>0</v>
      </c>
      <c r="J391" s="75"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64429.29</v>
      </c>
      <c r="W391" s="75">
        <v>0</v>
      </c>
      <c r="X391" s="75">
        <v>0</v>
      </c>
      <c r="Y391" s="75">
        <v>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0</v>
      </c>
      <c r="AH391" s="75">
        <v>0</v>
      </c>
      <c r="AI391" s="75">
        <v>0</v>
      </c>
      <c r="AJ391" s="75">
        <v>715400</v>
      </c>
      <c r="AK391" s="75">
        <v>0</v>
      </c>
      <c r="AL391" s="75">
        <v>0</v>
      </c>
      <c r="AM391" s="75">
        <v>0</v>
      </c>
      <c r="AN391" s="75">
        <v>0</v>
      </c>
      <c r="AO391" s="75">
        <v>0</v>
      </c>
      <c r="AP391" s="75">
        <v>0</v>
      </c>
      <c r="AQ391" s="75">
        <v>0</v>
      </c>
      <c r="AR391" s="75">
        <v>0</v>
      </c>
      <c r="AS391" s="75">
        <v>0</v>
      </c>
      <c r="AT391" s="75">
        <v>0</v>
      </c>
      <c r="AU391" s="75">
        <v>0</v>
      </c>
      <c r="AV391" s="75">
        <v>0</v>
      </c>
      <c r="AW391" s="75">
        <v>0</v>
      </c>
      <c r="AX391" s="75">
        <v>0</v>
      </c>
      <c r="AY391" s="75">
        <v>33788</v>
      </c>
      <c r="AZ391" s="75">
        <v>0</v>
      </c>
      <c r="BA391" s="75">
        <v>0</v>
      </c>
      <c r="BB391" s="75">
        <v>0</v>
      </c>
      <c r="BC391" s="75">
        <v>0</v>
      </c>
      <c r="BD391" s="75">
        <v>0</v>
      </c>
      <c r="BE391" s="75">
        <v>427180</v>
      </c>
      <c r="BF391" s="75">
        <v>4380</v>
      </c>
      <c r="BG391" s="75">
        <v>0</v>
      </c>
      <c r="BH391" s="75">
        <v>0</v>
      </c>
      <c r="BI391" s="75">
        <v>0</v>
      </c>
      <c r="BJ391" s="75">
        <v>380</v>
      </c>
      <c r="BK391" s="75">
        <v>0</v>
      </c>
      <c r="BL391" s="75">
        <v>0</v>
      </c>
      <c r="BM391" s="75">
        <v>0</v>
      </c>
      <c r="BN391" s="75">
        <v>0</v>
      </c>
      <c r="BO391" s="75">
        <v>0</v>
      </c>
      <c r="BP391" s="75">
        <v>0</v>
      </c>
      <c r="BQ391" s="75">
        <v>0</v>
      </c>
      <c r="BR391" s="75">
        <v>0</v>
      </c>
      <c r="BS391" s="75">
        <v>0</v>
      </c>
      <c r="BT391" s="75">
        <v>0</v>
      </c>
      <c r="BU391" s="75">
        <v>0</v>
      </c>
      <c r="BV391" s="75">
        <v>0</v>
      </c>
      <c r="BW391" s="75">
        <v>0</v>
      </c>
      <c r="BX391" s="75">
        <v>0</v>
      </c>
      <c r="BY391" s="76">
        <v>142649.99000000002</v>
      </c>
    </row>
    <row r="392" spans="1:77" x14ac:dyDescent="0.2">
      <c r="A392" s="73" t="s">
        <v>43</v>
      </c>
      <c r="B392" s="74" t="s">
        <v>976</v>
      </c>
      <c r="C392" s="73" t="s">
        <v>977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0</v>
      </c>
      <c r="K392" s="85">
        <v>0</v>
      </c>
      <c r="L392" s="85">
        <v>0</v>
      </c>
      <c r="M392" s="85">
        <v>0</v>
      </c>
      <c r="N392" s="85">
        <v>0</v>
      </c>
      <c r="O392" s="85">
        <v>0</v>
      </c>
      <c r="P392" s="85">
        <v>0</v>
      </c>
      <c r="Q392" s="85">
        <v>0</v>
      </c>
      <c r="R392" s="85">
        <v>0</v>
      </c>
      <c r="S392" s="85">
        <v>0</v>
      </c>
      <c r="T392" s="85">
        <v>0</v>
      </c>
      <c r="U392" s="85">
        <v>0</v>
      </c>
      <c r="V392" s="85">
        <v>0</v>
      </c>
      <c r="W392" s="85">
        <v>0</v>
      </c>
      <c r="X392" s="85">
        <v>0</v>
      </c>
      <c r="Y392" s="85">
        <v>0</v>
      </c>
      <c r="Z392" s="85">
        <v>0</v>
      </c>
      <c r="AA392" s="85">
        <v>0</v>
      </c>
      <c r="AB392" s="85">
        <v>0</v>
      </c>
      <c r="AC392" s="85">
        <v>0</v>
      </c>
      <c r="AD392" s="85">
        <v>0</v>
      </c>
      <c r="AE392" s="85">
        <v>0</v>
      </c>
      <c r="AF392" s="85">
        <v>0</v>
      </c>
      <c r="AG392" s="85">
        <v>0</v>
      </c>
      <c r="AH392" s="85">
        <v>0</v>
      </c>
      <c r="AI392" s="85">
        <v>0</v>
      </c>
      <c r="AJ392" s="85">
        <v>0</v>
      </c>
      <c r="AK392" s="85">
        <v>0</v>
      </c>
      <c r="AL392" s="85">
        <v>0</v>
      </c>
      <c r="AM392" s="85">
        <v>0</v>
      </c>
      <c r="AN392" s="85">
        <v>0</v>
      </c>
      <c r="AO392" s="85">
        <v>0</v>
      </c>
      <c r="AP392" s="85">
        <v>0</v>
      </c>
      <c r="AQ392" s="85">
        <v>0</v>
      </c>
      <c r="AR392" s="85">
        <v>0</v>
      </c>
      <c r="AS392" s="85">
        <v>0</v>
      </c>
      <c r="AT392" s="85">
        <v>0</v>
      </c>
      <c r="AU392" s="85">
        <v>0</v>
      </c>
      <c r="AV392" s="85">
        <v>0</v>
      </c>
      <c r="AW392" s="85">
        <v>0</v>
      </c>
      <c r="AX392" s="85">
        <v>0</v>
      </c>
      <c r="AY392" s="85">
        <v>0</v>
      </c>
      <c r="AZ392" s="85">
        <v>0</v>
      </c>
      <c r="BA392" s="85">
        <v>0</v>
      </c>
      <c r="BB392" s="85">
        <v>0</v>
      </c>
      <c r="BC392" s="85">
        <v>0</v>
      </c>
      <c r="BD392" s="85">
        <v>0</v>
      </c>
      <c r="BE392" s="85">
        <v>0</v>
      </c>
      <c r="BF392" s="85">
        <v>0</v>
      </c>
      <c r="BG392" s="85">
        <v>0</v>
      </c>
      <c r="BH392" s="85">
        <v>0</v>
      </c>
      <c r="BI392" s="85">
        <v>0</v>
      </c>
      <c r="BJ392" s="85">
        <v>0</v>
      </c>
      <c r="BK392" s="85">
        <v>0</v>
      </c>
      <c r="BL392" s="85">
        <v>0</v>
      </c>
      <c r="BM392" s="85">
        <v>0</v>
      </c>
      <c r="BN392" s="85">
        <v>0</v>
      </c>
      <c r="BO392" s="85">
        <v>0</v>
      </c>
      <c r="BP392" s="85">
        <v>0</v>
      </c>
      <c r="BQ392" s="85">
        <v>0</v>
      </c>
      <c r="BR392" s="85">
        <v>0</v>
      </c>
      <c r="BS392" s="85">
        <v>0</v>
      </c>
      <c r="BT392" s="85">
        <v>0</v>
      </c>
      <c r="BU392" s="85">
        <v>0</v>
      </c>
      <c r="BV392" s="85">
        <v>0</v>
      </c>
      <c r="BW392" s="85">
        <v>0</v>
      </c>
      <c r="BX392" s="85">
        <v>0</v>
      </c>
      <c r="BY392" s="76">
        <v>189557.25</v>
      </c>
    </row>
    <row r="393" spans="1:77" x14ac:dyDescent="0.2">
      <c r="A393" s="73" t="s">
        <v>43</v>
      </c>
      <c r="B393" s="74" t="s">
        <v>978</v>
      </c>
      <c r="C393" s="73" t="s">
        <v>979</v>
      </c>
      <c r="D393" s="75">
        <v>0</v>
      </c>
      <c r="E393" s="75">
        <v>0</v>
      </c>
      <c r="F393" s="75">
        <v>0</v>
      </c>
      <c r="G393" s="75">
        <v>0</v>
      </c>
      <c r="H393" s="75">
        <v>0</v>
      </c>
      <c r="I393" s="75">
        <v>0</v>
      </c>
      <c r="J393" s="75">
        <v>0</v>
      </c>
      <c r="K393" s="75">
        <v>0</v>
      </c>
      <c r="L393" s="75">
        <v>0</v>
      </c>
      <c r="M393" s="75">
        <v>1600</v>
      </c>
      <c r="N393" s="75">
        <v>395</v>
      </c>
      <c r="O393" s="75">
        <v>0</v>
      </c>
      <c r="P393" s="75">
        <v>9902.5</v>
      </c>
      <c r="Q393" s="75">
        <v>654.5</v>
      </c>
      <c r="R393" s="75">
        <v>0</v>
      </c>
      <c r="S393" s="75">
        <v>0</v>
      </c>
      <c r="T393" s="75">
        <v>0</v>
      </c>
      <c r="U393" s="75">
        <v>0</v>
      </c>
      <c r="V393" s="75">
        <v>0</v>
      </c>
      <c r="W393" s="75">
        <v>1785</v>
      </c>
      <c r="X393" s="75">
        <v>9503.2199999999993</v>
      </c>
      <c r="Y393" s="75">
        <v>0</v>
      </c>
      <c r="Z393" s="75">
        <v>2215</v>
      </c>
      <c r="AA393" s="75">
        <v>0</v>
      </c>
      <c r="AB393" s="75">
        <v>0</v>
      </c>
      <c r="AC393" s="75">
        <v>0</v>
      </c>
      <c r="AD393" s="75">
        <v>0</v>
      </c>
      <c r="AE393" s="75">
        <v>0</v>
      </c>
      <c r="AF393" s="75">
        <v>0</v>
      </c>
      <c r="AG393" s="75">
        <v>0</v>
      </c>
      <c r="AH393" s="75">
        <v>0</v>
      </c>
      <c r="AI393" s="75">
        <v>0</v>
      </c>
      <c r="AJ393" s="75">
        <v>0</v>
      </c>
      <c r="AK393" s="75">
        <v>0</v>
      </c>
      <c r="AL393" s="75">
        <v>0</v>
      </c>
      <c r="AM393" s="75">
        <v>0</v>
      </c>
      <c r="AN393" s="75">
        <v>0</v>
      </c>
      <c r="AO393" s="75">
        <v>0</v>
      </c>
      <c r="AP393" s="75">
        <v>0</v>
      </c>
      <c r="AQ393" s="75">
        <v>125531.5</v>
      </c>
      <c r="AR393" s="75">
        <v>194056.75</v>
      </c>
      <c r="AS393" s="75">
        <v>2400.5</v>
      </c>
      <c r="AT393" s="75">
        <v>34219.5</v>
      </c>
      <c r="AU393" s="75">
        <v>5095.5</v>
      </c>
      <c r="AV393" s="75">
        <v>0</v>
      </c>
      <c r="AW393" s="75">
        <v>11895.5</v>
      </c>
      <c r="AX393" s="75">
        <v>2400</v>
      </c>
      <c r="AY393" s="75">
        <v>0</v>
      </c>
      <c r="AZ393" s="75">
        <v>0</v>
      </c>
      <c r="BA393" s="75">
        <v>0</v>
      </c>
      <c r="BB393" s="75">
        <v>0</v>
      </c>
      <c r="BC393" s="75">
        <v>0</v>
      </c>
      <c r="BD393" s="75">
        <v>0</v>
      </c>
      <c r="BE393" s="75">
        <v>0</v>
      </c>
      <c r="BF393" s="75">
        <v>0</v>
      </c>
      <c r="BG393" s="75">
        <v>0</v>
      </c>
      <c r="BH393" s="75">
        <v>0</v>
      </c>
      <c r="BI393" s="75">
        <v>0</v>
      </c>
      <c r="BJ393" s="75">
        <v>0</v>
      </c>
      <c r="BK393" s="75">
        <v>0</v>
      </c>
      <c r="BL393" s="75">
        <v>0</v>
      </c>
      <c r="BM393" s="75">
        <v>0</v>
      </c>
      <c r="BN393" s="75">
        <v>0</v>
      </c>
      <c r="BO393" s="75">
        <v>0</v>
      </c>
      <c r="BP393" s="75">
        <v>0</v>
      </c>
      <c r="BQ393" s="75">
        <v>0</v>
      </c>
      <c r="BR393" s="75">
        <v>0</v>
      </c>
      <c r="BS393" s="75">
        <v>73211.850000000006</v>
      </c>
      <c r="BT393" s="75">
        <v>0</v>
      </c>
      <c r="BU393" s="75">
        <v>12354.5</v>
      </c>
      <c r="BV393" s="75">
        <v>0</v>
      </c>
      <c r="BW393" s="75">
        <v>0</v>
      </c>
      <c r="BX393" s="75">
        <v>0</v>
      </c>
      <c r="BY393" s="76">
        <v>528510.18000000005</v>
      </c>
    </row>
    <row r="394" spans="1:77" x14ac:dyDescent="0.2">
      <c r="A394" s="73" t="s">
        <v>43</v>
      </c>
      <c r="B394" s="74" t="s">
        <v>980</v>
      </c>
      <c r="C394" s="73" t="s">
        <v>981</v>
      </c>
      <c r="D394" s="75">
        <v>0</v>
      </c>
      <c r="E394" s="75">
        <v>0</v>
      </c>
      <c r="F394" s="75">
        <v>0</v>
      </c>
      <c r="G394" s="75">
        <v>0</v>
      </c>
      <c r="H394" s="75">
        <v>0</v>
      </c>
      <c r="I394" s="75">
        <v>0</v>
      </c>
      <c r="J394" s="75">
        <v>0</v>
      </c>
      <c r="K394" s="75">
        <v>0</v>
      </c>
      <c r="L394" s="75">
        <v>0</v>
      </c>
      <c r="M394" s="75">
        <v>0</v>
      </c>
      <c r="N394" s="75">
        <v>0</v>
      </c>
      <c r="O394" s="75">
        <v>0</v>
      </c>
      <c r="P394" s="75">
        <v>0</v>
      </c>
      <c r="Q394" s="75">
        <v>702769</v>
      </c>
      <c r="R394" s="75">
        <v>0</v>
      </c>
      <c r="S394" s="75">
        <v>0</v>
      </c>
      <c r="T394" s="75">
        <v>0</v>
      </c>
      <c r="U394" s="75">
        <v>0</v>
      </c>
      <c r="V394" s="75">
        <v>0</v>
      </c>
      <c r="W394" s="75">
        <v>0</v>
      </c>
      <c r="X394" s="75">
        <v>0</v>
      </c>
      <c r="Y394" s="75">
        <v>0</v>
      </c>
      <c r="Z394" s="75">
        <v>0</v>
      </c>
      <c r="AA394" s="75">
        <v>0</v>
      </c>
      <c r="AB394" s="75">
        <v>0</v>
      </c>
      <c r="AC394" s="75">
        <v>0</v>
      </c>
      <c r="AD394" s="75">
        <v>0</v>
      </c>
      <c r="AE394" s="75">
        <v>0</v>
      </c>
      <c r="AF394" s="75">
        <v>0</v>
      </c>
      <c r="AG394" s="75">
        <v>0</v>
      </c>
      <c r="AH394" s="75">
        <v>0</v>
      </c>
      <c r="AI394" s="75">
        <v>0</v>
      </c>
      <c r="AJ394" s="75">
        <v>0</v>
      </c>
      <c r="AK394" s="75">
        <v>0</v>
      </c>
      <c r="AL394" s="75">
        <v>0</v>
      </c>
      <c r="AM394" s="75">
        <v>0</v>
      </c>
      <c r="AN394" s="75">
        <v>0</v>
      </c>
      <c r="AO394" s="75">
        <v>0</v>
      </c>
      <c r="AP394" s="75">
        <v>0</v>
      </c>
      <c r="AQ394" s="75">
        <v>0</v>
      </c>
      <c r="AR394" s="75">
        <v>0</v>
      </c>
      <c r="AS394" s="75">
        <v>0</v>
      </c>
      <c r="AT394" s="75">
        <v>0</v>
      </c>
      <c r="AU394" s="75">
        <v>66840</v>
      </c>
      <c r="AV394" s="75">
        <v>0</v>
      </c>
      <c r="AW394" s="75">
        <v>0</v>
      </c>
      <c r="AX394" s="75">
        <v>0</v>
      </c>
      <c r="AY394" s="75">
        <v>0</v>
      </c>
      <c r="AZ394" s="75">
        <v>0</v>
      </c>
      <c r="BA394" s="75">
        <v>0</v>
      </c>
      <c r="BB394" s="75">
        <v>0</v>
      </c>
      <c r="BC394" s="75">
        <v>0</v>
      </c>
      <c r="BD394" s="75">
        <v>0</v>
      </c>
      <c r="BE394" s="75">
        <v>0</v>
      </c>
      <c r="BF394" s="75">
        <v>0</v>
      </c>
      <c r="BG394" s="75">
        <v>0</v>
      </c>
      <c r="BH394" s="75">
        <v>0</v>
      </c>
      <c r="BI394" s="75">
        <v>0</v>
      </c>
      <c r="BJ394" s="75">
        <v>216000</v>
      </c>
      <c r="BK394" s="75">
        <v>0</v>
      </c>
      <c r="BL394" s="75">
        <v>0</v>
      </c>
      <c r="BM394" s="75">
        <v>823000</v>
      </c>
      <c r="BN394" s="75">
        <v>0</v>
      </c>
      <c r="BO394" s="75">
        <v>0</v>
      </c>
      <c r="BP394" s="75">
        <v>0</v>
      </c>
      <c r="BQ394" s="75">
        <v>0</v>
      </c>
      <c r="BR394" s="75">
        <v>0</v>
      </c>
      <c r="BS394" s="75">
        <v>0</v>
      </c>
      <c r="BT394" s="75">
        <v>0</v>
      </c>
      <c r="BU394" s="75">
        <v>0</v>
      </c>
      <c r="BV394" s="75">
        <v>0</v>
      </c>
      <c r="BW394" s="75">
        <v>0</v>
      </c>
      <c r="BX394" s="75">
        <v>0</v>
      </c>
      <c r="BY394" s="76">
        <v>7368293.5</v>
      </c>
    </row>
    <row r="395" spans="1:77" x14ac:dyDescent="0.2">
      <c r="A395" s="73" t="s">
        <v>43</v>
      </c>
      <c r="B395" s="74" t="s">
        <v>982</v>
      </c>
      <c r="C395" s="73" t="s">
        <v>983</v>
      </c>
      <c r="D395" s="85">
        <v>0</v>
      </c>
      <c r="E395" s="85">
        <v>0</v>
      </c>
      <c r="F395" s="85">
        <v>0</v>
      </c>
      <c r="G395" s="85">
        <v>0</v>
      </c>
      <c r="H395" s="85">
        <v>0</v>
      </c>
      <c r="I395" s="85">
        <v>0</v>
      </c>
      <c r="J395" s="85">
        <v>0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  <c r="Q395" s="85">
        <v>0</v>
      </c>
      <c r="R395" s="85">
        <v>0</v>
      </c>
      <c r="S395" s="85">
        <v>0</v>
      </c>
      <c r="T395" s="85">
        <v>0</v>
      </c>
      <c r="U395" s="85">
        <v>0</v>
      </c>
      <c r="V395" s="85">
        <v>0</v>
      </c>
      <c r="W395" s="85">
        <v>0</v>
      </c>
      <c r="X395" s="85"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85">
        <v>0</v>
      </c>
      <c r="AI395" s="85">
        <v>0</v>
      </c>
      <c r="AJ395" s="8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v>0</v>
      </c>
      <c r="AU395" s="85">
        <v>0</v>
      </c>
      <c r="AV395" s="85">
        <v>0</v>
      </c>
      <c r="AW395" s="85">
        <v>0</v>
      </c>
      <c r="AX395" s="85">
        <v>0</v>
      </c>
      <c r="AY395" s="85">
        <v>0</v>
      </c>
      <c r="AZ395" s="85">
        <v>0</v>
      </c>
      <c r="BA395" s="85">
        <v>0</v>
      </c>
      <c r="BB395" s="85">
        <v>0</v>
      </c>
      <c r="BC395" s="85">
        <v>0</v>
      </c>
      <c r="BD395" s="85">
        <v>0</v>
      </c>
      <c r="BE395" s="85">
        <v>0</v>
      </c>
      <c r="BF395" s="85">
        <v>0</v>
      </c>
      <c r="BG395" s="85">
        <v>0</v>
      </c>
      <c r="BH395" s="85">
        <v>0</v>
      </c>
      <c r="BI395" s="85">
        <v>0</v>
      </c>
      <c r="BJ395" s="85">
        <v>0</v>
      </c>
      <c r="BK395" s="85">
        <v>0</v>
      </c>
      <c r="BL395" s="85">
        <v>0</v>
      </c>
      <c r="BM395" s="85">
        <v>0</v>
      </c>
      <c r="BN395" s="85">
        <v>0</v>
      </c>
      <c r="BO395" s="85">
        <v>0</v>
      </c>
      <c r="BP395" s="85">
        <v>0</v>
      </c>
      <c r="BQ395" s="85">
        <v>0</v>
      </c>
      <c r="BR395" s="85">
        <v>0</v>
      </c>
      <c r="BS395" s="85">
        <v>0</v>
      </c>
      <c r="BT395" s="85">
        <v>0</v>
      </c>
      <c r="BU395" s="85">
        <v>0</v>
      </c>
      <c r="BV395" s="85">
        <v>0</v>
      </c>
      <c r="BW395" s="85">
        <v>0</v>
      </c>
      <c r="BX395" s="85">
        <v>0</v>
      </c>
      <c r="BY395" s="76">
        <v>1820237.01</v>
      </c>
    </row>
    <row r="396" spans="1:77" x14ac:dyDescent="0.2">
      <c r="A396" s="73" t="s">
        <v>43</v>
      </c>
      <c r="B396" s="74" t="s">
        <v>984</v>
      </c>
      <c r="C396" s="73" t="s">
        <v>985</v>
      </c>
      <c r="D396" s="75">
        <v>53000.5</v>
      </c>
      <c r="E396" s="75">
        <v>0</v>
      </c>
      <c r="F396" s="75">
        <v>0</v>
      </c>
      <c r="G396" s="75">
        <v>368385</v>
      </c>
      <c r="H396" s="75">
        <v>0</v>
      </c>
      <c r="I396" s="75">
        <v>0</v>
      </c>
      <c r="J396" s="75">
        <v>0</v>
      </c>
      <c r="K396" s="75">
        <v>0</v>
      </c>
      <c r="L396" s="75">
        <v>0</v>
      </c>
      <c r="M396" s="75">
        <v>358425.5</v>
      </c>
      <c r="N396" s="75">
        <v>14623</v>
      </c>
      <c r="O396" s="75">
        <v>0</v>
      </c>
      <c r="P396" s="75">
        <v>0</v>
      </c>
      <c r="Q396" s="75">
        <v>845320.75</v>
      </c>
      <c r="R396" s="75">
        <v>0</v>
      </c>
      <c r="S396" s="75">
        <v>0</v>
      </c>
      <c r="T396" s="75">
        <v>0</v>
      </c>
      <c r="U396" s="75">
        <v>0</v>
      </c>
      <c r="V396" s="75">
        <v>424730.75</v>
      </c>
      <c r="W396" s="75">
        <v>3836</v>
      </c>
      <c r="X396" s="75">
        <v>2960</v>
      </c>
      <c r="Y396" s="75">
        <v>0</v>
      </c>
      <c r="Z396" s="75">
        <v>0</v>
      </c>
      <c r="AA396" s="75">
        <v>172106</v>
      </c>
      <c r="AB396" s="75">
        <v>0</v>
      </c>
      <c r="AC396" s="75">
        <v>0</v>
      </c>
      <c r="AD396" s="75">
        <v>0</v>
      </c>
      <c r="AE396" s="75">
        <v>1466261.5</v>
      </c>
      <c r="AF396" s="75">
        <v>32659</v>
      </c>
      <c r="AG396" s="75">
        <v>14902</v>
      </c>
      <c r="AH396" s="75">
        <v>29067</v>
      </c>
      <c r="AI396" s="75">
        <v>0</v>
      </c>
      <c r="AJ396" s="75">
        <v>17816</v>
      </c>
      <c r="AK396" s="75">
        <v>0</v>
      </c>
      <c r="AL396" s="75">
        <v>0</v>
      </c>
      <c r="AM396" s="75">
        <v>117950.5</v>
      </c>
      <c r="AN396" s="75">
        <v>0</v>
      </c>
      <c r="AO396" s="75">
        <v>0</v>
      </c>
      <c r="AP396" s="75">
        <v>0</v>
      </c>
      <c r="AQ396" s="75">
        <v>0</v>
      </c>
      <c r="AR396" s="75">
        <v>0</v>
      </c>
      <c r="AS396" s="75">
        <v>0</v>
      </c>
      <c r="AT396" s="75">
        <v>17714</v>
      </c>
      <c r="AU396" s="75">
        <v>257939</v>
      </c>
      <c r="AV396" s="75">
        <v>0</v>
      </c>
      <c r="AW396" s="75">
        <v>0</v>
      </c>
      <c r="AX396" s="75">
        <v>888017</v>
      </c>
      <c r="AY396" s="75">
        <v>0</v>
      </c>
      <c r="AZ396" s="75">
        <v>0</v>
      </c>
      <c r="BA396" s="75">
        <v>0</v>
      </c>
      <c r="BB396" s="75">
        <v>693462</v>
      </c>
      <c r="BC396" s="75">
        <v>0</v>
      </c>
      <c r="BD396" s="75">
        <v>0</v>
      </c>
      <c r="BE396" s="75">
        <v>111166</v>
      </c>
      <c r="BF396" s="75">
        <v>0</v>
      </c>
      <c r="BG396" s="75">
        <v>0</v>
      </c>
      <c r="BH396" s="75">
        <v>0</v>
      </c>
      <c r="BI396" s="75">
        <v>1258553.8999999999</v>
      </c>
      <c r="BJ396" s="75">
        <v>0</v>
      </c>
      <c r="BK396" s="75">
        <v>0</v>
      </c>
      <c r="BL396" s="75">
        <v>0</v>
      </c>
      <c r="BM396" s="75">
        <v>0</v>
      </c>
      <c r="BN396" s="75">
        <v>0</v>
      </c>
      <c r="BO396" s="75">
        <v>0</v>
      </c>
      <c r="BP396" s="75">
        <v>2000</v>
      </c>
      <c r="BQ396" s="75">
        <v>0</v>
      </c>
      <c r="BR396" s="75">
        <v>0</v>
      </c>
      <c r="BS396" s="75">
        <v>0</v>
      </c>
      <c r="BT396" s="75">
        <v>0</v>
      </c>
      <c r="BU396" s="75">
        <v>0</v>
      </c>
      <c r="BV396" s="75">
        <v>0</v>
      </c>
      <c r="BW396" s="75">
        <v>0</v>
      </c>
      <c r="BX396" s="75">
        <v>0</v>
      </c>
      <c r="BY396" s="76">
        <v>125040.40000000001</v>
      </c>
    </row>
    <row r="397" spans="1:77" x14ac:dyDescent="0.2">
      <c r="A397" s="73" t="s">
        <v>43</v>
      </c>
      <c r="B397" s="74" t="s">
        <v>986</v>
      </c>
      <c r="C397" s="73" t="s">
        <v>987</v>
      </c>
      <c r="D397" s="75">
        <v>0</v>
      </c>
      <c r="E397" s="75">
        <v>0</v>
      </c>
      <c r="F397" s="75">
        <v>0</v>
      </c>
      <c r="G397" s="75">
        <v>0</v>
      </c>
      <c r="H397" s="75">
        <v>0</v>
      </c>
      <c r="I397" s="75">
        <v>0</v>
      </c>
      <c r="J397" s="75"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5">
        <v>0</v>
      </c>
      <c r="Q397" s="75">
        <v>0</v>
      </c>
      <c r="R397" s="75">
        <v>0</v>
      </c>
      <c r="S397" s="75">
        <v>0</v>
      </c>
      <c r="T397" s="75">
        <v>0</v>
      </c>
      <c r="U397" s="75">
        <v>0</v>
      </c>
      <c r="V397" s="75">
        <v>0</v>
      </c>
      <c r="W397" s="75">
        <v>0</v>
      </c>
      <c r="X397" s="75">
        <v>0</v>
      </c>
      <c r="Y397" s="75">
        <v>0</v>
      </c>
      <c r="Z397" s="75">
        <v>0</v>
      </c>
      <c r="AA397" s="75">
        <v>0</v>
      </c>
      <c r="AB397" s="75">
        <v>0</v>
      </c>
      <c r="AC397" s="75">
        <v>0</v>
      </c>
      <c r="AD397" s="75">
        <v>0</v>
      </c>
      <c r="AE397" s="75">
        <v>3</v>
      </c>
      <c r="AF397" s="75">
        <v>0</v>
      </c>
      <c r="AG397" s="75">
        <v>0</v>
      </c>
      <c r="AH397" s="75">
        <v>0</v>
      </c>
      <c r="AI397" s="75">
        <v>0</v>
      </c>
      <c r="AJ397" s="75">
        <v>0</v>
      </c>
      <c r="AK397" s="75">
        <v>0</v>
      </c>
      <c r="AL397" s="75">
        <v>0</v>
      </c>
      <c r="AM397" s="75">
        <v>0</v>
      </c>
      <c r="AN397" s="75">
        <v>0</v>
      </c>
      <c r="AO397" s="75">
        <v>0</v>
      </c>
      <c r="AP397" s="75">
        <v>0</v>
      </c>
      <c r="AQ397" s="75">
        <v>0</v>
      </c>
      <c r="AR397" s="75">
        <v>0</v>
      </c>
      <c r="AS397" s="75">
        <v>0</v>
      </c>
      <c r="AT397" s="75">
        <v>0</v>
      </c>
      <c r="AU397" s="75">
        <v>0</v>
      </c>
      <c r="AV397" s="75">
        <v>0</v>
      </c>
      <c r="AW397" s="75">
        <v>0</v>
      </c>
      <c r="AX397" s="75">
        <v>0</v>
      </c>
      <c r="AY397" s="75">
        <v>0</v>
      </c>
      <c r="AZ397" s="75">
        <v>0</v>
      </c>
      <c r="BA397" s="75">
        <v>0</v>
      </c>
      <c r="BB397" s="75">
        <v>0</v>
      </c>
      <c r="BC397" s="75">
        <v>0</v>
      </c>
      <c r="BD397" s="75">
        <v>0</v>
      </c>
      <c r="BE397" s="75">
        <v>0</v>
      </c>
      <c r="BF397" s="75">
        <v>0</v>
      </c>
      <c r="BG397" s="75">
        <v>0</v>
      </c>
      <c r="BH397" s="75">
        <v>0</v>
      </c>
      <c r="BI397" s="75">
        <v>0</v>
      </c>
      <c r="BJ397" s="75">
        <v>0</v>
      </c>
      <c r="BK397" s="75">
        <v>0</v>
      </c>
      <c r="BL397" s="75">
        <v>0</v>
      </c>
      <c r="BM397" s="75">
        <v>0</v>
      </c>
      <c r="BN397" s="75">
        <v>0</v>
      </c>
      <c r="BO397" s="75">
        <v>0</v>
      </c>
      <c r="BP397" s="75">
        <v>0</v>
      </c>
      <c r="BQ397" s="75">
        <v>0</v>
      </c>
      <c r="BR397" s="75">
        <v>0</v>
      </c>
      <c r="BS397" s="75">
        <v>0</v>
      </c>
      <c r="BT397" s="75">
        <v>0</v>
      </c>
      <c r="BU397" s="75">
        <v>0</v>
      </c>
      <c r="BV397" s="75">
        <v>0</v>
      </c>
      <c r="BW397" s="75">
        <v>0</v>
      </c>
      <c r="BX397" s="75">
        <v>0</v>
      </c>
      <c r="BY397" s="76">
        <v>1858</v>
      </c>
    </row>
    <row r="398" spans="1:77" x14ac:dyDescent="0.2">
      <c r="A398" s="73" t="s">
        <v>43</v>
      </c>
      <c r="B398" s="74" t="s">
        <v>988</v>
      </c>
      <c r="C398" s="73" t="s">
        <v>989</v>
      </c>
      <c r="D398" s="75">
        <v>0</v>
      </c>
      <c r="E398" s="75">
        <v>0</v>
      </c>
      <c r="F398" s="75">
        <v>0</v>
      </c>
      <c r="G398" s="75">
        <v>0</v>
      </c>
      <c r="H398" s="75">
        <v>0</v>
      </c>
      <c r="I398" s="75">
        <v>0</v>
      </c>
      <c r="J398" s="75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5">
        <v>0</v>
      </c>
      <c r="Q398" s="75">
        <v>0</v>
      </c>
      <c r="R398" s="75">
        <v>0</v>
      </c>
      <c r="S398" s="75">
        <v>0</v>
      </c>
      <c r="T398" s="75">
        <v>0</v>
      </c>
      <c r="U398" s="75">
        <v>0</v>
      </c>
      <c r="V398" s="75">
        <v>0</v>
      </c>
      <c r="W398" s="75">
        <v>0</v>
      </c>
      <c r="X398" s="75">
        <v>0</v>
      </c>
      <c r="Y398" s="75">
        <v>0</v>
      </c>
      <c r="Z398" s="75">
        <v>0</v>
      </c>
      <c r="AA398" s="75">
        <v>0</v>
      </c>
      <c r="AB398" s="75">
        <v>0</v>
      </c>
      <c r="AC398" s="75">
        <v>0</v>
      </c>
      <c r="AD398" s="75">
        <v>0</v>
      </c>
      <c r="AE398" s="75">
        <v>1</v>
      </c>
      <c r="AF398" s="75">
        <v>0</v>
      </c>
      <c r="AG398" s="75">
        <v>0</v>
      </c>
      <c r="AH398" s="75">
        <v>0</v>
      </c>
      <c r="AI398" s="75">
        <v>0</v>
      </c>
      <c r="AJ398" s="75">
        <v>0</v>
      </c>
      <c r="AK398" s="75">
        <v>0</v>
      </c>
      <c r="AL398" s="75">
        <v>0</v>
      </c>
      <c r="AM398" s="75">
        <v>0</v>
      </c>
      <c r="AN398" s="75">
        <v>0</v>
      </c>
      <c r="AO398" s="75">
        <v>0</v>
      </c>
      <c r="AP398" s="75">
        <v>0</v>
      </c>
      <c r="AQ398" s="75">
        <v>0</v>
      </c>
      <c r="AR398" s="75">
        <v>0</v>
      </c>
      <c r="AS398" s="75">
        <v>0</v>
      </c>
      <c r="AT398" s="75">
        <v>0</v>
      </c>
      <c r="AU398" s="75">
        <v>0</v>
      </c>
      <c r="AV398" s="75">
        <v>0</v>
      </c>
      <c r="AW398" s="75">
        <v>0</v>
      </c>
      <c r="AX398" s="75">
        <v>0</v>
      </c>
      <c r="AY398" s="75">
        <v>0</v>
      </c>
      <c r="AZ398" s="75">
        <v>0</v>
      </c>
      <c r="BA398" s="75">
        <v>0</v>
      </c>
      <c r="BB398" s="75">
        <v>0</v>
      </c>
      <c r="BC398" s="75">
        <v>0</v>
      </c>
      <c r="BD398" s="75">
        <v>0</v>
      </c>
      <c r="BE398" s="75">
        <v>0</v>
      </c>
      <c r="BF398" s="75">
        <v>0</v>
      </c>
      <c r="BG398" s="75">
        <v>0</v>
      </c>
      <c r="BH398" s="75">
        <v>0</v>
      </c>
      <c r="BI398" s="75">
        <v>12096.99</v>
      </c>
      <c r="BJ398" s="75">
        <v>0</v>
      </c>
      <c r="BK398" s="75">
        <v>0</v>
      </c>
      <c r="BL398" s="75">
        <v>0</v>
      </c>
      <c r="BM398" s="75">
        <v>0</v>
      </c>
      <c r="BN398" s="75">
        <v>0</v>
      </c>
      <c r="BO398" s="75">
        <v>0</v>
      </c>
      <c r="BP398" s="75">
        <v>0</v>
      </c>
      <c r="BQ398" s="75">
        <v>0</v>
      </c>
      <c r="BR398" s="75">
        <v>0</v>
      </c>
      <c r="BS398" s="75">
        <v>0</v>
      </c>
      <c r="BT398" s="75">
        <v>0</v>
      </c>
      <c r="BU398" s="75">
        <v>0</v>
      </c>
      <c r="BV398" s="75">
        <v>0</v>
      </c>
      <c r="BW398" s="75">
        <v>0</v>
      </c>
      <c r="BX398" s="75">
        <v>0</v>
      </c>
      <c r="BY398" s="76">
        <v>103463</v>
      </c>
    </row>
    <row r="399" spans="1:77" x14ac:dyDescent="0.2">
      <c r="A399" s="73" t="s">
        <v>43</v>
      </c>
      <c r="B399" s="74" t="s">
        <v>990</v>
      </c>
      <c r="C399" s="73" t="s">
        <v>991</v>
      </c>
      <c r="D399" s="85">
        <v>0</v>
      </c>
      <c r="E399" s="85">
        <v>0</v>
      </c>
      <c r="F399" s="85">
        <v>0</v>
      </c>
      <c r="G399" s="85">
        <v>0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85">
        <v>0</v>
      </c>
      <c r="AI399" s="85">
        <v>0</v>
      </c>
      <c r="AJ399" s="8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v>0</v>
      </c>
      <c r="AU399" s="85">
        <v>0</v>
      </c>
      <c r="AV399" s="85">
        <v>0</v>
      </c>
      <c r="AW399" s="85">
        <v>0</v>
      </c>
      <c r="AX399" s="85">
        <v>0</v>
      </c>
      <c r="AY399" s="85">
        <v>0</v>
      </c>
      <c r="AZ399" s="85">
        <v>0</v>
      </c>
      <c r="BA399" s="85">
        <v>0</v>
      </c>
      <c r="BB399" s="85">
        <v>0</v>
      </c>
      <c r="BC399" s="85">
        <v>0</v>
      </c>
      <c r="BD399" s="85">
        <v>0</v>
      </c>
      <c r="BE399" s="85">
        <v>0</v>
      </c>
      <c r="BF399" s="85">
        <v>0</v>
      </c>
      <c r="BG399" s="85">
        <v>0</v>
      </c>
      <c r="BH399" s="85">
        <v>0</v>
      </c>
      <c r="BI399" s="85">
        <v>0</v>
      </c>
      <c r="BJ399" s="85">
        <v>0</v>
      </c>
      <c r="BK399" s="85">
        <v>0</v>
      </c>
      <c r="BL399" s="85">
        <v>0</v>
      </c>
      <c r="BM399" s="85">
        <v>0</v>
      </c>
      <c r="BN399" s="85">
        <v>0</v>
      </c>
      <c r="BO399" s="85">
        <v>0</v>
      </c>
      <c r="BP399" s="85">
        <v>0</v>
      </c>
      <c r="BQ399" s="85">
        <v>0</v>
      </c>
      <c r="BR399" s="85">
        <v>0</v>
      </c>
      <c r="BS399" s="85">
        <v>0</v>
      </c>
      <c r="BT399" s="85">
        <v>0</v>
      </c>
      <c r="BU399" s="85">
        <v>0</v>
      </c>
      <c r="BV399" s="85">
        <v>0</v>
      </c>
      <c r="BW399" s="85">
        <v>0</v>
      </c>
      <c r="BX399" s="85">
        <v>0</v>
      </c>
      <c r="BY399" s="76">
        <v>507044.72000000003</v>
      </c>
    </row>
    <row r="400" spans="1:77" x14ac:dyDescent="0.2">
      <c r="A400" s="73" t="s">
        <v>43</v>
      </c>
      <c r="B400" s="74" t="s">
        <v>992</v>
      </c>
      <c r="C400" s="73" t="s">
        <v>993</v>
      </c>
      <c r="D400" s="85">
        <v>0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  <c r="Q400" s="85">
        <v>0</v>
      </c>
      <c r="R400" s="85">
        <v>0</v>
      </c>
      <c r="S400" s="85">
        <v>0</v>
      </c>
      <c r="T400" s="85">
        <v>0</v>
      </c>
      <c r="U400" s="85">
        <v>0</v>
      </c>
      <c r="V400" s="85">
        <v>0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85">
        <v>0</v>
      </c>
      <c r="AI400" s="85">
        <v>0</v>
      </c>
      <c r="AJ400" s="8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v>0</v>
      </c>
      <c r="AU400" s="85">
        <v>0</v>
      </c>
      <c r="AV400" s="85">
        <v>0</v>
      </c>
      <c r="AW400" s="85">
        <v>0</v>
      </c>
      <c r="AX400" s="85">
        <v>0</v>
      </c>
      <c r="AY400" s="85">
        <v>0</v>
      </c>
      <c r="AZ400" s="85">
        <v>0</v>
      </c>
      <c r="BA400" s="85">
        <v>0</v>
      </c>
      <c r="BB400" s="85">
        <v>0</v>
      </c>
      <c r="BC400" s="85">
        <v>0</v>
      </c>
      <c r="BD400" s="85">
        <v>0</v>
      </c>
      <c r="BE400" s="85">
        <v>0</v>
      </c>
      <c r="BF400" s="85">
        <v>0</v>
      </c>
      <c r="BG400" s="85">
        <v>0</v>
      </c>
      <c r="BH400" s="85">
        <v>0</v>
      </c>
      <c r="BI400" s="85">
        <v>0</v>
      </c>
      <c r="BJ400" s="85">
        <v>0</v>
      </c>
      <c r="BK400" s="85">
        <v>0</v>
      </c>
      <c r="BL400" s="85">
        <v>0</v>
      </c>
      <c r="BM400" s="85">
        <v>0</v>
      </c>
      <c r="BN400" s="85">
        <v>0</v>
      </c>
      <c r="BO400" s="85">
        <v>0</v>
      </c>
      <c r="BP400" s="85">
        <v>0</v>
      </c>
      <c r="BQ400" s="85">
        <v>0</v>
      </c>
      <c r="BR400" s="85">
        <v>0</v>
      </c>
      <c r="BS400" s="85">
        <v>0</v>
      </c>
      <c r="BT400" s="85">
        <v>0</v>
      </c>
      <c r="BU400" s="85">
        <v>0</v>
      </c>
      <c r="BV400" s="85">
        <v>0</v>
      </c>
      <c r="BW400" s="85">
        <v>0</v>
      </c>
      <c r="BX400" s="85">
        <v>0</v>
      </c>
      <c r="BY400" s="76">
        <v>148233.04999999999</v>
      </c>
    </row>
    <row r="401" spans="1:77" x14ac:dyDescent="0.2">
      <c r="A401" s="73" t="s">
        <v>43</v>
      </c>
      <c r="B401" s="74" t="s">
        <v>994</v>
      </c>
      <c r="C401" s="73" t="s">
        <v>995</v>
      </c>
      <c r="D401" s="85">
        <v>0</v>
      </c>
      <c r="E401" s="85">
        <v>0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5">
        <v>0</v>
      </c>
      <c r="S401" s="85">
        <v>0</v>
      </c>
      <c r="T401" s="85">
        <v>0</v>
      </c>
      <c r="U401" s="85">
        <v>0</v>
      </c>
      <c r="V401" s="85">
        <v>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85">
        <v>0</v>
      </c>
      <c r="AI401" s="85">
        <v>0</v>
      </c>
      <c r="AJ401" s="8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5">
        <v>0</v>
      </c>
      <c r="AQ401" s="85">
        <v>0</v>
      </c>
      <c r="AR401" s="85">
        <v>0</v>
      </c>
      <c r="AS401" s="85">
        <v>0</v>
      </c>
      <c r="AT401" s="85">
        <v>0</v>
      </c>
      <c r="AU401" s="85">
        <v>0</v>
      </c>
      <c r="AV401" s="85">
        <v>0</v>
      </c>
      <c r="AW401" s="85">
        <v>0</v>
      </c>
      <c r="AX401" s="85">
        <v>0</v>
      </c>
      <c r="AY401" s="85">
        <v>0</v>
      </c>
      <c r="AZ401" s="85">
        <v>0</v>
      </c>
      <c r="BA401" s="85">
        <v>0</v>
      </c>
      <c r="BB401" s="85">
        <v>0</v>
      </c>
      <c r="BC401" s="85">
        <v>0</v>
      </c>
      <c r="BD401" s="85">
        <v>0</v>
      </c>
      <c r="BE401" s="85">
        <v>0</v>
      </c>
      <c r="BF401" s="85">
        <v>0</v>
      </c>
      <c r="BG401" s="85">
        <v>0</v>
      </c>
      <c r="BH401" s="85">
        <v>0</v>
      </c>
      <c r="BI401" s="85">
        <v>0</v>
      </c>
      <c r="BJ401" s="85">
        <v>0</v>
      </c>
      <c r="BK401" s="85">
        <v>0</v>
      </c>
      <c r="BL401" s="85">
        <v>0</v>
      </c>
      <c r="BM401" s="85">
        <v>0</v>
      </c>
      <c r="BN401" s="85">
        <v>0</v>
      </c>
      <c r="BO401" s="85">
        <v>0</v>
      </c>
      <c r="BP401" s="85">
        <v>0</v>
      </c>
      <c r="BQ401" s="85">
        <v>0</v>
      </c>
      <c r="BR401" s="85">
        <v>0</v>
      </c>
      <c r="BS401" s="85">
        <v>0</v>
      </c>
      <c r="BT401" s="85">
        <v>0</v>
      </c>
      <c r="BU401" s="85">
        <v>0</v>
      </c>
      <c r="BV401" s="85">
        <v>0</v>
      </c>
      <c r="BW401" s="85">
        <v>0</v>
      </c>
      <c r="BX401" s="85">
        <v>0</v>
      </c>
      <c r="BY401" s="76">
        <v>35108793.569999993</v>
      </c>
    </row>
    <row r="402" spans="1:77" x14ac:dyDescent="0.2">
      <c r="A402" s="73" t="s">
        <v>43</v>
      </c>
      <c r="B402" s="74" t="s">
        <v>996</v>
      </c>
      <c r="C402" s="73" t="s">
        <v>997</v>
      </c>
      <c r="D402" s="75">
        <v>0</v>
      </c>
      <c r="E402" s="75">
        <v>0</v>
      </c>
      <c r="F402" s="75">
        <v>0</v>
      </c>
      <c r="G402" s="75">
        <v>0</v>
      </c>
      <c r="H402" s="75">
        <v>0</v>
      </c>
      <c r="I402" s="75">
        <v>0</v>
      </c>
      <c r="J402" s="75">
        <v>0</v>
      </c>
      <c r="K402" s="75">
        <v>0</v>
      </c>
      <c r="L402" s="75">
        <v>0</v>
      </c>
      <c r="M402" s="75">
        <v>0</v>
      </c>
      <c r="N402" s="75">
        <v>0</v>
      </c>
      <c r="O402" s="75">
        <v>0</v>
      </c>
      <c r="P402" s="75">
        <v>0</v>
      </c>
      <c r="Q402" s="75">
        <v>0</v>
      </c>
      <c r="R402" s="75">
        <v>0</v>
      </c>
      <c r="S402" s="75">
        <v>0</v>
      </c>
      <c r="T402" s="75">
        <v>0</v>
      </c>
      <c r="U402" s="75">
        <v>0</v>
      </c>
      <c r="V402" s="75">
        <v>0</v>
      </c>
      <c r="W402" s="75">
        <v>0</v>
      </c>
      <c r="X402" s="75">
        <v>0</v>
      </c>
      <c r="Y402" s="75">
        <v>0</v>
      </c>
      <c r="Z402" s="75">
        <v>0</v>
      </c>
      <c r="AA402" s="75">
        <v>0</v>
      </c>
      <c r="AB402" s="75">
        <v>0</v>
      </c>
      <c r="AC402" s="75">
        <v>0</v>
      </c>
      <c r="AD402" s="75">
        <v>0</v>
      </c>
      <c r="AE402" s="75">
        <v>0</v>
      </c>
      <c r="AF402" s="75">
        <v>0</v>
      </c>
      <c r="AG402" s="75">
        <v>0</v>
      </c>
      <c r="AH402" s="75">
        <v>0</v>
      </c>
      <c r="AI402" s="75">
        <v>0</v>
      </c>
      <c r="AJ402" s="75">
        <v>0</v>
      </c>
      <c r="AK402" s="75">
        <v>0</v>
      </c>
      <c r="AL402" s="75">
        <v>0</v>
      </c>
      <c r="AM402" s="75">
        <v>0</v>
      </c>
      <c r="AN402" s="75">
        <v>0</v>
      </c>
      <c r="AO402" s="75">
        <v>0</v>
      </c>
      <c r="AP402" s="75">
        <v>0</v>
      </c>
      <c r="AQ402" s="75">
        <v>0</v>
      </c>
      <c r="AR402" s="75">
        <v>0</v>
      </c>
      <c r="AS402" s="75">
        <v>0</v>
      </c>
      <c r="AT402" s="75">
        <v>0</v>
      </c>
      <c r="AU402" s="75">
        <v>0</v>
      </c>
      <c r="AV402" s="75">
        <v>0</v>
      </c>
      <c r="AW402" s="75">
        <v>0</v>
      </c>
      <c r="AX402" s="75">
        <v>0</v>
      </c>
      <c r="AY402" s="75">
        <v>0</v>
      </c>
      <c r="AZ402" s="75">
        <v>0</v>
      </c>
      <c r="BA402" s="75">
        <v>0</v>
      </c>
      <c r="BB402" s="75">
        <v>0</v>
      </c>
      <c r="BC402" s="75">
        <v>0</v>
      </c>
      <c r="BD402" s="75">
        <v>0</v>
      </c>
      <c r="BE402" s="75">
        <v>0</v>
      </c>
      <c r="BF402" s="75">
        <v>0</v>
      </c>
      <c r="BG402" s="75">
        <v>0</v>
      </c>
      <c r="BH402" s="75">
        <v>0</v>
      </c>
      <c r="BI402" s="75">
        <v>0</v>
      </c>
      <c r="BJ402" s="75">
        <v>0</v>
      </c>
      <c r="BK402" s="75">
        <v>0</v>
      </c>
      <c r="BL402" s="75">
        <v>0</v>
      </c>
      <c r="BM402" s="75">
        <v>0</v>
      </c>
      <c r="BN402" s="75">
        <v>0</v>
      </c>
      <c r="BO402" s="75">
        <v>0</v>
      </c>
      <c r="BP402" s="75">
        <v>0</v>
      </c>
      <c r="BQ402" s="75">
        <v>0</v>
      </c>
      <c r="BR402" s="75">
        <v>0</v>
      </c>
      <c r="BS402" s="75">
        <v>0</v>
      </c>
      <c r="BT402" s="75">
        <v>0</v>
      </c>
      <c r="BU402" s="75">
        <v>0</v>
      </c>
      <c r="BV402" s="75">
        <v>0</v>
      </c>
      <c r="BW402" s="75">
        <v>0</v>
      </c>
      <c r="BX402" s="75">
        <v>0</v>
      </c>
      <c r="BY402" s="76">
        <v>16597618.369999999</v>
      </c>
    </row>
    <row r="403" spans="1:77" x14ac:dyDescent="0.2">
      <c r="A403" s="73" t="s">
        <v>43</v>
      </c>
      <c r="B403" s="74" t="s">
        <v>998</v>
      </c>
      <c r="C403" s="73" t="s">
        <v>999</v>
      </c>
      <c r="D403" s="85">
        <v>0</v>
      </c>
      <c r="E403" s="85">
        <v>0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  <c r="Q403" s="85">
        <v>0</v>
      </c>
      <c r="R403" s="85">
        <v>0</v>
      </c>
      <c r="S403" s="85">
        <v>0</v>
      </c>
      <c r="T403" s="85">
        <v>0</v>
      </c>
      <c r="U403" s="85">
        <v>0</v>
      </c>
      <c r="V403" s="85">
        <v>0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85">
        <v>0</v>
      </c>
      <c r="AI403" s="85">
        <v>0</v>
      </c>
      <c r="AJ403" s="8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v>0</v>
      </c>
      <c r="AU403" s="85">
        <v>0</v>
      </c>
      <c r="AV403" s="85">
        <v>0</v>
      </c>
      <c r="AW403" s="85">
        <v>0</v>
      </c>
      <c r="AX403" s="85">
        <v>0</v>
      </c>
      <c r="AY403" s="85">
        <v>0</v>
      </c>
      <c r="AZ403" s="85">
        <v>0</v>
      </c>
      <c r="BA403" s="85">
        <v>0</v>
      </c>
      <c r="BB403" s="85">
        <v>0</v>
      </c>
      <c r="BC403" s="85">
        <v>0</v>
      </c>
      <c r="BD403" s="85">
        <v>0</v>
      </c>
      <c r="BE403" s="85">
        <v>0</v>
      </c>
      <c r="BF403" s="85">
        <v>0</v>
      </c>
      <c r="BG403" s="85">
        <v>0</v>
      </c>
      <c r="BH403" s="85">
        <v>0</v>
      </c>
      <c r="BI403" s="85">
        <v>0</v>
      </c>
      <c r="BJ403" s="85">
        <v>0</v>
      </c>
      <c r="BK403" s="85">
        <v>0</v>
      </c>
      <c r="BL403" s="85">
        <v>0</v>
      </c>
      <c r="BM403" s="85">
        <v>0</v>
      </c>
      <c r="BN403" s="85">
        <v>0</v>
      </c>
      <c r="BO403" s="85">
        <v>0</v>
      </c>
      <c r="BP403" s="85">
        <v>0</v>
      </c>
      <c r="BQ403" s="85">
        <v>0</v>
      </c>
      <c r="BR403" s="85">
        <v>0</v>
      </c>
      <c r="BS403" s="85">
        <v>0</v>
      </c>
      <c r="BT403" s="85">
        <v>0</v>
      </c>
      <c r="BU403" s="85">
        <v>0</v>
      </c>
      <c r="BV403" s="85">
        <v>0</v>
      </c>
      <c r="BW403" s="85">
        <v>0</v>
      </c>
      <c r="BX403" s="85">
        <v>0</v>
      </c>
      <c r="BY403" s="76">
        <v>14145130.109999999</v>
      </c>
    </row>
    <row r="404" spans="1:77" x14ac:dyDescent="0.2">
      <c r="A404" s="73" t="s">
        <v>43</v>
      </c>
      <c r="B404" s="74" t="s">
        <v>1000</v>
      </c>
      <c r="C404" s="73" t="s">
        <v>1001</v>
      </c>
      <c r="D404" s="85">
        <v>0</v>
      </c>
      <c r="E404" s="85">
        <v>0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  <c r="Q404" s="85">
        <v>0</v>
      </c>
      <c r="R404" s="85">
        <v>0</v>
      </c>
      <c r="S404" s="85">
        <v>0</v>
      </c>
      <c r="T404" s="85">
        <v>0</v>
      </c>
      <c r="U404" s="85">
        <v>0</v>
      </c>
      <c r="V404" s="85">
        <v>0</v>
      </c>
      <c r="W404" s="85">
        <v>0</v>
      </c>
      <c r="X404" s="85">
        <v>0</v>
      </c>
      <c r="Y404" s="85">
        <v>0</v>
      </c>
      <c r="Z404" s="85">
        <v>0</v>
      </c>
      <c r="AA404" s="85">
        <v>0</v>
      </c>
      <c r="AB404" s="85">
        <v>0</v>
      </c>
      <c r="AC404" s="85">
        <v>0</v>
      </c>
      <c r="AD404" s="85">
        <v>0</v>
      </c>
      <c r="AE404" s="85">
        <v>0</v>
      </c>
      <c r="AF404" s="85">
        <v>0</v>
      </c>
      <c r="AG404" s="85">
        <v>0</v>
      </c>
      <c r="AH404" s="85">
        <v>0</v>
      </c>
      <c r="AI404" s="85">
        <v>0</v>
      </c>
      <c r="AJ404" s="85">
        <v>0</v>
      </c>
      <c r="AK404" s="85">
        <v>0</v>
      </c>
      <c r="AL404" s="85">
        <v>0</v>
      </c>
      <c r="AM404" s="85">
        <v>0</v>
      </c>
      <c r="AN404" s="85">
        <v>0</v>
      </c>
      <c r="AO404" s="85">
        <v>0</v>
      </c>
      <c r="AP404" s="85">
        <v>0</v>
      </c>
      <c r="AQ404" s="85">
        <v>0</v>
      </c>
      <c r="AR404" s="85">
        <v>0</v>
      </c>
      <c r="AS404" s="85">
        <v>0</v>
      </c>
      <c r="AT404" s="85">
        <v>0</v>
      </c>
      <c r="AU404" s="85">
        <v>0</v>
      </c>
      <c r="AV404" s="85">
        <v>0</v>
      </c>
      <c r="AW404" s="85">
        <v>0</v>
      </c>
      <c r="AX404" s="85">
        <v>0</v>
      </c>
      <c r="AY404" s="85">
        <v>0</v>
      </c>
      <c r="AZ404" s="85">
        <v>0</v>
      </c>
      <c r="BA404" s="85">
        <v>0</v>
      </c>
      <c r="BB404" s="85">
        <v>0</v>
      </c>
      <c r="BC404" s="85">
        <v>0</v>
      </c>
      <c r="BD404" s="85">
        <v>0</v>
      </c>
      <c r="BE404" s="85">
        <v>0</v>
      </c>
      <c r="BF404" s="85">
        <v>0</v>
      </c>
      <c r="BG404" s="85">
        <v>0</v>
      </c>
      <c r="BH404" s="85">
        <v>0</v>
      </c>
      <c r="BI404" s="85">
        <v>0</v>
      </c>
      <c r="BJ404" s="85">
        <v>0</v>
      </c>
      <c r="BK404" s="85">
        <v>0</v>
      </c>
      <c r="BL404" s="85">
        <v>0</v>
      </c>
      <c r="BM404" s="85">
        <v>0</v>
      </c>
      <c r="BN404" s="85">
        <v>0</v>
      </c>
      <c r="BO404" s="85">
        <v>0</v>
      </c>
      <c r="BP404" s="85">
        <v>0</v>
      </c>
      <c r="BQ404" s="85">
        <v>0</v>
      </c>
      <c r="BR404" s="85">
        <v>0</v>
      </c>
      <c r="BS404" s="85">
        <v>0</v>
      </c>
      <c r="BT404" s="85">
        <v>0</v>
      </c>
      <c r="BU404" s="85">
        <v>0</v>
      </c>
      <c r="BV404" s="85">
        <v>0</v>
      </c>
      <c r="BW404" s="85">
        <v>0</v>
      </c>
      <c r="BX404" s="85">
        <v>0</v>
      </c>
      <c r="BY404" s="76">
        <v>371004.76999999996</v>
      </c>
    </row>
    <row r="405" spans="1:77" x14ac:dyDescent="0.2">
      <c r="A405" s="73" t="s">
        <v>43</v>
      </c>
      <c r="B405" s="74" t="s">
        <v>1002</v>
      </c>
      <c r="C405" s="73" t="s">
        <v>1003</v>
      </c>
      <c r="D405" s="85">
        <v>0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  <c r="Q405" s="85">
        <v>0</v>
      </c>
      <c r="R405" s="85">
        <v>0</v>
      </c>
      <c r="S405" s="85">
        <v>0</v>
      </c>
      <c r="T405" s="85">
        <v>0</v>
      </c>
      <c r="U405" s="85">
        <v>0</v>
      </c>
      <c r="V405" s="85">
        <v>0</v>
      </c>
      <c r="W405" s="85">
        <v>0</v>
      </c>
      <c r="X405" s="85">
        <v>0</v>
      </c>
      <c r="Y405" s="85">
        <v>0</v>
      </c>
      <c r="Z405" s="85">
        <v>0</v>
      </c>
      <c r="AA405" s="85">
        <v>0</v>
      </c>
      <c r="AB405" s="85">
        <v>0</v>
      </c>
      <c r="AC405" s="85">
        <v>0</v>
      </c>
      <c r="AD405" s="85">
        <v>0</v>
      </c>
      <c r="AE405" s="85">
        <v>0</v>
      </c>
      <c r="AF405" s="85">
        <v>0</v>
      </c>
      <c r="AG405" s="85">
        <v>0</v>
      </c>
      <c r="AH405" s="85">
        <v>0</v>
      </c>
      <c r="AI405" s="85">
        <v>0</v>
      </c>
      <c r="AJ405" s="85">
        <v>0</v>
      </c>
      <c r="AK405" s="85">
        <v>0</v>
      </c>
      <c r="AL405" s="85">
        <v>0</v>
      </c>
      <c r="AM405" s="85">
        <v>0</v>
      </c>
      <c r="AN405" s="85">
        <v>0</v>
      </c>
      <c r="AO405" s="85">
        <v>0</v>
      </c>
      <c r="AP405" s="85">
        <v>0</v>
      </c>
      <c r="AQ405" s="85">
        <v>0</v>
      </c>
      <c r="AR405" s="85">
        <v>0</v>
      </c>
      <c r="AS405" s="85">
        <v>0</v>
      </c>
      <c r="AT405" s="85">
        <v>0</v>
      </c>
      <c r="AU405" s="85">
        <v>0</v>
      </c>
      <c r="AV405" s="85">
        <v>0</v>
      </c>
      <c r="AW405" s="85">
        <v>0</v>
      </c>
      <c r="AX405" s="85">
        <v>0</v>
      </c>
      <c r="AY405" s="85">
        <v>0</v>
      </c>
      <c r="AZ405" s="85">
        <v>0</v>
      </c>
      <c r="BA405" s="85">
        <v>0</v>
      </c>
      <c r="BB405" s="85">
        <v>0</v>
      </c>
      <c r="BC405" s="85">
        <v>0</v>
      </c>
      <c r="BD405" s="85">
        <v>0</v>
      </c>
      <c r="BE405" s="85">
        <v>0</v>
      </c>
      <c r="BF405" s="85">
        <v>0</v>
      </c>
      <c r="BG405" s="85">
        <v>0</v>
      </c>
      <c r="BH405" s="85">
        <v>0</v>
      </c>
      <c r="BI405" s="85">
        <v>0</v>
      </c>
      <c r="BJ405" s="85">
        <v>0</v>
      </c>
      <c r="BK405" s="85">
        <v>0</v>
      </c>
      <c r="BL405" s="85">
        <v>0</v>
      </c>
      <c r="BM405" s="85">
        <v>0</v>
      </c>
      <c r="BN405" s="85">
        <v>0</v>
      </c>
      <c r="BO405" s="85">
        <v>0</v>
      </c>
      <c r="BP405" s="85">
        <v>0</v>
      </c>
      <c r="BQ405" s="85">
        <v>0</v>
      </c>
      <c r="BR405" s="85">
        <v>0</v>
      </c>
      <c r="BS405" s="85">
        <v>0</v>
      </c>
      <c r="BT405" s="85">
        <v>0</v>
      </c>
      <c r="BU405" s="85">
        <v>0</v>
      </c>
      <c r="BV405" s="85">
        <v>0</v>
      </c>
      <c r="BW405" s="85">
        <v>0</v>
      </c>
      <c r="BX405" s="85">
        <v>0</v>
      </c>
      <c r="BY405" s="76">
        <v>981601.4800000001</v>
      </c>
    </row>
    <row r="406" spans="1:77" x14ac:dyDescent="0.2">
      <c r="A406" s="73" t="s">
        <v>43</v>
      </c>
      <c r="B406" s="74" t="s">
        <v>1004</v>
      </c>
      <c r="C406" s="73" t="s">
        <v>1005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0</v>
      </c>
      <c r="T406" s="85">
        <v>0</v>
      </c>
      <c r="U406" s="85">
        <v>0</v>
      </c>
      <c r="V406" s="85">
        <v>0</v>
      </c>
      <c r="W406" s="85">
        <v>0</v>
      </c>
      <c r="X406" s="85">
        <v>0</v>
      </c>
      <c r="Y406" s="85">
        <v>0</v>
      </c>
      <c r="Z406" s="85">
        <v>0</v>
      </c>
      <c r="AA406" s="85">
        <v>0</v>
      </c>
      <c r="AB406" s="85">
        <v>0</v>
      </c>
      <c r="AC406" s="85">
        <v>0</v>
      </c>
      <c r="AD406" s="85">
        <v>0</v>
      </c>
      <c r="AE406" s="85">
        <v>0</v>
      </c>
      <c r="AF406" s="85">
        <v>0</v>
      </c>
      <c r="AG406" s="85">
        <v>0</v>
      </c>
      <c r="AH406" s="85">
        <v>0</v>
      </c>
      <c r="AI406" s="85">
        <v>0</v>
      </c>
      <c r="AJ406" s="8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5">
        <v>0</v>
      </c>
      <c r="AQ406" s="85">
        <v>0</v>
      </c>
      <c r="AR406" s="85">
        <v>0</v>
      </c>
      <c r="AS406" s="85">
        <v>0</v>
      </c>
      <c r="AT406" s="85">
        <v>0</v>
      </c>
      <c r="AU406" s="85">
        <v>0</v>
      </c>
      <c r="AV406" s="85">
        <v>0</v>
      </c>
      <c r="AW406" s="85">
        <v>0</v>
      </c>
      <c r="AX406" s="85">
        <v>0</v>
      </c>
      <c r="AY406" s="85">
        <v>0</v>
      </c>
      <c r="AZ406" s="85">
        <v>0</v>
      </c>
      <c r="BA406" s="85">
        <v>0</v>
      </c>
      <c r="BB406" s="85">
        <v>0</v>
      </c>
      <c r="BC406" s="85">
        <v>0</v>
      </c>
      <c r="BD406" s="85">
        <v>0</v>
      </c>
      <c r="BE406" s="85">
        <v>0</v>
      </c>
      <c r="BF406" s="85">
        <v>0</v>
      </c>
      <c r="BG406" s="85">
        <v>0</v>
      </c>
      <c r="BH406" s="85">
        <v>0</v>
      </c>
      <c r="BI406" s="85">
        <v>0</v>
      </c>
      <c r="BJ406" s="85">
        <v>0</v>
      </c>
      <c r="BK406" s="85">
        <v>0</v>
      </c>
      <c r="BL406" s="85">
        <v>0</v>
      </c>
      <c r="BM406" s="85">
        <v>0</v>
      </c>
      <c r="BN406" s="85">
        <v>0</v>
      </c>
      <c r="BO406" s="85">
        <v>0</v>
      </c>
      <c r="BP406" s="85">
        <v>0</v>
      </c>
      <c r="BQ406" s="85">
        <v>0</v>
      </c>
      <c r="BR406" s="85">
        <v>0</v>
      </c>
      <c r="BS406" s="85">
        <v>0</v>
      </c>
      <c r="BT406" s="85">
        <v>0</v>
      </c>
      <c r="BU406" s="85">
        <v>0</v>
      </c>
      <c r="BV406" s="85">
        <v>0</v>
      </c>
      <c r="BW406" s="85">
        <v>0</v>
      </c>
      <c r="BX406" s="85">
        <v>0</v>
      </c>
      <c r="BY406" s="76">
        <v>123363.77</v>
      </c>
    </row>
    <row r="407" spans="1:77" x14ac:dyDescent="0.2">
      <c r="A407" s="73" t="s">
        <v>43</v>
      </c>
      <c r="B407" s="74" t="s">
        <v>1006</v>
      </c>
      <c r="C407" s="73" t="s">
        <v>1007</v>
      </c>
      <c r="D407" s="85">
        <v>0</v>
      </c>
      <c r="E407" s="85">
        <v>0</v>
      </c>
      <c r="F407" s="85">
        <v>0</v>
      </c>
      <c r="G407" s="85">
        <v>0</v>
      </c>
      <c r="H407" s="85">
        <v>0</v>
      </c>
      <c r="I407" s="85">
        <v>0</v>
      </c>
      <c r="J407" s="85">
        <v>0</v>
      </c>
      <c r="K407" s="85">
        <v>0</v>
      </c>
      <c r="L407" s="85">
        <v>0</v>
      </c>
      <c r="M407" s="85">
        <v>0</v>
      </c>
      <c r="N407" s="85">
        <v>0</v>
      </c>
      <c r="O407" s="85">
        <v>0</v>
      </c>
      <c r="P407" s="85">
        <v>0</v>
      </c>
      <c r="Q407" s="85">
        <v>0</v>
      </c>
      <c r="R407" s="85">
        <v>0</v>
      </c>
      <c r="S407" s="85">
        <v>0</v>
      </c>
      <c r="T407" s="85">
        <v>0</v>
      </c>
      <c r="U407" s="85">
        <v>0</v>
      </c>
      <c r="V407" s="85">
        <v>0</v>
      </c>
      <c r="W407" s="85">
        <v>0</v>
      </c>
      <c r="X407" s="85">
        <v>0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85">
        <v>0</v>
      </c>
      <c r="AI407" s="85">
        <v>0</v>
      </c>
      <c r="AJ407" s="8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v>0</v>
      </c>
      <c r="AU407" s="85">
        <v>0</v>
      </c>
      <c r="AV407" s="85">
        <v>0</v>
      </c>
      <c r="AW407" s="85">
        <v>0</v>
      </c>
      <c r="AX407" s="85">
        <v>0</v>
      </c>
      <c r="AY407" s="85">
        <v>0</v>
      </c>
      <c r="AZ407" s="85">
        <v>0</v>
      </c>
      <c r="BA407" s="85">
        <v>0</v>
      </c>
      <c r="BB407" s="85">
        <v>0</v>
      </c>
      <c r="BC407" s="85">
        <v>0</v>
      </c>
      <c r="BD407" s="85">
        <v>0</v>
      </c>
      <c r="BE407" s="85">
        <v>0</v>
      </c>
      <c r="BF407" s="85">
        <v>0</v>
      </c>
      <c r="BG407" s="85">
        <v>0</v>
      </c>
      <c r="BH407" s="85">
        <v>0</v>
      </c>
      <c r="BI407" s="85">
        <v>0</v>
      </c>
      <c r="BJ407" s="85">
        <v>0</v>
      </c>
      <c r="BK407" s="85">
        <v>0</v>
      </c>
      <c r="BL407" s="85">
        <v>0</v>
      </c>
      <c r="BM407" s="85">
        <v>0</v>
      </c>
      <c r="BN407" s="85">
        <v>0</v>
      </c>
      <c r="BO407" s="85">
        <v>0</v>
      </c>
      <c r="BP407" s="85">
        <v>0</v>
      </c>
      <c r="BQ407" s="85">
        <v>0</v>
      </c>
      <c r="BR407" s="85">
        <v>0</v>
      </c>
      <c r="BS407" s="85">
        <v>0</v>
      </c>
      <c r="BT407" s="85">
        <v>0</v>
      </c>
      <c r="BU407" s="85">
        <v>0</v>
      </c>
      <c r="BV407" s="85">
        <v>0</v>
      </c>
      <c r="BW407" s="85">
        <v>0</v>
      </c>
      <c r="BX407" s="85">
        <v>0</v>
      </c>
      <c r="BY407" s="76">
        <v>28470</v>
      </c>
    </row>
    <row r="408" spans="1:77" x14ac:dyDescent="0.2">
      <c r="A408" s="73" t="s">
        <v>43</v>
      </c>
      <c r="B408" s="74" t="s">
        <v>1008</v>
      </c>
      <c r="C408" s="73" t="s">
        <v>1009</v>
      </c>
      <c r="D408" s="75">
        <v>0</v>
      </c>
      <c r="E408" s="75">
        <v>0</v>
      </c>
      <c r="F408" s="75">
        <v>0</v>
      </c>
      <c r="G408" s="75">
        <v>0</v>
      </c>
      <c r="H408" s="75">
        <v>0</v>
      </c>
      <c r="I408" s="75">
        <v>0</v>
      </c>
      <c r="J408" s="75">
        <v>0</v>
      </c>
      <c r="K408" s="75">
        <v>0</v>
      </c>
      <c r="L408" s="75">
        <v>0</v>
      </c>
      <c r="M408" s="75">
        <v>0</v>
      </c>
      <c r="N408" s="75">
        <v>0</v>
      </c>
      <c r="O408" s="75">
        <v>0</v>
      </c>
      <c r="P408" s="75">
        <v>0</v>
      </c>
      <c r="Q408" s="75">
        <v>0</v>
      </c>
      <c r="R408" s="75">
        <v>0</v>
      </c>
      <c r="S408" s="75">
        <v>0</v>
      </c>
      <c r="T408" s="75">
        <v>0</v>
      </c>
      <c r="U408" s="75">
        <v>0</v>
      </c>
      <c r="V408" s="75">
        <v>0</v>
      </c>
      <c r="W408" s="75">
        <v>0</v>
      </c>
      <c r="X408" s="75">
        <v>0</v>
      </c>
      <c r="Y408" s="75">
        <v>0</v>
      </c>
      <c r="Z408" s="75">
        <v>0</v>
      </c>
      <c r="AA408" s="75">
        <v>0</v>
      </c>
      <c r="AB408" s="75">
        <v>0</v>
      </c>
      <c r="AC408" s="75">
        <v>0</v>
      </c>
      <c r="AD408" s="75">
        <v>0</v>
      </c>
      <c r="AE408" s="75">
        <v>3</v>
      </c>
      <c r="AF408" s="75">
        <v>0</v>
      </c>
      <c r="AG408" s="75">
        <v>0</v>
      </c>
      <c r="AH408" s="75">
        <v>0</v>
      </c>
      <c r="AI408" s="75">
        <v>0</v>
      </c>
      <c r="AJ408" s="75">
        <v>0</v>
      </c>
      <c r="AK408" s="75">
        <v>0</v>
      </c>
      <c r="AL408" s="75">
        <v>0</v>
      </c>
      <c r="AM408" s="75">
        <v>0</v>
      </c>
      <c r="AN408" s="75">
        <v>0</v>
      </c>
      <c r="AO408" s="75">
        <v>0</v>
      </c>
      <c r="AP408" s="75">
        <v>0</v>
      </c>
      <c r="AQ408" s="75">
        <v>0</v>
      </c>
      <c r="AR408" s="75">
        <v>0</v>
      </c>
      <c r="AS408" s="75">
        <v>0</v>
      </c>
      <c r="AT408" s="75">
        <v>0</v>
      </c>
      <c r="AU408" s="75">
        <v>0</v>
      </c>
      <c r="AV408" s="75">
        <v>0</v>
      </c>
      <c r="AW408" s="75">
        <v>1</v>
      </c>
      <c r="AX408" s="75">
        <v>0</v>
      </c>
      <c r="AY408" s="75">
        <v>0</v>
      </c>
      <c r="AZ408" s="75">
        <v>0</v>
      </c>
      <c r="BA408" s="75">
        <v>0</v>
      </c>
      <c r="BB408" s="75">
        <v>0</v>
      </c>
      <c r="BC408" s="75">
        <v>0</v>
      </c>
      <c r="BD408" s="75">
        <v>0</v>
      </c>
      <c r="BE408" s="75">
        <v>0</v>
      </c>
      <c r="BF408" s="75">
        <v>0</v>
      </c>
      <c r="BG408" s="75">
        <v>0</v>
      </c>
      <c r="BH408" s="75">
        <v>0</v>
      </c>
      <c r="BI408" s="75">
        <v>0</v>
      </c>
      <c r="BJ408" s="75">
        <v>0</v>
      </c>
      <c r="BK408" s="75">
        <v>0</v>
      </c>
      <c r="BL408" s="75">
        <v>0</v>
      </c>
      <c r="BM408" s="75">
        <v>0</v>
      </c>
      <c r="BN408" s="75">
        <v>0</v>
      </c>
      <c r="BO408" s="75">
        <v>0</v>
      </c>
      <c r="BP408" s="75">
        <v>0</v>
      </c>
      <c r="BQ408" s="75">
        <v>0</v>
      </c>
      <c r="BR408" s="75">
        <v>0</v>
      </c>
      <c r="BS408" s="75">
        <v>0</v>
      </c>
      <c r="BT408" s="75">
        <v>0</v>
      </c>
      <c r="BU408" s="75">
        <v>0</v>
      </c>
      <c r="BV408" s="75">
        <v>0</v>
      </c>
      <c r="BW408" s="75">
        <v>0</v>
      </c>
      <c r="BX408" s="75">
        <v>0</v>
      </c>
      <c r="BY408" s="76">
        <v>120424.1</v>
      </c>
    </row>
    <row r="409" spans="1:77" x14ac:dyDescent="0.2">
      <c r="A409" s="73" t="s">
        <v>43</v>
      </c>
      <c r="B409" s="74" t="s">
        <v>1010</v>
      </c>
      <c r="C409" s="73" t="s">
        <v>1011</v>
      </c>
      <c r="D409" s="85">
        <v>0</v>
      </c>
      <c r="E409" s="85">
        <v>0</v>
      </c>
      <c r="F409" s="85">
        <v>0</v>
      </c>
      <c r="G409" s="85">
        <v>0</v>
      </c>
      <c r="H409" s="85">
        <v>0</v>
      </c>
      <c r="I409" s="85">
        <v>0</v>
      </c>
      <c r="J409" s="85">
        <v>0</v>
      </c>
      <c r="K409" s="85">
        <v>0</v>
      </c>
      <c r="L409" s="85">
        <v>0</v>
      </c>
      <c r="M409" s="85">
        <v>0</v>
      </c>
      <c r="N409" s="85">
        <v>0</v>
      </c>
      <c r="O409" s="85">
        <v>0</v>
      </c>
      <c r="P409" s="85">
        <v>0</v>
      </c>
      <c r="Q409" s="85">
        <v>0</v>
      </c>
      <c r="R409" s="85">
        <v>0</v>
      </c>
      <c r="S409" s="85">
        <v>0</v>
      </c>
      <c r="T409" s="85">
        <v>0</v>
      </c>
      <c r="U409" s="85">
        <v>0</v>
      </c>
      <c r="V409" s="85">
        <v>0</v>
      </c>
      <c r="W409" s="85">
        <v>0</v>
      </c>
      <c r="X409" s="85">
        <v>0</v>
      </c>
      <c r="Y409" s="85">
        <v>0</v>
      </c>
      <c r="Z409" s="85">
        <v>0</v>
      </c>
      <c r="AA409" s="85">
        <v>0</v>
      </c>
      <c r="AB409" s="85">
        <v>0</v>
      </c>
      <c r="AC409" s="85">
        <v>0</v>
      </c>
      <c r="AD409" s="85">
        <v>0</v>
      </c>
      <c r="AE409" s="85">
        <v>0</v>
      </c>
      <c r="AF409" s="85">
        <v>0</v>
      </c>
      <c r="AG409" s="85">
        <v>0</v>
      </c>
      <c r="AH409" s="85">
        <v>0</v>
      </c>
      <c r="AI409" s="85">
        <v>0</v>
      </c>
      <c r="AJ409" s="85">
        <v>0</v>
      </c>
      <c r="AK409" s="85">
        <v>0</v>
      </c>
      <c r="AL409" s="85">
        <v>0</v>
      </c>
      <c r="AM409" s="85">
        <v>0</v>
      </c>
      <c r="AN409" s="85">
        <v>0</v>
      </c>
      <c r="AO409" s="85">
        <v>0</v>
      </c>
      <c r="AP409" s="85">
        <v>0</v>
      </c>
      <c r="AQ409" s="85">
        <v>0</v>
      </c>
      <c r="AR409" s="85">
        <v>0</v>
      </c>
      <c r="AS409" s="85">
        <v>0</v>
      </c>
      <c r="AT409" s="85">
        <v>0</v>
      </c>
      <c r="AU409" s="85">
        <v>0</v>
      </c>
      <c r="AV409" s="85">
        <v>0</v>
      </c>
      <c r="AW409" s="85">
        <v>0</v>
      </c>
      <c r="AX409" s="85">
        <v>0</v>
      </c>
      <c r="AY409" s="85">
        <v>0</v>
      </c>
      <c r="AZ409" s="85">
        <v>0</v>
      </c>
      <c r="BA409" s="85">
        <v>0</v>
      </c>
      <c r="BB409" s="85">
        <v>0</v>
      </c>
      <c r="BC409" s="85">
        <v>0</v>
      </c>
      <c r="BD409" s="85">
        <v>0</v>
      </c>
      <c r="BE409" s="85">
        <v>0</v>
      </c>
      <c r="BF409" s="85">
        <v>0</v>
      </c>
      <c r="BG409" s="85">
        <v>0</v>
      </c>
      <c r="BH409" s="85">
        <v>0</v>
      </c>
      <c r="BI409" s="85">
        <v>0</v>
      </c>
      <c r="BJ409" s="85">
        <v>0</v>
      </c>
      <c r="BK409" s="85">
        <v>0</v>
      </c>
      <c r="BL409" s="85">
        <v>0</v>
      </c>
      <c r="BM409" s="85">
        <v>0</v>
      </c>
      <c r="BN409" s="85">
        <v>0</v>
      </c>
      <c r="BO409" s="85">
        <v>0</v>
      </c>
      <c r="BP409" s="85">
        <v>0</v>
      </c>
      <c r="BQ409" s="85">
        <v>0</v>
      </c>
      <c r="BR409" s="85">
        <v>0</v>
      </c>
      <c r="BS409" s="85">
        <v>0</v>
      </c>
      <c r="BT409" s="85">
        <v>0</v>
      </c>
      <c r="BU409" s="85">
        <v>0</v>
      </c>
      <c r="BV409" s="85">
        <v>0</v>
      </c>
      <c r="BW409" s="85">
        <v>0</v>
      </c>
      <c r="BX409" s="85">
        <v>0</v>
      </c>
      <c r="BY409" s="76">
        <v>0</v>
      </c>
    </row>
    <row r="410" spans="1:77" x14ac:dyDescent="0.2">
      <c r="A410" s="73" t="s">
        <v>43</v>
      </c>
      <c r="B410" s="74" t="s">
        <v>1012</v>
      </c>
      <c r="C410" s="73" t="s">
        <v>1013</v>
      </c>
      <c r="D410" s="75">
        <v>0</v>
      </c>
      <c r="E410" s="75">
        <v>0</v>
      </c>
      <c r="F410" s="75">
        <v>0</v>
      </c>
      <c r="G410" s="75">
        <v>0</v>
      </c>
      <c r="H410" s="75">
        <v>0</v>
      </c>
      <c r="I410" s="75">
        <v>0</v>
      </c>
      <c r="J410" s="75">
        <v>0</v>
      </c>
      <c r="K410" s="75">
        <v>0</v>
      </c>
      <c r="L410" s="75">
        <v>0</v>
      </c>
      <c r="M410" s="75">
        <v>0</v>
      </c>
      <c r="N410" s="75">
        <v>0</v>
      </c>
      <c r="O410" s="75">
        <v>0</v>
      </c>
      <c r="P410" s="75">
        <v>0</v>
      </c>
      <c r="Q410" s="75">
        <v>0</v>
      </c>
      <c r="R410" s="75">
        <v>0</v>
      </c>
      <c r="S410" s="75">
        <v>0</v>
      </c>
      <c r="T410" s="75">
        <v>0</v>
      </c>
      <c r="U410" s="75">
        <v>0</v>
      </c>
      <c r="V410" s="75">
        <v>0</v>
      </c>
      <c r="W410" s="75">
        <v>0</v>
      </c>
      <c r="X410" s="75">
        <v>0</v>
      </c>
      <c r="Y410" s="75">
        <v>0</v>
      </c>
      <c r="Z410" s="75">
        <v>0</v>
      </c>
      <c r="AA410" s="75">
        <v>0</v>
      </c>
      <c r="AB410" s="75">
        <v>0</v>
      </c>
      <c r="AC410" s="75">
        <v>0</v>
      </c>
      <c r="AD410" s="75">
        <v>0</v>
      </c>
      <c r="AE410" s="75">
        <v>1</v>
      </c>
      <c r="AF410" s="75">
        <v>0</v>
      </c>
      <c r="AG410" s="75">
        <v>0</v>
      </c>
      <c r="AH410" s="75">
        <v>0</v>
      </c>
      <c r="AI410" s="75">
        <v>0</v>
      </c>
      <c r="AJ410" s="75">
        <v>0</v>
      </c>
      <c r="AK410" s="75">
        <v>0</v>
      </c>
      <c r="AL410" s="75">
        <v>0</v>
      </c>
      <c r="AM410" s="75">
        <v>0</v>
      </c>
      <c r="AN410" s="75">
        <v>0</v>
      </c>
      <c r="AO410" s="75">
        <v>0</v>
      </c>
      <c r="AP410" s="75">
        <v>0</v>
      </c>
      <c r="AQ410" s="75">
        <v>0</v>
      </c>
      <c r="AR410" s="75">
        <v>0</v>
      </c>
      <c r="AS410" s="75">
        <v>0</v>
      </c>
      <c r="AT410" s="75">
        <v>0</v>
      </c>
      <c r="AU410" s="75">
        <v>0</v>
      </c>
      <c r="AV410" s="75">
        <v>0</v>
      </c>
      <c r="AW410" s="75">
        <v>0</v>
      </c>
      <c r="AX410" s="75">
        <v>0</v>
      </c>
      <c r="AY410" s="75">
        <v>0</v>
      </c>
      <c r="AZ410" s="75">
        <v>0</v>
      </c>
      <c r="BA410" s="75">
        <v>0</v>
      </c>
      <c r="BB410" s="75">
        <v>0</v>
      </c>
      <c r="BC410" s="75">
        <v>0</v>
      </c>
      <c r="BD410" s="75">
        <v>0</v>
      </c>
      <c r="BE410" s="75">
        <v>0</v>
      </c>
      <c r="BF410" s="75">
        <v>0</v>
      </c>
      <c r="BG410" s="75">
        <v>0</v>
      </c>
      <c r="BH410" s="75">
        <v>0</v>
      </c>
      <c r="BI410" s="75">
        <v>0</v>
      </c>
      <c r="BJ410" s="75">
        <v>0</v>
      </c>
      <c r="BK410" s="75">
        <v>0</v>
      </c>
      <c r="BL410" s="75">
        <v>0</v>
      </c>
      <c r="BM410" s="75">
        <v>0</v>
      </c>
      <c r="BN410" s="75">
        <v>0</v>
      </c>
      <c r="BO410" s="75">
        <v>0</v>
      </c>
      <c r="BP410" s="75">
        <v>0</v>
      </c>
      <c r="BQ410" s="75">
        <v>0</v>
      </c>
      <c r="BR410" s="75">
        <v>0</v>
      </c>
      <c r="BS410" s="75">
        <v>0</v>
      </c>
      <c r="BT410" s="75">
        <v>0</v>
      </c>
      <c r="BU410" s="75">
        <v>0</v>
      </c>
      <c r="BV410" s="75">
        <v>0</v>
      </c>
      <c r="BW410" s="75">
        <v>0</v>
      </c>
      <c r="BX410" s="75">
        <v>0</v>
      </c>
      <c r="BY410" s="76"/>
    </row>
    <row r="411" spans="1:77" x14ac:dyDescent="0.2">
      <c r="A411" s="73" t="s">
        <v>43</v>
      </c>
      <c r="B411" s="74" t="s">
        <v>1014</v>
      </c>
      <c r="C411" s="73" t="s">
        <v>1015</v>
      </c>
      <c r="D411" s="85">
        <v>0</v>
      </c>
      <c r="E411" s="85">
        <v>0</v>
      </c>
      <c r="F411" s="85">
        <v>0</v>
      </c>
      <c r="G411" s="85">
        <v>0</v>
      </c>
      <c r="H411" s="85">
        <v>0</v>
      </c>
      <c r="I411" s="85">
        <v>0</v>
      </c>
      <c r="J411" s="85">
        <v>0</v>
      </c>
      <c r="K411" s="85">
        <v>0</v>
      </c>
      <c r="L411" s="85">
        <v>0</v>
      </c>
      <c r="M411" s="85">
        <v>0</v>
      </c>
      <c r="N411" s="85">
        <v>0</v>
      </c>
      <c r="O411" s="85">
        <v>0</v>
      </c>
      <c r="P411" s="85">
        <v>0</v>
      </c>
      <c r="Q411" s="85">
        <v>0</v>
      </c>
      <c r="R411" s="85">
        <v>0</v>
      </c>
      <c r="S411" s="85">
        <v>0</v>
      </c>
      <c r="T411" s="85">
        <v>0</v>
      </c>
      <c r="U411" s="85">
        <v>0</v>
      </c>
      <c r="V411" s="85">
        <v>0</v>
      </c>
      <c r="W411" s="85">
        <v>0</v>
      </c>
      <c r="X411" s="85">
        <v>0</v>
      </c>
      <c r="Y411" s="85">
        <v>0</v>
      </c>
      <c r="Z411" s="85">
        <v>0</v>
      </c>
      <c r="AA411" s="85">
        <v>0</v>
      </c>
      <c r="AB411" s="85">
        <v>0</v>
      </c>
      <c r="AC411" s="85">
        <v>0</v>
      </c>
      <c r="AD411" s="85">
        <v>0</v>
      </c>
      <c r="AE411" s="85">
        <v>0</v>
      </c>
      <c r="AF411" s="85">
        <v>0</v>
      </c>
      <c r="AG411" s="85">
        <v>0</v>
      </c>
      <c r="AH411" s="85">
        <v>0</v>
      </c>
      <c r="AI411" s="85">
        <v>0</v>
      </c>
      <c r="AJ411" s="85">
        <v>0</v>
      </c>
      <c r="AK411" s="85">
        <v>0</v>
      </c>
      <c r="AL411" s="85">
        <v>0</v>
      </c>
      <c r="AM411" s="85">
        <v>0</v>
      </c>
      <c r="AN411" s="85">
        <v>0</v>
      </c>
      <c r="AO411" s="85">
        <v>0</v>
      </c>
      <c r="AP411" s="85">
        <v>0</v>
      </c>
      <c r="AQ411" s="85">
        <v>0</v>
      </c>
      <c r="AR411" s="85">
        <v>0</v>
      </c>
      <c r="AS411" s="85">
        <v>0</v>
      </c>
      <c r="AT411" s="85">
        <v>0</v>
      </c>
      <c r="AU411" s="85">
        <v>0</v>
      </c>
      <c r="AV411" s="85">
        <v>0</v>
      </c>
      <c r="AW411" s="85">
        <v>0</v>
      </c>
      <c r="AX411" s="85">
        <v>0</v>
      </c>
      <c r="AY411" s="85">
        <v>0</v>
      </c>
      <c r="AZ411" s="85">
        <v>0</v>
      </c>
      <c r="BA411" s="85">
        <v>0</v>
      </c>
      <c r="BB411" s="85">
        <v>0</v>
      </c>
      <c r="BC411" s="85">
        <v>0</v>
      </c>
      <c r="BD411" s="85">
        <v>0</v>
      </c>
      <c r="BE411" s="85">
        <v>0</v>
      </c>
      <c r="BF411" s="85">
        <v>0</v>
      </c>
      <c r="BG411" s="85">
        <v>0</v>
      </c>
      <c r="BH411" s="85">
        <v>0</v>
      </c>
      <c r="BI411" s="85">
        <v>0</v>
      </c>
      <c r="BJ411" s="85">
        <v>0</v>
      </c>
      <c r="BK411" s="85">
        <v>0</v>
      </c>
      <c r="BL411" s="85">
        <v>0</v>
      </c>
      <c r="BM411" s="85">
        <v>0</v>
      </c>
      <c r="BN411" s="85">
        <v>0</v>
      </c>
      <c r="BO411" s="85">
        <v>0</v>
      </c>
      <c r="BP411" s="85">
        <v>0</v>
      </c>
      <c r="BQ411" s="85">
        <v>0</v>
      </c>
      <c r="BR411" s="85">
        <v>0</v>
      </c>
      <c r="BS411" s="85">
        <v>0</v>
      </c>
      <c r="BT411" s="85">
        <v>0</v>
      </c>
      <c r="BU411" s="85">
        <v>0</v>
      </c>
      <c r="BV411" s="85">
        <v>0</v>
      </c>
      <c r="BW411" s="85">
        <v>0</v>
      </c>
      <c r="BX411" s="85">
        <v>0</v>
      </c>
      <c r="BY411" s="76"/>
    </row>
    <row r="412" spans="1:77" x14ac:dyDescent="0.2">
      <c r="A412" s="73" t="s">
        <v>43</v>
      </c>
      <c r="B412" s="74" t="s">
        <v>1016</v>
      </c>
      <c r="C412" s="73" t="s">
        <v>1017</v>
      </c>
      <c r="D412" s="75">
        <v>0</v>
      </c>
      <c r="E412" s="75">
        <v>0</v>
      </c>
      <c r="F412" s="75">
        <v>0</v>
      </c>
      <c r="G412" s="75">
        <v>0</v>
      </c>
      <c r="H412" s="75">
        <v>0</v>
      </c>
      <c r="I412" s="75">
        <v>0</v>
      </c>
      <c r="J412" s="75">
        <v>0</v>
      </c>
      <c r="K412" s="75">
        <v>0</v>
      </c>
      <c r="L412" s="75">
        <v>0</v>
      </c>
      <c r="M412" s="75">
        <v>0</v>
      </c>
      <c r="N412" s="75">
        <v>0</v>
      </c>
      <c r="O412" s="75">
        <v>0</v>
      </c>
      <c r="P412" s="75">
        <v>0</v>
      </c>
      <c r="Q412" s="75">
        <v>0</v>
      </c>
      <c r="R412" s="75">
        <v>0</v>
      </c>
      <c r="S412" s="75">
        <v>0</v>
      </c>
      <c r="T412" s="75">
        <v>0</v>
      </c>
      <c r="U412" s="75">
        <v>0</v>
      </c>
      <c r="V412" s="75">
        <v>0</v>
      </c>
      <c r="W412" s="75">
        <v>0</v>
      </c>
      <c r="X412" s="75">
        <v>0</v>
      </c>
      <c r="Y412" s="75">
        <v>0</v>
      </c>
      <c r="Z412" s="75">
        <v>0</v>
      </c>
      <c r="AA412" s="75">
        <v>0</v>
      </c>
      <c r="AB412" s="75">
        <v>0</v>
      </c>
      <c r="AC412" s="75">
        <v>0</v>
      </c>
      <c r="AD412" s="75">
        <v>0</v>
      </c>
      <c r="AE412" s="75">
        <v>30802.22</v>
      </c>
      <c r="AF412" s="75">
        <v>0</v>
      </c>
      <c r="AG412" s="75">
        <v>18</v>
      </c>
      <c r="AH412" s="75">
        <v>0</v>
      </c>
      <c r="AI412" s="75">
        <v>0</v>
      </c>
      <c r="AJ412" s="75">
        <v>0</v>
      </c>
      <c r="AK412" s="75">
        <v>0</v>
      </c>
      <c r="AL412" s="75">
        <v>0</v>
      </c>
      <c r="AM412" s="75">
        <v>0</v>
      </c>
      <c r="AN412" s="75">
        <v>0</v>
      </c>
      <c r="AO412" s="75">
        <v>0</v>
      </c>
      <c r="AP412" s="75">
        <v>0</v>
      </c>
      <c r="AQ412" s="75">
        <v>0</v>
      </c>
      <c r="AR412" s="75">
        <v>0</v>
      </c>
      <c r="AS412" s="75">
        <v>0</v>
      </c>
      <c r="AT412" s="75">
        <v>0</v>
      </c>
      <c r="AU412" s="75">
        <v>0</v>
      </c>
      <c r="AV412" s="75">
        <v>0</v>
      </c>
      <c r="AW412" s="75">
        <v>4867.7299999999996</v>
      </c>
      <c r="AX412" s="75">
        <v>0</v>
      </c>
      <c r="AY412" s="75">
        <v>0</v>
      </c>
      <c r="AZ412" s="75">
        <v>0</v>
      </c>
      <c r="BA412" s="75">
        <v>0</v>
      </c>
      <c r="BB412" s="75">
        <v>0</v>
      </c>
      <c r="BC412" s="75">
        <v>0</v>
      </c>
      <c r="BD412" s="75">
        <v>0</v>
      </c>
      <c r="BE412" s="75">
        <v>0</v>
      </c>
      <c r="BF412" s="75">
        <v>0</v>
      </c>
      <c r="BG412" s="75">
        <v>0</v>
      </c>
      <c r="BH412" s="75">
        <v>0</v>
      </c>
      <c r="BI412" s="75">
        <v>0</v>
      </c>
      <c r="BJ412" s="75">
        <v>0</v>
      </c>
      <c r="BK412" s="75">
        <v>0</v>
      </c>
      <c r="BL412" s="75">
        <v>0</v>
      </c>
      <c r="BM412" s="75">
        <v>0</v>
      </c>
      <c r="BN412" s="75">
        <v>0</v>
      </c>
      <c r="BO412" s="75">
        <v>0</v>
      </c>
      <c r="BP412" s="75">
        <v>0</v>
      </c>
      <c r="BQ412" s="75">
        <v>0</v>
      </c>
      <c r="BR412" s="75">
        <v>0</v>
      </c>
      <c r="BS412" s="75">
        <v>0</v>
      </c>
      <c r="BT412" s="75">
        <v>0</v>
      </c>
      <c r="BU412" s="75">
        <v>0</v>
      </c>
      <c r="BV412" s="75">
        <v>0</v>
      </c>
      <c r="BW412" s="75">
        <v>13</v>
      </c>
      <c r="BX412" s="75">
        <v>0</v>
      </c>
      <c r="BY412" s="76"/>
    </row>
    <row r="413" spans="1:77" x14ac:dyDescent="0.2">
      <c r="A413" s="73" t="s">
        <v>43</v>
      </c>
      <c r="B413" s="74" t="s">
        <v>1018</v>
      </c>
      <c r="C413" s="73" t="s">
        <v>1019</v>
      </c>
      <c r="D413" s="85">
        <v>0</v>
      </c>
      <c r="E413" s="85">
        <v>0</v>
      </c>
      <c r="F413" s="85">
        <v>0</v>
      </c>
      <c r="G413" s="85">
        <v>0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  <c r="M413" s="85">
        <v>0</v>
      </c>
      <c r="N413" s="85">
        <v>0</v>
      </c>
      <c r="O413" s="85">
        <v>0</v>
      </c>
      <c r="P413" s="85">
        <v>0</v>
      </c>
      <c r="Q413" s="85">
        <v>0</v>
      </c>
      <c r="R413" s="85">
        <v>0</v>
      </c>
      <c r="S413" s="85">
        <v>0</v>
      </c>
      <c r="T413" s="85">
        <v>0</v>
      </c>
      <c r="U413" s="85">
        <v>0</v>
      </c>
      <c r="V413" s="85">
        <v>0</v>
      </c>
      <c r="W413" s="85">
        <v>0</v>
      </c>
      <c r="X413" s="85">
        <v>0</v>
      </c>
      <c r="Y413" s="85">
        <v>0</v>
      </c>
      <c r="Z413" s="85">
        <v>0</v>
      </c>
      <c r="AA413" s="85">
        <v>0</v>
      </c>
      <c r="AB413" s="85">
        <v>0</v>
      </c>
      <c r="AC413" s="85">
        <v>0</v>
      </c>
      <c r="AD413" s="85">
        <v>0</v>
      </c>
      <c r="AE413" s="85">
        <v>0</v>
      </c>
      <c r="AF413" s="85">
        <v>0</v>
      </c>
      <c r="AG413" s="85">
        <v>0</v>
      </c>
      <c r="AH413" s="85">
        <v>0</v>
      </c>
      <c r="AI413" s="85">
        <v>0</v>
      </c>
      <c r="AJ413" s="8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5">
        <v>0</v>
      </c>
      <c r="AQ413" s="85">
        <v>0</v>
      </c>
      <c r="AR413" s="85">
        <v>0</v>
      </c>
      <c r="AS413" s="85">
        <v>0</v>
      </c>
      <c r="AT413" s="85">
        <v>0</v>
      </c>
      <c r="AU413" s="85">
        <v>0</v>
      </c>
      <c r="AV413" s="85">
        <v>0</v>
      </c>
      <c r="AW413" s="85">
        <v>0</v>
      </c>
      <c r="AX413" s="85">
        <v>0</v>
      </c>
      <c r="AY413" s="85">
        <v>0</v>
      </c>
      <c r="AZ413" s="85">
        <v>0</v>
      </c>
      <c r="BA413" s="85">
        <v>0</v>
      </c>
      <c r="BB413" s="85">
        <v>0</v>
      </c>
      <c r="BC413" s="85">
        <v>0</v>
      </c>
      <c r="BD413" s="85">
        <v>0</v>
      </c>
      <c r="BE413" s="85">
        <v>0</v>
      </c>
      <c r="BF413" s="85">
        <v>0</v>
      </c>
      <c r="BG413" s="85">
        <v>0</v>
      </c>
      <c r="BH413" s="85">
        <v>0</v>
      </c>
      <c r="BI413" s="85">
        <v>0</v>
      </c>
      <c r="BJ413" s="85">
        <v>0</v>
      </c>
      <c r="BK413" s="85">
        <v>0</v>
      </c>
      <c r="BL413" s="85">
        <v>0</v>
      </c>
      <c r="BM413" s="85">
        <v>0</v>
      </c>
      <c r="BN413" s="85">
        <v>0</v>
      </c>
      <c r="BO413" s="85">
        <v>0</v>
      </c>
      <c r="BP413" s="85">
        <v>0</v>
      </c>
      <c r="BQ413" s="85">
        <v>0</v>
      </c>
      <c r="BR413" s="85">
        <v>0</v>
      </c>
      <c r="BS413" s="85">
        <v>0</v>
      </c>
      <c r="BT413" s="85">
        <v>0</v>
      </c>
      <c r="BU413" s="85">
        <v>0</v>
      </c>
      <c r="BV413" s="85">
        <v>0</v>
      </c>
      <c r="BW413" s="85">
        <v>0</v>
      </c>
      <c r="BX413" s="85">
        <v>0</v>
      </c>
      <c r="BY413" s="76"/>
    </row>
    <row r="414" spans="1:77" x14ac:dyDescent="0.2">
      <c r="A414" s="73" t="s">
        <v>43</v>
      </c>
      <c r="B414" s="74" t="s">
        <v>1020</v>
      </c>
      <c r="C414" s="73" t="s">
        <v>1021</v>
      </c>
      <c r="D414" s="85">
        <v>0</v>
      </c>
      <c r="E414" s="85">
        <v>0</v>
      </c>
      <c r="F414" s="85">
        <v>0</v>
      </c>
      <c r="G414" s="85">
        <v>0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5">
        <v>0</v>
      </c>
      <c r="S414" s="85">
        <v>0</v>
      </c>
      <c r="T414" s="85">
        <v>0</v>
      </c>
      <c r="U414" s="85">
        <v>0</v>
      </c>
      <c r="V414" s="85">
        <v>0</v>
      </c>
      <c r="W414" s="85">
        <v>0</v>
      </c>
      <c r="X414" s="85">
        <v>0</v>
      </c>
      <c r="Y414" s="85">
        <v>0</v>
      </c>
      <c r="Z414" s="85">
        <v>0</v>
      </c>
      <c r="AA414" s="85">
        <v>0</v>
      </c>
      <c r="AB414" s="85">
        <v>0</v>
      </c>
      <c r="AC414" s="85">
        <v>0</v>
      </c>
      <c r="AD414" s="85">
        <v>0</v>
      </c>
      <c r="AE414" s="85">
        <v>0</v>
      </c>
      <c r="AF414" s="85">
        <v>0</v>
      </c>
      <c r="AG414" s="85">
        <v>0</v>
      </c>
      <c r="AH414" s="85">
        <v>0</v>
      </c>
      <c r="AI414" s="85">
        <v>0</v>
      </c>
      <c r="AJ414" s="8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5">
        <v>0</v>
      </c>
      <c r="AQ414" s="85">
        <v>0</v>
      </c>
      <c r="AR414" s="85">
        <v>0</v>
      </c>
      <c r="AS414" s="85">
        <v>0</v>
      </c>
      <c r="AT414" s="85">
        <v>0</v>
      </c>
      <c r="AU414" s="85">
        <v>0</v>
      </c>
      <c r="AV414" s="85">
        <v>0</v>
      </c>
      <c r="AW414" s="85">
        <v>0</v>
      </c>
      <c r="AX414" s="85">
        <v>0</v>
      </c>
      <c r="AY414" s="85">
        <v>0</v>
      </c>
      <c r="AZ414" s="85">
        <v>0</v>
      </c>
      <c r="BA414" s="85">
        <v>0</v>
      </c>
      <c r="BB414" s="85">
        <v>0</v>
      </c>
      <c r="BC414" s="85">
        <v>0</v>
      </c>
      <c r="BD414" s="85">
        <v>0</v>
      </c>
      <c r="BE414" s="85">
        <v>0</v>
      </c>
      <c r="BF414" s="85">
        <v>0</v>
      </c>
      <c r="BG414" s="85">
        <v>0</v>
      </c>
      <c r="BH414" s="85">
        <v>0</v>
      </c>
      <c r="BI414" s="85">
        <v>0</v>
      </c>
      <c r="BJ414" s="85">
        <v>0</v>
      </c>
      <c r="BK414" s="85">
        <v>0</v>
      </c>
      <c r="BL414" s="85">
        <v>0</v>
      </c>
      <c r="BM414" s="85">
        <v>0</v>
      </c>
      <c r="BN414" s="85">
        <v>0</v>
      </c>
      <c r="BO414" s="85">
        <v>0</v>
      </c>
      <c r="BP414" s="85">
        <v>0</v>
      </c>
      <c r="BQ414" s="85">
        <v>0</v>
      </c>
      <c r="BR414" s="85">
        <v>0</v>
      </c>
      <c r="BS414" s="85">
        <v>0</v>
      </c>
      <c r="BT414" s="85">
        <v>0</v>
      </c>
      <c r="BU414" s="85">
        <v>0</v>
      </c>
      <c r="BV414" s="85">
        <v>0</v>
      </c>
      <c r="BW414" s="85">
        <v>0</v>
      </c>
      <c r="BX414" s="85">
        <v>0</v>
      </c>
      <c r="BY414" s="76">
        <v>1</v>
      </c>
    </row>
    <row r="415" spans="1:77" x14ac:dyDescent="0.2">
      <c r="A415" s="73" t="s">
        <v>43</v>
      </c>
      <c r="B415" s="74" t="s">
        <v>1022</v>
      </c>
      <c r="C415" s="73" t="s">
        <v>1023</v>
      </c>
      <c r="D415" s="85">
        <v>0</v>
      </c>
      <c r="E415" s="85">
        <v>0</v>
      </c>
      <c r="F415" s="85">
        <v>0</v>
      </c>
      <c r="G415" s="85">
        <v>0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  <c r="Q415" s="85">
        <v>0</v>
      </c>
      <c r="R415" s="85">
        <v>0</v>
      </c>
      <c r="S415" s="85">
        <v>0</v>
      </c>
      <c r="T415" s="85">
        <v>0</v>
      </c>
      <c r="U415" s="85">
        <v>0</v>
      </c>
      <c r="V415" s="85">
        <v>0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85">
        <v>0</v>
      </c>
      <c r="AI415" s="85">
        <v>0</v>
      </c>
      <c r="AJ415" s="8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v>0</v>
      </c>
      <c r="AU415" s="85">
        <v>0</v>
      </c>
      <c r="AV415" s="85">
        <v>0</v>
      </c>
      <c r="AW415" s="85">
        <v>0</v>
      </c>
      <c r="AX415" s="85">
        <v>0</v>
      </c>
      <c r="AY415" s="85">
        <v>0</v>
      </c>
      <c r="AZ415" s="85">
        <v>0</v>
      </c>
      <c r="BA415" s="85">
        <v>0</v>
      </c>
      <c r="BB415" s="85">
        <v>0</v>
      </c>
      <c r="BC415" s="85">
        <v>0</v>
      </c>
      <c r="BD415" s="85">
        <v>0</v>
      </c>
      <c r="BE415" s="85">
        <v>0</v>
      </c>
      <c r="BF415" s="85">
        <v>0</v>
      </c>
      <c r="BG415" s="85">
        <v>0</v>
      </c>
      <c r="BH415" s="85">
        <v>0</v>
      </c>
      <c r="BI415" s="85">
        <v>0</v>
      </c>
      <c r="BJ415" s="85">
        <v>0</v>
      </c>
      <c r="BK415" s="85">
        <v>0</v>
      </c>
      <c r="BL415" s="85">
        <v>0</v>
      </c>
      <c r="BM415" s="85">
        <v>0</v>
      </c>
      <c r="BN415" s="85">
        <v>0</v>
      </c>
      <c r="BO415" s="85">
        <v>0</v>
      </c>
      <c r="BP415" s="85">
        <v>0</v>
      </c>
      <c r="BQ415" s="85">
        <v>0</v>
      </c>
      <c r="BR415" s="85">
        <v>0</v>
      </c>
      <c r="BS415" s="85">
        <v>0</v>
      </c>
      <c r="BT415" s="85">
        <v>0</v>
      </c>
      <c r="BU415" s="85">
        <v>0</v>
      </c>
      <c r="BV415" s="85">
        <v>0</v>
      </c>
      <c r="BW415" s="85">
        <v>0</v>
      </c>
      <c r="BX415" s="85">
        <v>0</v>
      </c>
      <c r="BY415" s="76">
        <v>4357.32</v>
      </c>
    </row>
    <row r="416" spans="1:77" x14ac:dyDescent="0.2">
      <c r="A416" s="73" t="s">
        <v>43</v>
      </c>
      <c r="B416" s="74" t="s">
        <v>1024</v>
      </c>
      <c r="C416" s="73" t="s">
        <v>1025</v>
      </c>
      <c r="D416" s="85">
        <v>0</v>
      </c>
      <c r="E416" s="85">
        <v>0</v>
      </c>
      <c r="F416" s="85">
        <v>0</v>
      </c>
      <c r="G416" s="85">
        <v>0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  <c r="Q416" s="85">
        <v>0</v>
      </c>
      <c r="R416" s="85">
        <v>0</v>
      </c>
      <c r="S416" s="85">
        <v>0</v>
      </c>
      <c r="T416" s="85">
        <v>0</v>
      </c>
      <c r="U416" s="85">
        <v>0</v>
      </c>
      <c r="V416" s="85">
        <v>0</v>
      </c>
      <c r="W416" s="85">
        <v>0</v>
      </c>
      <c r="X416" s="85">
        <v>0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85">
        <v>0</v>
      </c>
      <c r="AI416" s="85">
        <v>0</v>
      </c>
      <c r="AJ416" s="8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v>0</v>
      </c>
      <c r="AU416" s="85">
        <v>0</v>
      </c>
      <c r="AV416" s="85">
        <v>0</v>
      </c>
      <c r="AW416" s="85">
        <v>0</v>
      </c>
      <c r="AX416" s="85">
        <v>0</v>
      </c>
      <c r="AY416" s="85">
        <v>0</v>
      </c>
      <c r="AZ416" s="85">
        <v>0</v>
      </c>
      <c r="BA416" s="85">
        <v>0</v>
      </c>
      <c r="BB416" s="85">
        <v>0</v>
      </c>
      <c r="BC416" s="85">
        <v>0</v>
      </c>
      <c r="BD416" s="85">
        <v>0</v>
      </c>
      <c r="BE416" s="85">
        <v>0</v>
      </c>
      <c r="BF416" s="85">
        <v>0</v>
      </c>
      <c r="BG416" s="85">
        <v>0</v>
      </c>
      <c r="BH416" s="85">
        <v>0</v>
      </c>
      <c r="BI416" s="85">
        <v>0</v>
      </c>
      <c r="BJ416" s="85">
        <v>0</v>
      </c>
      <c r="BK416" s="85">
        <v>0</v>
      </c>
      <c r="BL416" s="85">
        <v>0</v>
      </c>
      <c r="BM416" s="85">
        <v>0</v>
      </c>
      <c r="BN416" s="85">
        <v>0</v>
      </c>
      <c r="BO416" s="85">
        <v>0</v>
      </c>
      <c r="BP416" s="85">
        <v>0</v>
      </c>
      <c r="BQ416" s="85">
        <v>0</v>
      </c>
      <c r="BR416" s="85">
        <v>0</v>
      </c>
      <c r="BS416" s="85">
        <v>0</v>
      </c>
      <c r="BT416" s="85">
        <v>0</v>
      </c>
      <c r="BU416" s="85">
        <v>0</v>
      </c>
      <c r="BV416" s="85">
        <v>0</v>
      </c>
      <c r="BW416" s="85">
        <v>0</v>
      </c>
      <c r="BX416" s="85">
        <v>0</v>
      </c>
      <c r="BY416" s="76">
        <v>4</v>
      </c>
    </row>
    <row r="417" spans="1:77" x14ac:dyDescent="0.2">
      <c r="A417" s="73" t="s">
        <v>43</v>
      </c>
      <c r="B417" s="74" t="s">
        <v>1026</v>
      </c>
      <c r="C417" s="73" t="s">
        <v>1027</v>
      </c>
      <c r="D417" s="75">
        <v>0</v>
      </c>
      <c r="E417" s="75">
        <v>0</v>
      </c>
      <c r="F417" s="75">
        <v>0</v>
      </c>
      <c r="G417" s="75">
        <v>0</v>
      </c>
      <c r="H417" s="75">
        <v>0</v>
      </c>
      <c r="I417" s="75">
        <v>0</v>
      </c>
      <c r="J417" s="75">
        <v>0</v>
      </c>
      <c r="K417" s="75">
        <v>0</v>
      </c>
      <c r="L417" s="75">
        <v>0</v>
      </c>
      <c r="M417" s="75">
        <v>0</v>
      </c>
      <c r="N417" s="75">
        <v>0</v>
      </c>
      <c r="O417" s="75">
        <v>0</v>
      </c>
      <c r="P417" s="75">
        <v>0</v>
      </c>
      <c r="Q417" s="75">
        <v>0</v>
      </c>
      <c r="R417" s="75">
        <v>0</v>
      </c>
      <c r="S417" s="75">
        <v>0</v>
      </c>
      <c r="T417" s="75">
        <v>0</v>
      </c>
      <c r="U417" s="75">
        <v>0</v>
      </c>
      <c r="V417" s="75">
        <v>0</v>
      </c>
      <c r="W417" s="75">
        <v>0</v>
      </c>
      <c r="X417" s="75">
        <v>0</v>
      </c>
      <c r="Y417" s="75">
        <v>0</v>
      </c>
      <c r="Z417" s="75">
        <v>0</v>
      </c>
      <c r="AA417" s="75">
        <v>0</v>
      </c>
      <c r="AB417" s="75">
        <v>0</v>
      </c>
      <c r="AC417" s="75">
        <v>0</v>
      </c>
      <c r="AD417" s="75">
        <v>0</v>
      </c>
      <c r="AE417" s="75">
        <v>0</v>
      </c>
      <c r="AF417" s="75">
        <v>0</v>
      </c>
      <c r="AG417" s="75">
        <v>0</v>
      </c>
      <c r="AH417" s="75">
        <v>0</v>
      </c>
      <c r="AI417" s="75">
        <v>0</v>
      </c>
      <c r="AJ417" s="75">
        <v>0</v>
      </c>
      <c r="AK417" s="75">
        <v>0</v>
      </c>
      <c r="AL417" s="75">
        <v>0</v>
      </c>
      <c r="AM417" s="75">
        <v>0</v>
      </c>
      <c r="AN417" s="75">
        <v>0</v>
      </c>
      <c r="AO417" s="75">
        <v>0</v>
      </c>
      <c r="AP417" s="75">
        <v>0</v>
      </c>
      <c r="AQ417" s="75">
        <v>0</v>
      </c>
      <c r="AR417" s="75">
        <v>0</v>
      </c>
      <c r="AS417" s="75">
        <v>0</v>
      </c>
      <c r="AT417" s="75">
        <v>0</v>
      </c>
      <c r="AU417" s="75">
        <v>0</v>
      </c>
      <c r="AV417" s="75">
        <v>0</v>
      </c>
      <c r="AW417" s="75">
        <v>0</v>
      </c>
      <c r="AX417" s="75">
        <v>0</v>
      </c>
      <c r="AY417" s="75">
        <v>0</v>
      </c>
      <c r="AZ417" s="75">
        <v>0</v>
      </c>
      <c r="BA417" s="75">
        <v>0</v>
      </c>
      <c r="BB417" s="75">
        <v>0</v>
      </c>
      <c r="BC417" s="75">
        <v>0</v>
      </c>
      <c r="BD417" s="75">
        <v>0</v>
      </c>
      <c r="BE417" s="75">
        <v>0</v>
      </c>
      <c r="BF417" s="75">
        <v>0</v>
      </c>
      <c r="BG417" s="75">
        <v>0</v>
      </c>
      <c r="BH417" s="75">
        <v>0</v>
      </c>
      <c r="BI417" s="75">
        <v>0</v>
      </c>
      <c r="BJ417" s="75">
        <v>0</v>
      </c>
      <c r="BK417" s="75">
        <v>0</v>
      </c>
      <c r="BL417" s="75">
        <v>0</v>
      </c>
      <c r="BM417" s="75">
        <v>0</v>
      </c>
      <c r="BN417" s="75">
        <v>0</v>
      </c>
      <c r="BO417" s="75">
        <v>0</v>
      </c>
      <c r="BP417" s="75">
        <v>19000000</v>
      </c>
      <c r="BQ417" s="75">
        <v>0</v>
      </c>
      <c r="BR417" s="75">
        <v>0</v>
      </c>
      <c r="BS417" s="75">
        <v>0</v>
      </c>
      <c r="BT417" s="75">
        <v>0</v>
      </c>
      <c r="BU417" s="75">
        <v>0</v>
      </c>
      <c r="BV417" s="75">
        <v>0</v>
      </c>
      <c r="BW417" s="75">
        <v>0</v>
      </c>
      <c r="BX417" s="75">
        <v>0</v>
      </c>
      <c r="BY417" s="76">
        <v>2709.31</v>
      </c>
    </row>
    <row r="418" spans="1:77" x14ac:dyDescent="0.2">
      <c r="A418" s="73" t="s">
        <v>43</v>
      </c>
      <c r="B418" s="74" t="s">
        <v>1028</v>
      </c>
      <c r="C418" s="73" t="s">
        <v>1029</v>
      </c>
      <c r="D418" s="75">
        <v>0</v>
      </c>
      <c r="E418" s="75">
        <v>0</v>
      </c>
      <c r="F418" s="75">
        <v>0</v>
      </c>
      <c r="G418" s="75">
        <v>0</v>
      </c>
      <c r="H418" s="75">
        <v>0</v>
      </c>
      <c r="I418" s="75">
        <v>0</v>
      </c>
      <c r="J418" s="75">
        <v>10868924.52</v>
      </c>
      <c r="K418" s="75">
        <v>0</v>
      </c>
      <c r="L418" s="75">
        <v>0</v>
      </c>
      <c r="M418" s="75">
        <v>0</v>
      </c>
      <c r="N418" s="75">
        <v>0</v>
      </c>
      <c r="O418" s="75">
        <v>0</v>
      </c>
      <c r="P418" s="75">
        <v>0</v>
      </c>
      <c r="Q418" s="75">
        <v>0</v>
      </c>
      <c r="R418" s="75">
        <v>0</v>
      </c>
      <c r="S418" s="75">
        <v>0</v>
      </c>
      <c r="T418" s="75">
        <v>0</v>
      </c>
      <c r="U418" s="75">
        <v>0</v>
      </c>
      <c r="V418" s="75">
        <v>0</v>
      </c>
      <c r="W418" s="75">
        <v>0</v>
      </c>
      <c r="X418" s="75">
        <v>0</v>
      </c>
      <c r="Y418" s="75">
        <v>0</v>
      </c>
      <c r="Z418" s="75">
        <v>0</v>
      </c>
      <c r="AA418" s="75">
        <v>0</v>
      </c>
      <c r="AB418" s="75">
        <v>0</v>
      </c>
      <c r="AC418" s="75">
        <v>0</v>
      </c>
      <c r="AD418" s="75">
        <v>0</v>
      </c>
      <c r="AE418" s="75">
        <v>10063123.939999999</v>
      </c>
      <c r="AF418" s="75">
        <v>0</v>
      </c>
      <c r="AG418" s="75">
        <v>0</v>
      </c>
      <c r="AH418" s="75">
        <v>0</v>
      </c>
      <c r="AI418" s="75">
        <v>0</v>
      </c>
      <c r="AJ418" s="75">
        <v>0</v>
      </c>
      <c r="AK418" s="75">
        <v>0</v>
      </c>
      <c r="AL418" s="75">
        <v>0</v>
      </c>
      <c r="AM418" s="75">
        <v>0</v>
      </c>
      <c r="AN418" s="75">
        <v>0</v>
      </c>
      <c r="AO418" s="75">
        <v>0</v>
      </c>
      <c r="AP418" s="75">
        <v>0</v>
      </c>
      <c r="AQ418" s="75">
        <v>0</v>
      </c>
      <c r="AR418" s="75">
        <v>0</v>
      </c>
      <c r="AS418" s="75">
        <v>0</v>
      </c>
      <c r="AT418" s="75">
        <v>0</v>
      </c>
      <c r="AU418" s="75">
        <v>0</v>
      </c>
      <c r="AV418" s="75">
        <v>0</v>
      </c>
      <c r="AW418" s="75">
        <v>0</v>
      </c>
      <c r="AX418" s="75">
        <v>0</v>
      </c>
      <c r="AY418" s="75">
        <v>0</v>
      </c>
      <c r="AZ418" s="75">
        <v>0</v>
      </c>
      <c r="BA418" s="75">
        <v>0</v>
      </c>
      <c r="BB418" s="75">
        <v>0</v>
      </c>
      <c r="BC418" s="75">
        <v>0</v>
      </c>
      <c r="BD418" s="75">
        <v>0</v>
      </c>
      <c r="BE418" s="75">
        <v>0</v>
      </c>
      <c r="BF418" s="75">
        <v>0</v>
      </c>
      <c r="BG418" s="75">
        <v>0</v>
      </c>
      <c r="BH418" s="75">
        <v>0</v>
      </c>
      <c r="BI418" s="75">
        <v>0</v>
      </c>
      <c r="BJ418" s="75">
        <v>0</v>
      </c>
      <c r="BK418" s="75">
        <v>0</v>
      </c>
      <c r="BL418" s="75">
        <v>0</v>
      </c>
      <c r="BM418" s="75">
        <v>0</v>
      </c>
      <c r="BN418" s="75">
        <v>0</v>
      </c>
      <c r="BO418" s="75">
        <v>1117</v>
      </c>
      <c r="BP418" s="75">
        <v>0</v>
      </c>
      <c r="BQ418" s="75">
        <v>0</v>
      </c>
      <c r="BR418" s="75">
        <v>0</v>
      </c>
      <c r="BS418" s="75">
        <v>0</v>
      </c>
      <c r="BT418" s="75">
        <v>0</v>
      </c>
      <c r="BU418" s="75">
        <v>0</v>
      </c>
      <c r="BV418" s="75">
        <v>0</v>
      </c>
      <c r="BW418" s="75">
        <v>0</v>
      </c>
      <c r="BX418" s="75">
        <v>0</v>
      </c>
      <c r="BY418" s="76">
        <v>3</v>
      </c>
    </row>
    <row r="419" spans="1:77" x14ac:dyDescent="0.2">
      <c r="A419" s="73" t="s">
        <v>43</v>
      </c>
      <c r="B419" s="74" t="s">
        <v>1030</v>
      </c>
      <c r="C419" s="73" t="s">
        <v>1031</v>
      </c>
      <c r="D419" s="75">
        <v>1520000</v>
      </c>
      <c r="E419" s="75">
        <v>60000</v>
      </c>
      <c r="F419" s="75">
        <v>0</v>
      </c>
      <c r="G419" s="75">
        <v>0</v>
      </c>
      <c r="H419" s="75">
        <v>0</v>
      </c>
      <c r="I419" s="75">
        <v>0</v>
      </c>
      <c r="J419" s="75">
        <v>10740000</v>
      </c>
      <c r="K419" s="75">
        <v>1280000</v>
      </c>
      <c r="L419" s="75">
        <v>0</v>
      </c>
      <c r="M419" s="75">
        <v>5060000</v>
      </c>
      <c r="N419" s="75">
        <v>0</v>
      </c>
      <c r="O419" s="75">
        <v>880000</v>
      </c>
      <c r="P419" s="75">
        <v>1200000</v>
      </c>
      <c r="Q419" s="75">
        <v>1240000</v>
      </c>
      <c r="R419" s="75">
        <v>140000</v>
      </c>
      <c r="S419" s="75">
        <v>160000</v>
      </c>
      <c r="T419" s="75">
        <v>0</v>
      </c>
      <c r="U419" s="75">
        <v>120000</v>
      </c>
      <c r="V419" s="75">
        <v>2110000</v>
      </c>
      <c r="W419" s="75">
        <v>0</v>
      </c>
      <c r="X419" s="75">
        <v>0</v>
      </c>
      <c r="Y419" s="75">
        <v>0</v>
      </c>
      <c r="Z419" s="75">
        <v>0</v>
      </c>
      <c r="AA419" s="75">
        <v>0</v>
      </c>
      <c r="AB419" s="75">
        <v>0</v>
      </c>
      <c r="AC419" s="75">
        <v>80000</v>
      </c>
      <c r="AD419" s="75">
        <v>0</v>
      </c>
      <c r="AE419" s="75">
        <v>0</v>
      </c>
      <c r="AF419" s="75">
        <v>0</v>
      </c>
      <c r="AG419" s="75">
        <v>0</v>
      </c>
      <c r="AH419" s="75">
        <v>0</v>
      </c>
      <c r="AI419" s="75">
        <v>0</v>
      </c>
      <c r="AJ419" s="75">
        <v>0</v>
      </c>
      <c r="AK419" s="75">
        <v>0</v>
      </c>
      <c r="AL419" s="75">
        <v>0</v>
      </c>
      <c r="AM419" s="75">
        <v>0</v>
      </c>
      <c r="AN419" s="75">
        <v>0</v>
      </c>
      <c r="AO419" s="75">
        <v>0</v>
      </c>
      <c r="AP419" s="75">
        <v>0</v>
      </c>
      <c r="AQ419" s="75">
        <v>890000</v>
      </c>
      <c r="AR419" s="75">
        <v>160000</v>
      </c>
      <c r="AS419" s="75">
        <v>80000</v>
      </c>
      <c r="AT419" s="75">
        <v>0</v>
      </c>
      <c r="AU419" s="75">
        <v>30000</v>
      </c>
      <c r="AV419" s="75">
        <v>80000</v>
      </c>
      <c r="AW419" s="75">
        <v>0</v>
      </c>
      <c r="AX419" s="75">
        <v>1920000</v>
      </c>
      <c r="AY419" s="75">
        <v>0</v>
      </c>
      <c r="AZ419" s="75">
        <v>40000</v>
      </c>
      <c r="BA419" s="75">
        <v>290000</v>
      </c>
      <c r="BB419" s="75">
        <v>390000</v>
      </c>
      <c r="BC419" s="75">
        <v>0</v>
      </c>
      <c r="BD419" s="75">
        <v>280000</v>
      </c>
      <c r="BE419" s="75">
        <v>160000</v>
      </c>
      <c r="BF419" s="75">
        <v>500000</v>
      </c>
      <c r="BG419" s="75">
        <v>120000</v>
      </c>
      <c r="BH419" s="75">
        <v>0</v>
      </c>
      <c r="BI419" s="75">
        <v>5150842.6900000004</v>
      </c>
      <c r="BJ419" s="75">
        <v>880000</v>
      </c>
      <c r="BK419" s="75">
        <v>0</v>
      </c>
      <c r="BL419" s="75">
        <v>0</v>
      </c>
      <c r="BM419" s="75">
        <v>0</v>
      </c>
      <c r="BN419" s="75">
        <v>120000</v>
      </c>
      <c r="BO419" s="75">
        <v>0</v>
      </c>
      <c r="BP419" s="75">
        <v>3050000</v>
      </c>
      <c r="BQ419" s="75">
        <v>120000</v>
      </c>
      <c r="BR419" s="75">
        <v>450000</v>
      </c>
      <c r="BS419" s="75">
        <v>0</v>
      </c>
      <c r="BT419" s="75">
        <v>0</v>
      </c>
      <c r="BU419" s="75">
        <v>400000</v>
      </c>
      <c r="BV419" s="75">
        <v>0</v>
      </c>
      <c r="BW419" s="75">
        <v>280000</v>
      </c>
      <c r="BX419" s="75">
        <v>280000</v>
      </c>
      <c r="BY419" s="76">
        <v>4</v>
      </c>
    </row>
    <row r="420" spans="1:77" x14ac:dyDescent="0.2">
      <c r="A420" s="73" t="s">
        <v>43</v>
      </c>
      <c r="B420" s="74" t="s">
        <v>1032</v>
      </c>
      <c r="C420" s="73" t="s">
        <v>1033</v>
      </c>
      <c r="D420" s="85">
        <v>0</v>
      </c>
      <c r="E420" s="85">
        <v>0</v>
      </c>
      <c r="F420" s="85">
        <v>0</v>
      </c>
      <c r="G420" s="85">
        <v>0</v>
      </c>
      <c r="H420" s="85">
        <v>0</v>
      </c>
      <c r="I420" s="85">
        <v>0</v>
      </c>
      <c r="J420" s="85">
        <v>0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</v>
      </c>
      <c r="R420" s="85">
        <v>0</v>
      </c>
      <c r="S420" s="85">
        <v>0</v>
      </c>
      <c r="T420" s="85">
        <v>0</v>
      </c>
      <c r="U420" s="85">
        <v>0</v>
      </c>
      <c r="V420" s="85">
        <v>0</v>
      </c>
      <c r="W420" s="85">
        <v>0</v>
      </c>
      <c r="X420" s="85">
        <v>0</v>
      </c>
      <c r="Y420" s="85">
        <v>0</v>
      </c>
      <c r="Z420" s="85">
        <v>0</v>
      </c>
      <c r="AA420" s="85">
        <v>0</v>
      </c>
      <c r="AB420" s="85">
        <v>0</v>
      </c>
      <c r="AC420" s="85">
        <v>0</v>
      </c>
      <c r="AD420" s="85">
        <v>0</v>
      </c>
      <c r="AE420" s="85">
        <v>0</v>
      </c>
      <c r="AF420" s="85">
        <v>0</v>
      </c>
      <c r="AG420" s="85">
        <v>0</v>
      </c>
      <c r="AH420" s="85">
        <v>0</v>
      </c>
      <c r="AI420" s="85">
        <v>0</v>
      </c>
      <c r="AJ420" s="85">
        <v>0</v>
      </c>
      <c r="AK420" s="85">
        <v>0</v>
      </c>
      <c r="AL420" s="85">
        <v>0</v>
      </c>
      <c r="AM420" s="85">
        <v>0</v>
      </c>
      <c r="AN420" s="85">
        <v>0</v>
      </c>
      <c r="AO420" s="85">
        <v>0</v>
      </c>
      <c r="AP420" s="85">
        <v>0</v>
      </c>
      <c r="AQ420" s="85">
        <v>0</v>
      </c>
      <c r="AR420" s="85">
        <v>0</v>
      </c>
      <c r="AS420" s="85">
        <v>0</v>
      </c>
      <c r="AT420" s="85">
        <v>0</v>
      </c>
      <c r="AU420" s="85">
        <v>0</v>
      </c>
      <c r="AV420" s="85">
        <v>0</v>
      </c>
      <c r="AW420" s="85">
        <v>0</v>
      </c>
      <c r="AX420" s="85">
        <v>0</v>
      </c>
      <c r="AY420" s="85">
        <v>0</v>
      </c>
      <c r="AZ420" s="85">
        <v>0</v>
      </c>
      <c r="BA420" s="85">
        <v>0</v>
      </c>
      <c r="BB420" s="85">
        <v>0</v>
      </c>
      <c r="BC420" s="85">
        <v>0</v>
      </c>
      <c r="BD420" s="85">
        <v>0</v>
      </c>
      <c r="BE420" s="85">
        <v>0</v>
      </c>
      <c r="BF420" s="85">
        <v>0</v>
      </c>
      <c r="BG420" s="85">
        <v>0</v>
      </c>
      <c r="BH420" s="85">
        <v>0</v>
      </c>
      <c r="BI420" s="85">
        <v>0</v>
      </c>
      <c r="BJ420" s="85">
        <v>0</v>
      </c>
      <c r="BK420" s="85">
        <v>0</v>
      </c>
      <c r="BL420" s="85">
        <v>0</v>
      </c>
      <c r="BM420" s="85">
        <v>0</v>
      </c>
      <c r="BN420" s="85">
        <v>0</v>
      </c>
      <c r="BO420" s="85">
        <v>0</v>
      </c>
      <c r="BP420" s="85">
        <v>0</v>
      </c>
      <c r="BQ420" s="85">
        <v>0</v>
      </c>
      <c r="BR420" s="85">
        <v>0</v>
      </c>
      <c r="BS420" s="85">
        <v>0</v>
      </c>
      <c r="BT420" s="85">
        <v>0</v>
      </c>
      <c r="BU420" s="85">
        <v>0</v>
      </c>
      <c r="BV420" s="85">
        <v>0</v>
      </c>
      <c r="BW420" s="85">
        <v>0</v>
      </c>
      <c r="BX420" s="85">
        <v>0</v>
      </c>
      <c r="BY420" s="76">
        <v>1</v>
      </c>
    </row>
    <row r="421" spans="1:77" x14ac:dyDescent="0.2">
      <c r="A421" s="73" t="s">
        <v>43</v>
      </c>
      <c r="B421" s="74" t="s">
        <v>1034</v>
      </c>
      <c r="C421" s="73" t="s">
        <v>1035</v>
      </c>
      <c r="D421" s="85">
        <v>0</v>
      </c>
      <c r="E421" s="85">
        <v>0</v>
      </c>
      <c r="F421" s="85">
        <v>0</v>
      </c>
      <c r="G421" s="85">
        <v>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  <c r="Q421" s="85">
        <v>0</v>
      </c>
      <c r="R421" s="85">
        <v>0</v>
      </c>
      <c r="S421" s="85">
        <v>0</v>
      </c>
      <c r="T421" s="85">
        <v>0</v>
      </c>
      <c r="U421" s="85">
        <v>0</v>
      </c>
      <c r="V421" s="85">
        <v>0</v>
      </c>
      <c r="W421" s="85">
        <v>0</v>
      </c>
      <c r="X421" s="85">
        <v>0</v>
      </c>
      <c r="Y421" s="85">
        <v>0</v>
      </c>
      <c r="Z421" s="85">
        <v>0</v>
      </c>
      <c r="AA421" s="85">
        <v>0</v>
      </c>
      <c r="AB421" s="85">
        <v>0</v>
      </c>
      <c r="AC421" s="85">
        <v>0</v>
      </c>
      <c r="AD421" s="85">
        <v>0</v>
      </c>
      <c r="AE421" s="85">
        <v>0</v>
      </c>
      <c r="AF421" s="85">
        <v>0</v>
      </c>
      <c r="AG421" s="85">
        <v>0</v>
      </c>
      <c r="AH421" s="85">
        <v>0</v>
      </c>
      <c r="AI421" s="85">
        <v>0</v>
      </c>
      <c r="AJ421" s="85">
        <v>0</v>
      </c>
      <c r="AK421" s="85">
        <v>0</v>
      </c>
      <c r="AL421" s="85">
        <v>0</v>
      </c>
      <c r="AM421" s="85">
        <v>0</v>
      </c>
      <c r="AN421" s="85">
        <v>0</v>
      </c>
      <c r="AO421" s="85">
        <v>0</v>
      </c>
      <c r="AP421" s="85">
        <v>0</v>
      </c>
      <c r="AQ421" s="85">
        <v>0</v>
      </c>
      <c r="AR421" s="85">
        <v>0</v>
      </c>
      <c r="AS421" s="85">
        <v>0</v>
      </c>
      <c r="AT421" s="85">
        <v>0</v>
      </c>
      <c r="AU421" s="85">
        <v>0</v>
      </c>
      <c r="AV421" s="85">
        <v>0</v>
      </c>
      <c r="AW421" s="85">
        <v>0</v>
      </c>
      <c r="AX421" s="85">
        <v>0</v>
      </c>
      <c r="AY421" s="85">
        <v>0</v>
      </c>
      <c r="AZ421" s="85">
        <v>0</v>
      </c>
      <c r="BA421" s="85">
        <v>0</v>
      </c>
      <c r="BB421" s="85">
        <v>0</v>
      </c>
      <c r="BC421" s="85">
        <v>0</v>
      </c>
      <c r="BD421" s="85">
        <v>0</v>
      </c>
      <c r="BE421" s="85">
        <v>0</v>
      </c>
      <c r="BF421" s="85">
        <v>0</v>
      </c>
      <c r="BG421" s="85">
        <v>0</v>
      </c>
      <c r="BH421" s="85">
        <v>0</v>
      </c>
      <c r="BI421" s="85">
        <v>0</v>
      </c>
      <c r="BJ421" s="85">
        <v>0</v>
      </c>
      <c r="BK421" s="85">
        <v>0</v>
      </c>
      <c r="BL421" s="85">
        <v>0</v>
      </c>
      <c r="BM421" s="85">
        <v>0</v>
      </c>
      <c r="BN421" s="85">
        <v>0</v>
      </c>
      <c r="BO421" s="85">
        <v>0</v>
      </c>
      <c r="BP421" s="85">
        <v>0</v>
      </c>
      <c r="BQ421" s="85">
        <v>0</v>
      </c>
      <c r="BR421" s="85">
        <v>0</v>
      </c>
      <c r="BS421" s="85">
        <v>0</v>
      </c>
      <c r="BT421" s="85">
        <v>0</v>
      </c>
      <c r="BU421" s="85">
        <v>0</v>
      </c>
      <c r="BV421" s="85">
        <v>0</v>
      </c>
      <c r="BW421" s="85">
        <v>0</v>
      </c>
      <c r="BX421" s="85">
        <v>0</v>
      </c>
      <c r="BY421" s="76">
        <v>189646.47</v>
      </c>
    </row>
    <row r="422" spans="1:77" x14ac:dyDescent="0.2">
      <c r="A422" s="73" t="s">
        <v>43</v>
      </c>
      <c r="B422" s="74" t="s">
        <v>1036</v>
      </c>
      <c r="C422" s="73" t="s">
        <v>1037</v>
      </c>
      <c r="D422" s="75">
        <v>0</v>
      </c>
      <c r="E422" s="75">
        <v>0</v>
      </c>
      <c r="F422" s="75">
        <v>0</v>
      </c>
      <c r="G422" s="75">
        <v>0</v>
      </c>
      <c r="H422" s="75">
        <v>0</v>
      </c>
      <c r="I422" s="75">
        <v>0</v>
      </c>
      <c r="J422" s="75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  <c r="Q422" s="75">
        <v>0</v>
      </c>
      <c r="R422" s="75">
        <v>0</v>
      </c>
      <c r="S422" s="75">
        <v>0</v>
      </c>
      <c r="T422" s="75">
        <v>0</v>
      </c>
      <c r="U422" s="75">
        <v>0</v>
      </c>
      <c r="V422" s="75">
        <v>0</v>
      </c>
      <c r="W422" s="75">
        <v>0</v>
      </c>
      <c r="X422" s="75">
        <v>0</v>
      </c>
      <c r="Y422" s="75">
        <v>0</v>
      </c>
      <c r="Z422" s="75">
        <v>0</v>
      </c>
      <c r="AA422" s="75">
        <v>0</v>
      </c>
      <c r="AB422" s="75">
        <v>0</v>
      </c>
      <c r="AC422" s="75">
        <v>0</v>
      </c>
      <c r="AD422" s="75">
        <v>0</v>
      </c>
      <c r="AE422" s="75">
        <v>0</v>
      </c>
      <c r="AF422" s="75">
        <v>0</v>
      </c>
      <c r="AG422" s="75">
        <v>0</v>
      </c>
      <c r="AH422" s="75">
        <v>0</v>
      </c>
      <c r="AI422" s="75">
        <v>0</v>
      </c>
      <c r="AJ422" s="75">
        <v>0</v>
      </c>
      <c r="AK422" s="75">
        <v>0</v>
      </c>
      <c r="AL422" s="75">
        <v>0</v>
      </c>
      <c r="AM422" s="75">
        <v>0</v>
      </c>
      <c r="AN422" s="75">
        <v>0</v>
      </c>
      <c r="AO422" s="75">
        <v>0</v>
      </c>
      <c r="AP422" s="75">
        <v>0</v>
      </c>
      <c r="AQ422" s="75">
        <v>42260</v>
      </c>
      <c r="AR422" s="75">
        <v>0</v>
      </c>
      <c r="AS422" s="75">
        <v>0</v>
      </c>
      <c r="AT422" s="75">
        <v>0</v>
      </c>
      <c r="AU422" s="75">
        <v>0</v>
      </c>
      <c r="AV422" s="75">
        <v>0</v>
      </c>
      <c r="AW422" s="75">
        <v>0</v>
      </c>
      <c r="AX422" s="75">
        <v>0</v>
      </c>
      <c r="AY422" s="75">
        <v>0</v>
      </c>
      <c r="AZ422" s="75">
        <v>0</v>
      </c>
      <c r="BA422" s="75">
        <v>0</v>
      </c>
      <c r="BB422" s="75">
        <v>0</v>
      </c>
      <c r="BC422" s="75">
        <v>0</v>
      </c>
      <c r="BD422" s="75">
        <v>0</v>
      </c>
      <c r="BE422" s="75">
        <v>0</v>
      </c>
      <c r="BF422" s="75">
        <v>0</v>
      </c>
      <c r="BG422" s="75">
        <v>0</v>
      </c>
      <c r="BH422" s="75">
        <v>0</v>
      </c>
      <c r="BI422" s="75">
        <v>0</v>
      </c>
      <c r="BJ422" s="75">
        <v>0</v>
      </c>
      <c r="BK422" s="75">
        <v>0</v>
      </c>
      <c r="BL422" s="75">
        <v>0</v>
      </c>
      <c r="BM422" s="75">
        <v>0</v>
      </c>
      <c r="BN422" s="75">
        <v>0</v>
      </c>
      <c r="BO422" s="75">
        <v>0</v>
      </c>
      <c r="BP422" s="75">
        <v>0</v>
      </c>
      <c r="BQ422" s="75">
        <v>0</v>
      </c>
      <c r="BR422" s="75">
        <v>0</v>
      </c>
      <c r="BS422" s="75">
        <v>0</v>
      </c>
      <c r="BT422" s="75">
        <v>0</v>
      </c>
      <c r="BU422" s="75">
        <v>0</v>
      </c>
      <c r="BV422" s="75">
        <v>0</v>
      </c>
      <c r="BW422" s="75">
        <v>0</v>
      </c>
      <c r="BX422" s="75">
        <v>0</v>
      </c>
      <c r="BY422" s="76">
        <v>26</v>
      </c>
    </row>
    <row r="423" spans="1:77" x14ac:dyDescent="0.2">
      <c r="A423" s="73" t="s">
        <v>43</v>
      </c>
      <c r="B423" s="74" t="s">
        <v>1038</v>
      </c>
      <c r="C423" s="73" t="s">
        <v>1039</v>
      </c>
      <c r="D423" s="85">
        <v>0</v>
      </c>
      <c r="E423" s="85">
        <v>0</v>
      </c>
      <c r="F423" s="85">
        <v>0</v>
      </c>
      <c r="G423" s="85">
        <v>0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  <c r="M423" s="85">
        <v>0</v>
      </c>
      <c r="N423" s="85">
        <v>0</v>
      </c>
      <c r="O423" s="85">
        <v>0</v>
      </c>
      <c r="P423" s="85">
        <v>0</v>
      </c>
      <c r="Q423" s="85">
        <v>0</v>
      </c>
      <c r="R423" s="85">
        <v>0</v>
      </c>
      <c r="S423" s="85">
        <v>0</v>
      </c>
      <c r="T423" s="85">
        <v>0</v>
      </c>
      <c r="U423" s="85">
        <v>0</v>
      </c>
      <c r="V423" s="85">
        <v>0</v>
      </c>
      <c r="W423" s="85">
        <v>0</v>
      </c>
      <c r="X423" s="85">
        <v>0</v>
      </c>
      <c r="Y423" s="85">
        <v>0</v>
      </c>
      <c r="Z423" s="85">
        <v>0</v>
      </c>
      <c r="AA423" s="85">
        <v>0</v>
      </c>
      <c r="AB423" s="85">
        <v>0</v>
      </c>
      <c r="AC423" s="85">
        <v>0</v>
      </c>
      <c r="AD423" s="85">
        <v>0</v>
      </c>
      <c r="AE423" s="85">
        <v>0</v>
      </c>
      <c r="AF423" s="85">
        <v>0</v>
      </c>
      <c r="AG423" s="85">
        <v>0</v>
      </c>
      <c r="AH423" s="85">
        <v>0</v>
      </c>
      <c r="AI423" s="85">
        <v>0</v>
      </c>
      <c r="AJ423" s="85">
        <v>0</v>
      </c>
      <c r="AK423" s="85">
        <v>0</v>
      </c>
      <c r="AL423" s="85">
        <v>0</v>
      </c>
      <c r="AM423" s="85">
        <v>0</v>
      </c>
      <c r="AN423" s="85">
        <v>0</v>
      </c>
      <c r="AO423" s="85">
        <v>0</v>
      </c>
      <c r="AP423" s="85">
        <v>0</v>
      </c>
      <c r="AQ423" s="85">
        <v>0</v>
      </c>
      <c r="AR423" s="85">
        <v>0</v>
      </c>
      <c r="AS423" s="85">
        <v>0</v>
      </c>
      <c r="AT423" s="85">
        <v>0</v>
      </c>
      <c r="AU423" s="85">
        <v>0</v>
      </c>
      <c r="AV423" s="85">
        <v>0</v>
      </c>
      <c r="AW423" s="85">
        <v>0</v>
      </c>
      <c r="AX423" s="85">
        <v>0</v>
      </c>
      <c r="AY423" s="85">
        <v>0</v>
      </c>
      <c r="AZ423" s="85">
        <v>0</v>
      </c>
      <c r="BA423" s="85">
        <v>0</v>
      </c>
      <c r="BB423" s="85">
        <v>0</v>
      </c>
      <c r="BC423" s="85">
        <v>0</v>
      </c>
      <c r="BD423" s="85">
        <v>0</v>
      </c>
      <c r="BE423" s="85">
        <v>0</v>
      </c>
      <c r="BF423" s="85">
        <v>0</v>
      </c>
      <c r="BG423" s="85">
        <v>0</v>
      </c>
      <c r="BH423" s="85">
        <v>0</v>
      </c>
      <c r="BI423" s="85">
        <v>0</v>
      </c>
      <c r="BJ423" s="85">
        <v>0</v>
      </c>
      <c r="BK423" s="85">
        <v>0</v>
      </c>
      <c r="BL423" s="85">
        <v>0</v>
      </c>
      <c r="BM423" s="85">
        <v>0</v>
      </c>
      <c r="BN423" s="85">
        <v>0</v>
      </c>
      <c r="BO423" s="85">
        <v>0</v>
      </c>
      <c r="BP423" s="85">
        <v>0</v>
      </c>
      <c r="BQ423" s="85">
        <v>0</v>
      </c>
      <c r="BR423" s="85">
        <v>0</v>
      </c>
      <c r="BS423" s="85">
        <v>0</v>
      </c>
      <c r="BT423" s="85">
        <v>0</v>
      </c>
      <c r="BU423" s="85">
        <v>0</v>
      </c>
      <c r="BV423" s="85">
        <v>0</v>
      </c>
      <c r="BW423" s="85">
        <v>0</v>
      </c>
      <c r="BX423" s="85">
        <v>0</v>
      </c>
      <c r="BY423" s="76">
        <v>4</v>
      </c>
    </row>
    <row r="424" spans="1:77" x14ac:dyDescent="0.2">
      <c r="A424" s="73" t="s">
        <v>43</v>
      </c>
      <c r="B424" s="74" t="s">
        <v>1040</v>
      </c>
      <c r="C424" s="73" t="s">
        <v>1041</v>
      </c>
      <c r="D424" s="85">
        <v>0</v>
      </c>
      <c r="E424" s="85">
        <v>0</v>
      </c>
      <c r="F424" s="85">
        <v>0</v>
      </c>
      <c r="G424" s="85">
        <v>0</v>
      </c>
      <c r="H424" s="85">
        <v>0</v>
      </c>
      <c r="I424" s="85">
        <v>0</v>
      </c>
      <c r="J424" s="85">
        <v>0</v>
      </c>
      <c r="K424" s="85">
        <v>0</v>
      </c>
      <c r="L424" s="85">
        <v>0</v>
      </c>
      <c r="M424" s="85">
        <v>0</v>
      </c>
      <c r="N424" s="85">
        <v>0</v>
      </c>
      <c r="O424" s="85">
        <v>0</v>
      </c>
      <c r="P424" s="85">
        <v>0</v>
      </c>
      <c r="Q424" s="85">
        <v>0</v>
      </c>
      <c r="R424" s="85">
        <v>0</v>
      </c>
      <c r="S424" s="85">
        <v>0</v>
      </c>
      <c r="T424" s="85">
        <v>0</v>
      </c>
      <c r="U424" s="85">
        <v>0</v>
      </c>
      <c r="V424" s="85">
        <v>0</v>
      </c>
      <c r="W424" s="85">
        <v>0</v>
      </c>
      <c r="X424" s="85">
        <v>0</v>
      </c>
      <c r="Y424" s="85">
        <v>0</v>
      </c>
      <c r="Z424" s="85">
        <v>0</v>
      </c>
      <c r="AA424" s="85">
        <v>0</v>
      </c>
      <c r="AB424" s="85">
        <v>0</v>
      </c>
      <c r="AC424" s="85">
        <v>0</v>
      </c>
      <c r="AD424" s="85">
        <v>0</v>
      </c>
      <c r="AE424" s="85">
        <v>0</v>
      </c>
      <c r="AF424" s="85">
        <v>0</v>
      </c>
      <c r="AG424" s="85">
        <v>0</v>
      </c>
      <c r="AH424" s="85">
        <v>0</v>
      </c>
      <c r="AI424" s="85">
        <v>0</v>
      </c>
      <c r="AJ424" s="85">
        <v>0</v>
      </c>
      <c r="AK424" s="85">
        <v>0</v>
      </c>
      <c r="AL424" s="85">
        <v>0</v>
      </c>
      <c r="AM424" s="85">
        <v>0</v>
      </c>
      <c r="AN424" s="85">
        <v>0</v>
      </c>
      <c r="AO424" s="85">
        <v>0</v>
      </c>
      <c r="AP424" s="85">
        <v>0</v>
      </c>
      <c r="AQ424" s="85">
        <v>0</v>
      </c>
      <c r="AR424" s="85">
        <v>0</v>
      </c>
      <c r="AS424" s="85">
        <v>0</v>
      </c>
      <c r="AT424" s="85">
        <v>0</v>
      </c>
      <c r="AU424" s="85">
        <v>0</v>
      </c>
      <c r="AV424" s="85">
        <v>0</v>
      </c>
      <c r="AW424" s="85">
        <v>0</v>
      </c>
      <c r="AX424" s="85">
        <v>0</v>
      </c>
      <c r="AY424" s="85">
        <v>0</v>
      </c>
      <c r="AZ424" s="85">
        <v>0</v>
      </c>
      <c r="BA424" s="85">
        <v>0</v>
      </c>
      <c r="BB424" s="85">
        <v>0</v>
      </c>
      <c r="BC424" s="85">
        <v>0</v>
      </c>
      <c r="BD424" s="85">
        <v>0</v>
      </c>
      <c r="BE424" s="85">
        <v>0</v>
      </c>
      <c r="BF424" s="85">
        <v>0</v>
      </c>
      <c r="BG424" s="85">
        <v>0</v>
      </c>
      <c r="BH424" s="85">
        <v>0</v>
      </c>
      <c r="BI424" s="85">
        <v>0</v>
      </c>
      <c r="BJ424" s="85">
        <v>0</v>
      </c>
      <c r="BK424" s="85">
        <v>0</v>
      </c>
      <c r="BL424" s="85">
        <v>0</v>
      </c>
      <c r="BM424" s="85">
        <v>0</v>
      </c>
      <c r="BN424" s="85">
        <v>0</v>
      </c>
      <c r="BO424" s="85">
        <v>0</v>
      </c>
      <c r="BP424" s="85">
        <v>0</v>
      </c>
      <c r="BQ424" s="85">
        <v>0</v>
      </c>
      <c r="BR424" s="85">
        <v>0</v>
      </c>
      <c r="BS424" s="85">
        <v>0</v>
      </c>
      <c r="BT424" s="85">
        <v>0</v>
      </c>
      <c r="BU424" s="85">
        <v>0</v>
      </c>
      <c r="BV424" s="85">
        <v>0</v>
      </c>
      <c r="BW424" s="85">
        <v>0</v>
      </c>
      <c r="BX424" s="85">
        <v>0</v>
      </c>
      <c r="BY424" s="76"/>
    </row>
    <row r="425" spans="1:77" x14ac:dyDescent="0.2">
      <c r="A425" s="73" t="s">
        <v>43</v>
      </c>
      <c r="B425" s="74" t="s">
        <v>1042</v>
      </c>
      <c r="C425" s="73" t="s">
        <v>1043</v>
      </c>
      <c r="D425" s="75">
        <v>0</v>
      </c>
      <c r="E425" s="75">
        <v>0</v>
      </c>
      <c r="F425" s="75">
        <v>0</v>
      </c>
      <c r="G425" s="75">
        <v>0</v>
      </c>
      <c r="H425" s="75">
        <v>0</v>
      </c>
      <c r="I425" s="75">
        <v>0</v>
      </c>
      <c r="J425" s="75">
        <v>0</v>
      </c>
      <c r="K425" s="75">
        <v>0</v>
      </c>
      <c r="L425" s="75">
        <v>0</v>
      </c>
      <c r="M425" s="75">
        <v>0</v>
      </c>
      <c r="N425" s="75">
        <v>0</v>
      </c>
      <c r="O425" s="75">
        <v>0</v>
      </c>
      <c r="P425" s="75">
        <v>0</v>
      </c>
      <c r="Q425" s="75">
        <v>0</v>
      </c>
      <c r="R425" s="75">
        <v>0</v>
      </c>
      <c r="S425" s="75">
        <v>0</v>
      </c>
      <c r="T425" s="75">
        <v>0</v>
      </c>
      <c r="U425" s="75">
        <v>0</v>
      </c>
      <c r="V425" s="75">
        <v>0</v>
      </c>
      <c r="W425" s="75">
        <v>0</v>
      </c>
      <c r="X425" s="75">
        <v>0</v>
      </c>
      <c r="Y425" s="75">
        <v>0</v>
      </c>
      <c r="Z425" s="75">
        <v>0</v>
      </c>
      <c r="AA425" s="75">
        <v>0</v>
      </c>
      <c r="AB425" s="75">
        <v>0</v>
      </c>
      <c r="AC425" s="75">
        <v>6757.13</v>
      </c>
      <c r="AD425" s="75">
        <v>0</v>
      </c>
      <c r="AE425" s="75">
        <v>0</v>
      </c>
      <c r="AF425" s="75">
        <v>0</v>
      </c>
      <c r="AG425" s="75">
        <v>0</v>
      </c>
      <c r="AH425" s="75">
        <v>0</v>
      </c>
      <c r="AI425" s="75">
        <v>0</v>
      </c>
      <c r="AJ425" s="75">
        <v>0</v>
      </c>
      <c r="AK425" s="75">
        <v>0</v>
      </c>
      <c r="AL425" s="75">
        <v>0</v>
      </c>
      <c r="AM425" s="75">
        <v>0</v>
      </c>
      <c r="AN425" s="75">
        <v>0</v>
      </c>
      <c r="AO425" s="75">
        <v>0</v>
      </c>
      <c r="AP425" s="75">
        <v>0</v>
      </c>
      <c r="AQ425" s="75">
        <v>0</v>
      </c>
      <c r="AR425" s="75">
        <v>0</v>
      </c>
      <c r="AS425" s="75">
        <v>0</v>
      </c>
      <c r="AT425" s="75">
        <v>0</v>
      </c>
      <c r="AU425" s="75">
        <v>0</v>
      </c>
      <c r="AV425" s="75">
        <v>0</v>
      </c>
      <c r="AW425" s="75">
        <v>0</v>
      </c>
      <c r="AX425" s="75">
        <v>0</v>
      </c>
      <c r="AY425" s="75">
        <v>0</v>
      </c>
      <c r="AZ425" s="75">
        <v>0</v>
      </c>
      <c r="BA425" s="75">
        <v>0</v>
      </c>
      <c r="BB425" s="75">
        <v>0</v>
      </c>
      <c r="BC425" s="75">
        <v>0</v>
      </c>
      <c r="BD425" s="75">
        <v>0</v>
      </c>
      <c r="BE425" s="75">
        <v>0</v>
      </c>
      <c r="BF425" s="75">
        <v>0</v>
      </c>
      <c r="BG425" s="75">
        <v>0</v>
      </c>
      <c r="BH425" s="75">
        <v>0</v>
      </c>
      <c r="BI425" s="75">
        <v>0</v>
      </c>
      <c r="BJ425" s="75">
        <v>0</v>
      </c>
      <c r="BK425" s="75">
        <v>0</v>
      </c>
      <c r="BL425" s="75">
        <v>0</v>
      </c>
      <c r="BM425" s="75">
        <v>0</v>
      </c>
      <c r="BN425" s="75">
        <v>0</v>
      </c>
      <c r="BO425" s="75">
        <v>0</v>
      </c>
      <c r="BP425" s="75">
        <v>0</v>
      </c>
      <c r="BQ425" s="75">
        <v>0</v>
      </c>
      <c r="BR425" s="75">
        <v>0</v>
      </c>
      <c r="BS425" s="75">
        <v>0</v>
      </c>
      <c r="BT425" s="75">
        <v>0</v>
      </c>
      <c r="BU425" s="75">
        <v>0</v>
      </c>
      <c r="BV425" s="75">
        <v>0</v>
      </c>
      <c r="BW425" s="75">
        <v>0</v>
      </c>
      <c r="BX425" s="75">
        <v>0</v>
      </c>
      <c r="BY425" s="76">
        <v>119299.43000000002</v>
      </c>
    </row>
    <row r="426" spans="1:77" x14ac:dyDescent="0.2">
      <c r="A426" s="73" t="s">
        <v>43</v>
      </c>
      <c r="B426" s="74" t="s">
        <v>1044</v>
      </c>
      <c r="C426" s="73" t="s">
        <v>1045</v>
      </c>
      <c r="D426" s="85">
        <v>0</v>
      </c>
      <c r="E426" s="85">
        <v>0</v>
      </c>
      <c r="F426" s="85">
        <v>0</v>
      </c>
      <c r="G426" s="85">
        <v>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  <c r="Q426" s="85">
        <v>0</v>
      </c>
      <c r="R426" s="85">
        <v>0</v>
      </c>
      <c r="S426" s="85">
        <v>0</v>
      </c>
      <c r="T426" s="85">
        <v>0</v>
      </c>
      <c r="U426" s="85">
        <v>0</v>
      </c>
      <c r="V426" s="85">
        <v>0</v>
      </c>
      <c r="W426" s="85">
        <v>0</v>
      </c>
      <c r="X426" s="85">
        <v>0</v>
      </c>
      <c r="Y426" s="85">
        <v>0</v>
      </c>
      <c r="Z426" s="85">
        <v>0</v>
      </c>
      <c r="AA426" s="85">
        <v>0</v>
      </c>
      <c r="AB426" s="85">
        <v>0</v>
      </c>
      <c r="AC426" s="85">
        <v>0</v>
      </c>
      <c r="AD426" s="85">
        <v>0</v>
      </c>
      <c r="AE426" s="85">
        <v>0</v>
      </c>
      <c r="AF426" s="85">
        <v>0</v>
      </c>
      <c r="AG426" s="85">
        <v>0</v>
      </c>
      <c r="AH426" s="85">
        <v>0</v>
      </c>
      <c r="AI426" s="85">
        <v>0</v>
      </c>
      <c r="AJ426" s="85">
        <v>0</v>
      </c>
      <c r="AK426" s="85">
        <v>0</v>
      </c>
      <c r="AL426" s="85">
        <v>0</v>
      </c>
      <c r="AM426" s="85">
        <v>0</v>
      </c>
      <c r="AN426" s="85">
        <v>0</v>
      </c>
      <c r="AO426" s="85">
        <v>0</v>
      </c>
      <c r="AP426" s="85">
        <v>0</v>
      </c>
      <c r="AQ426" s="85">
        <v>0</v>
      </c>
      <c r="AR426" s="85">
        <v>0</v>
      </c>
      <c r="AS426" s="85">
        <v>0</v>
      </c>
      <c r="AT426" s="85">
        <v>0</v>
      </c>
      <c r="AU426" s="85">
        <v>0</v>
      </c>
      <c r="AV426" s="85">
        <v>0</v>
      </c>
      <c r="AW426" s="85">
        <v>0</v>
      </c>
      <c r="AX426" s="85">
        <v>0</v>
      </c>
      <c r="AY426" s="85">
        <v>0</v>
      </c>
      <c r="AZ426" s="85">
        <v>0</v>
      </c>
      <c r="BA426" s="85">
        <v>0</v>
      </c>
      <c r="BB426" s="85">
        <v>0</v>
      </c>
      <c r="BC426" s="85">
        <v>0</v>
      </c>
      <c r="BD426" s="85">
        <v>0</v>
      </c>
      <c r="BE426" s="85">
        <v>0</v>
      </c>
      <c r="BF426" s="85">
        <v>0</v>
      </c>
      <c r="BG426" s="85">
        <v>0</v>
      </c>
      <c r="BH426" s="85">
        <v>0</v>
      </c>
      <c r="BI426" s="85">
        <v>0</v>
      </c>
      <c r="BJ426" s="85">
        <v>0</v>
      </c>
      <c r="BK426" s="85">
        <v>0</v>
      </c>
      <c r="BL426" s="85">
        <v>0</v>
      </c>
      <c r="BM426" s="85">
        <v>0</v>
      </c>
      <c r="BN426" s="85">
        <v>0</v>
      </c>
      <c r="BO426" s="85">
        <v>0</v>
      </c>
      <c r="BP426" s="85">
        <v>0</v>
      </c>
      <c r="BQ426" s="85">
        <v>0</v>
      </c>
      <c r="BR426" s="85">
        <v>0</v>
      </c>
      <c r="BS426" s="85">
        <v>0</v>
      </c>
      <c r="BT426" s="85">
        <v>0</v>
      </c>
      <c r="BU426" s="85">
        <v>0</v>
      </c>
      <c r="BV426" s="85">
        <v>0</v>
      </c>
      <c r="BW426" s="85">
        <v>0</v>
      </c>
      <c r="BX426" s="85">
        <v>0</v>
      </c>
      <c r="BY426" s="76"/>
    </row>
    <row r="427" spans="1:77" x14ac:dyDescent="0.2">
      <c r="A427" s="73" t="s">
        <v>43</v>
      </c>
      <c r="B427" s="74" t="s">
        <v>1046</v>
      </c>
      <c r="C427" s="73" t="s">
        <v>1047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v>0</v>
      </c>
      <c r="T427" s="85">
        <v>0</v>
      </c>
      <c r="U427" s="85">
        <v>0</v>
      </c>
      <c r="V427" s="85">
        <v>0</v>
      </c>
      <c r="W427" s="85">
        <v>0</v>
      </c>
      <c r="X427" s="85">
        <v>0</v>
      </c>
      <c r="Y427" s="85">
        <v>0</v>
      </c>
      <c r="Z427" s="85">
        <v>0</v>
      </c>
      <c r="AA427" s="85">
        <v>0</v>
      </c>
      <c r="AB427" s="85">
        <v>0</v>
      </c>
      <c r="AC427" s="85">
        <v>0</v>
      </c>
      <c r="AD427" s="85">
        <v>0</v>
      </c>
      <c r="AE427" s="85">
        <v>0</v>
      </c>
      <c r="AF427" s="85">
        <v>0</v>
      </c>
      <c r="AG427" s="85">
        <v>0</v>
      </c>
      <c r="AH427" s="85">
        <v>0</v>
      </c>
      <c r="AI427" s="85">
        <v>0</v>
      </c>
      <c r="AJ427" s="85">
        <v>0</v>
      </c>
      <c r="AK427" s="85">
        <v>0</v>
      </c>
      <c r="AL427" s="85">
        <v>0</v>
      </c>
      <c r="AM427" s="85">
        <v>0</v>
      </c>
      <c r="AN427" s="85">
        <v>0</v>
      </c>
      <c r="AO427" s="85">
        <v>0</v>
      </c>
      <c r="AP427" s="85">
        <v>0</v>
      </c>
      <c r="AQ427" s="85">
        <v>0</v>
      </c>
      <c r="AR427" s="85">
        <v>0</v>
      </c>
      <c r="AS427" s="85">
        <v>0</v>
      </c>
      <c r="AT427" s="85">
        <v>0</v>
      </c>
      <c r="AU427" s="85">
        <v>0</v>
      </c>
      <c r="AV427" s="85">
        <v>0</v>
      </c>
      <c r="AW427" s="85">
        <v>0</v>
      </c>
      <c r="AX427" s="85">
        <v>0</v>
      </c>
      <c r="AY427" s="85">
        <v>0</v>
      </c>
      <c r="AZ427" s="85">
        <v>0</v>
      </c>
      <c r="BA427" s="85">
        <v>0</v>
      </c>
      <c r="BB427" s="85">
        <v>0</v>
      </c>
      <c r="BC427" s="85">
        <v>0</v>
      </c>
      <c r="BD427" s="85">
        <v>0</v>
      </c>
      <c r="BE427" s="85">
        <v>0</v>
      </c>
      <c r="BF427" s="85">
        <v>0</v>
      </c>
      <c r="BG427" s="85">
        <v>0</v>
      </c>
      <c r="BH427" s="85">
        <v>0</v>
      </c>
      <c r="BI427" s="85">
        <v>0</v>
      </c>
      <c r="BJ427" s="85">
        <v>0</v>
      </c>
      <c r="BK427" s="85">
        <v>0</v>
      </c>
      <c r="BL427" s="85">
        <v>0</v>
      </c>
      <c r="BM427" s="85">
        <v>0</v>
      </c>
      <c r="BN427" s="85">
        <v>0</v>
      </c>
      <c r="BO427" s="85">
        <v>0</v>
      </c>
      <c r="BP427" s="85">
        <v>0</v>
      </c>
      <c r="BQ427" s="85">
        <v>0</v>
      </c>
      <c r="BR427" s="85">
        <v>0</v>
      </c>
      <c r="BS427" s="85">
        <v>0</v>
      </c>
      <c r="BT427" s="85">
        <v>0</v>
      </c>
      <c r="BU427" s="85">
        <v>0</v>
      </c>
      <c r="BV427" s="85">
        <v>0</v>
      </c>
      <c r="BW427" s="85">
        <v>0</v>
      </c>
      <c r="BX427" s="85">
        <v>0</v>
      </c>
      <c r="BY427" s="76"/>
    </row>
    <row r="428" spans="1:77" x14ac:dyDescent="0.2">
      <c r="A428" s="73" t="s">
        <v>43</v>
      </c>
      <c r="B428" s="74" t="s">
        <v>1048</v>
      </c>
      <c r="C428" s="73" t="s">
        <v>1049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v>0</v>
      </c>
      <c r="T428" s="85">
        <v>0</v>
      </c>
      <c r="U428" s="85">
        <v>0</v>
      </c>
      <c r="V428" s="85">
        <v>0</v>
      </c>
      <c r="W428" s="85">
        <v>0</v>
      </c>
      <c r="X428" s="85">
        <v>0</v>
      </c>
      <c r="Y428" s="85">
        <v>0</v>
      </c>
      <c r="Z428" s="85">
        <v>0</v>
      </c>
      <c r="AA428" s="85">
        <v>0</v>
      </c>
      <c r="AB428" s="85">
        <v>0</v>
      </c>
      <c r="AC428" s="85">
        <v>0</v>
      </c>
      <c r="AD428" s="85">
        <v>0</v>
      </c>
      <c r="AE428" s="85">
        <v>0</v>
      </c>
      <c r="AF428" s="85">
        <v>0</v>
      </c>
      <c r="AG428" s="85">
        <v>0</v>
      </c>
      <c r="AH428" s="85">
        <v>0</v>
      </c>
      <c r="AI428" s="85">
        <v>0</v>
      </c>
      <c r="AJ428" s="85">
        <v>0</v>
      </c>
      <c r="AK428" s="85">
        <v>0</v>
      </c>
      <c r="AL428" s="85">
        <v>0</v>
      </c>
      <c r="AM428" s="85">
        <v>0</v>
      </c>
      <c r="AN428" s="85">
        <v>0</v>
      </c>
      <c r="AO428" s="85">
        <v>0</v>
      </c>
      <c r="AP428" s="85">
        <v>0</v>
      </c>
      <c r="AQ428" s="85">
        <v>0</v>
      </c>
      <c r="AR428" s="85">
        <v>0</v>
      </c>
      <c r="AS428" s="85">
        <v>0</v>
      </c>
      <c r="AT428" s="85">
        <v>0</v>
      </c>
      <c r="AU428" s="85">
        <v>0</v>
      </c>
      <c r="AV428" s="85">
        <v>0</v>
      </c>
      <c r="AW428" s="85">
        <v>0</v>
      </c>
      <c r="AX428" s="85">
        <v>0</v>
      </c>
      <c r="AY428" s="85">
        <v>0</v>
      </c>
      <c r="AZ428" s="85">
        <v>0</v>
      </c>
      <c r="BA428" s="85">
        <v>0</v>
      </c>
      <c r="BB428" s="85">
        <v>0</v>
      </c>
      <c r="BC428" s="85">
        <v>0</v>
      </c>
      <c r="BD428" s="85">
        <v>0</v>
      </c>
      <c r="BE428" s="85">
        <v>0</v>
      </c>
      <c r="BF428" s="85">
        <v>0</v>
      </c>
      <c r="BG428" s="85">
        <v>0</v>
      </c>
      <c r="BH428" s="85">
        <v>0</v>
      </c>
      <c r="BI428" s="85">
        <v>0</v>
      </c>
      <c r="BJ428" s="85">
        <v>0</v>
      </c>
      <c r="BK428" s="85">
        <v>0</v>
      </c>
      <c r="BL428" s="85">
        <v>0</v>
      </c>
      <c r="BM428" s="85">
        <v>0</v>
      </c>
      <c r="BN428" s="85">
        <v>0</v>
      </c>
      <c r="BO428" s="85">
        <v>0</v>
      </c>
      <c r="BP428" s="85">
        <v>0</v>
      </c>
      <c r="BQ428" s="85">
        <v>0</v>
      </c>
      <c r="BR428" s="85">
        <v>0</v>
      </c>
      <c r="BS428" s="85">
        <v>0</v>
      </c>
      <c r="BT428" s="85">
        <v>0</v>
      </c>
      <c r="BU428" s="85">
        <v>0</v>
      </c>
      <c r="BV428" s="85">
        <v>0</v>
      </c>
      <c r="BW428" s="85">
        <v>0</v>
      </c>
      <c r="BX428" s="85">
        <v>0</v>
      </c>
      <c r="BY428" s="76"/>
    </row>
    <row r="429" spans="1:77" x14ac:dyDescent="0.2">
      <c r="A429" s="73" t="s">
        <v>43</v>
      </c>
      <c r="B429" s="74" t="s">
        <v>1050</v>
      </c>
      <c r="C429" s="73" t="s">
        <v>1051</v>
      </c>
      <c r="D429" s="75">
        <v>462200</v>
      </c>
      <c r="E429" s="75">
        <v>0</v>
      </c>
      <c r="F429" s="75">
        <v>594500</v>
      </c>
      <c r="G429" s="75">
        <v>0</v>
      </c>
      <c r="H429" s="75">
        <v>0</v>
      </c>
      <c r="I429" s="75">
        <v>0</v>
      </c>
      <c r="J429" s="75">
        <v>1822890.24</v>
      </c>
      <c r="K429" s="75">
        <v>1581142.14</v>
      </c>
      <c r="L429" s="75">
        <v>0</v>
      </c>
      <c r="M429" s="75">
        <v>0</v>
      </c>
      <c r="N429" s="75">
        <v>0</v>
      </c>
      <c r="O429" s="75">
        <v>0</v>
      </c>
      <c r="P429" s="75">
        <v>0</v>
      </c>
      <c r="Q429" s="75">
        <v>0</v>
      </c>
      <c r="R429" s="75">
        <v>0</v>
      </c>
      <c r="S429" s="75">
        <v>0</v>
      </c>
      <c r="T429" s="75">
        <v>0</v>
      </c>
      <c r="U429" s="75">
        <v>0</v>
      </c>
      <c r="V429" s="75">
        <v>316487.52</v>
      </c>
      <c r="W429" s="75">
        <v>0</v>
      </c>
      <c r="X429" s="75">
        <v>981120</v>
      </c>
      <c r="Y429" s="75">
        <v>0</v>
      </c>
      <c r="Z429" s="75">
        <v>0</v>
      </c>
      <c r="AA429" s="75">
        <v>0</v>
      </c>
      <c r="AB429" s="75">
        <v>0</v>
      </c>
      <c r="AC429" s="75">
        <v>0</v>
      </c>
      <c r="AD429" s="75">
        <v>200000</v>
      </c>
      <c r="AE429" s="75">
        <v>470000</v>
      </c>
      <c r="AF429" s="75">
        <v>37325</v>
      </c>
      <c r="AG429" s="75">
        <v>0</v>
      </c>
      <c r="AH429" s="75">
        <v>0</v>
      </c>
      <c r="AI429" s="75">
        <v>79000</v>
      </c>
      <c r="AJ429" s="75">
        <v>0</v>
      </c>
      <c r="AK429" s="75">
        <v>0</v>
      </c>
      <c r="AL429" s="75">
        <v>0</v>
      </c>
      <c r="AM429" s="75">
        <v>0</v>
      </c>
      <c r="AN429" s="75">
        <v>0</v>
      </c>
      <c r="AO429" s="75">
        <v>0</v>
      </c>
      <c r="AP429" s="75">
        <v>0</v>
      </c>
      <c r="AQ429" s="75">
        <v>0</v>
      </c>
      <c r="AR429" s="75">
        <v>0</v>
      </c>
      <c r="AS429" s="75">
        <v>0</v>
      </c>
      <c r="AT429" s="75">
        <v>0</v>
      </c>
      <c r="AU429" s="75">
        <v>250000</v>
      </c>
      <c r="AV429" s="75">
        <v>0</v>
      </c>
      <c r="AW429" s="75">
        <v>234699.86</v>
      </c>
      <c r="AX429" s="75">
        <v>2610964.54</v>
      </c>
      <c r="AY429" s="75">
        <v>0</v>
      </c>
      <c r="AZ429" s="75">
        <v>633125</v>
      </c>
      <c r="BA429" s="75">
        <v>0</v>
      </c>
      <c r="BB429" s="75">
        <v>0</v>
      </c>
      <c r="BC429" s="75">
        <v>0</v>
      </c>
      <c r="BD429" s="75">
        <v>50000</v>
      </c>
      <c r="BE429" s="75">
        <v>0</v>
      </c>
      <c r="BF429" s="75">
        <v>0</v>
      </c>
      <c r="BG429" s="75">
        <v>0</v>
      </c>
      <c r="BH429" s="75">
        <v>1500</v>
      </c>
      <c r="BI429" s="75">
        <v>1702590.87</v>
      </c>
      <c r="BJ429" s="75">
        <v>0</v>
      </c>
      <c r="BK429" s="75">
        <v>0</v>
      </c>
      <c r="BL429" s="75">
        <v>29200</v>
      </c>
      <c r="BM429" s="75">
        <v>0</v>
      </c>
      <c r="BN429" s="75">
        <v>0</v>
      </c>
      <c r="BO429" s="75">
        <v>0</v>
      </c>
      <c r="BP429" s="75">
        <v>0</v>
      </c>
      <c r="BQ429" s="75">
        <v>79493.31</v>
      </c>
      <c r="BR429" s="75">
        <v>0</v>
      </c>
      <c r="BS429" s="75">
        <v>0</v>
      </c>
      <c r="BT429" s="75">
        <v>888795</v>
      </c>
      <c r="BU429" s="75">
        <v>0</v>
      </c>
      <c r="BV429" s="75">
        <v>87800</v>
      </c>
      <c r="BW429" s="75">
        <v>1349969.2</v>
      </c>
      <c r="BX429" s="75">
        <v>0</v>
      </c>
      <c r="BY429" s="76"/>
    </row>
    <row r="430" spans="1:77" x14ac:dyDescent="0.2">
      <c r="A430" s="73" t="s">
        <v>43</v>
      </c>
      <c r="B430" s="74" t="s">
        <v>1052</v>
      </c>
      <c r="C430" s="73" t="s">
        <v>1053</v>
      </c>
      <c r="D430" s="85">
        <v>0</v>
      </c>
      <c r="E430" s="85">
        <v>0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85">
        <v>0</v>
      </c>
      <c r="L430" s="85">
        <v>0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v>0</v>
      </c>
      <c r="T430" s="85">
        <v>0</v>
      </c>
      <c r="U430" s="85">
        <v>0</v>
      </c>
      <c r="V430" s="85">
        <v>0</v>
      </c>
      <c r="W430" s="85">
        <v>0</v>
      </c>
      <c r="X430" s="85">
        <v>0</v>
      </c>
      <c r="Y430" s="85">
        <v>0</v>
      </c>
      <c r="Z430" s="85">
        <v>0</v>
      </c>
      <c r="AA430" s="85">
        <v>0</v>
      </c>
      <c r="AB430" s="85">
        <v>0</v>
      </c>
      <c r="AC430" s="85">
        <v>0</v>
      </c>
      <c r="AD430" s="85">
        <v>0</v>
      </c>
      <c r="AE430" s="85">
        <v>0</v>
      </c>
      <c r="AF430" s="85">
        <v>0</v>
      </c>
      <c r="AG430" s="85">
        <v>0</v>
      </c>
      <c r="AH430" s="85">
        <v>0</v>
      </c>
      <c r="AI430" s="85">
        <v>0</v>
      </c>
      <c r="AJ430" s="85">
        <v>0</v>
      </c>
      <c r="AK430" s="85">
        <v>0</v>
      </c>
      <c r="AL430" s="85">
        <v>0</v>
      </c>
      <c r="AM430" s="85">
        <v>0</v>
      </c>
      <c r="AN430" s="85">
        <v>0</v>
      </c>
      <c r="AO430" s="85">
        <v>0</v>
      </c>
      <c r="AP430" s="85">
        <v>0</v>
      </c>
      <c r="AQ430" s="85">
        <v>0</v>
      </c>
      <c r="AR430" s="85">
        <v>0</v>
      </c>
      <c r="AS430" s="85">
        <v>0</v>
      </c>
      <c r="AT430" s="85">
        <v>0</v>
      </c>
      <c r="AU430" s="85">
        <v>0</v>
      </c>
      <c r="AV430" s="85">
        <v>0</v>
      </c>
      <c r="AW430" s="85">
        <v>0</v>
      </c>
      <c r="AX430" s="85">
        <v>0</v>
      </c>
      <c r="AY430" s="85">
        <v>0</v>
      </c>
      <c r="AZ430" s="85">
        <v>0</v>
      </c>
      <c r="BA430" s="85">
        <v>0</v>
      </c>
      <c r="BB430" s="85">
        <v>0</v>
      </c>
      <c r="BC430" s="85">
        <v>0</v>
      </c>
      <c r="BD430" s="85">
        <v>0</v>
      </c>
      <c r="BE430" s="85">
        <v>0</v>
      </c>
      <c r="BF430" s="85">
        <v>0</v>
      </c>
      <c r="BG430" s="85">
        <v>0</v>
      </c>
      <c r="BH430" s="85">
        <v>0</v>
      </c>
      <c r="BI430" s="85">
        <v>0</v>
      </c>
      <c r="BJ430" s="85">
        <v>0</v>
      </c>
      <c r="BK430" s="85">
        <v>0</v>
      </c>
      <c r="BL430" s="85">
        <v>0</v>
      </c>
      <c r="BM430" s="85">
        <v>0</v>
      </c>
      <c r="BN430" s="85">
        <v>0</v>
      </c>
      <c r="BO430" s="85">
        <v>0</v>
      </c>
      <c r="BP430" s="85">
        <v>0</v>
      </c>
      <c r="BQ430" s="85">
        <v>0</v>
      </c>
      <c r="BR430" s="85">
        <v>0</v>
      </c>
      <c r="BS430" s="85">
        <v>0</v>
      </c>
      <c r="BT430" s="85">
        <v>0</v>
      </c>
      <c r="BU430" s="85">
        <v>0</v>
      </c>
      <c r="BV430" s="85">
        <v>0</v>
      </c>
      <c r="BW430" s="85">
        <v>0</v>
      </c>
      <c r="BX430" s="85">
        <v>0</v>
      </c>
      <c r="BY430" s="76">
        <v>85779</v>
      </c>
    </row>
    <row r="431" spans="1:77" x14ac:dyDescent="0.2">
      <c r="A431" s="73" t="s">
        <v>43</v>
      </c>
      <c r="B431" s="74" t="s">
        <v>1054</v>
      </c>
      <c r="C431" s="73" t="s">
        <v>1055</v>
      </c>
      <c r="D431" s="85">
        <v>0</v>
      </c>
      <c r="E431" s="85">
        <v>0</v>
      </c>
      <c r="F431" s="85">
        <v>0</v>
      </c>
      <c r="G431" s="85">
        <v>0</v>
      </c>
      <c r="H431" s="85">
        <v>0</v>
      </c>
      <c r="I431" s="85">
        <v>0</v>
      </c>
      <c r="J431" s="85">
        <v>0</v>
      </c>
      <c r="K431" s="85">
        <v>0</v>
      </c>
      <c r="L431" s="85">
        <v>0</v>
      </c>
      <c r="M431" s="85">
        <v>0</v>
      </c>
      <c r="N431" s="85">
        <v>0</v>
      </c>
      <c r="O431" s="85">
        <v>0</v>
      </c>
      <c r="P431" s="85">
        <v>0</v>
      </c>
      <c r="Q431" s="85">
        <v>0</v>
      </c>
      <c r="R431" s="85">
        <v>0</v>
      </c>
      <c r="S431" s="85">
        <v>0</v>
      </c>
      <c r="T431" s="85">
        <v>0</v>
      </c>
      <c r="U431" s="85">
        <v>0</v>
      </c>
      <c r="V431" s="85">
        <v>0</v>
      </c>
      <c r="W431" s="85">
        <v>0</v>
      </c>
      <c r="X431" s="85">
        <v>0</v>
      </c>
      <c r="Y431" s="85">
        <v>0</v>
      </c>
      <c r="Z431" s="85">
        <v>0</v>
      </c>
      <c r="AA431" s="85">
        <v>0</v>
      </c>
      <c r="AB431" s="85">
        <v>0</v>
      </c>
      <c r="AC431" s="85">
        <v>0</v>
      </c>
      <c r="AD431" s="85">
        <v>0</v>
      </c>
      <c r="AE431" s="85">
        <v>0</v>
      </c>
      <c r="AF431" s="85">
        <v>0</v>
      </c>
      <c r="AG431" s="85">
        <v>0</v>
      </c>
      <c r="AH431" s="85">
        <v>0</v>
      </c>
      <c r="AI431" s="85">
        <v>0</v>
      </c>
      <c r="AJ431" s="85">
        <v>0</v>
      </c>
      <c r="AK431" s="85">
        <v>0</v>
      </c>
      <c r="AL431" s="85">
        <v>0</v>
      </c>
      <c r="AM431" s="85">
        <v>0</v>
      </c>
      <c r="AN431" s="85">
        <v>0</v>
      </c>
      <c r="AO431" s="85">
        <v>0</v>
      </c>
      <c r="AP431" s="85">
        <v>0</v>
      </c>
      <c r="AQ431" s="85">
        <v>0</v>
      </c>
      <c r="AR431" s="85">
        <v>0</v>
      </c>
      <c r="AS431" s="85">
        <v>0</v>
      </c>
      <c r="AT431" s="85">
        <v>0</v>
      </c>
      <c r="AU431" s="85">
        <v>0</v>
      </c>
      <c r="AV431" s="85">
        <v>0</v>
      </c>
      <c r="AW431" s="85">
        <v>0</v>
      </c>
      <c r="AX431" s="85">
        <v>0</v>
      </c>
      <c r="AY431" s="85">
        <v>0</v>
      </c>
      <c r="AZ431" s="85">
        <v>0</v>
      </c>
      <c r="BA431" s="85">
        <v>0</v>
      </c>
      <c r="BB431" s="85">
        <v>0</v>
      </c>
      <c r="BC431" s="85">
        <v>0</v>
      </c>
      <c r="BD431" s="85">
        <v>0</v>
      </c>
      <c r="BE431" s="85">
        <v>0</v>
      </c>
      <c r="BF431" s="85">
        <v>0</v>
      </c>
      <c r="BG431" s="85">
        <v>0</v>
      </c>
      <c r="BH431" s="85">
        <v>0</v>
      </c>
      <c r="BI431" s="85">
        <v>0</v>
      </c>
      <c r="BJ431" s="85">
        <v>0</v>
      </c>
      <c r="BK431" s="85">
        <v>0</v>
      </c>
      <c r="BL431" s="85">
        <v>0</v>
      </c>
      <c r="BM431" s="85">
        <v>0</v>
      </c>
      <c r="BN431" s="85">
        <v>0</v>
      </c>
      <c r="BO431" s="85">
        <v>0</v>
      </c>
      <c r="BP431" s="85">
        <v>0</v>
      </c>
      <c r="BQ431" s="85">
        <v>0</v>
      </c>
      <c r="BR431" s="85">
        <v>0</v>
      </c>
      <c r="BS431" s="85">
        <v>0</v>
      </c>
      <c r="BT431" s="85">
        <v>0</v>
      </c>
      <c r="BU431" s="85">
        <v>0</v>
      </c>
      <c r="BV431" s="85">
        <v>0</v>
      </c>
      <c r="BW431" s="85">
        <v>0</v>
      </c>
      <c r="BX431" s="85">
        <v>0</v>
      </c>
      <c r="BY431" s="76">
        <v>1628585</v>
      </c>
    </row>
    <row r="432" spans="1:77" x14ac:dyDescent="0.2">
      <c r="A432" s="73" t="s">
        <v>43</v>
      </c>
      <c r="B432" s="74" t="s">
        <v>1056</v>
      </c>
      <c r="C432" s="73" t="s">
        <v>1057</v>
      </c>
      <c r="D432" s="85">
        <v>0</v>
      </c>
      <c r="E432" s="85">
        <v>0</v>
      </c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  <c r="M432" s="85">
        <v>0</v>
      </c>
      <c r="N432" s="85">
        <v>0</v>
      </c>
      <c r="O432" s="85">
        <v>0</v>
      </c>
      <c r="P432" s="85">
        <v>0</v>
      </c>
      <c r="Q432" s="85">
        <v>0</v>
      </c>
      <c r="R432" s="85">
        <v>0</v>
      </c>
      <c r="S432" s="85">
        <v>0</v>
      </c>
      <c r="T432" s="85">
        <v>0</v>
      </c>
      <c r="U432" s="85">
        <v>0</v>
      </c>
      <c r="V432" s="85">
        <v>0</v>
      </c>
      <c r="W432" s="85">
        <v>0</v>
      </c>
      <c r="X432" s="85">
        <v>0</v>
      </c>
      <c r="Y432" s="85">
        <v>0</v>
      </c>
      <c r="Z432" s="85">
        <v>0</v>
      </c>
      <c r="AA432" s="85">
        <v>0</v>
      </c>
      <c r="AB432" s="85">
        <v>0</v>
      </c>
      <c r="AC432" s="85">
        <v>0</v>
      </c>
      <c r="AD432" s="85">
        <v>0</v>
      </c>
      <c r="AE432" s="85">
        <v>0</v>
      </c>
      <c r="AF432" s="85">
        <v>0</v>
      </c>
      <c r="AG432" s="85">
        <v>0</v>
      </c>
      <c r="AH432" s="85">
        <v>0</v>
      </c>
      <c r="AI432" s="85">
        <v>0</v>
      </c>
      <c r="AJ432" s="85">
        <v>0</v>
      </c>
      <c r="AK432" s="85">
        <v>0</v>
      </c>
      <c r="AL432" s="85">
        <v>0</v>
      </c>
      <c r="AM432" s="85">
        <v>0</v>
      </c>
      <c r="AN432" s="85">
        <v>0</v>
      </c>
      <c r="AO432" s="85">
        <v>0</v>
      </c>
      <c r="AP432" s="85">
        <v>0</v>
      </c>
      <c r="AQ432" s="85">
        <v>0</v>
      </c>
      <c r="AR432" s="85">
        <v>0</v>
      </c>
      <c r="AS432" s="85">
        <v>0</v>
      </c>
      <c r="AT432" s="85">
        <v>0</v>
      </c>
      <c r="AU432" s="85">
        <v>0</v>
      </c>
      <c r="AV432" s="85">
        <v>0</v>
      </c>
      <c r="AW432" s="85">
        <v>0</v>
      </c>
      <c r="AX432" s="85">
        <v>0</v>
      </c>
      <c r="AY432" s="85">
        <v>0</v>
      </c>
      <c r="AZ432" s="85">
        <v>0</v>
      </c>
      <c r="BA432" s="85">
        <v>0</v>
      </c>
      <c r="BB432" s="85">
        <v>0</v>
      </c>
      <c r="BC432" s="85">
        <v>0</v>
      </c>
      <c r="BD432" s="85">
        <v>0</v>
      </c>
      <c r="BE432" s="85">
        <v>0</v>
      </c>
      <c r="BF432" s="85">
        <v>0</v>
      </c>
      <c r="BG432" s="85">
        <v>0</v>
      </c>
      <c r="BH432" s="85">
        <v>0</v>
      </c>
      <c r="BI432" s="85">
        <v>0</v>
      </c>
      <c r="BJ432" s="85">
        <v>0</v>
      </c>
      <c r="BK432" s="85">
        <v>0</v>
      </c>
      <c r="BL432" s="85">
        <v>0</v>
      </c>
      <c r="BM432" s="85">
        <v>0</v>
      </c>
      <c r="BN432" s="85">
        <v>0</v>
      </c>
      <c r="BO432" s="85">
        <v>0</v>
      </c>
      <c r="BP432" s="85">
        <v>0</v>
      </c>
      <c r="BQ432" s="85">
        <v>0</v>
      </c>
      <c r="BR432" s="85">
        <v>0</v>
      </c>
      <c r="BS432" s="85">
        <v>0</v>
      </c>
      <c r="BT432" s="85">
        <v>0</v>
      </c>
      <c r="BU432" s="85">
        <v>0</v>
      </c>
      <c r="BV432" s="85">
        <v>0</v>
      </c>
      <c r="BW432" s="85">
        <v>0</v>
      </c>
      <c r="BX432" s="85">
        <v>0</v>
      </c>
      <c r="BY432" s="76"/>
    </row>
    <row r="433" spans="1:77" x14ac:dyDescent="0.2">
      <c r="A433" s="73" t="s">
        <v>43</v>
      </c>
      <c r="B433" s="74" t="s">
        <v>1058</v>
      </c>
      <c r="C433" s="73" t="s">
        <v>1059</v>
      </c>
      <c r="D433" s="75">
        <v>0</v>
      </c>
      <c r="E433" s="75">
        <v>0</v>
      </c>
      <c r="F433" s="75">
        <v>0</v>
      </c>
      <c r="G433" s="75">
        <v>0</v>
      </c>
      <c r="H433" s="75">
        <v>0</v>
      </c>
      <c r="I433" s="75">
        <v>0</v>
      </c>
      <c r="J433" s="75">
        <v>0</v>
      </c>
      <c r="K433" s="75">
        <v>0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5">
        <v>0</v>
      </c>
      <c r="V433" s="75">
        <v>0</v>
      </c>
      <c r="W433" s="75">
        <v>0</v>
      </c>
      <c r="X433" s="75">
        <v>0</v>
      </c>
      <c r="Y433" s="75">
        <v>0</v>
      </c>
      <c r="Z433" s="75">
        <v>0</v>
      </c>
      <c r="AA433" s="75">
        <v>0</v>
      </c>
      <c r="AB433" s="75">
        <v>0</v>
      </c>
      <c r="AC433" s="75">
        <v>0</v>
      </c>
      <c r="AD433" s="75">
        <v>0</v>
      </c>
      <c r="AE433" s="75">
        <v>0</v>
      </c>
      <c r="AF433" s="75">
        <v>0</v>
      </c>
      <c r="AG433" s="75">
        <v>0</v>
      </c>
      <c r="AH433" s="75">
        <v>0</v>
      </c>
      <c r="AI433" s="75">
        <v>0</v>
      </c>
      <c r="AJ433" s="75">
        <v>0</v>
      </c>
      <c r="AK433" s="75">
        <v>0</v>
      </c>
      <c r="AL433" s="75">
        <v>0</v>
      </c>
      <c r="AM433" s="75">
        <v>0</v>
      </c>
      <c r="AN433" s="75">
        <v>0</v>
      </c>
      <c r="AO433" s="75">
        <v>0</v>
      </c>
      <c r="AP433" s="75">
        <v>0</v>
      </c>
      <c r="AQ433" s="75">
        <v>0</v>
      </c>
      <c r="AR433" s="75">
        <v>0</v>
      </c>
      <c r="AS433" s="75">
        <v>0</v>
      </c>
      <c r="AT433" s="75">
        <v>0</v>
      </c>
      <c r="AU433" s="75">
        <v>0</v>
      </c>
      <c r="AV433" s="75">
        <v>0</v>
      </c>
      <c r="AW433" s="75">
        <v>0</v>
      </c>
      <c r="AX433" s="75">
        <v>0</v>
      </c>
      <c r="AY433" s="75">
        <v>0</v>
      </c>
      <c r="AZ433" s="75">
        <v>0</v>
      </c>
      <c r="BA433" s="75">
        <v>0</v>
      </c>
      <c r="BB433" s="75">
        <v>0</v>
      </c>
      <c r="BC433" s="75">
        <v>0</v>
      </c>
      <c r="BD433" s="75">
        <v>0</v>
      </c>
      <c r="BE433" s="75">
        <v>0</v>
      </c>
      <c r="BF433" s="75">
        <v>0</v>
      </c>
      <c r="BG433" s="75">
        <v>0</v>
      </c>
      <c r="BH433" s="75">
        <v>0</v>
      </c>
      <c r="BI433" s="75">
        <v>1118679</v>
      </c>
      <c r="BJ433" s="75">
        <v>0</v>
      </c>
      <c r="BK433" s="75">
        <v>0</v>
      </c>
      <c r="BL433" s="75">
        <v>0</v>
      </c>
      <c r="BM433" s="75">
        <v>0</v>
      </c>
      <c r="BN433" s="75">
        <v>0</v>
      </c>
      <c r="BO433" s="75">
        <v>0</v>
      </c>
      <c r="BP433" s="75">
        <v>0</v>
      </c>
      <c r="BQ433" s="75">
        <v>0</v>
      </c>
      <c r="BR433" s="75">
        <v>0</v>
      </c>
      <c r="BS433" s="75">
        <v>0</v>
      </c>
      <c r="BT433" s="75">
        <v>0</v>
      </c>
      <c r="BU433" s="75">
        <v>0</v>
      </c>
      <c r="BV433" s="75">
        <v>0</v>
      </c>
      <c r="BW433" s="75">
        <v>0</v>
      </c>
      <c r="BX433" s="75">
        <v>0</v>
      </c>
      <c r="BY433" s="76">
        <v>7096857.6399999997</v>
      </c>
    </row>
    <row r="434" spans="1:77" x14ac:dyDescent="0.2">
      <c r="A434" s="73" t="s">
        <v>43</v>
      </c>
      <c r="B434" s="74" t="s">
        <v>1060</v>
      </c>
      <c r="C434" s="73" t="s">
        <v>1061</v>
      </c>
      <c r="D434" s="75">
        <v>0</v>
      </c>
      <c r="E434" s="75">
        <v>0</v>
      </c>
      <c r="F434" s="75">
        <v>0</v>
      </c>
      <c r="G434" s="75">
        <v>0</v>
      </c>
      <c r="H434" s="75">
        <v>0</v>
      </c>
      <c r="I434" s="75">
        <v>0</v>
      </c>
      <c r="J434" s="75">
        <v>0</v>
      </c>
      <c r="K434" s="75">
        <v>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5">
        <v>0</v>
      </c>
      <c r="V434" s="75">
        <v>0</v>
      </c>
      <c r="W434" s="75">
        <v>0</v>
      </c>
      <c r="X434" s="75">
        <v>0</v>
      </c>
      <c r="Y434" s="75">
        <v>0</v>
      </c>
      <c r="Z434" s="75">
        <v>0</v>
      </c>
      <c r="AA434" s="75">
        <v>0</v>
      </c>
      <c r="AB434" s="75">
        <v>0</v>
      </c>
      <c r="AC434" s="75">
        <v>0</v>
      </c>
      <c r="AD434" s="75">
        <v>0</v>
      </c>
      <c r="AE434" s="75">
        <v>3971713.2</v>
      </c>
      <c r="AF434" s="75">
        <v>0</v>
      </c>
      <c r="AG434" s="75">
        <v>0</v>
      </c>
      <c r="AH434" s="75">
        <v>0</v>
      </c>
      <c r="AI434" s="75">
        <v>0</v>
      </c>
      <c r="AJ434" s="75">
        <v>0</v>
      </c>
      <c r="AK434" s="75">
        <v>0</v>
      </c>
      <c r="AL434" s="75">
        <v>0</v>
      </c>
      <c r="AM434" s="75">
        <v>0</v>
      </c>
      <c r="AN434" s="75">
        <v>0</v>
      </c>
      <c r="AO434" s="75">
        <v>0</v>
      </c>
      <c r="AP434" s="75">
        <v>0</v>
      </c>
      <c r="AQ434" s="75">
        <v>0</v>
      </c>
      <c r="AR434" s="75">
        <v>0</v>
      </c>
      <c r="AS434" s="75">
        <v>0</v>
      </c>
      <c r="AT434" s="75">
        <v>0</v>
      </c>
      <c r="AU434" s="75">
        <v>0</v>
      </c>
      <c r="AV434" s="75">
        <v>0</v>
      </c>
      <c r="AW434" s="75">
        <v>0</v>
      </c>
      <c r="AX434" s="75">
        <v>0</v>
      </c>
      <c r="AY434" s="75">
        <v>0</v>
      </c>
      <c r="AZ434" s="75">
        <v>0</v>
      </c>
      <c r="BA434" s="75">
        <v>0</v>
      </c>
      <c r="BB434" s="75">
        <v>0</v>
      </c>
      <c r="BC434" s="75">
        <v>0</v>
      </c>
      <c r="BD434" s="75">
        <v>0</v>
      </c>
      <c r="BE434" s="75">
        <v>0</v>
      </c>
      <c r="BF434" s="75">
        <v>0</v>
      </c>
      <c r="BG434" s="75">
        <v>0</v>
      </c>
      <c r="BH434" s="75">
        <v>0</v>
      </c>
      <c r="BI434" s="75">
        <v>152138759</v>
      </c>
      <c r="BJ434" s="75">
        <v>0</v>
      </c>
      <c r="BK434" s="75">
        <v>0</v>
      </c>
      <c r="BL434" s="75">
        <v>0</v>
      </c>
      <c r="BM434" s="75">
        <v>0</v>
      </c>
      <c r="BN434" s="75">
        <v>0</v>
      </c>
      <c r="BO434" s="75">
        <v>0</v>
      </c>
      <c r="BP434" s="75">
        <v>0</v>
      </c>
      <c r="BQ434" s="75">
        <v>0</v>
      </c>
      <c r="BR434" s="75">
        <v>0</v>
      </c>
      <c r="BS434" s="75">
        <v>0</v>
      </c>
      <c r="BT434" s="75">
        <v>0</v>
      </c>
      <c r="BU434" s="75">
        <v>0</v>
      </c>
      <c r="BV434" s="75">
        <v>0</v>
      </c>
      <c r="BW434" s="75">
        <v>0</v>
      </c>
      <c r="BX434" s="75">
        <v>0</v>
      </c>
      <c r="BY434" s="76">
        <v>724895990.70000005</v>
      </c>
    </row>
    <row r="435" spans="1:77" x14ac:dyDescent="0.2">
      <c r="A435" s="73" t="s">
        <v>43</v>
      </c>
      <c r="B435" s="74" t="s">
        <v>1062</v>
      </c>
      <c r="C435" s="73" t="s">
        <v>1063</v>
      </c>
      <c r="D435" s="75">
        <v>2297488.66</v>
      </c>
      <c r="E435" s="75">
        <v>0</v>
      </c>
      <c r="F435" s="75">
        <v>0</v>
      </c>
      <c r="G435" s="75">
        <v>0</v>
      </c>
      <c r="H435" s="75">
        <v>0</v>
      </c>
      <c r="I435" s="75">
        <v>0</v>
      </c>
      <c r="J435" s="75">
        <v>13571.62</v>
      </c>
      <c r="K435" s="75">
        <v>0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5">
        <v>0</v>
      </c>
      <c r="V435" s="75">
        <v>0</v>
      </c>
      <c r="W435" s="75">
        <v>0</v>
      </c>
      <c r="X435" s="75">
        <v>0</v>
      </c>
      <c r="Y435" s="75">
        <v>0</v>
      </c>
      <c r="Z435" s="75">
        <v>0</v>
      </c>
      <c r="AA435" s="75">
        <v>0</v>
      </c>
      <c r="AB435" s="75">
        <v>0</v>
      </c>
      <c r="AC435" s="75">
        <v>0</v>
      </c>
      <c r="AD435" s="75">
        <v>0</v>
      </c>
      <c r="AE435" s="75">
        <v>205826.12</v>
      </c>
      <c r="AF435" s="75">
        <v>0</v>
      </c>
      <c r="AG435" s="75">
        <v>0</v>
      </c>
      <c r="AH435" s="75">
        <v>0</v>
      </c>
      <c r="AI435" s="75">
        <v>0</v>
      </c>
      <c r="AJ435" s="75">
        <v>0</v>
      </c>
      <c r="AK435" s="75">
        <v>0</v>
      </c>
      <c r="AL435" s="75">
        <v>0</v>
      </c>
      <c r="AM435" s="75">
        <v>0</v>
      </c>
      <c r="AN435" s="75">
        <v>0</v>
      </c>
      <c r="AO435" s="75">
        <v>0</v>
      </c>
      <c r="AP435" s="75">
        <v>0</v>
      </c>
      <c r="AQ435" s="75">
        <v>3069091.46</v>
      </c>
      <c r="AR435" s="75">
        <v>0</v>
      </c>
      <c r="AS435" s="75">
        <v>0</v>
      </c>
      <c r="AT435" s="75">
        <v>0</v>
      </c>
      <c r="AU435" s="75">
        <v>0</v>
      </c>
      <c r="AV435" s="75">
        <v>0</v>
      </c>
      <c r="AW435" s="75">
        <v>0</v>
      </c>
      <c r="AX435" s="75">
        <v>1154419.2</v>
      </c>
      <c r="AY435" s="75">
        <v>0</v>
      </c>
      <c r="AZ435" s="75">
        <v>0</v>
      </c>
      <c r="BA435" s="75">
        <v>0</v>
      </c>
      <c r="BB435" s="75">
        <v>0</v>
      </c>
      <c r="BC435" s="75">
        <v>0</v>
      </c>
      <c r="BD435" s="75">
        <v>0</v>
      </c>
      <c r="BE435" s="75">
        <v>0</v>
      </c>
      <c r="BF435" s="75">
        <v>0</v>
      </c>
      <c r="BG435" s="75">
        <v>0</v>
      </c>
      <c r="BH435" s="75">
        <v>0</v>
      </c>
      <c r="BI435" s="75">
        <v>927382.99</v>
      </c>
      <c r="BJ435" s="75">
        <v>0</v>
      </c>
      <c r="BK435" s="75">
        <v>0</v>
      </c>
      <c r="BL435" s="75">
        <v>0</v>
      </c>
      <c r="BM435" s="75">
        <v>0</v>
      </c>
      <c r="BN435" s="75">
        <v>0</v>
      </c>
      <c r="BO435" s="75">
        <v>0</v>
      </c>
      <c r="BP435" s="75">
        <v>26195.32</v>
      </c>
      <c r="BQ435" s="75">
        <v>0</v>
      </c>
      <c r="BR435" s="75">
        <v>0</v>
      </c>
      <c r="BS435" s="75">
        <v>0</v>
      </c>
      <c r="BT435" s="75">
        <v>0</v>
      </c>
      <c r="BU435" s="75">
        <v>0</v>
      </c>
      <c r="BV435" s="75">
        <v>0</v>
      </c>
      <c r="BW435" s="75">
        <v>0</v>
      </c>
      <c r="BX435" s="75">
        <v>0</v>
      </c>
      <c r="BY435" s="76">
        <v>450</v>
      </c>
    </row>
    <row r="436" spans="1:77" x14ac:dyDescent="0.2">
      <c r="A436" s="73" t="s">
        <v>43</v>
      </c>
      <c r="B436" s="74" t="s">
        <v>1064</v>
      </c>
      <c r="C436" s="73" t="s">
        <v>1065</v>
      </c>
      <c r="D436" s="75">
        <v>0</v>
      </c>
      <c r="E436" s="75">
        <v>0</v>
      </c>
      <c r="F436" s="75">
        <v>0</v>
      </c>
      <c r="G436" s="75">
        <v>0</v>
      </c>
      <c r="H436" s="75">
        <v>0</v>
      </c>
      <c r="I436" s="75">
        <v>0</v>
      </c>
      <c r="J436" s="75">
        <v>350865694.19</v>
      </c>
      <c r="K436" s="75">
        <v>0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5">
        <v>0</v>
      </c>
      <c r="V436" s="75">
        <v>0</v>
      </c>
      <c r="W436" s="75">
        <v>0</v>
      </c>
      <c r="X436" s="75">
        <v>0</v>
      </c>
      <c r="Y436" s="75">
        <v>0</v>
      </c>
      <c r="Z436" s="75">
        <v>0</v>
      </c>
      <c r="AA436" s="75">
        <v>0</v>
      </c>
      <c r="AB436" s="75">
        <v>0</v>
      </c>
      <c r="AC436" s="75">
        <v>0</v>
      </c>
      <c r="AD436" s="75">
        <v>0</v>
      </c>
      <c r="AE436" s="75">
        <v>17700604.640000001</v>
      </c>
      <c r="AF436" s="75">
        <v>0</v>
      </c>
      <c r="AG436" s="75">
        <v>0</v>
      </c>
      <c r="AH436" s="75">
        <v>0</v>
      </c>
      <c r="AI436" s="75">
        <v>0</v>
      </c>
      <c r="AJ436" s="75">
        <v>0</v>
      </c>
      <c r="AK436" s="75">
        <v>0</v>
      </c>
      <c r="AL436" s="75">
        <v>0</v>
      </c>
      <c r="AM436" s="75">
        <v>0</v>
      </c>
      <c r="AN436" s="75">
        <v>0</v>
      </c>
      <c r="AO436" s="75">
        <v>0</v>
      </c>
      <c r="AP436" s="75">
        <v>0</v>
      </c>
      <c r="AQ436" s="75">
        <v>4536711.1100000003</v>
      </c>
      <c r="AR436" s="75">
        <v>0</v>
      </c>
      <c r="AS436" s="75">
        <v>0</v>
      </c>
      <c r="AT436" s="75">
        <v>0</v>
      </c>
      <c r="AU436" s="75">
        <v>0</v>
      </c>
      <c r="AV436" s="75">
        <v>0</v>
      </c>
      <c r="AW436" s="75">
        <v>0</v>
      </c>
      <c r="AX436" s="75">
        <v>263275148.61000001</v>
      </c>
      <c r="AY436" s="75">
        <v>0</v>
      </c>
      <c r="AZ436" s="75">
        <v>0</v>
      </c>
      <c r="BA436" s="75">
        <v>0</v>
      </c>
      <c r="BB436" s="75">
        <v>0</v>
      </c>
      <c r="BC436" s="75">
        <v>0</v>
      </c>
      <c r="BD436" s="75">
        <v>0</v>
      </c>
      <c r="BE436" s="75">
        <v>0</v>
      </c>
      <c r="BF436" s="75">
        <v>0</v>
      </c>
      <c r="BG436" s="75">
        <v>0</v>
      </c>
      <c r="BH436" s="75">
        <v>0</v>
      </c>
      <c r="BI436" s="75">
        <v>661654</v>
      </c>
      <c r="BJ436" s="75">
        <v>0</v>
      </c>
      <c r="BK436" s="75">
        <v>0</v>
      </c>
      <c r="BL436" s="75">
        <v>0</v>
      </c>
      <c r="BM436" s="75">
        <v>0</v>
      </c>
      <c r="BN436" s="75">
        <v>0</v>
      </c>
      <c r="BO436" s="75">
        <v>0</v>
      </c>
      <c r="BP436" s="75">
        <v>0</v>
      </c>
      <c r="BQ436" s="75">
        <v>0</v>
      </c>
      <c r="BR436" s="75">
        <v>0</v>
      </c>
      <c r="BS436" s="75">
        <v>0</v>
      </c>
      <c r="BT436" s="75">
        <v>0</v>
      </c>
      <c r="BU436" s="75">
        <v>0</v>
      </c>
      <c r="BV436" s="75">
        <v>0</v>
      </c>
      <c r="BW436" s="75">
        <v>0</v>
      </c>
      <c r="BX436" s="75">
        <v>0</v>
      </c>
      <c r="BY436" s="76"/>
    </row>
    <row r="437" spans="1:77" x14ac:dyDescent="0.2">
      <c r="A437" s="73" t="s">
        <v>43</v>
      </c>
      <c r="B437" s="74" t="s">
        <v>1066</v>
      </c>
      <c r="C437" s="73" t="s">
        <v>1067</v>
      </c>
      <c r="D437" s="85">
        <v>0</v>
      </c>
      <c r="E437" s="85">
        <v>0</v>
      </c>
      <c r="F437" s="85">
        <v>0</v>
      </c>
      <c r="G437" s="85">
        <v>0</v>
      </c>
      <c r="H437" s="85">
        <v>0</v>
      </c>
      <c r="I437" s="85">
        <v>0</v>
      </c>
      <c r="J437" s="85">
        <v>0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  <c r="Q437" s="85">
        <v>0</v>
      </c>
      <c r="R437" s="85">
        <v>0</v>
      </c>
      <c r="S437" s="85">
        <v>0</v>
      </c>
      <c r="T437" s="85">
        <v>0</v>
      </c>
      <c r="U437" s="85">
        <v>0</v>
      </c>
      <c r="V437" s="85">
        <v>0</v>
      </c>
      <c r="W437" s="85">
        <v>0</v>
      </c>
      <c r="X437" s="85">
        <v>0</v>
      </c>
      <c r="Y437" s="85">
        <v>0</v>
      </c>
      <c r="Z437" s="85">
        <v>0</v>
      </c>
      <c r="AA437" s="85">
        <v>0</v>
      </c>
      <c r="AB437" s="85">
        <v>0</v>
      </c>
      <c r="AC437" s="85">
        <v>0</v>
      </c>
      <c r="AD437" s="85">
        <v>0</v>
      </c>
      <c r="AE437" s="85">
        <v>0</v>
      </c>
      <c r="AF437" s="85">
        <v>0</v>
      </c>
      <c r="AG437" s="85">
        <v>0</v>
      </c>
      <c r="AH437" s="85">
        <v>0</v>
      </c>
      <c r="AI437" s="85">
        <v>0</v>
      </c>
      <c r="AJ437" s="85">
        <v>0</v>
      </c>
      <c r="AK437" s="85">
        <v>0</v>
      </c>
      <c r="AL437" s="85">
        <v>0</v>
      </c>
      <c r="AM437" s="85">
        <v>0</v>
      </c>
      <c r="AN437" s="85">
        <v>0</v>
      </c>
      <c r="AO437" s="85">
        <v>0</v>
      </c>
      <c r="AP437" s="85">
        <v>0</v>
      </c>
      <c r="AQ437" s="85">
        <v>0</v>
      </c>
      <c r="AR437" s="85">
        <v>0</v>
      </c>
      <c r="AS437" s="85">
        <v>0</v>
      </c>
      <c r="AT437" s="85">
        <v>0</v>
      </c>
      <c r="AU437" s="85">
        <v>0</v>
      </c>
      <c r="AV437" s="85">
        <v>0</v>
      </c>
      <c r="AW437" s="85">
        <v>0</v>
      </c>
      <c r="AX437" s="85">
        <v>0</v>
      </c>
      <c r="AY437" s="85">
        <v>0</v>
      </c>
      <c r="AZ437" s="85">
        <v>0</v>
      </c>
      <c r="BA437" s="85">
        <v>0</v>
      </c>
      <c r="BB437" s="85">
        <v>0</v>
      </c>
      <c r="BC437" s="85">
        <v>0</v>
      </c>
      <c r="BD437" s="85">
        <v>0</v>
      </c>
      <c r="BE437" s="85">
        <v>0</v>
      </c>
      <c r="BF437" s="85">
        <v>0</v>
      </c>
      <c r="BG437" s="85">
        <v>0</v>
      </c>
      <c r="BH437" s="85">
        <v>0</v>
      </c>
      <c r="BI437" s="85">
        <v>0</v>
      </c>
      <c r="BJ437" s="85">
        <v>0</v>
      </c>
      <c r="BK437" s="85">
        <v>0</v>
      </c>
      <c r="BL437" s="85">
        <v>0</v>
      </c>
      <c r="BM437" s="85">
        <v>0</v>
      </c>
      <c r="BN437" s="85">
        <v>0</v>
      </c>
      <c r="BO437" s="85">
        <v>0</v>
      </c>
      <c r="BP437" s="85">
        <v>0</v>
      </c>
      <c r="BQ437" s="85">
        <v>0</v>
      </c>
      <c r="BR437" s="85">
        <v>0</v>
      </c>
      <c r="BS437" s="85">
        <v>0</v>
      </c>
      <c r="BT437" s="85">
        <v>0</v>
      </c>
      <c r="BU437" s="85">
        <v>0</v>
      </c>
      <c r="BV437" s="85">
        <v>0</v>
      </c>
      <c r="BW437" s="85">
        <v>0</v>
      </c>
      <c r="BX437" s="85">
        <v>0</v>
      </c>
      <c r="BY437" s="76"/>
    </row>
    <row r="438" spans="1:77" x14ac:dyDescent="0.2">
      <c r="A438" s="73" t="s">
        <v>43</v>
      </c>
      <c r="B438" s="74" t="s">
        <v>1068</v>
      </c>
      <c r="C438" s="73" t="s">
        <v>1069</v>
      </c>
      <c r="D438" s="75">
        <v>0</v>
      </c>
      <c r="E438" s="75">
        <v>0</v>
      </c>
      <c r="F438" s="75">
        <v>0</v>
      </c>
      <c r="G438" s="75">
        <v>0</v>
      </c>
      <c r="H438" s="75">
        <v>0</v>
      </c>
      <c r="I438" s="75">
        <v>0</v>
      </c>
      <c r="J438" s="75">
        <v>0</v>
      </c>
      <c r="K438" s="75">
        <v>0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5">
        <v>0</v>
      </c>
      <c r="V438" s="75">
        <v>0</v>
      </c>
      <c r="W438" s="75">
        <v>0</v>
      </c>
      <c r="X438" s="75">
        <v>0</v>
      </c>
      <c r="Y438" s="75">
        <v>0</v>
      </c>
      <c r="Z438" s="75">
        <v>0</v>
      </c>
      <c r="AA438" s="75">
        <v>0</v>
      </c>
      <c r="AB438" s="75">
        <v>0</v>
      </c>
      <c r="AC438" s="75">
        <v>0</v>
      </c>
      <c r="AD438" s="75">
        <v>0</v>
      </c>
      <c r="AE438" s="75">
        <v>0</v>
      </c>
      <c r="AF438" s="75">
        <v>0</v>
      </c>
      <c r="AG438" s="75">
        <v>0</v>
      </c>
      <c r="AH438" s="75">
        <v>0</v>
      </c>
      <c r="AI438" s="75">
        <v>0</v>
      </c>
      <c r="AJ438" s="75">
        <v>0</v>
      </c>
      <c r="AK438" s="75">
        <v>0</v>
      </c>
      <c r="AL438" s="75">
        <v>0</v>
      </c>
      <c r="AM438" s="75">
        <v>0</v>
      </c>
      <c r="AN438" s="75">
        <v>0</v>
      </c>
      <c r="AO438" s="75">
        <v>0</v>
      </c>
      <c r="AP438" s="75">
        <v>0</v>
      </c>
      <c r="AQ438" s="75">
        <v>0</v>
      </c>
      <c r="AR438" s="75">
        <v>0</v>
      </c>
      <c r="AS438" s="75">
        <v>0</v>
      </c>
      <c r="AT438" s="75">
        <v>0</v>
      </c>
      <c r="AU438" s="75">
        <v>0</v>
      </c>
      <c r="AV438" s="75">
        <v>0</v>
      </c>
      <c r="AW438" s="75">
        <v>0</v>
      </c>
      <c r="AX438" s="75">
        <v>0</v>
      </c>
      <c r="AY438" s="75">
        <v>0</v>
      </c>
      <c r="AZ438" s="75">
        <v>0</v>
      </c>
      <c r="BA438" s="75">
        <v>0</v>
      </c>
      <c r="BB438" s="75">
        <v>0</v>
      </c>
      <c r="BC438" s="75">
        <v>0</v>
      </c>
      <c r="BD438" s="75">
        <v>0</v>
      </c>
      <c r="BE438" s="75">
        <v>0</v>
      </c>
      <c r="BF438" s="75">
        <v>0</v>
      </c>
      <c r="BG438" s="75">
        <v>0</v>
      </c>
      <c r="BH438" s="75">
        <v>0</v>
      </c>
      <c r="BI438" s="75">
        <v>0</v>
      </c>
      <c r="BJ438" s="75">
        <v>0</v>
      </c>
      <c r="BK438" s="75">
        <v>0</v>
      </c>
      <c r="BL438" s="75">
        <v>0</v>
      </c>
      <c r="BM438" s="75">
        <v>0</v>
      </c>
      <c r="BN438" s="75">
        <v>0</v>
      </c>
      <c r="BO438" s="75">
        <v>0</v>
      </c>
      <c r="BP438" s="75">
        <v>70840</v>
      </c>
      <c r="BQ438" s="75">
        <v>0</v>
      </c>
      <c r="BR438" s="75">
        <v>0</v>
      </c>
      <c r="BS438" s="75">
        <v>0</v>
      </c>
      <c r="BT438" s="75">
        <v>0</v>
      </c>
      <c r="BU438" s="75">
        <v>0</v>
      </c>
      <c r="BV438" s="75">
        <v>0</v>
      </c>
      <c r="BW438" s="75">
        <v>0</v>
      </c>
      <c r="BX438" s="75">
        <v>0</v>
      </c>
      <c r="BY438" s="76">
        <v>20972461.759999998</v>
      </c>
    </row>
    <row r="439" spans="1:77" x14ac:dyDescent="0.2">
      <c r="A439" s="82" t="s">
        <v>1070</v>
      </c>
      <c r="B439" s="83"/>
      <c r="C439" s="84"/>
      <c r="D439" s="80">
        <f>SUM(D245:D438)</f>
        <v>144696847.66000003</v>
      </c>
      <c r="E439" s="80">
        <f t="shared" ref="E439:BP439" si="10">SUM(E245:E438)</f>
        <v>36045393.539999999</v>
      </c>
      <c r="F439" s="80">
        <f t="shared" si="10"/>
        <v>71736235.87000002</v>
      </c>
      <c r="G439" s="80">
        <f t="shared" si="10"/>
        <v>49669182.049999997</v>
      </c>
      <c r="H439" s="80">
        <f t="shared" si="10"/>
        <v>47638986.50999999</v>
      </c>
      <c r="I439" s="80">
        <f t="shared" si="10"/>
        <v>26690495.079999994</v>
      </c>
      <c r="J439" s="80">
        <f t="shared" si="10"/>
        <v>870484045.93000007</v>
      </c>
      <c r="K439" s="80">
        <f t="shared" si="10"/>
        <v>58741861.110000007</v>
      </c>
      <c r="L439" s="80">
        <f t="shared" si="10"/>
        <v>16021073.390000001</v>
      </c>
      <c r="M439" s="80">
        <f t="shared" si="10"/>
        <v>121107896.40000001</v>
      </c>
      <c r="N439" s="80">
        <f t="shared" si="10"/>
        <v>15980402.030000003</v>
      </c>
      <c r="O439" s="80">
        <f t="shared" si="10"/>
        <v>48450530.719999999</v>
      </c>
      <c r="P439" s="80">
        <f t="shared" si="10"/>
        <v>52160769.780000009</v>
      </c>
      <c r="Q439" s="80">
        <f t="shared" si="10"/>
        <v>73019248.939999983</v>
      </c>
      <c r="R439" s="80">
        <f t="shared" si="10"/>
        <v>14548662.65</v>
      </c>
      <c r="S439" s="80">
        <f t="shared" si="10"/>
        <v>42429399.859999999</v>
      </c>
      <c r="T439" s="80">
        <f t="shared" si="10"/>
        <v>39214369.540000014</v>
      </c>
      <c r="U439" s="80">
        <f t="shared" si="10"/>
        <v>17280408.060000002</v>
      </c>
      <c r="V439" s="80">
        <f t="shared" si="10"/>
        <v>127080164.80000004</v>
      </c>
      <c r="W439" s="80">
        <f t="shared" si="10"/>
        <v>52080008.049999997</v>
      </c>
      <c r="X439" s="80">
        <f t="shared" si="10"/>
        <v>30967937.459999997</v>
      </c>
      <c r="Y439" s="80">
        <f t="shared" si="10"/>
        <v>71227633.049999982</v>
      </c>
      <c r="Z439" s="80">
        <f t="shared" si="10"/>
        <v>18712711.849999998</v>
      </c>
      <c r="AA439" s="80">
        <f t="shared" si="10"/>
        <v>26739561.930000003</v>
      </c>
      <c r="AB439" s="80">
        <f t="shared" si="10"/>
        <v>30886186.909999996</v>
      </c>
      <c r="AC439" s="80">
        <f t="shared" si="10"/>
        <v>9258118.1700000018</v>
      </c>
      <c r="AD439" s="80">
        <f t="shared" si="10"/>
        <v>19222640.049999997</v>
      </c>
      <c r="AE439" s="80">
        <f t="shared" si="10"/>
        <v>17821632.770000014</v>
      </c>
      <c r="AF439" s="80">
        <f t="shared" si="10"/>
        <v>33821888.950000003</v>
      </c>
      <c r="AG439" s="80">
        <f t="shared" si="10"/>
        <v>18194450.899999999</v>
      </c>
      <c r="AH439" s="80">
        <f t="shared" si="10"/>
        <v>18758712.18</v>
      </c>
      <c r="AI439" s="80">
        <f t="shared" si="10"/>
        <v>16968308.610000007</v>
      </c>
      <c r="AJ439" s="80">
        <f t="shared" si="10"/>
        <v>28564883.870000001</v>
      </c>
      <c r="AK439" s="80">
        <f t="shared" si="10"/>
        <v>26403349.719999999</v>
      </c>
      <c r="AL439" s="80">
        <f t="shared" si="10"/>
        <v>20206665.060000002</v>
      </c>
      <c r="AM439" s="80">
        <f t="shared" si="10"/>
        <v>34922965.82</v>
      </c>
      <c r="AN439" s="80">
        <f t="shared" si="10"/>
        <v>19493189.509999998</v>
      </c>
      <c r="AO439" s="80">
        <f t="shared" si="10"/>
        <v>17919005.32</v>
      </c>
      <c r="AP439" s="80">
        <f t="shared" si="10"/>
        <v>13588771.6</v>
      </c>
      <c r="AQ439" s="80">
        <f t="shared" si="10"/>
        <v>99434073.950000003</v>
      </c>
      <c r="AR439" s="80">
        <f t="shared" si="10"/>
        <v>17831123.610000007</v>
      </c>
      <c r="AS439" s="80">
        <f t="shared" si="10"/>
        <v>23439281.640000001</v>
      </c>
      <c r="AT439" s="80">
        <f t="shared" si="10"/>
        <v>17112465.93</v>
      </c>
      <c r="AU439" s="80">
        <f t="shared" si="10"/>
        <v>14543037.920000004</v>
      </c>
      <c r="AV439" s="80">
        <f t="shared" si="10"/>
        <v>13544007.989999996</v>
      </c>
      <c r="AW439" s="80">
        <f t="shared" si="10"/>
        <v>14558705.950000005</v>
      </c>
      <c r="AX439" s="80">
        <f t="shared" si="10"/>
        <v>610555417.75999999</v>
      </c>
      <c r="AY439" s="80">
        <f t="shared" si="10"/>
        <v>25038257.779999997</v>
      </c>
      <c r="AZ439" s="80">
        <f t="shared" si="10"/>
        <v>20194887.010000005</v>
      </c>
      <c r="BA439" s="80">
        <f t="shared" si="10"/>
        <v>37412621.530000001</v>
      </c>
      <c r="BB439" s="80">
        <f t="shared" si="10"/>
        <v>24941102.5</v>
      </c>
      <c r="BC439" s="80">
        <f t="shared" si="10"/>
        <v>20835064.339999996</v>
      </c>
      <c r="BD439" s="80">
        <f t="shared" si="10"/>
        <v>32185189.0502</v>
      </c>
      <c r="BE439" s="80">
        <f t="shared" si="10"/>
        <v>38952480.25</v>
      </c>
      <c r="BF439" s="80">
        <f t="shared" si="10"/>
        <v>18016074.569999997</v>
      </c>
      <c r="BG439" s="80">
        <f t="shared" si="10"/>
        <v>12376906.370000001</v>
      </c>
      <c r="BH439" s="80">
        <f t="shared" si="10"/>
        <v>17116732.859999999</v>
      </c>
      <c r="BI439" s="80">
        <f t="shared" si="10"/>
        <v>424878800.94</v>
      </c>
      <c r="BJ439" s="80">
        <f t="shared" si="10"/>
        <v>88654604.61999999</v>
      </c>
      <c r="BK439" s="80">
        <f t="shared" si="10"/>
        <v>25281946.100000005</v>
      </c>
      <c r="BL439" s="80">
        <f t="shared" si="10"/>
        <v>16600543.999999998</v>
      </c>
      <c r="BM439" s="80">
        <f t="shared" si="10"/>
        <v>34308940.769999996</v>
      </c>
      <c r="BN439" s="80">
        <f t="shared" si="10"/>
        <v>35039192.369999997</v>
      </c>
      <c r="BO439" s="80">
        <f t="shared" si="10"/>
        <v>17814976.419999998</v>
      </c>
      <c r="BP439" s="80">
        <f t="shared" si="10"/>
        <v>50789281.810000032</v>
      </c>
      <c r="BQ439" s="80">
        <f t="shared" ref="BQ439:BX439" si="11">SUM(BQ245:BQ438)</f>
        <v>12067101.999999998</v>
      </c>
      <c r="BR439" s="80">
        <f t="shared" si="11"/>
        <v>26792822.190000001</v>
      </c>
      <c r="BS439" s="80">
        <f t="shared" si="11"/>
        <v>28882586.039999999</v>
      </c>
      <c r="BT439" s="80">
        <f t="shared" si="11"/>
        <v>26586258.950000003</v>
      </c>
      <c r="BU439" s="80">
        <f t="shared" si="11"/>
        <v>51637180.209999979</v>
      </c>
      <c r="BV439" s="80">
        <f t="shared" si="11"/>
        <v>19786044.57</v>
      </c>
      <c r="BW439" s="80">
        <f t="shared" si="11"/>
        <v>13856382.529999996</v>
      </c>
      <c r="BX439" s="80">
        <f t="shared" si="11"/>
        <v>16631216.819999997</v>
      </c>
      <c r="BY439" s="81">
        <f>SUM(BY245:BY438)</f>
        <v>6285042303.1801033</v>
      </c>
    </row>
    <row r="440" spans="1:77" x14ac:dyDescent="0.2">
      <c r="A440" s="73"/>
      <c r="B440" s="90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  <c r="BN440" s="73"/>
      <c r="BO440" s="73"/>
      <c r="BP440" s="73"/>
      <c r="BQ440" s="73"/>
      <c r="BR440" s="73"/>
      <c r="BS440" s="73"/>
      <c r="BT440" s="73"/>
      <c r="BU440" s="73"/>
      <c r="BV440" s="73"/>
      <c r="BW440" s="73"/>
      <c r="BX440" s="73"/>
    </row>
    <row r="441" spans="1:77" s="94" customFormat="1" x14ac:dyDescent="0.2">
      <c r="A441" s="91"/>
      <c r="B441" s="79" t="s">
        <v>1071</v>
      </c>
      <c r="C441" s="78"/>
      <c r="D441" s="92">
        <f>SUM(D245:D364)</f>
        <v>112699380.12000003</v>
      </c>
      <c r="E441" s="92">
        <f t="shared" ref="E441:BP441" si="12">SUM(E245:E364)</f>
        <v>33549988.370000001</v>
      </c>
      <c r="F441" s="92">
        <f t="shared" si="12"/>
        <v>62416425.700000018</v>
      </c>
      <c r="G441" s="92">
        <f t="shared" si="12"/>
        <v>42468731.899999999</v>
      </c>
      <c r="H441" s="92">
        <f t="shared" si="12"/>
        <v>39864207.749999993</v>
      </c>
      <c r="I441" s="92">
        <f t="shared" si="12"/>
        <v>23643137.929999996</v>
      </c>
      <c r="J441" s="92">
        <f t="shared" si="12"/>
        <v>493899967.36000001</v>
      </c>
      <c r="K441" s="92">
        <f t="shared" si="12"/>
        <v>48966377.830000006</v>
      </c>
      <c r="L441" s="92">
        <f t="shared" si="12"/>
        <v>15709220.700000001</v>
      </c>
      <c r="M441" s="92">
        <f t="shared" si="12"/>
        <v>103073685.38000001</v>
      </c>
      <c r="N441" s="92">
        <f t="shared" si="12"/>
        <v>13762091.930000002</v>
      </c>
      <c r="O441" s="92">
        <f t="shared" si="12"/>
        <v>42944092.869999997</v>
      </c>
      <c r="P441" s="92">
        <f t="shared" si="12"/>
        <v>42030711.730000004</v>
      </c>
      <c r="Q441" s="92">
        <f t="shared" si="12"/>
        <v>67145398.539999992</v>
      </c>
      <c r="R441" s="92">
        <f t="shared" si="12"/>
        <v>14171377.65</v>
      </c>
      <c r="S441" s="92">
        <f t="shared" si="12"/>
        <v>38252377.649999999</v>
      </c>
      <c r="T441" s="92">
        <f t="shared" si="12"/>
        <v>36388564.290000014</v>
      </c>
      <c r="U441" s="92">
        <f t="shared" si="12"/>
        <v>15779359.460000001</v>
      </c>
      <c r="V441" s="92">
        <f t="shared" si="12"/>
        <v>123258798.29000005</v>
      </c>
      <c r="W441" s="92">
        <f t="shared" si="12"/>
        <v>49780230.329999998</v>
      </c>
      <c r="X441" s="92">
        <f t="shared" si="12"/>
        <v>26958665.969999999</v>
      </c>
      <c r="Y441" s="92">
        <f t="shared" si="12"/>
        <v>64143232.029999986</v>
      </c>
      <c r="Z441" s="92">
        <f t="shared" si="12"/>
        <v>16052329.109999998</v>
      </c>
      <c r="AA441" s="92">
        <f t="shared" si="12"/>
        <v>22396891.480000004</v>
      </c>
      <c r="AB441" s="92">
        <f t="shared" si="12"/>
        <v>27223175.919999998</v>
      </c>
      <c r="AC441" s="92">
        <f t="shared" si="12"/>
        <v>9171361.040000001</v>
      </c>
      <c r="AD441" s="92">
        <f t="shared" si="12"/>
        <v>16871349.059999999</v>
      </c>
      <c r="AE441" s="92">
        <f t="shared" si="12"/>
        <v>-18382652.299999986</v>
      </c>
      <c r="AF441" s="92">
        <f t="shared" si="12"/>
        <v>25118515.800000001</v>
      </c>
      <c r="AG441" s="92">
        <f t="shared" si="12"/>
        <v>13142700.949999997</v>
      </c>
      <c r="AH441" s="92">
        <f t="shared" si="12"/>
        <v>15475263.180000002</v>
      </c>
      <c r="AI441" s="92">
        <f t="shared" si="12"/>
        <v>13536976.360000005</v>
      </c>
      <c r="AJ441" s="92">
        <f t="shared" si="12"/>
        <v>22868966.770000003</v>
      </c>
      <c r="AK441" s="92">
        <f t="shared" si="12"/>
        <v>21703943.469999999</v>
      </c>
      <c r="AL441" s="92">
        <f t="shared" si="12"/>
        <v>16375333.010000004</v>
      </c>
      <c r="AM441" s="92">
        <f t="shared" si="12"/>
        <v>28261130.920000002</v>
      </c>
      <c r="AN441" s="92">
        <f t="shared" si="12"/>
        <v>15035132.859999999</v>
      </c>
      <c r="AO441" s="92">
        <f t="shared" si="12"/>
        <v>12427568.839999998</v>
      </c>
      <c r="AP441" s="92">
        <f t="shared" si="12"/>
        <v>9947736.0999999996</v>
      </c>
      <c r="AQ441" s="92">
        <f t="shared" si="12"/>
        <v>85784479.430000007</v>
      </c>
      <c r="AR441" s="92">
        <f t="shared" si="12"/>
        <v>15204518.160000008</v>
      </c>
      <c r="AS441" s="92">
        <f t="shared" si="12"/>
        <v>18367643.789999999</v>
      </c>
      <c r="AT441" s="92">
        <f t="shared" si="12"/>
        <v>14124895.390000001</v>
      </c>
      <c r="AU441" s="92">
        <f t="shared" si="12"/>
        <v>10638109.270000003</v>
      </c>
      <c r="AV441" s="92">
        <f t="shared" si="12"/>
        <v>13229099.539999997</v>
      </c>
      <c r="AW441" s="92">
        <f t="shared" si="12"/>
        <v>13321508.310000004</v>
      </c>
      <c r="AX441" s="92">
        <f t="shared" si="12"/>
        <v>335929496.45999998</v>
      </c>
      <c r="AY441" s="92">
        <f t="shared" si="12"/>
        <v>23295051.029999997</v>
      </c>
      <c r="AZ441" s="92">
        <f t="shared" si="12"/>
        <v>15786358.850000001</v>
      </c>
      <c r="BA441" s="92">
        <f t="shared" si="12"/>
        <v>31480308.530000005</v>
      </c>
      <c r="BB441" s="92">
        <f t="shared" si="12"/>
        <v>19329417.949999999</v>
      </c>
      <c r="BC441" s="92">
        <f t="shared" si="12"/>
        <v>19227561.239999998</v>
      </c>
      <c r="BD441" s="92">
        <f t="shared" si="12"/>
        <v>26055955.670200001</v>
      </c>
      <c r="BE441" s="92">
        <f t="shared" si="12"/>
        <v>33931513.350000001</v>
      </c>
      <c r="BF441" s="92">
        <f t="shared" si="12"/>
        <v>16360709.069999997</v>
      </c>
      <c r="BG441" s="92">
        <f t="shared" si="12"/>
        <v>10944166.76</v>
      </c>
      <c r="BH441" s="92">
        <f t="shared" si="12"/>
        <v>15829909.91</v>
      </c>
      <c r="BI441" s="92">
        <f t="shared" si="12"/>
        <v>260409620.76999998</v>
      </c>
      <c r="BJ441" s="92">
        <f t="shared" si="12"/>
        <v>78968921.129999995</v>
      </c>
      <c r="BK441" s="92">
        <f t="shared" si="12"/>
        <v>19202585.470000003</v>
      </c>
      <c r="BL441" s="92">
        <f t="shared" si="12"/>
        <v>12997673.749999998</v>
      </c>
      <c r="BM441" s="92">
        <f t="shared" si="12"/>
        <v>26140601.759999998</v>
      </c>
      <c r="BN441" s="92">
        <f t="shared" si="12"/>
        <v>27914809.669999998</v>
      </c>
      <c r="BO441" s="92">
        <f t="shared" si="12"/>
        <v>15897698.919999998</v>
      </c>
      <c r="BP441" s="92">
        <f t="shared" si="12"/>
        <v>16737089.870000031</v>
      </c>
      <c r="BQ441" s="92">
        <f t="shared" ref="BQ441:BX441" si="13">SUM(BQ245:BQ364)</f>
        <v>9599740.1899999995</v>
      </c>
      <c r="BR441" s="92">
        <f t="shared" si="13"/>
        <v>23269983.630000003</v>
      </c>
      <c r="BS441" s="92">
        <f t="shared" si="13"/>
        <v>23707912.34</v>
      </c>
      <c r="BT441" s="92">
        <f t="shared" si="13"/>
        <v>15497318.790000001</v>
      </c>
      <c r="BU441" s="92">
        <f t="shared" si="13"/>
        <v>47328845.759999976</v>
      </c>
      <c r="BV441" s="92">
        <f t="shared" si="13"/>
        <v>16752226.510000002</v>
      </c>
      <c r="BW441" s="92">
        <f t="shared" si="13"/>
        <v>9947164.1299999971</v>
      </c>
      <c r="BX441" s="92">
        <f t="shared" si="13"/>
        <v>15379960.679999998</v>
      </c>
      <c r="BY441" s="93">
        <f>SUM(BY245:BY366)</f>
        <v>5016301360.8701</v>
      </c>
    </row>
    <row r="442" spans="1:77" s="100" customFormat="1" x14ac:dyDescent="0.2">
      <c r="A442" s="95"/>
      <c r="B442" s="96" t="s">
        <v>1072</v>
      </c>
      <c r="C442" s="97"/>
      <c r="D442" s="98">
        <f>SUM(D365:D438)</f>
        <v>31997467.539999999</v>
      </c>
      <c r="E442" s="98">
        <f t="shared" ref="E442:BP442" si="14">SUM(E365:E438)</f>
        <v>2495405.17</v>
      </c>
      <c r="F442" s="98">
        <f t="shared" si="14"/>
        <v>9319810.1699999999</v>
      </c>
      <c r="G442" s="98">
        <f t="shared" si="14"/>
        <v>7200450.1500000004</v>
      </c>
      <c r="H442" s="98">
        <f t="shared" si="14"/>
        <v>7774778.7599999998</v>
      </c>
      <c r="I442" s="98">
        <f t="shared" si="14"/>
        <v>3047357.15</v>
      </c>
      <c r="J442" s="98">
        <f t="shared" si="14"/>
        <v>376584078.56999999</v>
      </c>
      <c r="K442" s="98">
        <f t="shared" si="14"/>
        <v>9775483.2799999993</v>
      </c>
      <c r="L442" s="98">
        <f t="shared" si="14"/>
        <v>311852.69</v>
      </c>
      <c r="M442" s="98">
        <f t="shared" si="14"/>
        <v>18034211.02</v>
      </c>
      <c r="N442" s="98">
        <f t="shared" si="14"/>
        <v>2218310.1</v>
      </c>
      <c r="O442" s="98">
        <f t="shared" si="14"/>
        <v>5506437.8499999996</v>
      </c>
      <c r="P442" s="98">
        <f t="shared" si="14"/>
        <v>10130058.049999999</v>
      </c>
      <c r="Q442" s="98">
        <f t="shared" si="14"/>
        <v>5873850.4000000004</v>
      </c>
      <c r="R442" s="98">
        <f t="shared" si="14"/>
        <v>377285</v>
      </c>
      <c r="S442" s="98">
        <f t="shared" si="14"/>
        <v>4177022.21</v>
      </c>
      <c r="T442" s="98">
        <f t="shared" si="14"/>
        <v>2825805.25</v>
      </c>
      <c r="U442" s="98">
        <f t="shared" si="14"/>
        <v>1501048.6</v>
      </c>
      <c r="V442" s="98">
        <f t="shared" si="14"/>
        <v>3821366.5100000002</v>
      </c>
      <c r="W442" s="98">
        <f t="shared" si="14"/>
        <v>2299777.7199999997</v>
      </c>
      <c r="X442" s="98">
        <f t="shared" si="14"/>
        <v>4009271.49</v>
      </c>
      <c r="Y442" s="98">
        <f t="shared" si="14"/>
        <v>7084401.0200000005</v>
      </c>
      <c r="Z442" s="98">
        <f t="shared" si="14"/>
        <v>2660382.7400000002</v>
      </c>
      <c r="AA442" s="98">
        <f t="shared" si="14"/>
        <v>4342670.45</v>
      </c>
      <c r="AB442" s="98">
        <f t="shared" si="14"/>
        <v>3663010.99</v>
      </c>
      <c r="AC442" s="98">
        <f t="shared" si="14"/>
        <v>86757.13</v>
      </c>
      <c r="AD442" s="98">
        <f t="shared" si="14"/>
        <v>2351290.9900000002</v>
      </c>
      <c r="AE442" s="98">
        <f t="shared" si="14"/>
        <v>36204285.07</v>
      </c>
      <c r="AF442" s="98">
        <f t="shared" si="14"/>
        <v>8703373.1500000004</v>
      </c>
      <c r="AG442" s="98">
        <f t="shared" si="14"/>
        <v>5051749.95</v>
      </c>
      <c r="AH442" s="98">
        <f t="shared" si="14"/>
        <v>3283449</v>
      </c>
      <c r="AI442" s="98">
        <f t="shared" si="14"/>
        <v>3431332.25</v>
      </c>
      <c r="AJ442" s="98">
        <f t="shared" si="14"/>
        <v>5695917.0999999996</v>
      </c>
      <c r="AK442" s="98">
        <f t="shared" si="14"/>
        <v>4699406.25</v>
      </c>
      <c r="AL442" s="98">
        <f t="shared" si="14"/>
        <v>3831332.05</v>
      </c>
      <c r="AM442" s="98">
        <f t="shared" si="14"/>
        <v>6661834.8999999994</v>
      </c>
      <c r="AN442" s="98">
        <f t="shared" si="14"/>
        <v>4458056.6500000004</v>
      </c>
      <c r="AO442" s="98">
        <f t="shared" si="14"/>
        <v>5491436.4800000004</v>
      </c>
      <c r="AP442" s="98">
        <f t="shared" si="14"/>
        <v>3641035.5</v>
      </c>
      <c r="AQ442" s="98">
        <f t="shared" si="14"/>
        <v>13649594.52</v>
      </c>
      <c r="AR442" s="98">
        <f t="shared" si="14"/>
        <v>2626605.4500000002</v>
      </c>
      <c r="AS442" s="98">
        <f t="shared" si="14"/>
        <v>5071637.8500000006</v>
      </c>
      <c r="AT442" s="98">
        <f t="shared" si="14"/>
        <v>2987570.54</v>
      </c>
      <c r="AU442" s="98">
        <f t="shared" si="14"/>
        <v>3904928.65</v>
      </c>
      <c r="AV442" s="98">
        <f t="shared" si="14"/>
        <v>314908.45</v>
      </c>
      <c r="AW442" s="98">
        <f t="shared" si="14"/>
        <v>1237197.6400000001</v>
      </c>
      <c r="AX442" s="98">
        <f t="shared" si="14"/>
        <v>274625921.30000001</v>
      </c>
      <c r="AY442" s="98">
        <f t="shared" si="14"/>
        <v>1743206.75</v>
      </c>
      <c r="AZ442" s="98">
        <f t="shared" si="14"/>
        <v>4408528.16</v>
      </c>
      <c r="BA442" s="98">
        <f t="shared" si="14"/>
        <v>5932313</v>
      </c>
      <c r="BB442" s="98">
        <f t="shared" si="14"/>
        <v>5611684.5499999998</v>
      </c>
      <c r="BC442" s="98">
        <f t="shared" si="14"/>
        <v>1607503.1</v>
      </c>
      <c r="BD442" s="98">
        <f t="shared" si="14"/>
        <v>6129233.3799999999</v>
      </c>
      <c r="BE442" s="98">
        <f t="shared" si="14"/>
        <v>5020966.9000000004</v>
      </c>
      <c r="BF442" s="98">
        <f t="shared" si="14"/>
        <v>1655365.5</v>
      </c>
      <c r="BG442" s="98">
        <f t="shared" si="14"/>
        <v>1432739.61</v>
      </c>
      <c r="BH442" s="98">
        <f t="shared" si="14"/>
        <v>1286822.95</v>
      </c>
      <c r="BI442" s="98">
        <f t="shared" si="14"/>
        <v>164469180.17000002</v>
      </c>
      <c r="BJ442" s="98">
        <f t="shared" si="14"/>
        <v>9685683.4900000002</v>
      </c>
      <c r="BK442" s="98">
        <f t="shared" si="14"/>
        <v>6079360.6299999999</v>
      </c>
      <c r="BL442" s="98">
        <f t="shared" si="14"/>
        <v>3602870.25</v>
      </c>
      <c r="BM442" s="98">
        <f t="shared" si="14"/>
        <v>8168339.0100000007</v>
      </c>
      <c r="BN442" s="98">
        <f t="shared" si="14"/>
        <v>7124382.7000000002</v>
      </c>
      <c r="BO442" s="98">
        <f t="shared" si="14"/>
        <v>1917277.5</v>
      </c>
      <c r="BP442" s="98">
        <f t="shared" si="14"/>
        <v>34052191.939999998</v>
      </c>
      <c r="BQ442" s="98">
        <f t="shared" ref="BQ442:BX442" si="15">SUM(BQ365:BQ438)</f>
        <v>2467361.81</v>
      </c>
      <c r="BR442" s="98">
        <f t="shared" si="15"/>
        <v>3522838.56</v>
      </c>
      <c r="BS442" s="98">
        <f t="shared" si="15"/>
        <v>5174673.6999999993</v>
      </c>
      <c r="BT442" s="98">
        <f t="shared" si="15"/>
        <v>11088940.16</v>
      </c>
      <c r="BU442" s="98">
        <f t="shared" si="15"/>
        <v>4308334.45</v>
      </c>
      <c r="BV442" s="98">
        <f t="shared" si="15"/>
        <v>3033818.0599999996</v>
      </c>
      <c r="BW442" s="98">
        <f t="shared" si="15"/>
        <v>3909218.4000000004</v>
      </c>
      <c r="BX442" s="98">
        <f t="shared" si="15"/>
        <v>1251256.1399999999</v>
      </c>
      <c r="BY442" s="99">
        <f>SUM(BY367:BY438)</f>
        <v>1268740942.3099999</v>
      </c>
    </row>
    <row r="443" spans="1:77" s="94" customFormat="1" x14ac:dyDescent="0.2">
      <c r="A443" s="91"/>
      <c r="B443" s="79" t="s">
        <v>1073</v>
      </c>
      <c r="C443" s="78"/>
      <c r="D443" s="92">
        <f>SUM(D29,D47,D441)</f>
        <v>515158376.56000006</v>
      </c>
      <c r="E443" s="92">
        <f t="shared" ref="E443:BP443" si="16">SUM(E29,E47,E441)</f>
        <v>152448194.5</v>
      </c>
      <c r="F443" s="92">
        <f t="shared" si="16"/>
        <v>245040569.63</v>
      </c>
      <c r="G443" s="92">
        <f t="shared" si="16"/>
        <v>82817988.449999988</v>
      </c>
      <c r="H443" s="92">
        <f t="shared" si="16"/>
        <v>74669175.389999986</v>
      </c>
      <c r="I443" s="92">
        <f t="shared" si="16"/>
        <v>32114172.079999998</v>
      </c>
      <c r="J443" s="92">
        <f t="shared" si="16"/>
        <v>1229269468.8400002</v>
      </c>
      <c r="K443" s="92">
        <f t="shared" si="16"/>
        <v>141433400.33000001</v>
      </c>
      <c r="L443" s="92">
        <f t="shared" si="16"/>
        <v>32122065.109999999</v>
      </c>
      <c r="M443" s="92">
        <f t="shared" si="16"/>
        <v>312628823.29999995</v>
      </c>
      <c r="N443" s="92">
        <f t="shared" si="16"/>
        <v>29385409.18</v>
      </c>
      <c r="O443" s="92">
        <f t="shared" si="16"/>
        <v>94283406.870000005</v>
      </c>
      <c r="P443" s="92">
        <f t="shared" si="16"/>
        <v>191831807.18000001</v>
      </c>
      <c r="Q443" s="92">
        <f t="shared" si="16"/>
        <v>175663677.63</v>
      </c>
      <c r="R443" s="92">
        <f t="shared" si="16"/>
        <v>19033600</v>
      </c>
      <c r="S443" s="92">
        <f t="shared" si="16"/>
        <v>75218696.75999999</v>
      </c>
      <c r="T443" s="92">
        <f t="shared" si="16"/>
        <v>63191724.690000013</v>
      </c>
      <c r="U443" s="92">
        <f t="shared" si="16"/>
        <v>34937152.5</v>
      </c>
      <c r="V443" s="92">
        <f t="shared" si="16"/>
        <v>608655790.41000009</v>
      </c>
      <c r="W443" s="92">
        <f t="shared" si="16"/>
        <v>137248989.58999997</v>
      </c>
      <c r="X443" s="92">
        <f t="shared" si="16"/>
        <v>63894594.570000008</v>
      </c>
      <c r="Y443" s="92">
        <f t="shared" si="16"/>
        <v>181269049.76999998</v>
      </c>
      <c r="Z443" s="92">
        <f t="shared" si="16"/>
        <v>41697650.109999999</v>
      </c>
      <c r="AA443" s="92">
        <f t="shared" si="16"/>
        <v>55935236.760000005</v>
      </c>
      <c r="AB443" s="92">
        <f t="shared" si="16"/>
        <v>78430508.890000001</v>
      </c>
      <c r="AC443" s="92">
        <f t="shared" si="16"/>
        <v>23589891.420000002</v>
      </c>
      <c r="AD443" s="92">
        <f t="shared" si="16"/>
        <v>34227455.409999996</v>
      </c>
      <c r="AE443" s="92">
        <f t="shared" si="16"/>
        <v>713537411.6500001</v>
      </c>
      <c r="AF443" s="92">
        <f t="shared" si="16"/>
        <v>52365894.609999999</v>
      </c>
      <c r="AG443" s="92">
        <f t="shared" si="16"/>
        <v>30044255.449999996</v>
      </c>
      <c r="AH443" s="92">
        <f t="shared" si="16"/>
        <v>30406091.310000002</v>
      </c>
      <c r="AI443" s="92">
        <f t="shared" si="16"/>
        <v>28844092.340000004</v>
      </c>
      <c r="AJ443" s="92">
        <f t="shared" si="16"/>
        <v>48027656.650000006</v>
      </c>
      <c r="AK443" s="92">
        <f t="shared" si="16"/>
        <v>45920546.489999995</v>
      </c>
      <c r="AL443" s="92">
        <f t="shared" si="16"/>
        <v>35793894.010000005</v>
      </c>
      <c r="AM443" s="92">
        <f t="shared" si="16"/>
        <v>57952020.520000003</v>
      </c>
      <c r="AN443" s="92">
        <f t="shared" si="16"/>
        <v>34225986.509999998</v>
      </c>
      <c r="AO443" s="92">
        <f t="shared" si="16"/>
        <v>35013491.710000001</v>
      </c>
      <c r="AP443" s="92">
        <f t="shared" si="16"/>
        <v>30810544.460000001</v>
      </c>
      <c r="AQ443" s="92">
        <f t="shared" si="16"/>
        <v>275742863.10000002</v>
      </c>
      <c r="AR443" s="92">
        <f t="shared" si="16"/>
        <v>32367762.460000008</v>
      </c>
      <c r="AS443" s="92">
        <f t="shared" si="16"/>
        <v>36697975.189999998</v>
      </c>
      <c r="AT443" s="92">
        <f t="shared" si="16"/>
        <v>34952478.32</v>
      </c>
      <c r="AU443" s="92">
        <f t="shared" si="16"/>
        <v>28022519.670000002</v>
      </c>
      <c r="AV443" s="92">
        <f t="shared" si="16"/>
        <v>15399494.789999997</v>
      </c>
      <c r="AW443" s="92">
        <f t="shared" si="16"/>
        <v>24136245.750000004</v>
      </c>
      <c r="AX443" s="92">
        <f t="shared" si="16"/>
        <v>782893469.38000011</v>
      </c>
      <c r="AY443" s="92">
        <f t="shared" si="16"/>
        <v>47748384.579999998</v>
      </c>
      <c r="AZ443" s="92">
        <f t="shared" si="16"/>
        <v>47027886.600000001</v>
      </c>
      <c r="BA443" s="92">
        <f t="shared" si="16"/>
        <v>74786671.079999998</v>
      </c>
      <c r="BB443" s="92">
        <f t="shared" si="16"/>
        <v>67621608.24000001</v>
      </c>
      <c r="BC443" s="92">
        <f t="shared" si="16"/>
        <v>55024183.200000003</v>
      </c>
      <c r="BD443" s="92">
        <f t="shared" si="16"/>
        <v>108424291.3602</v>
      </c>
      <c r="BE443" s="92">
        <f t="shared" si="16"/>
        <v>93212102</v>
      </c>
      <c r="BF443" s="92">
        <f t="shared" si="16"/>
        <v>45060141.469999999</v>
      </c>
      <c r="BG443" s="92">
        <f t="shared" si="16"/>
        <v>18867847.210000001</v>
      </c>
      <c r="BH443" s="92">
        <f t="shared" si="16"/>
        <v>21721771.66</v>
      </c>
      <c r="BI443" s="92">
        <f t="shared" si="16"/>
        <v>677414815.44999993</v>
      </c>
      <c r="BJ443" s="92">
        <f t="shared" si="16"/>
        <v>207608777.77000001</v>
      </c>
      <c r="BK443" s="92">
        <f t="shared" si="16"/>
        <v>42513490.719999999</v>
      </c>
      <c r="BL443" s="92">
        <f t="shared" si="16"/>
        <v>28013142.75</v>
      </c>
      <c r="BM443" s="92">
        <f t="shared" si="16"/>
        <v>42585074.759999998</v>
      </c>
      <c r="BN443" s="92">
        <f t="shared" si="16"/>
        <v>52554241.759999998</v>
      </c>
      <c r="BO443" s="92">
        <f t="shared" si="16"/>
        <v>26046710.529999997</v>
      </c>
      <c r="BP443" s="92">
        <f t="shared" si="16"/>
        <v>384331256.43000001</v>
      </c>
      <c r="BQ443" s="92">
        <f t="shared" ref="BQ443:BX443" si="17">SUM(BQ29,BQ47,BQ441)</f>
        <v>34254760.689999998</v>
      </c>
      <c r="BR443" s="92">
        <f t="shared" si="17"/>
        <v>48459261.880000003</v>
      </c>
      <c r="BS443" s="92">
        <f t="shared" si="17"/>
        <v>52813948.210000001</v>
      </c>
      <c r="BT443" s="92">
        <f t="shared" si="17"/>
        <v>68047445.060000002</v>
      </c>
      <c r="BU443" s="92">
        <f t="shared" si="17"/>
        <v>142426367.01999998</v>
      </c>
      <c r="BV443" s="92">
        <f t="shared" si="17"/>
        <v>39521033.100000001</v>
      </c>
      <c r="BW443" s="92">
        <f t="shared" si="17"/>
        <v>23344973.229999997</v>
      </c>
      <c r="BX443" s="92">
        <f t="shared" si="17"/>
        <v>31168588.629999995</v>
      </c>
      <c r="BY443" s="93">
        <f>SUM(BY29,BY47,BY441)</f>
        <v>11532217385.8703</v>
      </c>
    </row>
    <row r="444" spans="1:77" s="100" customFormat="1" x14ac:dyDescent="0.2">
      <c r="A444" s="95"/>
      <c r="B444" s="96" t="s">
        <v>1074</v>
      </c>
      <c r="C444" s="97"/>
      <c r="D444" s="98">
        <f>SUM(D129,D180,D244,D442)</f>
        <v>459871482.57000005</v>
      </c>
      <c r="E444" s="98">
        <f t="shared" ref="E444:BP444" si="18">SUM(E129,E180,E244,E442)</f>
        <v>123553935.95999996</v>
      </c>
      <c r="F444" s="98">
        <f t="shared" si="18"/>
        <v>200427119.71000001</v>
      </c>
      <c r="G444" s="98">
        <f t="shared" si="18"/>
        <v>69650933.620000005</v>
      </c>
      <c r="H444" s="98">
        <f t="shared" si="18"/>
        <v>57286344.469999991</v>
      </c>
      <c r="I444" s="98">
        <f t="shared" si="18"/>
        <v>21838971.789999995</v>
      </c>
      <c r="J444" s="98">
        <f t="shared" si="18"/>
        <v>1323649608.6099999</v>
      </c>
      <c r="K444" s="98">
        <f t="shared" si="18"/>
        <v>120681153.10999998</v>
      </c>
      <c r="L444" s="98">
        <f t="shared" si="18"/>
        <v>29141582.720000003</v>
      </c>
      <c r="M444" s="98">
        <f t="shared" si="18"/>
        <v>304573125.13999999</v>
      </c>
      <c r="N444" s="98">
        <f t="shared" si="18"/>
        <v>29251703.09</v>
      </c>
      <c r="O444" s="98">
        <f t="shared" si="18"/>
        <v>79038845.829999983</v>
      </c>
      <c r="P444" s="98">
        <f t="shared" si="18"/>
        <v>167231378.64000002</v>
      </c>
      <c r="Q444" s="98">
        <f t="shared" si="18"/>
        <v>139696688.47000003</v>
      </c>
      <c r="R444" s="98">
        <f t="shared" si="18"/>
        <v>13800523.680000002</v>
      </c>
      <c r="S444" s="98">
        <f t="shared" si="18"/>
        <v>54407605.209600009</v>
      </c>
      <c r="T444" s="98">
        <f t="shared" si="18"/>
        <v>43110875.420000002</v>
      </c>
      <c r="U444" s="98">
        <f t="shared" si="18"/>
        <v>29177636.820000004</v>
      </c>
      <c r="V444" s="98">
        <f t="shared" si="18"/>
        <v>550480252.93000007</v>
      </c>
      <c r="W444" s="98">
        <f t="shared" si="18"/>
        <v>116976542.81000002</v>
      </c>
      <c r="X444" s="98">
        <f t="shared" si="18"/>
        <v>57301011.149999999</v>
      </c>
      <c r="Y444" s="98">
        <f t="shared" si="18"/>
        <v>137210569.98000002</v>
      </c>
      <c r="Z444" s="98">
        <f t="shared" si="18"/>
        <v>38933685.68</v>
      </c>
      <c r="AA444" s="98">
        <f t="shared" si="18"/>
        <v>47885515.5</v>
      </c>
      <c r="AB444" s="98">
        <f t="shared" si="18"/>
        <v>63325844.609999992</v>
      </c>
      <c r="AC444" s="98">
        <f t="shared" si="18"/>
        <v>23708175.199999999</v>
      </c>
      <c r="AD444" s="98">
        <f t="shared" si="18"/>
        <v>24265531.219999999</v>
      </c>
      <c r="AE444" s="98">
        <f t="shared" si="18"/>
        <v>746636259.71000016</v>
      </c>
      <c r="AF444" s="98">
        <f t="shared" si="18"/>
        <v>45371525.219999999</v>
      </c>
      <c r="AG444" s="98">
        <f t="shared" si="18"/>
        <v>25879226.059999999</v>
      </c>
      <c r="AH444" s="98">
        <f t="shared" si="18"/>
        <v>25262586.900000006</v>
      </c>
      <c r="AI444" s="98">
        <f t="shared" si="18"/>
        <v>24525195.569999997</v>
      </c>
      <c r="AJ444" s="98">
        <f t="shared" si="18"/>
        <v>44060464.890000008</v>
      </c>
      <c r="AK444" s="98">
        <f t="shared" si="18"/>
        <v>34336411.979999997</v>
      </c>
      <c r="AL444" s="98">
        <f t="shared" si="18"/>
        <v>33452167.90000001</v>
      </c>
      <c r="AM444" s="98">
        <f t="shared" si="18"/>
        <v>54139504.810000002</v>
      </c>
      <c r="AN444" s="98">
        <f t="shared" si="18"/>
        <v>29263772.520000003</v>
      </c>
      <c r="AO444" s="98">
        <f t="shared" si="18"/>
        <v>31967824.750000004</v>
      </c>
      <c r="AP444" s="98">
        <f t="shared" si="18"/>
        <v>29323301.969999999</v>
      </c>
      <c r="AQ444" s="98">
        <f t="shared" si="18"/>
        <v>239715584.23000005</v>
      </c>
      <c r="AR444" s="98">
        <f t="shared" si="18"/>
        <v>32038168.630000006</v>
      </c>
      <c r="AS444" s="98">
        <f t="shared" si="18"/>
        <v>31699088.570000004</v>
      </c>
      <c r="AT444" s="98">
        <f t="shared" si="18"/>
        <v>31042918.849999998</v>
      </c>
      <c r="AU444" s="98">
        <f t="shared" si="18"/>
        <v>26643522.119999997</v>
      </c>
      <c r="AV444" s="98">
        <f t="shared" si="18"/>
        <v>10070249.82</v>
      </c>
      <c r="AW444" s="98">
        <f t="shared" si="18"/>
        <v>18273485.490000002</v>
      </c>
      <c r="AX444" s="98">
        <f t="shared" si="18"/>
        <v>733939691.33999991</v>
      </c>
      <c r="AY444" s="98">
        <f t="shared" si="18"/>
        <v>37951461.390000001</v>
      </c>
      <c r="AZ444" s="98">
        <f t="shared" si="18"/>
        <v>42606200.349999994</v>
      </c>
      <c r="BA444" s="98">
        <f t="shared" si="18"/>
        <v>63192548.199999996</v>
      </c>
      <c r="BB444" s="98">
        <f t="shared" si="18"/>
        <v>62087054.809999987</v>
      </c>
      <c r="BC444" s="98">
        <f t="shared" si="18"/>
        <v>44500157.850000001</v>
      </c>
      <c r="BD444" s="98">
        <f t="shared" si="18"/>
        <v>97487478.869099975</v>
      </c>
      <c r="BE444" s="98">
        <f t="shared" si="18"/>
        <v>78079062.87000002</v>
      </c>
      <c r="BF444" s="98">
        <f t="shared" si="18"/>
        <v>41649394.750000007</v>
      </c>
      <c r="BG444" s="98">
        <f t="shared" si="18"/>
        <v>16332350.449999999</v>
      </c>
      <c r="BH444" s="98">
        <f t="shared" si="18"/>
        <v>11649039.229999999</v>
      </c>
      <c r="BI444" s="98">
        <f t="shared" si="18"/>
        <v>585926176.79999995</v>
      </c>
      <c r="BJ444" s="98">
        <f t="shared" si="18"/>
        <v>156095470.09</v>
      </c>
      <c r="BK444" s="98">
        <f t="shared" si="18"/>
        <v>38859483.990000002</v>
      </c>
      <c r="BL444" s="98">
        <f t="shared" si="18"/>
        <v>25945634.920000002</v>
      </c>
      <c r="BM444" s="98">
        <f t="shared" si="18"/>
        <v>38189541.219999999</v>
      </c>
      <c r="BN444" s="98">
        <f t="shared" si="18"/>
        <v>54024814.070000008</v>
      </c>
      <c r="BO444" s="98">
        <f t="shared" si="18"/>
        <v>21038754.140000001</v>
      </c>
      <c r="BP444" s="98">
        <f t="shared" si="18"/>
        <v>325835542.86999995</v>
      </c>
      <c r="BQ444" s="98">
        <f t="shared" ref="BQ444:BX444" si="19">SUM(BQ129,BQ180,BQ244,BQ442)</f>
        <v>27861063.120000001</v>
      </c>
      <c r="BR444" s="98">
        <f t="shared" si="19"/>
        <v>33388936.049999993</v>
      </c>
      <c r="BS444" s="98">
        <f t="shared" si="19"/>
        <v>52117892.170000002</v>
      </c>
      <c r="BT444" s="98">
        <f t="shared" si="19"/>
        <v>56479059.420000002</v>
      </c>
      <c r="BU444" s="98">
        <f t="shared" si="19"/>
        <v>116305660.83</v>
      </c>
      <c r="BV444" s="98">
        <f t="shared" si="19"/>
        <v>33412989.579999994</v>
      </c>
      <c r="BW444" s="98">
        <f t="shared" si="19"/>
        <v>20471800.75</v>
      </c>
      <c r="BX444" s="98">
        <f t="shared" si="19"/>
        <v>17513972.120000001</v>
      </c>
      <c r="BY444" s="99">
        <f>SUM(BY129,BY180,BY244,BY442)</f>
        <v>11526859009.255198</v>
      </c>
    </row>
    <row r="445" spans="1:77" x14ac:dyDescent="0.2">
      <c r="B445" s="101"/>
      <c r="C445" s="102"/>
    </row>
    <row r="446" spans="1:77" x14ac:dyDescent="0.2">
      <c r="B446" s="101"/>
      <c r="C446" s="103" t="s">
        <v>1075</v>
      </c>
      <c r="D446" s="104">
        <f t="shared" ref="D446:BO446" si="20">SUM(D29)</f>
        <v>196700176.79000002</v>
      </c>
      <c r="E446" s="104">
        <f t="shared" si="20"/>
        <v>56811395.900000006</v>
      </c>
      <c r="F446" s="104">
        <f t="shared" si="20"/>
        <v>75146730.789999992</v>
      </c>
      <c r="G446" s="104">
        <f t="shared" si="20"/>
        <v>22874088.949999999</v>
      </c>
      <c r="H446" s="104">
        <f t="shared" si="20"/>
        <v>22881108.510000002</v>
      </c>
      <c r="I446" s="104">
        <f t="shared" si="20"/>
        <v>7330385.04</v>
      </c>
      <c r="J446" s="104">
        <f t="shared" si="20"/>
        <v>362588491.73000002</v>
      </c>
      <c r="K446" s="104">
        <f t="shared" si="20"/>
        <v>54109512.5</v>
      </c>
      <c r="L446" s="104">
        <f t="shared" si="20"/>
        <v>13038540.439999999</v>
      </c>
      <c r="M446" s="104">
        <f t="shared" si="20"/>
        <v>104627964.67999999</v>
      </c>
      <c r="N446" s="104">
        <f t="shared" si="20"/>
        <v>12515600.950000001</v>
      </c>
      <c r="O446" s="104">
        <f t="shared" si="20"/>
        <v>38439332.25</v>
      </c>
      <c r="P446" s="104">
        <f t="shared" si="20"/>
        <v>75671205.450000003</v>
      </c>
      <c r="Q446" s="104">
        <f t="shared" si="20"/>
        <v>55670451.29999999</v>
      </c>
      <c r="R446" s="104">
        <f t="shared" si="20"/>
        <v>3852175.5999999996</v>
      </c>
      <c r="S446" s="104">
        <f t="shared" si="20"/>
        <v>28530500.470000003</v>
      </c>
      <c r="T446" s="104">
        <f t="shared" si="20"/>
        <v>19681006.300000001</v>
      </c>
      <c r="U446" s="104">
        <f t="shared" si="20"/>
        <v>14830412.539999999</v>
      </c>
      <c r="V446" s="104">
        <f t="shared" si="20"/>
        <v>223440181.76999998</v>
      </c>
      <c r="W446" s="104">
        <f t="shared" si="20"/>
        <v>42085654</v>
      </c>
      <c r="X446" s="104">
        <f t="shared" si="20"/>
        <v>25421619.900000006</v>
      </c>
      <c r="Y446" s="104">
        <f t="shared" si="20"/>
        <v>60590771.00999999</v>
      </c>
      <c r="Z446" s="104">
        <f t="shared" si="20"/>
        <v>21868948</v>
      </c>
      <c r="AA446" s="104">
        <f t="shared" si="20"/>
        <v>25276581.310000002</v>
      </c>
      <c r="AB446" s="104">
        <f t="shared" si="20"/>
        <v>33626100.769999996</v>
      </c>
      <c r="AC446" s="104">
        <f t="shared" si="20"/>
        <v>10802186.380000001</v>
      </c>
      <c r="AD446" s="104">
        <f t="shared" si="20"/>
        <v>14805608.35</v>
      </c>
      <c r="AE446" s="104">
        <f t="shared" si="20"/>
        <v>250311737.13</v>
      </c>
      <c r="AF446" s="104">
        <f t="shared" si="20"/>
        <v>22442591.939999998</v>
      </c>
      <c r="AG446" s="104">
        <f t="shared" si="20"/>
        <v>14276970.25</v>
      </c>
      <c r="AH446" s="104">
        <f t="shared" si="20"/>
        <v>10355524</v>
      </c>
      <c r="AI446" s="104">
        <f t="shared" si="20"/>
        <v>11760328.890000001</v>
      </c>
      <c r="AJ446" s="104">
        <f t="shared" si="20"/>
        <v>17329645.379999999</v>
      </c>
      <c r="AK446" s="104">
        <f t="shared" si="20"/>
        <v>19186352.719999999</v>
      </c>
      <c r="AL446" s="104">
        <f t="shared" si="20"/>
        <v>15395803.5</v>
      </c>
      <c r="AM446" s="104">
        <f t="shared" si="20"/>
        <v>20140777.600000001</v>
      </c>
      <c r="AN446" s="104">
        <f t="shared" si="20"/>
        <v>15064639.869999999</v>
      </c>
      <c r="AO446" s="104">
        <f t="shared" si="20"/>
        <v>17112312</v>
      </c>
      <c r="AP446" s="104">
        <f t="shared" si="20"/>
        <v>17352369.420000002</v>
      </c>
      <c r="AQ446" s="104">
        <f t="shared" si="20"/>
        <v>78836204.5</v>
      </c>
      <c r="AR446" s="104">
        <f t="shared" si="20"/>
        <v>14867125.699999999</v>
      </c>
      <c r="AS446" s="104">
        <f t="shared" si="20"/>
        <v>15442462.699999999</v>
      </c>
      <c r="AT446" s="104">
        <f t="shared" si="20"/>
        <v>16206018.75</v>
      </c>
      <c r="AU446" s="104">
        <f t="shared" si="20"/>
        <v>14900448.289999999</v>
      </c>
      <c r="AV446" s="104">
        <f t="shared" si="20"/>
        <v>1897356.5</v>
      </c>
      <c r="AW446" s="104">
        <f t="shared" si="20"/>
        <v>7700563.1799999997</v>
      </c>
      <c r="AX446" s="104">
        <f t="shared" si="20"/>
        <v>157782838.62</v>
      </c>
      <c r="AY446" s="104">
        <f t="shared" si="20"/>
        <v>18862344.300000001</v>
      </c>
      <c r="AZ446" s="104">
        <f t="shared" si="20"/>
        <v>22374016.5</v>
      </c>
      <c r="BA446" s="104">
        <f t="shared" si="20"/>
        <v>31201226.629999999</v>
      </c>
      <c r="BB446" s="104">
        <f t="shared" si="20"/>
        <v>28326516.41</v>
      </c>
      <c r="BC446" s="104">
        <f t="shared" si="20"/>
        <v>27359286.460000001</v>
      </c>
      <c r="BD446" s="104">
        <f t="shared" si="20"/>
        <v>42435801.879999995</v>
      </c>
      <c r="BE446" s="104">
        <f t="shared" si="20"/>
        <v>23944558</v>
      </c>
      <c r="BF446" s="104">
        <f t="shared" si="20"/>
        <v>19921283.449999999</v>
      </c>
      <c r="BG446" s="104">
        <f t="shared" si="20"/>
        <v>6257802.4000000004</v>
      </c>
      <c r="BH446" s="104">
        <f t="shared" si="20"/>
        <v>4794278</v>
      </c>
      <c r="BI446" s="104">
        <f t="shared" si="20"/>
        <v>158934428.82000002</v>
      </c>
      <c r="BJ446" s="104">
        <f t="shared" si="20"/>
        <v>67564764.310000002</v>
      </c>
      <c r="BK446" s="104">
        <f t="shared" si="20"/>
        <v>17578605</v>
      </c>
      <c r="BL446" s="104">
        <f t="shared" si="20"/>
        <v>11891155</v>
      </c>
      <c r="BM446" s="104">
        <f t="shared" si="20"/>
        <v>14749340</v>
      </c>
      <c r="BN446" s="104">
        <f t="shared" si="20"/>
        <v>18961158</v>
      </c>
      <c r="BO446" s="104">
        <f t="shared" si="20"/>
        <v>7629183.0499999998</v>
      </c>
      <c r="BP446" s="104">
        <f t="shared" ref="BP446:BY446" si="21">SUM(BP29)</f>
        <v>123775016.95</v>
      </c>
      <c r="BQ446" s="104">
        <f t="shared" si="21"/>
        <v>17194212.41</v>
      </c>
      <c r="BR446" s="104">
        <f t="shared" si="21"/>
        <v>17113235.75</v>
      </c>
      <c r="BS446" s="104">
        <f t="shared" si="21"/>
        <v>20439849.640000001</v>
      </c>
      <c r="BT446" s="104">
        <f t="shared" si="21"/>
        <v>38078635.440000005</v>
      </c>
      <c r="BU446" s="104">
        <f t="shared" si="21"/>
        <v>50770377.950000003</v>
      </c>
      <c r="BV446" s="104">
        <f t="shared" si="21"/>
        <v>15367980.969999999</v>
      </c>
      <c r="BW446" s="104">
        <f t="shared" si="21"/>
        <v>9242666.0999999996</v>
      </c>
      <c r="BX446" s="104">
        <f t="shared" si="21"/>
        <v>11572257.949999999</v>
      </c>
      <c r="BY446" s="104">
        <f t="shared" si="21"/>
        <v>2135974869.0199003</v>
      </c>
    </row>
    <row r="447" spans="1:77" x14ac:dyDescent="0.2">
      <c r="B447" s="101"/>
      <c r="C447" s="103" t="s">
        <v>1076</v>
      </c>
      <c r="D447" s="104">
        <f t="shared" ref="D447:BO447" si="22">SUM(D47)</f>
        <v>205758819.64999998</v>
      </c>
      <c r="E447" s="104">
        <f t="shared" si="22"/>
        <v>62086810.229999997</v>
      </c>
      <c r="F447" s="104">
        <f t="shared" si="22"/>
        <v>107477413.13999999</v>
      </c>
      <c r="G447" s="104">
        <f t="shared" si="22"/>
        <v>17475167.600000001</v>
      </c>
      <c r="H447" s="104">
        <f t="shared" si="22"/>
        <v>11923859.130000001</v>
      </c>
      <c r="I447" s="104">
        <f t="shared" si="22"/>
        <v>1140649.1100000001</v>
      </c>
      <c r="J447" s="104">
        <f t="shared" si="22"/>
        <v>372781009.75</v>
      </c>
      <c r="K447" s="104">
        <f t="shared" si="22"/>
        <v>38357510</v>
      </c>
      <c r="L447" s="104">
        <f t="shared" si="22"/>
        <v>3374303.9699999997</v>
      </c>
      <c r="M447" s="104">
        <f t="shared" si="22"/>
        <v>104927173.23999998</v>
      </c>
      <c r="N447" s="104">
        <f t="shared" si="22"/>
        <v>3107716.3</v>
      </c>
      <c r="O447" s="104">
        <f t="shared" si="22"/>
        <v>12899981.75</v>
      </c>
      <c r="P447" s="104">
        <f t="shared" si="22"/>
        <v>74129889.999999985</v>
      </c>
      <c r="Q447" s="104">
        <f t="shared" si="22"/>
        <v>52847827.789999999</v>
      </c>
      <c r="R447" s="104">
        <f t="shared" si="22"/>
        <v>1010046.7499999999</v>
      </c>
      <c r="S447" s="104">
        <f t="shared" si="22"/>
        <v>8435818.6399999987</v>
      </c>
      <c r="T447" s="104">
        <f t="shared" si="22"/>
        <v>7122154.0999999996</v>
      </c>
      <c r="U447" s="104">
        <f t="shared" si="22"/>
        <v>4327380.5</v>
      </c>
      <c r="V447" s="104">
        <f t="shared" si="22"/>
        <v>261956810.34999999</v>
      </c>
      <c r="W447" s="104">
        <f t="shared" si="22"/>
        <v>45383105.259999998</v>
      </c>
      <c r="X447" s="104">
        <f t="shared" si="22"/>
        <v>11514308.699999999</v>
      </c>
      <c r="Y447" s="104">
        <f t="shared" si="22"/>
        <v>56535046.729999997</v>
      </c>
      <c r="Z447" s="104">
        <f t="shared" si="22"/>
        <v>3776373</v>
      </c>
      <c r="AA447" s="104">
        <f t="shared" si="22"/>
        <v>8261763.9699999997</v>
      </c>
      <c r="AB447" s="104">
        <f t="shared" si="22"/>
        <v>17581232.199999999</v>
      </c>
      <c r="AC447" s="104">
        <f t="shared" si="22"/>
        <v>3616344</v>
      </c>
      <c r="AD447" s="104">
        <f t="shared" si="22"/>
        <v>2550498</v>
      </c>
      <c r="AE447" s="104">
        <f t="shared" si="22"/>
        <v>481608326.81999999</v>
      </c>
      <c r="AF447" s="104">
        <f t="shared" si="22"/>
        <v>4804786.8699999992</v>
      </c>
      <c r="AG447" s="104">
        <f t="shared" si="22"/>
        <v>2624584.25</v>
      </c>
      <c r="AH447" s="104">
        <f t="shared" si="22"/>
        <v>4575304.13</v>
      </c>
      <c r="AI447" s="104">
        <f t="shared" si="22"/>
        <v>3546787.09</v>
      </c>
      <c r="AJ447" s="104">
        <f t="shared" si="22"/>
        <v>7829044.5</v>
      </c>
      <c r="AK447" s="104">
        <f t="shared" si="22"/>
        <v>5030250.3</v>
      </c>
      <c r="AL447" s="104">
        <f t="shared" si="22"/>
        <v>4022757.5</v>
      </c>
      <c r="AM447" s="104">
        <f t="shared" si="22"/>
        <v>9550112</v>
      </c>
      <c r="AN447" s="104">
        <f t="shared" si="22"/>
        <v>4126213.7800000003</v>
      </c>
      <c r="AO447" s="104">
        <f t="shared" si="22"/>
        <v>5473610.8700000001</v>
      </c>
      <c r="AP447" s="104">
        <f t="shared" si="22"/>
        <v>3510438.94</v>
      </c>
      <c r="AQ447" s="104">
        <f t="shared" si="22"/>
        <v>111122179.16999999</v>
      </c>
      <c r="AR447" s="104">
        <f t="shared" si="22"/>
        <v>2296118.6</v>
      </c>
      <c r="AS447" s="104">
        <f t="shared" si="22"/>
        <v>2887868.7</v>
      </c>
      <c r="AT447" s="104">
        <f t="shared" si="22"/>
        <v>4621564.1800000006</v>
      </c>
      <c r="AU447" s="104">
        <f t="shared" si="22"/>
        <v>2483962.1100000003</v>
      </c>
      <c r="AV447" s="104">
        <f t="shared" si="22"/>
        <v>273038.75</v>
      </c>
      <c r="AW447" s="104">
        <f t="shared" si="22"/>
        <v>3114174.2600000002</v>
      </c>
      <c r="AX447" s="104">
        <f t="shared" si="22"/>
        <v>289181134.30000007</v>
      </c>
      <c r="AY447" s="104">
        <f t="shared" si="22"/>
        <v>5590989.25</v>
      </c>
      <c r="AZ447" s="104">
        <f t="shared" si="22"/>
        <v>8867511.25</v>
      </c>
      <c r="BA447" s="104">
        <f t="shared" si="22"/>
        <v>12105135.92</v>
      </c>
      <c r="BB447" s="104">
        <f t="shared" si="22"/>
        <v>19965673.880000003</v>
      </c>
      <c r="BC447" s="104">
        <f t="shared" si="22"/>
        <v>8437335.5</v>
      </c>
      <c r="BD447" s="104">
        <f t="shared" si="22"/>
        <v>39932533.810000002</v>
      </c>
      <c r="BE447" s="104">
        <f t="shared" si="22"/>
        <v>35336030.649999999</v>
      </c>
      <c r="BF447" s="104">
        <f t="shared" si="22"/>
        <v>8778148.9499999993</v>
      </c>
      <c r="BG447" s="104">
        <f t="shared" si="22"/>
        <v>1665878.05</v>
      </c>
      <c r="BH447" s="104">
        <f t="shared" si="22"/>
        <v>1097583.75</v>
      </c>
      <c r="BI447" s="104">
        <f t="shared" si="22"/>
        <v>258070765.85999995</v>
      </c>
      <c r="BJ447" s="104">
        <f t="shared" si="22"/>
        <v>61075092.330000006</v>
      </c>
      <c r="BK447" s="104">
        <f t="shared" si="22"/>
        <v>5732300.25</v>
      </c>
      <c r="BL447" s="104">
        <f t="shared" si="22"/>
        <v>3124314</v>
      </c>
      <c r="BM447" s="104">
        <f t="shared" si="22"/>
        <v>1695133</v>
      </c>
      <c r="BN447" s="104">
        <f t="shared" si="22"/>
        <v>5678274.0899999999</v>
      </c>
      <c r="BO447" s="104">
        <f t="shared" si="22"/>
        <v>2519828.56</v>
      </c>
      <c r="BP447" s="104">
        <f t="shared" ref="BP447:BY447" si="23">SUM(BP47)</f>
        <v>243819149.60999998</v>
      </c>
      <c r="BQ447" s="104">
        <f t="shared" si="23"/>
        <v>7460808.0900000008</v>
      </c>
      <c r="BR447" s="104">
        <f t="shared" si="23"/>
        <v>8076042.5</v>
      </c>
      <c r="BS447" s="104">
        <f t="shared" si="23"/>
        <v>8666186.2300000004</v>
      </c>
      <c r="BT447" s="104">
        <f t="shared" si="23"/>
        <v>14471490.83</v>
      </c>
      <c r="BU447" s="104">
        <f t="shared" si="23"/>
        <v>44327143.310000002</v>
      </c>
      <c r="BV447" s="104">
        <f t="shared" si="23"/>
        <v>7400825.6200000001</v>
      </c>
      <c r="BW447" s="104">
        <f t="shared" si="23"/>
        <v>4155143</v>
      </c>
      <c r="BX447" s="104">
        <f t="shared" si="23"/>
        <v>4216370</v>
      </c>
      <c r="BY447" s="104">
        <f t="shared" si="23"/>
        <v>4379941155.9802999</v>
      </c>
    </row>
    <row r="448" spans="1:77" ht="22.45" thickBot="1" x14ac:dyDescent="0.25">
      <c r="B448" s="101"/>
      <c r="C448" s="105" t="s">
        <v>1077</v>
      </c>
      <c r="D448" s="106">
        <f>SUM(D446:D447)</f>
        <v>402458996.44</v>
      </c>
      <c r="E448" s="106">
        <f t="shared" ref="E448:BP448" si="24">SUM(E446:E447)</f>
        <v>118898206.13</v>
      </c>
      <c r="F448" s="106">
        <f t="shared" si="24"/>
        <v>182624143.92999998</v>
      </c>
      <c r="G448" s="106">
        <f t="shared" si="24"/>
        <v>40349256.549999997</v>
      </c>
      <c r="H448" s="106">
        <f t="shared" si="24"/>
        <v>34804967.640000001</v>
      </c>
      <c r="I448" s="106">
        <f t="shared" si="24"/>
        <v>8471034.1500000004</v>
      </c>
      <c r="J448" s="106">
        <f t="shared" si="24"/>
        <v>735369501.48000002</v>
      </c>
      <c r="K448" s="106">
        <f t="shared" si="24"/>
        <v>92467022.5</v>
      </c>
      <c r="L448" s="106">
        <f t="shared" si="24"/>
        <v>16412844.41</v>
      </c>
      <c r="M448" s="106">
        <f t="shared" si="24"/>
        <v>209555137.91999996</v>
      </c>
      <c r="N448" s="106">
        <f t="shared" si="24"/>
        <v>15623317.25</v>
      </c>
      <c r="O448" s="106">
        <f t="shared" si="24"/>
        <v>51339314</v>
      </c>
      <c r="P448" s="106">
        <f t="shared" si="24"/>
        <v>149801095.44999999</v>
      </c>
      <c r="Q448" s="106">
        <f t="shared" si="24"/>
        <v>108518279.08999999</v>
      </c>
      <c r="R448" s="106">
        <f t="shared" si="24"/>
        <v>4862222.3499999996</v>
      </c>
      <c r="S448" s="106">
        <f t="shared" si="24"/>
        <v>36966319.109999999</v>
      </c>
      <c r="T448" s="106">
        <f t="shared" si="24"/>
        <v>26803160.399999999</v>
      </c>
      <c r="U448" s="106">
        <f t="shared" si="24"/>
        <v>19157793.039999999</v>
      </c>
      <c r="V448" s="106">
        <f t="shared" si="24"/>
        <v>485396992.12</v>
      </c>
      <c r="W448" s="106">
        <f t="shared" si="24"/>
        <v>87468759.25999999</v>
      </c>
      <c r="X448" s="106">
        <f t="shared" si="24"/>
        <v>36935928.600000009</v>
      </c>
      <c r="Y448" s="106">
        <f t="shared" si="24"/>
        <v>117125817.73999998</v>
      </c>
      <c r="Z448" s="106">
        <f t="shared" si="24"/>
        <v>25645321</v>
      </c>
      <c r="AA448" s="106">
        <f t="shared" si="24"/>
        <v>33538345.280000001</v>
      </c>
      <c r="AB448" s="106">
        <f t="shared" si="24"/>
        <v>51207332.969999999</v>
      </c>
      <c r="AC448" s="106">
        <f t="shared" si="24"/>
        <v>14418530.380000001</v>
      </c>
      <c r="AD448" s="106">
        <f t="shared" si="24"/>
        <v>17356106.350000001</v>
      </c>
      <c r="AE448" s="106">
        <f t="shared" si="24"/>
        <v>731920063.95000005</v>
      </c>
      <c r="AF448" s="106">
        <f t="shared" si="24"/>
        <v>27247378.809999995</v>
      </c>
      <c r="AG448" s="106">
        <f t="shared" si="24"/>
        <v>16901554.5</v>
      </c>
      <c r="AH448" s="106">
        <f t="shared" si="24"/>
        <v>14930828.129999999</v>
      </c>
      <c r="AI448" s="106">
        <f t="shared" si="24"/>
        <v>15307115.98</v>
      </c>
      <c r="AJ448" s="106">
        <f t="shared" si="24"/>
        <v>25158689.879999999</v>
      </c>
      <c r="AK448" s="106">
        <f t="shared" si="24"/>
        <v>24216603.02</v>
      </c>
      <c r="AL448" s="106">
        <f t="shared" si="24"/>
        <v>19418561</v>
      </c>
      <c r="AM448" s="106">
        <f t="shared" si="24"/>
        <v>29690889.600000001</v>
      </c>
      <c r="AN448" s="106">
        <f t="shared" si="24"/>
        <v>19190853.649999999</v>
      </c>
      <c r="AO448" s="106">
        <f t="shared" si="24"/>
        <v>22585922.870000001</v>
      </c>
      <c r="AP448" s="106">
        <f t="shared" si="24"/>
        <v>20862808.360000003</v>
      </c>
      <c r="AQ448" s="106">
        <f t="shared" si="24"/>
        <v>189958383.66999999</v>
      </c>
      <c r="AR448" s="106">
        <f t="shared" si="24"/>
        <v>17163244.300000001</v>
      </c>
      <c r="AS448" s="106">
        <f t="shared" si="24"/>
        <v>18330331.399999999</v>
      </c>
      <c r="AT448" s="106">
        <f t="shared" si="24"/>
        <v>20827582.93</v>
      </c>
      <c r="AU448" s="106">
        <f t="shared" si="24"/>
        <v>17384410.399999999</v>
      </c>
      <c r="AV448" s="106">
        <f t="shared" si="24"/>
        <v>2170395.25</v>
      </c>
      <c r="AW448" s="106">
        <f t="shared" si="24"/>
        <v>10814737.439999999</v>
      </c>
      <c r="AX448" s="106">
        <f t="shared" si="24"/>
        <v>446963972.92000008</v>
      </c>
      <c r="AY448" s="106">
        <f t="shared" si="24"/>
        <v>24453333.550000001</v>
      </c>
      <c r="AZ448" s="106">
        <f t="shared" si="24"/>
        <v>31241527.75</v>
      </c>
      <c r="BA448" s="106">
        <f t="shared" si="24"/>
        <v>43306362.549999997</v>
      </c>
      <c r="BB448" s="106">
        <f t="shared" si="24"/>
        <v>48292190.290000007</v>
      </c>
      <c r="BC448" s="106">
        <f t="shared" si="24"/>
        <v>35796621.960000001</v>
      </c>
      <c r="BD448" s="106">
        <f t="shared" si="24"/>
        <v>82368335.689999998</v>
      </c>
      <c r="BE448" s="106">
        <f t="shared" si="24"/>
        <v>59280588.649999999</v>
      </c>
      <c r="BF448" s="106">
        <f t="shared" si="24"/>
        <v>28699432.399999999</v>
      </c>
      <c r="BG448" s="106">
        <f t="shared" si="24"/>
        <v>7923680.4500000002</v>
      </c>
      <c r="BH448" s="106">
        <f t="shared" si="24"/>
        <v>5891861.75</v>
      </c>
      <c r="BI448" s="106">
        <f t="shared" si="24"/>
        <v>417005194.67999995</v>
      </c>
      <c r="BJ448" s="106">
        <f t="shared" si="24"/>
        <v>128639856.64000002</v>
      </c>
      <c r="BK448" s="106">
        <f t="shared" si="24"/>
        <v>23310905.25</v>
      </c>
      <c r="BL448" s="106">
        <f t="shared" si="24"/>
        <v>15015469</v>
      </c>
      <c r="BM448" s="106">
        <f t="shared" si="24"/>
        <v>16444473</v>
      </c>
      <c r="BN448" s="106">
        <f t="shared" si="24"/>
        <v>24639432.09</v>
      </c>
      <c r="BO448" s="106">
        <f t="shared" si="24"/>
        <v>10149011.609999999</v>
      </c>
      <c r="BP448" s="106">
        <f t="shared" si="24"/>
        <v>367594166.56</v>
      </c>
      <c r="BQ448" s="106">
        <f t="shared" ref="BQ448:BY448" si="25">SUM(BQ446:BQ447)</f>
        <v>24655020.5</v>
      </c>
      <c r="BR448" s="106">
        <f t="shared" si="25"/>
        <v>25189278.25</v>
      </c>
      <c r="BS448" s="106">
        <f t="shared" si="25"/>
        <v>29106035.870000001</v>
      </c>
      <c r="BT448" s="106">
        <f t="shared" si="25"/>
        <v>52550126.270000003</v>
      </c>
      <c r="BU448" s="106">
        <f t="shared" si="25"/>
        <v>95097521.260000005</v>
      </c>
      <c r="BV448" s="106">
        <f t="shared" si="25"/>
        <v>22768806.59</v>
      </c>
      <c r="BW448" s="106">
        <f t="shared" si="25"/>
        <v>13397809.1</v>
      </c>
      <c r="BX448" s="106">
        <f t="shared" si="25"/>
        <v>15788627.949999999</v>
      </c>
      <c r="BY448" s="106">
        <f t="shared" si="25"/>
        <v>6515916025.0002003</v>
      </c>
    </row>
    <row r="449" spans="2:77" ht="22.45" thickTop="1" x14ac:dyDescent="0.2">
      <c r="B449" s="101"/>
      <c r="C449" s="102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</row>
    <row r="450" spans="2:77" x14ac:dyDescent="0.2">
      <c r="B450" s="101"/>
      <c r="C450" s="108" t="s">
        <v>291</v>
      </c>
      <c r="D450" s="109">
        <f t="shared" ref="D450:AI450" si="26">SUM(D129)</f>
        <v>226703656.22</v>
      </c>
      <c r="E450" s="109">
        <f t="shared" si="26"/>
        <v>69689422.719999984</v>
      </c>
      <c r="F450" s="109">
        <f t="shared" si="26"/>
        <v>88531770.080000013</v>
      </c>
      <c r="G450" s="109">
        <f t="shared" si="26"/>
        <v>39321684.010000005</v>
      </c>
      <c r="H450" s="109">
        <f t="shared" si="26"/>
        <v>31194446.429999992</v>
      </c>
      <c r="I450" s="109">
        <f t="shared" si="26"/>
        <v>11817657.35</v>
      </c>
      <c r="J450" s="109">
        <f t="shared" si="26"/>
        <v>411556311.02000004</v>
      </c>
      <c r="K450" s="109">
        <f t="shared" si="26"/>
        <v>61821249.79999999</v>
      </c>
      <c r="L450" s="109">
        <f t="shared" si="26"/>
        <v>19287775.239999998</v>
      </c>
      <c r="M450" s="109">
        <f t="shared" si="26"/>
        <v>140869556.74000001</v>
      </c>
      <c r="N450" s="109">
        <f t="shared" si="26"/>
        <v>19416849.170000002</v>
      </c>
      <c r="O450" s="109">
        <f t="shared" si="26"/>
        <v>46014212.829999998</v>
      </c>
      <c r="P450" s="109">
        <f t="shared" si="26"/>
        <v>85753047.850000009</v>
      </c>
      <c r="Q450" s="109">
        <f t="shared" si="26"/>
        <v>76489222.219999999</v>
      </c>
      <c r="R450" s="109">
        <f t="shared" si="26"/>
        <v>9349312.5200000014</v>
      </c>
      <c r="S450" s="109">
        <f t="shared" si="26"/>
        <v>33353757.190000001</v>
      </c>
      <c r="T450" s="109">
        <f t="shared" si="26"/>
        <v>25683502.430000003</v>
      </c>
      <c r="U450" s="109">
        <f t="shared" si="26"/>
        <v>14534069.180000002</v>
      </c>
      <c r="V450" s="109">
        <f t="shared" si="26"/>
        <v>236932999.64000002</v>
      </c>
      <c r="W450" s="109">
        <f t="shared" si="26"/>
        <v>72559116.74000001</v>
      </c>
      <c r="X450" s="109">
        <f t="shared" si="26"/>
        <v>31938998.789999999</v>
      </c>
      <c r="Y450" s="109">
        <f t="shared" si="26"/>
        <v>69622778.150000006</v>
      </c>
      <c r="Z450" s="109">
        <f t="shared" si="26"/>
        <v>20884753.010000002</v>
      </c>
      <c r="AA450" s="109">
        <f t="shared" si="26"/>
        <v>29670491.059999999</v>
      </c>
      <c r="AB450" s="109">
        <f t="shared" si="26"/>
        <v>30819664.199999999</v>
      </c>
      <c r="AC450" s="109">
        <f t="shared" si="26"/>
        <v>15561745.909999998</v>
      </c>
      <c r="AD450" s="109">
        <f t="shared" si="26"/>
        <v>13110623.449999999</v>
      </c>
      <c r="AE450" s="109">
        <f t="shared" si="26"/>
        <v>338253484.15000004</v>
      </c>
      <c r="AF450" s="109">
        <f t="shared" si="26"/>
        <v>22817283.990000002</v>
      </c>
      <c r="AG450" s="109">
        <f t="shared" si="26"/>
        <v>15120937.57</v>
      </c>
      <c r="AH450" s="109">
        <f t="shared" si="26"/>
        <v>15828040.510000002</v>
      </c>
      <c r="AI450" s="109">
        <f t="shared" si="26"/>
        <v>14288241.319999997</v>
      </c>
      <c r="AJ450" s="109">
        <f t="shared" ref="AJ450:BY450" si="27">SUM(AJ129)</f>
        <v>25203334.940000001</v>
      </c>
      <c r="AK450" s="109">
        <f t="shared" si="27"/>
        <v>19147669.460000001</v>
      </c>
      <c r="AL450" s="109">
        <f t="shared" si="27"/>
        <v>19215985.950000007</v>
      </c>
      <c r="AM450" s="109">
        <f t="shared" si="27"/>
        <v>28716385.510000002</v>
      </c>
      <c r="AN450" s="109">
        <f t="shared" si="27"/>
        <v>16288896.52</v>
      </c>
      <c r="AO450" s="109">
        <f t="shared" si="27"/>
        <v>18618520.41</v>
      </c>
      <c r="AP450" s="109">
        <f t="shared" si="27"/>
        <v>16742354.57</v>
      </c>
      <c r="AQ450" s="109">
        <f t="shared" si="27"/>
        <v>132522247.80000001</v>
      </c>
      <c r="AR450" s="109">
        <f t="shared" si="27"/>
        <v>20514591.180000003</v>
      </c>
      <c r="AS450" s="109">
        <f t="shared" si="27"/>
        <v>18532021.200000003</v>
      </c>
      <c r="AT450" s="109">
        <f t="shared" si="27"/>
        <v>18591781.209999997</v>
      </c>
      <c r="AU450" s="109">
        <f t="shared" si="27"/>
        <v>17053416.569999997</v>
      </c>
      <c r="AV450" s="109">
        <f t="shared" si="27"/>
        <v>7708606.4799999995</v>
      </c>
      <c r="AW450" s="109">
        <f t="shared" si="27"/>
        <v>11284200.800000001</v>
      </c>
      <c r="AX450" s="109">
        <f t="shared" si="27"/>
        <v>240007152.94</v>
      </c>
      <c r="AY450" s="109">
        <f t="shared" si="27"/>
        <v>21745353.560000002</v>
      </c>
      <c r="AZ450" s="109">
        <f t="shared" si="27"/>
        <v>25266613.720000003</v>
      </c>
      <c r="BA450" s="109">
        <f t="shared" si="27"/>
        <v>38946809.769999996</v>
      </c>
      <c r="BB450" s="109">
        <f t="shared" si="27"/>
        <v>35926743.140000001</v>
      </c>
      <c r="BC450" s="109">
        <f t="shared" si="27"/>
        <v>23200131.050000001</v>
      </c>
      <c r="BD450" s="109">
        <f t="shared" si="27"/>
        <v>52159011.769999988</v>
      </c>
      <c r="BE450" s="109">
        <f t="shared" si="27"/>
        <v>42854535.040000007</v>
      </c>
      <c r="BF450" s="109">
        <f t="shared" si="27"/>
        <v>26208616.200000003</v>
      </c>
      <c r="BG450" s="109">
        <f t="shared" si="27"/>
        <v>10902116.120000001</v>
      </c>
      <c r="BH450" s="109">
        <f t="shared" si="27"/>
        <v>6614284.2899999991</v>
      </c>
      <c r="BI450" s="109">
        <f t="shared" si="27"/>
        <v>205093789.32999998</v>
      </c>
      <c r="BJ450" s="109">
        <f t="shared" si="27"/>
        <v>82898953.229999989</v>
      </c>
      <c r="BK450" s="109">
        <f t="shared" si="27"/>
        <v>21405942.59</v>
      </c>
      <c r="BL450" s="109">
        <f t="shared" si="27"/>
        <v>15403362.180000002</v>
      </c>
      <c r="BM450" s="109">
        <f t="shared" si="27"/>
        <v>21437744.140000001</v>
      </c>
      <c r="BN450" s="109">
        <f t="shared" si="27"/>
        <v>30406166.050000004</v>
      </c>
      <c r="BO450" s="109">
        <f t="shared" si="27"/>
        <v>14218293.880000001</v>
      </c>
      <c r="BP450" s="109">
        <f t="shared" si="27"/>
        <v>147135794.25999999</v>
      </c>
      <c r="BQ450" s="109">
        <f t="shared" si="27"/>
        <v>16473254.73</v>
      </c>
      <c r="BR450" s="109">
        <f t="shared" si="27"/>
        <v>18850594.509999998</v>
      </c>
      <c r="BS450" s="109">
        <f t="shared" si="27"/>
        <v>29633490.52</v>
      </c>
      <c r="BT450" s="109">
        <f t="shared" si="27"/>
        <v>30881334.75</v>
      </c>
      <c r="BU450" s="109">
        <f t="shared" si="27"/>
        <v>57069377.329999998</v>
      </c>
      <c r="BV450" s="109">
        <f t="shared" si="27"/>
        <v>19250510</v>
      </c>
      <c r="BW450" s="109">
        <f t="shared" si="27"/>
        <v>10058878.709999999</v>
      </c>
      <c r="BX450" s="109">
        <f t="shared" si="27"/>
        <v>8925802.7899999991</v>
      </c>
      <c r="BY450" s="109">
        <f t="shared" si="27"/>
        <v>5401952933.6599989</v>
      </c>
    </row>
    <row r="451" spans="2:77" x14ac:dyDescent="0.2">
      <c r="B451" s="101"/>
      <c r="C451" s="108" t="s">
        <v>557</v>
      </c>
      <c r="D451" s="109">
        <f>SUM(D244)</f>
        <v>167880548.55000004</v>
      </c>
      <c r="E451" s="109">
        <f t="shared" ref="E451:BP451" si="28">SUM(E244)</f>
        <v>42349519.849999979</v>
      </c>
      <c r="F451" s="109">
        <f t="shared" si="28"/>
        <v>90362689.5</v>
      </c>
      <c r="G451" s="109">
        <f t="shared" si="28"/>
        <v>19120331.460000001</v>
      </c>
      <c r="H451" s="109">
        <f t="shared" si="28"/>
        <v>15171802.130000003</v>
      </c>
      <c r="I451" s="109">
        <f t="shared" si="28"/>
        <v>4668642.0799999991</v>
      </c>
      <c r="J451" s="109">
        <f t="shared" si="28"/>
        <v>470014181.13999981</v>
      </c>
      <c r="K451" s="109">
        <f t="shared" si="28"/>
        <v>36020712.910000004</v>
      </c>
      <c r="L451" s="109">
        <f t="shared" si="28"/>
        <v>7387737.8800000008</v>
      </c>
      <c r="M451" s="109">
        <f t="shared" si="28"/>
        <v>116897678.75</v>
      </c>
      <c r="N451" s="109">
        <f t="shared" si="28"/>
        <v>6131276.7399999993</v>
      </c>
      <c r="O451" s="109">
        <f t="shared" si="28"/>
        <v>22364324.599999998</v>
      </c>
      <c r="P451" s="109">
        <f t="shared" si="28"/>
        <v>55894903.149999999</v>
      </c>
      <c r="Q451" s="109">
        <f t="shared" si="28"/>
        <v>43968569.340000011</v>
      </c>
      <c r="R451" s="109">
        <f t="shared" si="28"/>
        <v>3008432.5400000005</v>
      </c>
      <c r="S451" s="109">
        <f t="shared" si="28"/>
        <v>13836579.650000002</v>
      </c>
      <c r="T451" s="109">
        <f t="shared" si="28"/>
        <v>11397922.429999998</v>
      </c>
      <c r="U451" s="109">
        <f t="shared" si="28"/>
        <v>10558342.190000001</v>
      </c>
      <c r="V451" s="109">
        <f t="shared" si="28"/>
        <v>265246565.40000001</v>
      </c>
      <c r="W451" s="109">
        <f t="shared" si="28"/>
        <v>38460371.950000003</v>
      </c>
      <c r="X451" s="109">
        <f t="shared" si="28"/>
        <v>14951858.580000002</v>
      </c>
      <c r="Y451" s="109">
        <f t="shared" si="28"/>
        <v>45796087.430000007</v>
      </c>
      <c r="Z451" s="109">
        <f t="shared" si="28"/>
        <v>13691363.659999998</v>
      </c>
      <c r="AA451" s="109">
        <f t="shared" si="28"/>
        <v>12279637.749999998</v>
      </c>
      <c r="AB451" s="109">
        <f t="shared" si="28"/>
        <v>26929299.629999995</v>
      </c>
      <c r="AC451" s="109">
        <f t="shared" si="28"/>
        <v>6886047.5600000005</v>
      </c>
      <c r="AD451" s="109">
        <f t="shared" si="28"/>
        <v>7441141.2100000009</v>
      </c>
      <c r="AE451" s="109">
        <f t="shared" si="28"/>
        <v>311201678.38999999</v>
      </c>
      <c r="AF451" s="109">
        <f t="shared" si="28"/>
        <v>11123040.15</v>
      </c>
      <c r="AG451" s="109">
        <f t="shared" si="28"/>
        <v>4658280.4799999995</v>
      </c>
      <c r="AH451" s="109">
        <f t="shared" si="28"/>
        <v>4855803.290000001</v>
      </c>
      <c r="AI451" s="109">
        <f t="shared" si="28"/>
        <v>5450222.1300000008</v>
      </c>
      <c r="AJ451" s="109">
        <f t="shared" si="28"/>
        <v>11038214.82</v>
      </c>
      <c r="AK451" s="109">
        <f t="shared" si="28"/>
        <v>8365233.7099999981</v>
      </c>
      <c r="AL451" s="109">
        <f t="shared" si="28"/>
        <v>8350070.4500000011</v>
      </c>
      <c r="AM451" s="109">
        <f t="shared" si="28"/>
        <v>14663671.459999999</v>
      </c>
      <c r="AN451" s="109">
        <f t="shared" si="28"/>
        <v>6350190.3399999999</v>
      </c>
      <c r="AO451" s="109">
        <f t="shared" si="28"/>
        <v>6368816.1000000006</v>
      </c>
      <c r="AP451" s="109">
        <f t="shared" si="28"/>
        <v>7084932.8099999996</v>
      </c>
      <c r="AQ451" s="109">
        <f t="shared" si="28"/>
        <v>72435480.280000016</v>
      </c>
      <c r="AR451" s="109">
        <f t="shared" si="28"/>
        <v>7604847.3800000008</v>
      </c>
      <c r="AS451" s="109">
        <f t="shared" si="28"/>
        <v>6292272.1799999997</v>
      </c>
      <c r="AT451" s="109">
        <f t="shared" si="28"/>
        <v>7904015.4099999992</v>
      </c>
      <c r="AU451" s="109">
        <f t="shared" si="28"/>
        <v>4638800.62</v>
      </c>
      <c r="AV451" s="109">
        <f t="shared" si="28"/>
        <v>1700917.62</v>
      </c>
      <c r="AW451" s="109">
        <f t="shared" si="28"/>
        <v>4517573.13</v>
      </c>
      <c r="AX451" s="109">
        <f t="shared" si="28"/>
        <v>183039775.21000001</v>
      </c>
      <c r="AY451" s="109">
        <f t="shared" si="28"/>
        <v>10218846.939999999</v>
      </c>
      <c r="AZ451" s="109">
        <f t="shared" si="28"/>
        <v>10186622.57</v>
      </c>
      <c r="BA451" s="109">
        <f t="shared" si="28"/>
        <v>14413257.389999999</v>
      </c>
      <c r="BB451" s="109">
        <f t="shared" si="28"/>
        <v>18386459.719999995</v>
      </c>
      <c r="BC451" s="109">
        <f t="shared" si="28"/>
        <v>19002709.339999996</v>
      </c>
      <c r="BD451" s="109">
        <f t="shared" si="28"/>
        <v>28510453.7993</v>
      </c>
      <c r="BE451" s="109">
        <f t="shared" si="28"/>
        <v>25181068.199999999</v>
      </c>
      <c r="BF451" s="109">
        <f t="shared" si="28"/>
        <v>11405723.180000002</v>
      </c>
      <c r="BG451" s="109">
        <f t="shared" si="28"/>
        <v>3124199.29</v>
      </c>
      <c r="BH451" s="109">
        <f t="shared" si="28"/>
        <v>2815081.0300000007</v>
      </c>
      <c r="BI451" s="109">
        <f t="shared" si="28"/>
        <v>175759585.83999997</v>
      </c>
      <c r="BJ451" s="109">
        <f t="shared" si="28"/>
        <v>53846489.670000002</v>
      </c>
      <c r="BK451" s="109">
        <f t="shared" si="28"/>
        <v>8916790.5999999996</v>
      </c>
      <c r="BL451" s="109">
        <f t="shared" si="28"/>
        <v>5847302.75</v>
      </c>
      <c r="BM451" s="109">
        <f t="shared" si="28"/>
        <v>7006588.4199999999</v>
      </c>
      <c r="BN451" s="109">
        <f t="shared" si="28"/>
        <v>13006756.580000002</v>
      </c>
      <c r="BO451" s="109">
        <f t="shared" si="28"/>
        <v>3997080.4999999991</v>
      </c>
      <c r="BP451" s="109">
        <f t="shared" si="28"/>
        <v>118214035.88</v>
      </c>
      <c r="BQ451" s="109">
        <f t="shared" ref="BQ451:BY451" si="29">SUM(BQ244)</f>
        <v>7189333.2999999998</v>
      </c>
      <c r="BR451" s="109">
        <f t="shared" si="29"/>
        <v>8012558.4199999999</v>
      </c>
      <c r="BS451" s="109">
        <f t="shared" si="29"/>
        <v>12977859.090000002</v>
      </c>
      <c r="BT451" s="109">
        <f t="shared" si="29"/>
        <v>11607272.07</v>
      </c>
      <c r="BU451" s="109">
        <f t="shared" si="29"/>
        <v>49333716.070000008</v>
      </c>
      <c r="BV451" s="109">
        <f t="shared" si="29"/>
        <v>8851942.5099999998</v>
      </c>
      <c r="BW451" s="109">
        <f t="shared" si="29"/>
        <v>4832409.8000000007</v>
      </c>
      <c r="BX451" s="109">
        <f t="shared" si="29"/>
        <v>5301845.62</v>
      </c>
      <c r="BY451" s="109">
        <f t="shared" si="29"/>
        <v>3944892669.6296</v>
      </c>
    </row>
    <row r="452" spans="2:77" x14ac:dyDescent="0.2">
      <c r="B452" s="101"/>
      <c r="C452" s="108" t="s">
        <v>455</v>
      </c>
      <c r="D452" s="109">
        <f>SUM(D180)</f>
        <v>33289810.260000002</v>
      </c>
      <c r="E452" s="109">
        <f t="shared" ref="E452:BP452" si="30">SUM(E180)</f>
        <v>9019588.2199999988</v>
      </c>
      <c r="F452" s="109">
        <f t="shared" si="30"/>
        <v>12212849.959999999</v>
      </c>
      <c r="G452" s="109">
        <f t="shared" si="30"/>
        <v>4008468</v>
      </c>
      <c r="H452" s="109">
        <f t="shared" si="30"/>
        <v>3145317.15</v>
      </c>
      <c r="I452" s="109">
        <f t="shared" si="30"/>
        <v>2305315.21</v>
      </c>
      <c r="J452" s="109">
        <f t="shared" si="30"/>
        <v>65495037.879999995</v>
      </c>
      <c r="K452" s="109">
        <f t="shared" si="30"/>
        <v>13063707.120000001</v>
      </c>
      <c r="L452" s="109">
        <f t="shared" si="30"/>
        <v>2154216.9099999997</v>
      </c>
      <c r="M452" s="109">
        <f t="shared" si="30"/>
        <v>28771678.630000003</v>
      </c>
      <c r="N452" s="109">
        <f t="shared" si="30"/>
        <v>1485267.08</v>
      </c>
      <c r="O452" s="109">
        <f t="shared" si="30"/>
        <v>5153870.55</v>
      </c>
      <c r="P452" s="109">
        <f t="shared" si="30"/>
        <v>15453369.59</v>
      </c>
      <c r="Q452" s="109">
        <f t="shared" si="30"/>
        <v>13365046.51</v>
      </c>
      <c r="R452" s="109">
        <f t="shared" si="30"/>
        <v>1065493.6200000001</v>
      </c>
      <c r="S452" s="109">
        <f t="shared" si="30"/>
        <v>3040246.1595999999</v>
      </c>
      <c r="T452" s="109">
        <f t="shared" si="30"/>
        <v>3203645.31</v>
      </c>
      <c r="U452" s="109">
        <f t="shared" si="30"/>
        <v>2584176.85</v>
      </c>
      <c r="V452" s="109">
        <f t="shared" si="30"/>
        <v>44479321.380000003</v>
      </c>
      <c r="W452" s="109">
        <f t="shared" si="30"/>
        <v>3657276.4000000004</v>
      </c>
      <c r="X452" s="109">
        <f t="shared" si="30"/>
        <v>6400882.29</v>
      </c>
      <c r="Y452" s="109">
        <f t="shared" si="30"/>
        <v>14707303.380000003</v>
      </c>
      <c r="Z452" s="109">
        <f t="shared" si="30"/>
        <v>1697186.2699999998</v>
      </c>
      <c r="AA452" s="109">
        <f t="shared" si="30"/>
        <v>1592716.24</v>
      </c>
      <c r="AB452" s="109">
        <f t="shared" si="30"/>
        <v>1913869.7899999998</v>
      </c>
      <c r="AC452" s="109">
        <f t="shared" si="30"/>
        <v>1173624.6000000003</v>
      </c>
      <c r="AD452" s="109">
        <f t="shared" si="30"/>
        <v>1362475.5699999998</v>
      </c>
      <c r="AE452" s="109">
        <f t="shared" si="30"/>
        <v>60976812.100000001</v>
      </c>
      <c r="AF452" s="109">
        <f t="shared" si="30"/>
        <v>2727827.93</v>
      </c>
      <c r="AG452" s="109">
        <f t="shared" si="30"/>
        <v>1048258.06</v>
      </c>
      <c r="AH452" s="109">
        <f t="shared" si="30"/>
        <v>1295294.0999999999</v>
      </c>
      <c r="AI452" s="109">
        <f t="shared" si="30"/>
        <v>1355399.8699999999</v>
      </c>
      <c r="AJ452" s="109">
        <f t="shared" si="30"/>
        <v>2122998.0299999998</v>
      </c>
      <c r="AK452" s="109">
        <f t="shared" si="30"/>
        <v>2124102.56</v>
      </c>
      <c r="AL452" s="109">
        <f t="shared" si="30"/>
        <v>2054779.45</v>
      </c>
      <c r="AM452" s="109">
        <f t="shared" si="30"/>
        <v>4097612.94</v>
      </c>
      <c r="AN452" s="109">
        <f t="shared" si="30"/>
        <v>2166629.0100000002</v>
      </c>
      <c r="AO452" s="109">
        <f t="shared" si="30"/>
        <v>1489051.76</v>
      </c>
      <c r="AP452" s="109">
        <f t="shared" si="30"/>
        <v>1854979.0899999999</v>
      </c>
      <c r="AQ452" s="109">
        <f t="shared" si="30"/>
        <v>21108261.630000003</v>
      </c>
      <c r="AR452" s="109">
        <f t="shared" si="30"/>
        <v>1292124.6199999999</v>
      </c>
      <c r="AS452" s="109">
        <f t="shared" si="30"/>
        <v>1803157.34</v>
      </c>
      <c r="AT452" s="109">
        <f t="shared" si="30"/>
        <v>1559551.6900000002</v>
      </c>
      <c r="AU452" s="109">
        <f t="shared" si="30"/>
        <v>1046376.28</v>
      </c>
      <c r="AV452" s="109">
        <f t="shared" si="30"/>
        <v>345817.27</v>
      </c>
      <c r="AW452" s="109">
        <f t="shared" si="30"/>
        <v>1234513.9199999999</v>
      </c>
      <c r="AX452" s="109">
        <f t="shared" si="30"/>
        <v>36266841.890000001</v>
      </c>
      <c r="AY452" s="109">
        <f t="shared" si="30"/>
        <v>4244054.1400000006</v>
      </c>
      <c r="AZ452" s="109">
        <f t="shared" si="30"/>
        <v>2744435.9</v>
      </c>
      <c r="BA452" s="109">
        <f t="shared" si="30"/>
        <v>3900168.0399999996</v>
      </c>
      <c r="BB452" s="109">
        <f t="shared" si="30"/>
        <v>2162167.4000000004</v>
      </c>
      <c r="BC452" s="109">
        <f t="shared" si="30"/>
        <v>689814.3600000001</v>
      </c>
      <c r="BD452" s="109">
        <f t="shared" si="30"/>
        <v>10688779.9198</v>
      </c>
      <c r="BE452" s="109">
        <f t="shared" si="30"/>
        <v>5022492.7300000004</v>
      </c>
      <c r="BF452" s="109">
        <f t="shared" si="30"/>
        <v>2379689.87</v>
      </c>
      <c r="BG452" s="109">
        <f t="shared" si="30"/>
        <v>873295.43</v>
      </c>
      <c r="BH452" s="109">
        <f t="shared" si="30"/>
        <v>932850.96000000008</v>
      </c>
      <c r="BI452" s="109">
        <f t="shared" si="30"/>
        <v>40603621.460000008</v>
      </c>
      <c r="BJ452" s="109">
        <f t="shared" si="30"/>
        <v>9664343.6999999993</v>
      </c>
      <c r="BK452" s="109">
        <f t="shared" si="30"/>
        <v>2457390.1699999995</v>
      </c>
      <c r="BL452" s="109">
        <f t="shared" si="30"/>
        <v>1092099.7399999998</v>
      </c>
      <c r="BM452" s="109">
        <f t="shared" si="30"/>
        <v>1576869.6499999997</v>
      </c>
      <c r="BN452" s="109">
        <f t="shared" si="30"/>
        <v>3487508.7399999998</v>
      </c>
      <c r="BO452" s="109">
        <f t="shared" si="30"/>
        <v>906102.25999999989</v>
      </c>
      <c r="BP452" s="109">
        <f t="shared" si="30"/>
        <v>26433520.790000003</v>
      </c>
      <c r="BQ452" s="109">
        <f t="shared" ref="BQ452:BY452" si="31">SUM(BQ180)</f>
        <v>1731113.2799999998</v>
      </c>
      <c r="BR452" s="109">
        <f t="shared" si="31"/>
        <v>3002944.5599999991</v>
      </c>
      <c r="BS452" s="109">
        <f t="shared" si="31"/>
        <v>4331868.8600000003</v>
      </c>
      <c r="BT452" s="109">
        <f t="shared" si="31"/>
        <v>2901512.4400000004</v>
      </c>
      <c r="BU452" s="109">
        <f t="shared" si="31"/>
        <v>5594232.9799999967</v>
      </c>
      <c r="BV452" s="109">
        <f t="shared" si="31"/>
        <v>2276719.0099999998</v>
      </c>
      <c r="BW452" s="109">
        <f t="shared" si="31"/>
        <v>1671293.84</v>
      </c>
      <c r="BX452" s="109">
        <f t="shared" si="31"/>
        <v>2035067.57</v>
      </c>
      <c r="BY452" s="109">
        <f t="shared" si="31"/>
        <v>911272463.65559995</v>
      </c>
    </row>
    <row r="453" spans="2:77" ht="22.45" thickBot="1" x14ac:dyDescent="0.25">
      <c r="B453" s="101"/>
      <c r="C453" s="110" t="s">
        <v>1078</v>
      </c>
      <c r="D453" s="111">
        <f>SUM(D450:D452)</f>
        <v>427874015.03000003</v>
      </c>
      <c r="E453" s="111">
        <f t="shared" ref="E453:BP453" si="32">SUM(E450:E452)</f>
        <v>121058530.78999996</v>
      </c>
      <c r="F453" s="111">
        <f t="shared" si="32"/>
        <v>191107309.54000002</v>
      </c>
      <c r="G453" s="111">
        <f t="shared" si="32"/>
        <v>62450483.470000006</v>
      </c>
      <c r="H453" s="111">
        <f t="shared" si="32"/>
        <v>49511565.709999993</v>
      </c>
      <c r="I453" s="111">
        <f t="shared" si="32"/>
        <v>18791614.640000001</v>
      </c>
      <c r="J453" s="111">
        <f t="shared" si="32"/>
        <v>947065530.03999984</v>
      </c>
      <c r="K453" s="111">
        <f t="shared" si="32"/>
        <v>110905669.83</v>
      </c>
      <c r="L453" s="111">
        <f t="shared" si="32"/>
        <v>28829730.029999997</v>
      </c>
      <c r="M453" s="111">
        <f t="shared" si="32"/>
        <v>286538914.12</v>
      </c>
      <c r="N453" s="111">
        <f t="shared" si="32"/>
        <v>27033392.990000002</v>
      </c>
      <c r="O453" s="111">
        <f t="shared" si="32"/>
        <v>73532407.979999989</v>
      </c>
      <c r="P453" s="111">
        <f t="shared" si="32"/>
        <v>157101320.59</v>
      </c>
      <c r="Q453" s="111">
        <f t="shared" si="32"/>
        <v>133822838.07000001</v>
      </c>
      <c r="R453" s="111">
        <f t="shared" si="32"/>
        <v>13423238.680000003</v>
      </c>
      <c r="S453" s="111">
        <f t="shared" si="32"/>
        <v>50230582.999600001</v>
      </c>
      <c r="T453" s="111">
        <f t="shared" si="32"/>
        <v>40285070.170000002</v>
      </c>
      <c r="U453" s="111">
        <f t="shared" si="32"/>
        <v>27676588.220000006</v>
      </c>
      <c r="V453" s="111">
        <f t="shared" si="32"/>
        <v>546658886.42000008</v>
      </c>
      <c r="W453" s="111">
        <f t="shared" si="32"/>
        <v>114676765.09000002</v>
      </c>
      <c r="X453" s="111">
        <f t="shared" si="32"/>
        <v>53291739.660000004</v>
      </c>
      <c r="Y453" s="111">
        <f t="shared" si="32"/>
        <v>130126168.96000001</v>
      </c>
      <c r="Z453" s="111">
        <f t="shared" si="32"/>
        <v>36273302.940000005</v>
      </c>
      <c r="AA453" s="111">
        <f t="shared" si="32"/>
        <v>43542845.049999997</v>
      </c>
      <c r="AB453" s="111">
        <f t="shared" si="32"/>
        <v>59662833.619999997</v>
      </c>
      <c r="AC453" s="111">
        <f t="shared" si="32"/>
        <v>23621418.07</v>
      </c>
      <c r="AD453" s="111">
        <f t="shared" si="32"/>
        <v>21914240.23</v>
      </c>
      <c r="AE453" s="111">
        <f t="shared" si="32"/>
        <v>710431974.63999999</v>
      </c>
      <c r="AF453" s="111">
        <f t="shared" si="32"/>
        <v>36668152.07</v>
      </c>
      <c r="AG453" s="111">
        <f t="shared" si="32"/>
        <v>20827476.109999999</v>
      </c>
      <c r="AH453" s="111">
        <f t="shared" si="32"/>
        <v>21979137.900000006</v>
      </c>
      <c r="AI453" s="111">
        <f t="shared" si="32"/>
        <v>21093863.319999997</v>
      </c>
      <c r="AJ453" s="111">
        <f t="shared" si="32"/>
        <v>38364547.790000007</v>
      </c>
      <c r="AK453" s="111">
        <f t="shared" si="32"/>
        <v>29637005.729999997</v>
      </c>
      <c r="AL453" s="111">
        <f t="shared" si="32"/>
        <v>29620835.850000005</v>
      </c>
      <c r="AM453" s="111">
        <f t="shared" si="32"/>
        <v>47477669.909999996</v>
      </c>
      <c r="AN453" s="111">
        <f t="shared" si="32"/>
        <v>24805715.870000001</v>
      </c>
      <c r="AO453" s="111">
        <f t="shared" si="32"/>
        <v>26476388.270000003</v>
      </c>
      <c r="AP453" s="111">
        <f t="shared" si="32"/>
        <v>25682266.469999999</v>
      </c>
      <c r="AQ453" s="111">
        <f t="shared" si="32"/>
        <v>226065989.71000004</v>
      </c>
      <c r="AR453" s="111">
        <f t="shared" si="32"/>
        <v>29411563.180000003</v>
      </c>
      <c r="AS453" s="111">
        <f t="shared" si="32"/>
        <v>26627450.720000003</v>
      </c>
      <c r="AT453" s="111">
        <f t="shared" si="32"/>
        <v>28055348.309999999</v>
      </c>
      <c r="AU453" s="111">
        <f t="shared" si="32"/>
        <v>22738593.469999999</v>
      </c>
      <c r="AV453" s="111">
        <f t="shared" si="32"/>
        <v>9755341.3699999992</v>
      </c>
      <c r="AW453" s="111">
        <f t="shared" si="32"/>
        <v>17036287.850000001</v>
      </c>
      <c r="AX453" s="111">
        <f t="shared" si="32"/>
        <v>459313770.03999996</v>
      </c>
      <c r="AY453" s="111">
        <f t="shared" si="32"/>
        <v>36208254.640000001</v>
      </c>
      <c r="AZ453" s="111">
        <f t="shared" si="32"/>
        <v>38197672.190000005</v>
      </c>
      <c r="BA453" s="111">
        <f t="shared" si="32"/>
        <v>57260235.199999996</v>
      </c>
      <c r="BB453" s="111">
        <f t="shared" si="32"/>
        <v>56475370.259999998</v>
      </c>
      <c r="BC453" s="111">
        <f t="shared" si="32"/>
        <v>42892654.75</v>
      </c>
      <c r="BD453" s="111">
        <f t="shared" si="32"/>
        <v>91358245.489099994</v>
      </c>
      <c r="BE453" s="111">
        <f t="shared" si="32"/>
        <v>73058095.970000014</v>
      </c>
      <c r="BF453" s="111">
        <f t="shared" si="32"/>
        <v>39994029.25</v>
      </c>
      <c r="BG453" s="111">
        <f t="shared" si="32"/>
        <v>14899610.84</v>
      </c>
      <c r="BH453" s="111">
        <f t="shared" si="32"/>
        <v>10362216.280000001</v>
      </c>
      <c r="BI453" s="111">
        <f t="shared" si="32"/>
        <v>421456996.63</v>
      </c>
      <c r="BJ453" s="111">
        <f t="shared" si="32"/>
        <v>146409786.59999996</v>
      </c>
      <c r="BK453" s="111">
        <f t="shared" si="32"/>
        <v>32780123.359999996</v>
      </c>
      <c r="BL453" s="111">
        <f t="shared" si="32"/>
        <v>22342764.669999998</v>
      </c>
      <c r="BM453" s="111">
        <f t="shared" si="32"/>
        <v>30021202.210000001</v>
      </c>
      <c r="BN453" s="111">
        <f t="shared" si="32"/>
        <v>46900431.370000012</v>
      </c>
      <c r="BO453" s="111">
        <f t="shared" si="32"/>
        <v>19121476.640000001</v>
      </c>
      <c r="BP453" s="111">
        <f t="shared" si="32"/>
        <v>291783350.93000001</v>
      </c>
      <c r="BQ453" s="111">
        <f t="shared" ref="BQ453:BY453" si="33">SUM(BQ450:BQ452)</f>
        <v>25393701.310000002</v>
      </c>
      <c r="BR453" s="111">
        <f t="shared" si="33"/>
        <v>29866097.489999998</v>
      </c>
      <c r="BS453" s="111">
        <f t="shared" si="33"/>
        <v>46943218.469999999</v>
      </c>
      <c r="BT453" s="111">
        <f t="shared" si="33"/>
        <v>45390119.259999998</v>
      </c>
      <c r="BU453" s="111">
        <f t="shared" si="33"/>
        <v>111997326.38</v>
      </c>
      <c r="BV453" s="111">
        <f t="shared" si="33"/>
        <v>30379171.519999996</v>
      </c>
      <c r="BW453" s="111">
        <f t="shared" si="33"/>
        <v>16562582.35</v>
      </c>
      <c r="BX453" s="111">
        <f t="shared" si="33"/>
        <v>16262715.98</v>
      </c>
      <c r="BY453" s="111">
        <f t="shared" si="33"/>
        <v>10258118066.945198</v>
      </c>
    </row>
    <row r="454" spans="2:77" ht="22.45" thickTop="1" x14ac:dyDescent="0.2">
      <c r="B454" s="101"/>
      <c r="C454" s="41" t="s">
        <v>1079</v>
      </c>
      <c r="D454" s="112">
        <f>SUM(D450/D444)</f>
        <v>0.49297176453095665</v>
      </c>
      <c r="E454" s="107">
        <f t="shared" ref="E454:BP454" si="34">SUM(E450/E444)</f>
        <v>0.56404049113062349</v>
      </c>
      <c r="F454" s="107">
        <f t="shared" si="34"/>
        <v>0.44171552336878117</v>
      </c>
      <c r="G454" s="107">
        <f t="shared" si="34"/>
        <v>0.56455358121300092</v>
      </c>
      <c r="H454" s="107">
        <f t="shared" si="34"/>
        <v>0.54453546859384716</v>
      </c>
      <c r="I454" s="107">
        <f t="shared" si="34"/>
        <v>0.54112700284778392</v>
      </c>
      <c r="J454" s="107">
        <f t="shared" si="34"/>
        <v>0.31092542040048377</v>
      </c>
      <c r="K454" s="107">
        <f t="shared" si="34"/>
        <v>0.51226929977749203</v>
      </c>
      <c r="L454" s="107">
        <f t="shared" si="34"/>
        <v>0.66186436836056639</v>
      </c>
      <c r="M454" s="107">
        <f t="shared" si="34"/>
        <v>0.46251473000202481</v>
      </c>
      <c r="N454" s="107">
        <f t="shared" si="34"/>
        <v>0.66378525415287204</v>
      </c>
      <c r="O454" s="107">
        <f t="shared" si="34"/>
        <v>0.58217212494435044</v>
      </c>
      <c r="P454" s="107">
        <f t="shared" si="34"/>
        <v>0.51278084619873343</v>
      </c>
      <c r="Q454" s="107">
        <f t="shared" si="34"/>
        <v>0.54753783398685296</v>
      </c>
      <c r="R454" s="107">
        <f t="shared" si="34"/>
        <v>0.67746070633168898</v>
      </c>
      <c r="S454" s="107">
        <f t="shared" si="34"/>
        <v>0.61303483330148234</v>
      </c>
      <c r="T454" s="107">
        <f t="shared" si="34"/>
        <v>0.59575460205303343</v>
      </c>
      <c r="U454" s="107">
        <f t="shared" si="34"/>
        <v>0.49812358929759271</v>
      </c>
      <c r="V454" s="107">
        <f t="shared" si="34"/>
        <v>0.43041144233402462</v>
      </c>
      <c r="W454" s="107">
        <f t="shared" si="34"/>
        <v>0.62028775168928241</v>
      </c>
      <c r="X454" s="107">
        <f t="shared" si="34"/>
        <v>0.55738979380994746</v>
      </c>
      <c r="Y454" s="107">
        <f t="shared" si="34"/>
        <v>0.50741555960410567</v>
      </c>
      <c r="Z454" s="107">
        <f t="shared" si="34"/>
        <v>0.53641859601102126</v>
      </c>
      <c r="AA454" s="107">
        <f t="shared" si="34"/>
        <v>0.61961306566700736</v>
      </c>
      <c r="AB454" s="107">
        <f t="shared" si="34"/>
        <v>0.4866838237974826</v>
      </c>
      <c r="AC454" s="107">
        <f t="shared" si="34"/>
        <v>0.65638733385098313</v>
      </c>
      <c r="AD454" s="107">
        <f t="shared" si="34"/>
        <v>0.54029822512989267</v>
      </c>
      <c r="AE454" s="107">
        <f t="shared" si="34"/>
        <v>0.45303650840823156</v>
      </c>
      <c r="AF454" s="107">
        <f t="shared" si="34"/>
        <v>0.50289876479492979</v>
      </c>
      <c r="AG454" s="107">
        <f t="shared" si="34"/>
        <v>0.58428863115700147</v>
      </c>
      <c r="AH454" s="107">
        <f t="shared" si="34"/>
        <v>0.62654076451687524</v>
      </c>
      <c r="AI454" s="107">
        <f t="shared" si="34"/>
        <v>0.58259438866525615</v>
      </c>
      <c r="AJ454" s="107">
        <f t="shared" si="34"/>
        <v>0.57201699988690236</v>
      </c>
      <c r="AK454" s="107">
        <f t="shared" si="34"/>
        <v>0.55764910646904475</v>
      </c>
      <c r="AL454" s="107">
        <f t="shared" si="34"/>
        <v>0.57443170820627143</v>
      </c>
      <c r="AM454" s="107">
        <f t="shared" si="34"/>
        <v>0.53041463180682535</v>
      </c>
      <c r="AN454" s="107">
        <f t="shared" si="34"/>
        <v>0.55662326205097212</v>
      </c>
      <c r="AO454" s="107">
        <f t="shared" si="34"/>
        <v>0.58241436680798864</v>
      </c>
      <c r="AP454" s="107">
        <f t="shared" si="34"/>
        <v>0.57095734263244713</v>
      </c>
      <c r="AQ454" s="107">
        <f t="shared" si="34"/>
        <v>0.55283117376652835</v>
      </c>
      <c r="AR454" s="107">
        <f t="shared" si="34"/>
        <v>0.64031722340054364</v>
      </c>
      <c r="AS454" s="107">
        <f t="shared" si="34"/>
        <v>0.58462315593321812</v>
      </c>
      <c r="AT454" s="107">
        <f t="shared" si="34"/>
        <v>0.59890570535057785</v>
      </c>
      <c r="AU454" s="107">
        <f t="shared" si="34"/>
        <v>0.64005864139106539</v>
      </c>
      <c r="AV454" s="107">
        <f t="shared" si="34"/>
        <v>0.76548314270122042</v>
      </c>
      <c r="AW454" s="107">
        <f t="shared" si="34"/>
        <v>0.61751770378864923</v>
      </c>
      <c r="AX454" s="107">
        <f t="shared" si="34"/>
        <v>0.32701209073705201</v>
      </c>
      <c r="AY454" s="107">
        <f t="shared" si="34"/>
        <v>0.57297802939756581</v>
      </c>
      <c r="AZ454" s="107">
        <f t="shared" si="34"/>
        <v>0.59302668420184546</v>
      </c>
      <c r="BA454" s="107">
        <f t="shared" si="34"/>
        <v>0.61631965919044862</v>
      </c>
      <c r="BB454" s="107">
        <f t="shared" si="34"/>
        <v>0.57865110931648667</v>
      </c>
      <c r="BC454" s="107">
        <f t="shared" si="34"/>
        <v>0.52134941022462011</v>
      </c>
      <c r="BD454" s="107">
        <f t="shared" si="34"/>
        <v>0.53503293320402523</v>
      </c>
      <c r="BE454" s="107">
        <f t="shared" si="34"/>
        <v>0.54886077604891204</v>
      </c>
      <c r="BF454" s="107">
        <f t="shared" si="34"/>
        <v>0.62926763659632767</v>
      </c>
      <c r="BG454" s="107">
        <f t="shared" si="34"/>
        <v>0.66751666597994175</v>
      </c>
      <c r="BH454" s="107">
        <f t="shared" si="34"/>
        <v>0.56779655037697041</v>
      </c>
      <c r="BI454" s="107">
        <f t="shared" si="34"/>
        <v>0.35003349816201623</v>
      </c>
      <c r="BJ454" s="107">
        <f t="shared" si="34"/>
        <v>0.53107853278639616</v>
      </c>
      <c r="BK454" s="107">
        <f t="shared" si="34"/>
        <v>0.55085503954474924</v>
      </c>
      <c r="BL454" s="107">
        <f t="shared" si="34"/>
        <v>0.59367836738219237</v>
      </c>
      <c r="BM454" s="107">
        <f t="shared" si="34"/>
        <v>0.56135118294568509</v>
      </c>
      <c r="BN454" s="107">
        <f t="shared" si="34"/>
        <v>0.56281852281069777</v>
      </c>
      <c r="BO454" s="107">
        <f t="shared" si="34"/>
        <v>0.67581444154848613</v>
      </c>
      <c r="BP454" s="107">
        <f t="shared" si="34"/>
        <v>0.45156459287409112</v>
      </c>
      <c r="BQ454" s="107">
        <f t="shared" ref="BQ454:BY454" si="35">SUM(BQ450/BQ444)</f>
        <v>0.59126439859987656</v>
      </c>
      <c r="BR454" s="107">
        <f t="shared" si="35"/>
        <v>0.56457607639162855</v>
      </c>
      <c r="BS454" s="107">
        <f t="shared" si="35"/>
        <v>0.56858574447601262</v>
      </c>
      <c r="BT454" s="107">
        <f t="shared" si="35"/>
        <v>0.5467749475138125</v>
      </c>
      <c r="BU454" s="107">
        <f t="shared" si="35"/>
        <v>0.49068443378191501</v>
      </c>
      <c r="BV454" s="107">
        <f t="shared" si="35"/>
        <v>0.57613850906423447</v>
      </c>
      <c r="BW454" s="107">
        <f t="shared" si="35"/>
        <v>0.49135290211341076</v>
      </c>
      <c r="BX454" s="107">
        <f t="shared" si="35"/>
        <v>0.50963897446240758</v>
      </c>
      <c r="BY454" s="107">
        <f t="shared" si="35"/>
        <v>0.46864049688840981</v>
      </c>
    </row>
    <row r="455" spans="2:77" x14ac:dyDescent="0.2">
      <c r="B455" s="101"/>
      <c r="C455" s="41" t="s">
        <v>1080</v>
      </c>
      <c r="D455" s="107">
        <f>SUM(D450/D448)</f>
        <v>0.56329628167175971</v>
      </c>
      <c r="E455" s="107">
        <f t="shared" ref="E455:BP455" si="36">SUM(E450/E448)</f>
        <v>0.58612678011141317</v>
      </c>
      <c r="F455" s="107">
        <f t="shared" si="36"/>
        <v>0.48477582522678014</v>
      </c>
      <c r="G455" s="107">
        <f t="shared" si="36"/>
        <v>0.97453304898625226</v>
      </c>
      <c r="H455" s="107">
        <f t="shared" si="36"/>
        <v>0.89626419862403273</v>
      </c>
      <c r="I455" s="107">
        <f t="shared" si="36"/>
        <v>1.39506666373196</v>
      </c>
      <c r="J455" s="107">
        <f t="shared" si="36"/>
        <v>0.55965920559895999</v>
      </c>
      <c r="K455" s="107">
        <f t="shared" si="36"/>
        <v>0.66857619212298081</v>
      </c>
      <c r="L455" s="107">
        <f t="shared" si="36"/>
        <v>1.1751634730813851</v>
      </c>
      <c r="M455" s="107">
        <f t="shared" si="36"/>
        <v>0.67223146203066875</v>
      </c>
      <c r="N455" s="107">
        <f t="shared" si="36"/>
        <v>1.242812192781914</v>
      </c>
      <c r="O455" s="107">
        <f t="shared" si="36"/>
        <v>0.89627634740113582</v>
      </c>
      <c r="P455" s="107">
        <f t="shared" si="36"/>
        <v>0.57244606651506313</v>
      </c>
      <c r="Q455" s="107">
        <f t="shared" si="36"/>
        <v>0.70485104317368885</v>
      </c>
      <c r="R455" s="107">
        <f t="shared" si="36"/>
        <v>1.9228475884077991</v>
      </c>
      <c r="S455" s="107">
        <f t="shared" si="36"/>
        <v>0.90227423213952773</v>
      </c>
      <c r="T455" s="107">
        <f t="shared" si="36"/>
        <v>0.95822664367594523</v>
      </c>
      <c r="U455" s="107">
        <f t="shared" si="36"/>
        <v>0.75865049537042095</v>
      </c>
      <c r="V455" s="107">
        <f t="shared" si="36"/>
        <v>0.48812210105625325</v>
      </c>
      <c r="W455" s="107">
        <f t="shared" si="36"/>
        <v>0.82954322610566333</v>
      </c>
      <c r="X455" s="107">
        <f t="shared" si="36"/>
        <v>0.86471357295183837</v>
      </c>
      <c r="Y455" s="107">
        <f t="shared" si="36"/>
        <v>0.59442725347327863</v>
      </c>
      <c r="Z455" s="107">
        <f t="shared" si="36"/>
        <v>0.81436894511868274</v>
      </c>
      <c r="AA455" s="107">
        <f t="shared" si="36"/>
        <v>0.88467367165229438</v>
      </c>
      <c r="AB455" s="107">
        <f t="shared" si="36"/>
        <v>0.60186036671848953</v>
      </c>
      <c r="AC455" s="107">
        <f t="shared" si="36"/>
        <v>1.0792879371108277</v>
      </c>
      <c r="AD455" s="107">
        <f t="shared" si="36"/>
        <v>0.75538967010305269</v>
      </c>
      <c r="AE455" s="107">
        <f t="shared" si="36"/>
        <v>0.46214539102060642</v>
      </c>
      <c r="AF455" s="107">
        <f t="shared" si="36"/>
        <v>0.83741207362030312</v>
      </c>
      <c r="AG455" s="107">
        <f t="shared" si="36"/>
        <v>0.89464774201686603</v>
      </c>
      <c r="AH455" s="107">
        <f t="shared" si="36"/>
        <v>1.0600912670206997</v>
      </c>
      <c r="AI455" s="107">
        <f t="shared" si="36"/>
        <v>0.93343784280910613</v>
      </c>
      <c r="AJ455" s="107">
        <f t="shared" si="36"/>
        <v>1.0017745383488945</v>
      </c>
      <c r="AK455" s="107">
        <f t="shared" si="36"/>
        <v>0.79068354236910643</v>
      </c>
      <c r="AL455" s="107">
        <f t="shared" si="36"/>
        <v>0.9895679679869176</v>
      </c>
      <c r="AM455" s="107">
        <f t="shared" si="36"/>
        <v>0.96717834651879209</v>
      </c>
      <c r="AN455" s="107">
        <f t="shared" si="36"/>
        <v>0.84878436452460782</v>
      </c>
      <c r="AO455" s="107">
        <f t="shared" si="36"/>
        <v>0.82434180428067672</v>
      </c>
      <c r="AP455" s="107">
        <f t="shared" si="36"/>
        <v>0.80249764466513063</v>
      </c>
      <c r="AQ455" s="107">
        <f t="shared" si="36"/>
        <v>0.69763832077146259</v>
      </c>
      <c r="AR455" s="107">
        <f t="shared" si="36"/>
        <v>1.1952630179598389</v>
      </c>
      <c r="AS455" s="107">
        <f t="shared" si="36"/>
        <v>1.0110030634798017</v>
      </c>
      <c r="AT455" s="107">
        <f t="shared" si="36"/>
        <v>0.89265188728263045</v>
      </c>
      <c r="AU455" s="107">
        <f t="shared" si="36"/>
        <v>0.98096030740277496</v>
      </c>
      <c r="AV455" s="107">
        <f t="shared" si="36"/>
        <v>3.5517062986568919</v>
      </c>
      <c r="AW455" s="107">
        <f t="shared" si="36"/>
        <v>1.0434095938625025</v>
      </c>
      <c r="AX455" s="107">
        <f t="shared" si="36"/>
        <v>0.53697203238113722</v>
      </c>
      <c r="AY455" s="107">
        <f t="shared" si="36"/>
        <v>0.8892592707467486</v>
      </c>
      <c r="AZ455" s="107">
        <f t="shared" si="36"/>
        <v>0.80875090111430303</v>
      </c>
      <c r="BA455" s="107">
        <f t="shared" si="36"/>
        <v>0.8993322799861887</v>
      </c>
      <c r="BB455" s="107">
        <f t="shared" si="36"/>
        <v>0.74394519950857241</v>
      </c>
      <c r="BC455" s="107">
        <f t="shared" si="36"/>
        <v>0.64810950809616563</v>
      </c>
      <c r="BD455" s="107">
        <f t="shared" si="36"/>
        <v>0.63324105474590042</v>
      </c>
      <c r="BE455" s="107">
        <f t="shared" si="36"/>
        <v>0.722910079267575</v>
      </c>
      <c r="BF455" s="107">
        <f t="shared" si="36"/>
        <v>0.91321026265313887</v>
      </c>
      <c r="BG455" s="107">
        <f t="shared" si="36"/>
        <v>1.3758904323305972</v>
      </c>
      <c r="BH455" s="107">
        <f t="shared" si="36"/>
        <v>1.1226136271782003</v>
      </c>
      <c r="BI455" s="107">
        <f t="shared" si="36"/>
        <v>0.49182550228752947</v>
      </c>
      <c r="BJ455" s="107">
        <f t="shared" si="36"/>
        <v>0.64442666056441256</v>
      </c>
      <c r="BK455" s="107">
        <f t="shared" si="36"/>
        <v>0.91828019377325554</v>
      </c>
      <c r="BL455" s="107">
        <f t="shared" si="36"/>
        <v>1.0258329047197927</v>
      </c>
      <c r="BM455" s="107">
        <f t="shared" si="36"/>
        <v>1.3036443393473296</v>
      </c>
      <c r="BN455" s="107">
        <f t="shared" si="36"/>
        <v>1.2340449219339131</v>
      </c>
      <c r="BO455" s="107">
        <f t="shared" si="36"/>
        <v>1.4009535535451025</v>
      </c>
      <c r="BP455" s="107">
        <f t="shared" si="36"/>
        <v>0.40026694557456743</v>
      </c>
      <c r="BQ455" s="107">
        <f t="shared" ref="BQ455:BY455" si="37">SUM(BQ450/BQ448)</f>
        <v>0.6681501128745766</v>
      </c>
      <c r="BR455" s="107">
        <f t="shared" si="37"/>
        <v>0.74835786571217056</v>
      </c>
      <c r="BS455" s="107">
        <f t="shared" si="37"/>
        <v>1.0181218305493691</v>
      </c>
      <c r="BT455" s="107">
        <f t="shared" si="37"/>
        <v>0.58765481535350073</v>
      </c>
      <c r="BU455" s="107">
        <f t="shared" si="37"/>
        <v>0.60011424665812574</v>
      </c>
      <c r="BV455" s="107">
        <f t="shared" si="37"/>
        <v>0.84547733865220553</v>
      </c>
      <c r="BW455" s="107">
        <f t="shared" si="37"/>
        <v>0.75078534370220273</v>
      </c>
      <c r="BX455" s="107">
        <f t="shared" si="37"/>
        <v>0.56533112429189891</v>
      </c>
      <c r="BY455" s="107">
        <f t="shared" si="37"/>
        <v>0.82903967959897595</v>
      </c>
    </row>
    <row r="456" spans="2:77" x14ac:dyDescent="0.2">
      <c r="B456" s="101"/>
      <c r="C456" s="102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</row>
    <row r="457" spans="2:77" x14ac:dyDescent="0.2">
      <c r="B457" s="101"/>
      <c r="C457" s="113" t="s">
        <v>1081</v>
      </c>
      <c r="D457" s="114">
        <f t="shared" ref="D457:AQ457" si="38">SUM(D446/D448*D453)</f>
        <v>209121662.44194129</v>
      </c>
      <c r="E457" s="114">
        <f t="shared" si="38"/>
        <v>57843632.327500023</v>
      </c>
      <c r="F457" s="114">
        <f t="shared" si="38"/>
        <v>78637409.23274745</v>
      </c>
      <c r="G457" s="114">
        <f t="shared" si="38"/>
        <v>35403326.752578914</v>
      </c>
      <c r="H457" s="114">
        <f t="shared" si="38"/>
        <v>32549362.471135601</v>
      </c>
      <c r="I457" s="114">
        <f t="shared" si="38"/>
        <v>16261269.686240254</v>
      </c>
      <c r="J457" s="114">
        <f t="shared" si="38"/>
        <v>466969409.82126921</v>
      </c>
      <c r="K457" s="114">
        <f t="shared" si="38"/>
        <v>64899372.400438845</v>
      </c>
      <c r="L457" s="114">
        <f t="shared" si="38"/>
        <v>22902648.162643328</v>
      </c>
      <c r="M457" s="114">
        <f t="shared" si="38"/>
        <v>143064893.00891352</v>
      </c>
      <c r="N457" s="114">
        <f t="shared" si="38"/>
        <v>21656038.443907768</v>
      </c>
      <c r="O457" s="114">
        <f t="shared" si="38"/>
        <v>55055988.116354086</v>
      </c>
      <c r="P457" s="114">
        <f t="shared" si="38"/>
        <v>79358874.320115715</v>
      </c>
      <c r="Q457" s="114">
        <f t="shared" si="38"/>
        <v>68651823.933045015</v>
      </c>
      <c r="R457" s="114">
        <f t="shared" si="38"/>
        <v>10634781.54512457</v>
      </c>
      <c r="S457" s="114">
        <f t="shared" si="38"/>
        <v>38767821.800542317</v>
      </c>
      <c r="T457" s="114">
        <f t="shared" si="38"/>
        <v>29580493.791758686</v>
      </c>
      <c r="U457" s="114">
        <f t="shared" si="38"/>
        <v>21424974.168230411</v>
      </c>
      <c r="V457" s="114">
        <f t="shared" si="38"/>
        <v>251640539.45697653</v>
      </c>
      <c r="W457" s="114">
        <f t="shared" si="38"/>
        <v>55176804.818633027</v>
      </c>
      <c r="X457" s="114">
        <f t="shared" si="38"/>
        <v>36678713.675179549</v>
      </c>
      <c r="Y457" s="114">
        <f t="shared" si="38"/>
        <v>67316028.677520931</v>
      </c>
      <c r="Z457" s="114">
        <f t="shared" si="38"/>
        <v>30931918.371507507</v>
      </c>
      <c r="AA457" s="114">
        <f t="shared" si="38"/>
        <v>32816594.086154509</v>
      </c>
      <c r="AB457" s="114">
        <f t="shared" si="38"/>
        <v>39178538.290701836</v>
      </c>
      <c r="AC457" s="114">
        <f t="shared" si="38"/>
        <v>17696877.131526347</v>
      </c>
      <c r="AD457" s="114">
        <f t="shared" si="38"/>
        <v>18693919.683961485</v>
      </c>
      <c r="AE457" s="114">
        <f t="shared" si="38"/>
        <v>242962955.16908064</v>
      </c>
      <c r="AF457" s="114">
        <f t="shared" si="38"/>
        <v>30202111.543986581</v>
      </c>
      <c r="AG457" s="114">
        <f t="shared" si="38"/>
        <v>17593248.999969542</v>
      </c>
      <c r="AH457" s="114">
        <f t="shared" si="38"/>
        <v>15243996.383927276</v>
      </c>
      <c r="AI457" s="114">
        <f t="shared" si="38"/>
        <v>16206238.361820219</v>
      </c>
      <c r="AJ457" s="114">
        <f t="shared" si="38"/>
        <v>26426018.665355194</v>
      </c>
      <c r="AK457" s="114">
        <f t="shared" si="38"/>
        <v>23480834.410624161</v>
      </c>
      <c r="AL457" s="114">
        <f t="shared" si="38"/>
        <v>23484570.677114312</v>
      </c>
      <c r="AM457" s="114">
        <f t="shared" si="38"/>
        <v>32206417.642114773</v>
      </c>
      <c r="AN457" s="114">
        <f t="shared" si="38"/>
        <v>19472253.976523537</v>
      </c>
      <c r="AO457" s="114">
        <f t="shared" si="38"/>
        <v>20059938.188807789</v>
      </c>
      <c r="AP457" s="114">
        <f t="shared" si="38"/>
        <v>21360890.99992669</v>
      </c>
      <c r="AQ457" s="114">
        <f t="shared" si="38"/>
        <v>93821521.593032524</v>
      </c>
      <c r="AR457" s="114">
        <f t="shared" ref="AR457:BY457" si="39">SUM(AR446/AR448*AR453)</f>
        <v>25476850.36625341</v>
      </c>
      <c r="AS457" s="114">
        <f t="shared" si="39"/>
        <v>22432404.824917033</v>
      </c>
      <c r="AT457" s="114">
        <f t="shared" si="39"/>
        <v>21829969.530201305</v>
      </c>
      <c r="AU457" s="114">
        <f t="shared" si="39"/>
        <v>19489601.797888219</v>
      </c>
      <c r="AV457" s="114">
        <f t="shared" si="39"/>
        <v>8528105.8176331725</v>
      </c>
      <c r="AW457" s="114">
        <f t="shared" si="39"/>
        <v>12130577.526216058</v>
      </c>
      <c r="AX457" s="114">
        <f t="shared" si="39"/>
        <v>162142442.89245319</v>
      </c>
      <c r="AY457" s="114">
        <f t="shared" si="39"/>
        <v>27929630.294588305</v>
      </c>
      <c r="AZ457" s="114">
        <f t="shared" si="39"/>
        <v>27355747.602344807</v>
      </c>
      <c r="BA457" s="114">
        <f t="shared" si="39"/>
        <v>41254667.216614418</v>
      </c>
      <c r="BB457" s="114">
        <f t="shared" si="39"/>
        <v>33126484.692950044</v>
      </c>
      <c r="BC457" s="114">
        <f t="shared" si="39"/>
        <v>32782770.107370481</v>
      </c>
      <c r="BD457" s="114">
        <f t="shared" si="39"/>
        <v>47067363.607669979</v>
      </c>
      <c r="BE457" s="114">
        <f t="shared" si="39"/>
        <v>29509555.423809573</v>
      </c>
      <c r="BF457" s="114">
        <f t="shared" si="39"/>
        <v>27761259.591908894</v>
      </c>
      <c r="BG457" s="114">
        <f t="shared" si="39"/>
        <v>11767110.12792269</v>
      </c>
      <c r="BH457" s="114">
        <f t="shared" si="39"/>
        <v>8431858.663765464</v>
      </c>
      <c r="BI457" s="114">
        <f t="shared" si="39"/>
        <v>160631157.32403216</v>
      </c>
      <c r="BJ457" s="114">
        <f t="shared" si="39"/>
        <v>76897961.35259743</v>
      </c>
      <c r="BK457" s="114">
        <f t="shared" si="39"/>
        <v>24719281.993422918</v>
      </c>
      <c r="BL457" s="114">
        <f t="shared" si="39"/>
        <v>17693838.122505117</v>
      </c>
      <c r="BM457" s="114">
        <f t="shared" si="39"/>
        <v>26926549.644007526</v>
      </c>
      <c r="BN457" s="114">
        <f t="shared" si="39"/>
        <v>36092004.321627475</v>
      </c>
      <c r="BO457" s="114">
        <f t="shared" si="39"/>
        <v>14373936.209622581</v>
      </c>
      <c r="BP457" s="114">
        <f t="shared" si="39"/>
        <v>98248265.322223634</v>
      </c>
      <c r="BQ457" s="114">
        <f t="shared" si="39"/>
        <v>17709362.448116209</v>
      </c>
      <c r="BR457" s="114">
        <f t="shared" si="39"/>
        <v>20290599.921371434</v>
      </c>
      <c r="BS457" s="114">
        <f t="shared" si="39"/>
        <v>32966094.435877945</v>
      </c>
      <c r="BT457" s="114">
        <f t="shared" si="39"/>
        <v>32890383.459770564</v>
      </c>
      <c r="BU457" s="114">
        <f t="shared" si="39"/>
        <v>59792794.95788306</v>
      </c>
      <c r="BV457" s="114">
        <f t="shared" si="39"/>
        <v>20504655.259743493</v>
      </c>
      <c r="BW457" s="114">
        <f t="shared" si="39"/>
        <v>11425929.215158271</v>
      </c>
      <c r="BX457" s="114">
        <f t="shared" si="39"/>
        <v>11919740.263950361</v>
      </c>
      <c r="BY457" s="114">
        <f t="shared" si="39"/>
        <v>3362701776.7518373</v>
      </c>
    </row>
    <row r="458" spans="2:77" x14ac:dyDescent="0.2">
      <c r="B458" s="101"/>
      <c r="C458" s="113" t="s">
        <v>1082</v>
      </c>
      <c r="D458" s="114">
        <f t="shared" ref="D458:BO458" si="40">SUM(D447/D448*D453)</f>
        <v>218752352.58805877</v>
      </c>
      <c r="E458" s="114">
        <f t="shared" si="40"/>
        <v>63214898.462499946</v>
      </c>
      <c r="F458" s="114">
        <f t="shared" si="40"/>
        <v>112469900.30725259</v>
      </c>
      <c r="G458" s="114">
        <f t="shared" si="40"/>
        <v>27047156.7174211</v>
      </c>
      <c r="H458" s="114">
        <f t="shared" si="40"/>
        <v>16962203.238864392</v>
      </c>
      <c r="I458" s="114">
        <f t="shared" si="40"/>
        <v>2530344.9537597452</v>
      </c>
      <c r="J458" s="114">
        <f t="shared" si="40"/>
        <v>480096120.21873069</v>
      </c>
      <c r="K458" s="114">
        <f t="shared" si="40"/>
        <v>46006297.429561153</v>
      </c>
      <c r="L458" s="114">
        <f t="shared" si="40"/>
        <v>5927081.8673566654</v>
      </c>
      <c r="M458" s="114">
        <f t="shared" si="40"/>
        <v>143474021.11108652</v>
      </c>
      <c r="N458" s="114">
        <f t="shared" si="40"/>
        <v>5377354.5460922355</v>
      </c>
      <c r="O458" s="114">
        <f t="shared" si="40"/>
        <v>18476419.863645904</v>
      </c>
      <c r="P458" s="114">
        <f t="shared" si="40"/>
        <v>77742446.269884288</v>
      </c>
      <c r="Q458" s="114">
        <f t="shared" si="40"/>
        <v>65171014.136954986</v>
      </c>
      <c r="R458" s="114">
        <f t="shared" si="40"/>
        <v>2788457.1348754326</v>
      </c>
      <c r="S458" s="114">
        <f t="shared" si="40"/>
        <v>11462761.199057689</v>
      </c>
      <c r="T458" s="114">
        <f t="shared" si="40"/>
        <v>10704576.378241321</v>
      </c>
      <c r="U458" s="114">
        <f t="shared" si="40"/>
        <v>6251614.0517695947</v>
      </c>
      <c r="V458" s="114">
        <f t="shared" si="40"/>
        <v>295018346.96302348</v>
      </c>
      <c r="W458" s="114">
        <f t="shared" si="40"/>
        <v>59499960.271366999</v>
      </c>
      <c r="X458" s="114">
        <f t="shared" si="40"/>
        <v>16613025.984820452</v>
      </c>
      <c r="Y458" s="114">
        <f t="shared" si="40"/>
        <v>62810140.282479078</v>
      </c>
      <c r="Z458" s="114">
        <f t="shared" si="40"/>
        <v>5341384.5684925001</v>
      </c>
      <c r="AA458" s="114">
        <f t="shared" si="40"/>
        <v>10726250.96384549</v>
      </c>
      <c r="AB458" s="114">
        <f t="shared" si="40"/>
        <v>20484295.329298157</v>
      </c>
      <c r="AC458" s="114">
        <f t="shared" si="40"/>
        <v>5924540.9384736521</v>
      </c>
      <c r="AD458" s="114">
        <f t="shared" si="40"/>
        <v>3220320.5460385149</v>
      </c>
      <c r="AE458" s="114">
        <f t="shared" si="40"/>
        <v>467469019.47091925</v>
      </c>
      <c r="AF458" s="114">
        <f t="shared" si="40"/>
        <v>6466040.5260134209</v>
      </c>
      <c r="AG458" s="114">
        <f t="shared" si="40"/>
        <v>3234227.1100304574</v>
      </c>
      <c r="AH458" s="114">
        <f t="shared" si="40"/>
        <v>6735141.5160727296</v>
      </c>
      <c r="AI458" s="114">
        <f t="shared" si="40"/>
        <v>4887624.9581797784</v>
      </c>
      <c r="AJ458" s="114">
        <f t="shared" si="40"/>
        <v>11938529.124644814</v>
      </c>
      <c r="AK458" s="114">
        <f t="shared" si="40"/>
        <v>6156171.3193758344</v>
      </c>
      <c r="AL458" s="114">
        <f t="shared" si="40"/>
        <v>6136265.1728856945</v>
      </c>
      <c r="AM458" s="114">
        <f t="shared" si="40"/>
        <v>15271252.267885227</v>
      </c>
      <c r="AN458" s="114">
        <f t="shared" si="40"/>
        <v>5333461.8934764639</v>
      </c>
      <c r="AO458" s="114">
        <f t="shared" si="40"/>
        <v>6416450.0811922103</v>
      </c>
      <c r="AP458" s="114">
        <f t="shared" si="40"/>
        <v>4321375.4700733079</v>
      </c>
      <c r="AQ458" s="114">
        <f t="shared" si="40"/>
        <v>132244468.11696753</v>
      </c>
      <c r="AR458" s="114">
        <f t="shared" si="40"/>
        <v>3934712.813746592</v>
      </c>
      <c r="AS458" s="114">
        <f t="shared" si="40"/>
        <v>4195045.8950829711</v>
      </c>
      <c r="AT458" s="114">
        <f t="shared" si="40"/>
        <v>6225378.7797986958</v>
      </c>
      <c r="AU458" s="114">
        <f t="shared" si="40"/>
        <v>3248991.6721117808</v>
      </c>
      <c r="AV458" s="114">
        <f t="shared" si="40"/>
        <v>1227235.5523668269</v>
      </c>
      <c r="AW458" s="114">
        <f t="shared" si="40"/>
        <v>4905710.3237839453</v>
      </c>
      <c r="AX458" s="114">
        <f t="shared" si="40"/>
        <v>297171327.14754677</v>
      </c>
      <c r="AY458" s="114">
        <f t="shared" si="40"/>
        <v>8278624.3454116965</v>
      </c>
      <c r="AZ458" s="114">
        <f t="shared" si="40"/>
        <v>10841924.587655198</v>
      </c>
      <c r="BA458" s="114">
        <f t="shared" si="40"/>
        <v>16005567.983385583</v>
      </c>
      <c r="BB458" s="114">
        <f t="shared" si="40"/>
        <v>23348885.56704995</v>
      </c>
      <c r="BC458" s="114">
        <f t="shared" si="40"/>
        <v>10109884.642629519</v>
      </c>
      <c r="BD458" s="114">
        <f t="shared" si="40"/>
        <v>44290881.881430015</v>
      </c>
      <c r="BE458" s="114">
        <f t="shared" si="40"/>
        <v>43548540.546190448</v>
      </c>
      <c r="BF458" s="114">
        <f t="shared" si="40"/>
        <v>12232769.658091106</v>
      </c>
      <c r="BG458" s="114">
        <f t="shared" si="40"/>
        <v>3132500.7120773103</v>
      </c>
      <c r="BH458" s="114">
        <f t="shared" si="40"/>
        <v>1930357.6162345377</v>
      </c>
      <c r="BI458" s="114">
        <f t="shared" si="40"/>
        <v>260825839.3059679</v>
      </c>
      <c r="BJ458" s="114">
        <f t="shared" si="40"/>
        <v>69511825.247402534</v>
      </c>
      <c r="BK458" s="114">
        <f t="shared" si="40"/>
        <v>8060841.3665770795</v>
      </c>
      <c r="BL458" s="114">
        <f t="shared" si="40"/>
        <v>4648926.5474948781</v>
      </c>
      <c r="BM458" s="114">
        <f t="shared" si="40"/>
        <v>3094652.5659924722</v>
      </c>
      <c r="BN458" s="114">
        <f t="shared" si="40"/>
        <v>10808427.048372537</v>
      </c>
      <c r="BO458" s="114">
        <f t="shared" si="40"/>
        <v>4747540.430377421</v>
      </c>
      <c r="BP458" s="114">
        <f t="shared" ref="BP458:BY458" si="41">SUM(BP447/BP448*BP453)</f>
        <v>193535085.60777637</v>
      </c>
      <c r="BQ458" s="114">
        <f t="shared" si="41"/>
        <v>7684338.8618837949</v>
      </c>
      <c r="BR458" s="114">
        <f t="shared" si="41"/>
        <v>9575497.5686285608</v>
      </c>
      <c r="BS458" s="114">
        <f t="shared" si="41"/>
        <v>13977124.034122057</v>
      </c>
      <c r="BT458" s="114">
        <f t="shared" si="41"/>
        <v>12499735.800229434</v>
      </c>
      <c r="BU458" s="114">
        <f t="shared" si="41"/>
        <v>52204531.422116935</v>
      </c>
      <c r="BV458" s="114">
        <f t="shared" si="41"/>
        <v>9874516.2602564972</v>
      </c>
      <c r="BW458" s="114">
        <f t="shared" si="41"/>
        <v>5136653.1348417299</v>
      </c>
      <c r="BX458" s="114">
        <f t="shared" si="41"/>
        <v>4342975.7160496395</v>
      </c>
      <c r="BY458" s="114">
        <f t="shared" si="41"/>
        <v>6895416290.1933603</v>
      </c>
    </row>
    <row r="459" spans="2:77" ht="22.45" thickBot="1" x14ac:dyDescent="0.25">
      <c r="B459" s="101"/>
      <c r="C459" s="115" t="s">
        <v>1083</v>
      </c>
      <c r="D459" s="116">
        <f t="shared" ref="D459:BO459" si="42">SUM(D457:D458)</f>
        <v>427874015.03000009</v>
      </c>
      <c r="E459" s="116">
        <f t="shared" si="42"/>
        <v>121058530.78999996</v>
      </c>
      <c r="F459" s="116">
        <f t="shared" si="42"/>
        <v>191107309.54000002</v>
      </c>
      <c r="G459" s="116">
        <f t="shared" si="42"/>
        <v>62450483.470000014</v>
      </c>
      <c r="H459" s="116">
        <f t="shared" si="42"/>
        <v>49511565.709999993</v>
      </c>
      <c r="I459" s="116">
        <f t="shared" si="42"/>
        <v>18791614.640000001</v>
      </c>
      <c r="J459" s="116">
        <f t="shared" si="42"/>
        <v>947065530.03999996</v>
      </c>
      <c r="K459" s="116">
        <f t="shared" si="42"/>
        <v>110905669.83</v>
      </c>
      <c r="L459" s="116">
        <f t="shared" si="42"/>
        <v>28829730.029999994</v>
      </c>
      <c r="M459" s="116">
        <f t="shared" si="42"/>
        <v>286538914.12</v>
      </c>
      <c r="N459" s="116">
        <f t="shared" si="42"/>
        <v>27033392.990000002</v>
      </c>
      <c r="O459" s="116">
        <f t="shared" si="42"/>
        <v>73532407.979999989</v>
      </c>
      <c r="P459" s="116">
        <f t="shared" si="42"/>
        <v>157101320.59</v>
      </c>
      <c r="Q459" s="116">
        <f t="shared" si="42"/>
        <v>133822838.06999999</v>
      </c>
      <c r="R459" s="116">
        <f t="shared" si="42"/>
        <v>13423238.680000003</v>
      </c>
      <c r="S459" s="116">
        <f t="shared" si="42"/>
        <v>50230582.999600008</v>
      </c>
      <c r="T459" s="116">
        <f t="shared" si="42"/>
        <v>40285070.170000009</v>
      </c>
      <c r="U459" s="116">
        <f t="shared" si="42"/>
        <v>27676588.220000006</v>
      </c>
      <c r="V459" s="116">
        <f t="shared" si="42"/>
        <v>546658886.42000008</v>
      </c>
      <c r="W459" s="116">
        <f t="shared" si="42"/>
        <v>114676765.09000003</v>
      </c>
      <c r="X459" s="116">
        <f t="shared" si="42"/>
        <v>53291739.659999996</v>
      </c>
      <c r="Y459" s="116">
        <f t="shared" si="42"/>
        <v>130126168.96000001</v>
      </c>
      <c r="Z459" s="116">
        <f t="shared" si="42"/>
        <v>36273302.940000005</v>
      </c>
      <c r="AA459" s="116">
        <f t="shared" si="42"/>
        <v>43542845.049999997</v>
      </c>
      <c r="AB459" s="116">
        <f t="shared" si="42"/>
        <v>59662833.61999999</v>
      </c>
      <c r="AC459" s="116">
        <f t="shared" si="42"/>
        <v>23621418.07</v>
      </c>
      <c r="AD459" s="116">
        <f t="shared" si="42"/>
        <v>21914240.23</v>
      </c>
      <c r="AE459" s="116">
        <f t="shared" si="42"/>
        <v>710431974.63999987</v>
      </c>
      <c r="AF459" s="116">
        <f t="shared" si="42"/>
        <v>36668152.07</v>
      </c>
      <c r="AG459" s="116">
        <f t="shared" si="42"/>
        <v>20827476.109999999</v>
      </c>
      <c r="AH459" s="116">
        <f t="shared" si="42"/>
        <v>21979137.900000006</v>
      </c>
      <c r="AI459" s="116">
        <f t="shared" si="42"/>
        <v>21093863.319999997</v>
      </c>
      <c r="AJ459" s="116">
        <f t="shared" si="42"/>
        <v>38364547.790000007</v>
      </c>
      <c r="AK459" s="116">
        <f t="shared" si="42"/>
        <v>29637005.729999997</v>
      </c>
      <c r="AL459" s="116">
        <f t="shared" si="42"/>
        <v>29620835.850000005</v>
      </c>
      <c r="AM459" s="116">
        <f t="shared" si="42"/>
        <v>47477669.909999996</v>
      </c>
      <c r="AN459" s="116">
        <f t="shared" si="42"/>
        <v>24805715.870000001</v>
      </c>
      <c r="AO459" s="116">
        <f t="shared" si="42"/>
        <v>26476388.27</v>
      </c>
      <c r="AP459" s="116">
        <f t="shared" si="42"/>
        <v>25682266.469999999</v>
      </c>
      <c r="AQ459" s="116">
        <f t="shared" si="42"/>
        <v>226065989.71000004</v>
      </c>
      <c r="AR459" s="116">
        <f t="shared" si="42"/>
        <v>29411563.18</v>
      </c>
      <c r="AS459" s="116">
        <f t="shared" si="42"/>
        <v>26627450.720000006</v>
      </c>
      <c r="AT459" s="116">
        <f t="shared" si="42"/>
        <v>28055348.310000002</v>
      </c>
      <c r="AU459" s="116">
        <f t="shared" si="42"/>
        <v>22738593.469999999</v>
      </c>
      <c r="AV459" s="116">
        <f t="shared" si="42"/>
        <v>9755341.3699999992</v>
      </c>
      <c r="AW459" s="116">
        <f t="shared" si="42"/>
        <v>17036287.850000001</v>
      </c>
      <c r="AX459" s="116">
        <f t="shared" si="42"/>
        <v>459313770.03999996</v>
      </c>
      <c r="AY459" s="116">
        <f t="shared" si="42"/>
        <v>36208254.640000001</v>
      </c>
      <c r="AZ459" s="116">
        <f t="shared" si="42"/>
        <v>38197672.190000005</v>
      </c>
      <c r="BA459" s="116">
        <f t="shared" si="42"/>
        <v>57260235.200000003</v>
      </c>
      <c r="BB459" s="116">
        <f t="shared" si="42"/>
        <v>56475370.25999999</v>
      </c>
      <c r="BC459" s="116">
        <f t="shared" si="42"/>
        <v>42892654.75</v>
      </c>
      <c r="BD459" s="116">
        <f t="shared" si="42"/>
        <v>91358245.489099994</v>
      </c>
      <c r="BE459" s="116">
        <f t="shared" si="42"/>
        <v>73058095.970000029</v>
      </c>
      <c r="BF459" s="116">
        <f t="shared" si="42"/>
        <v>39994029.25</v>
      </c>
      <c r="BG459" s="116">
        <f t="shared" si="42"/>
        <v>14899610.84</v>
      </c>
      <c r="BH459" s="116">
        <f t="shared" si="42"/>
        <v>10362216.280000001</v>
      </c>
      <c r="BI459" s="116">
        <f t="shared" si="42"/>
        <v>421456996.63000005</v>
      </c>
      <c r="BJ459" s="116">
        <f t="shared" si="42"/>
        <v>146409786.59999996</v>
      </c>
      <c r="BK459" s="116">
        <f t="shared" si="42"/>
        <v>32780123.359999999</v>
      </c>
      <c r="BL459" s="116">
        <f t="shared" si="42"/>
        <v>22342764.669999994</v>
      </c>
      <c r="BM459" s="116">
        <f t="shared" si="42"/>
        <v>30021202.209999997</v>
      </c>
      <c r="BN459" s="116">
        <f t="shared" si="42"/>
        <v>46900431.370000012</v>
      </c>
      <c r="BO459" s="116">
        <f t="shared" si="42"/>
        <v>19121476.640000001</v>
      </c>
      <c r="BP459" s="116">
        <f t="shared" ref="BP459:BY459" si="43">SUM(BP457:BP458)</f>
        <v>291783350.93000001</v>
      </c>
      <c r="BQ459" s="116">
        <f t="shared" si="43"/>
        <v>25393701.310000002</v>
      </c>
      <c r="BR459" s="116">
        <f t="shared" si="43"/>
        <v>29866097.489999995</v>
      </c>
      <c r="BS459" s="116">
        <f t="shared" si="43"/>
        <v>46943218.469999999</v>
      </c>
      <c r="BT459" s="116">
        <f t="shared" si="43"/>
        <v>45390119.259999998</v>
      </c>
      <c r="BU459" s="116">
        <f t="shared" si="43"/>
        <v>111997326.38</v>
      </c>
      <c r="BV459" s="116">
        <f t="shared" si="43"/>
        <v>30379171.519999988</v>
      </c>
      <c r="BW459" s="116">
        <f t="shared" si="43"/>
        <v>16562582.350000001</v>
      </c>
      <c r="BX459" s="116">
        <f t="shared" si="43"/>
        <v>16262715.98</v>
      </c>
      <c r="BY459" s="116">
        <f t="shared" si="43"/>
        <v>10258118066.945198</v>
      </c>
    </row>
    <row r="460" spans="2:77" ht="22.45" thickTop="1" x14ac:dyDescent="0.2"/>
    <row r="463" spans="2:77" x14ac:dyDescent="0.2">
      <c r="C463" s="41" t="s">
        <v>1084</v>
      </c>
      <c r="D463" s="118">
        <f t="shared" ref="D463:BO463" si="44">SUM(D444-D452)</f>
        <v>426581672.31000006</v>
      </c>
      <c r="E463" s="118">
        <f t="shared" si="44"/>
        <v>114534347.73999996</v>
      </c>
      <c r="F463" s="118">
        <f t="shared" si="44"/>
        <v>188214269.75</v>
      </c>
      <c r="G463" s="118">
        <f t="shared" si="44"/>
        <v>65642465.620000005</v>
      </c>
      <c r="H463" s="118">
        <f t="shared" si="44"/>
        <v>54141027.319999993</v>
      </c>
      <c r="I463" s="118">
        <f t="shared" si="44"/>
        <v>19533656.579999994</v>
      </c>
      <c r="J463" s="118">
        <f t="shared" si="44"/>
        <v>1258154570.73</v>
      </c>
      <c r="K463" s="118">
        <f t="shared" si="44"/>
        <v>107617445.98999998</v>
      </c>
      <c r="L463" s="118">
        <f t="shared" si="44"/>
        <v>26987365.810000002</v>
      </c>
      <c r="M463" s="118">
        <f t="shared" si="44"/>
        <v>275801446.50999999</v>
      </c>
      <c r="N463" s="118">
        <f t="shared" si="44"/>
        <v>27766436.009999998</v>
      </c>
      <c r="O463" s="118">
        <f t="shared" si="44"/>
        <v>73884975.279999986</v>
      </c>
      <c r="P463" s="118">
        <f t="shared" si="44"/>
        <v>151778009.05000001</v>
      </c>
      <c r="Q463" s="118">
        <f t="shared" si="44"/>
        <v>126331641.96000002</v>
      </c>
      <c r="R463" s="118">
        <f t="shared" si="44"/>
        <v>12735030.060000002</v>
      </c>
      <c r="S463" s="118">
        <f t="shared" si="44"/>
        <v>51367359.050000012</v>
      </c>
      <c r="T463" s="118">
        <f t="shared" si="44"/>
        <v>39907230.109999999</v>
      </c>
      <c r="U463" s="118">
        <f t="shared" si="44"/>
        <v>26593459.970000003</v>
      </c>
      <c r="V463" s="118">
        <f t="shared" si="44"/>
        <v>506000931.55000007</v>
      </c>
      <c r="W463" s="118">
        <f t="shared" si="44"/>
        <v>113319266.41000001</v>
      </c>
      <c r="X463" s="118">
        <f t="shared" si="44"/>
        <v>50900128.859999999</v>
      </c>
      <c r="Y463" s="118">
        <f t="shared" si="44"/>
        <v>122503266.60000002</v>
      </c>
      <c r="Z463" s="118">
        <f t="shared" si="44"/>
        <v>37236499.409999996</v>
      </c>
      <c r="AA463" s="118">
        <f t="shared" si="44"/>
        <v>46292799.259999998</v>
      </c>
      <c r="AB463" s="118">
        <f t="shared" si="44"/>
        <v>61411974.819999993</v>
      </c>
      <c r="AC463" s="118">
        <f t="shared" si="44"/>
        <v>22534550.599999998</v>
      </c>
      <c r="AD463" s="118">
        <f t="shared" si="44"/>
        <v>22903055.649999999</v>
      </c>
      <c r="AE463" s="118">
        <f t="shared" si="44"/>
        <v>685659447.61000013</v>
      </c>
      <c r="AF463" s="118">
        <f t="shared" si="44"/>
        <v>42643697.289999999</v>
      </c>
      <c r="AG463" s="118">
        <f t="shared" si="44"/>
        <v>24830968</v>
      </c>
      <c r="AH463" s="118">
        <f t="shared" si="44"/>
        <v>23967292.800000004</v>
      </c>
      <c r="AI463" s="118">
        <f t="shared" si="44"/>
        <v>23169795.699999996</v>
      </c>
      <c r="AJ463" s="118">
        <f t="shared" si="44"/>
        <v>41937466.860000007</v>
      </c>
      <c r="AK463" s="118">
        <f t="shared" si="44"/>
        <v>32212309.419999998</v>
      </c>
      <c r="AL463" s="118">
        <f t="shared" si="44"/>
        <v>31397388.45000001</v>
      </c>
      <c r="AM463" s="118">
        <f t="shared" si="44"/>
        <v>50041891.870000005</v>
      </c>
      <c r="AN463" s="118">
        <f t="shared" si="44"/>
        <v>27097143.510000002</v>
      </c>
      <c r="AO463" s="118">
        <f t="shared" si="44"/>
        <v>30478772.990000002</v>
      </c>
      <c r="AP463" s="118">
        <f t="shared" si="44"/>
        <v>27468322.879999999</v>
      </c>
      <c r="AQ463" s="118">
        <f t="shared" si="44"/>
        <v>218607322.60000005</v>
      </c>
      <c r="AR463" s="118">
        <f t="shared" si="44"/>
        <v>30746044.010000005</v>
      </c>
      <c r="AS463" s="118">
        <f t="shared" si="44"/>
        <v>29895931.230000004</v>
      </c>
      <c r="AT463" s="118">
        <f t="shared" si="44"/>
        <v>29483367.159999996</v>
      </c>
      <c r="AU463" s="118">
        <f t="shared" si="44"/>
        <v>25597145.839999996</v>
      </c>
      <c r="AV463" s="118">
        <f t="shared" si="44"/>
        <v>9724432.5500000007</v>
      </c>
      <c r="AW463" s="118">
        <f t="shared" si="44"/>
        <v>17038971.57</v>
      </c>
      <c r="AX463" s="118">
        <f t="shared" si="44"/>
        <v>697672849.44999993</v>
      </c>
      <c r="AY463" s="118">
        <f t="shared" si="44"/>
        <v>33707407.25</v>
      </c>
      <c r="AZ463" s="118">
        <f t="shared" si="44"/>
        <v>39861764.449999996</v>
      </c>
      <c r="BA463" s="118">
        <f t="shared" si="44"/>
        <v>59292380.159999996</v>
      </c>
      <c r="BB463" s="118">
        <f t="shared" si="44"/>
        <v>59924887.409999989</v>
      </c>
      <c r="BC463" s="118">
        <f t="shared" si="44"/>
        <v>43810343.490000002</v>
      </c>
      <c r="BD463" s="118">
        <f t="shared" si="44"/>
        <v>86798698.949299976</v>
      </c>
      <c r="BE463" s="118">
        <f t="shared" si="44"/>
        <v>73056570.140000015</v>
      </c>
      <c r="BF463" s="118">
        <f t="shared" si="44"/>
        <v>39269704.88000001</v>
      </c>
      <c r="BG463" s="118">
        <f t="shared" si="44"/>
        <v>15459055.02</v>
      </c>
      <c r="BH463" s="118">
        <f t="shared" si="44"/>
        <v>10716188.269999998</v>
      </c>
      <c r="BI463" s="118">
        <f t="shared" si="44"/>
        <v>545322555.33999991</v>
      </c>
      <c r="BJ463" s="118">
        <f t="shared" si="44"/>
        <v>146431126.39000002</v>
      </c>
      <c r="BK463" s="118">
        <f t="shared" si="44"/>
        <v>36402093.82</v>
      </c>
      <c r="BL463" s="118">
        <f t="shared" si="44"/>
        <v>24853535.180000003</v>
      </c>
      <c r="BM463" s="118">
        <f t="shared" si="44"/>
        <v>36612671.57</v>
      </c>
      <c r="BN463" s="118">
        <f t="shared" si="44"/>
        <v>50537305.330000006</v>
      </c>
      <c r="BO463" s="118">
        <f t="shared" si="44"/>
        <v>20132651.879999999</v>
      </c>
      <c r="BP463" s="118">
        <f t="shared" ref="BP463:BY463" si="45">SUM(BP444-BP452)</f>
        <v>299402022.07999992</v>
      </c>
      <c r="BQ463" s="118">
        <f t="shared" si="45"/>
        <v>26129949.84</v>
      </c>
      <c r="BR463" s="118">
        <f t="shared" si="45"/>
        <v>30385991.489999995</v>
      </c>
      <c r="BS463" s="118">
        <f t="shared" si="45"/>
        <v>47786023.310000002</v>
      </c>
      <c r="BT463" s="118">
        <f t="shared" si="45"/>
        <v>53577546.980000004</v>
      </c>
      <c r="BU463" s="118">
        <f t="shared" si="45"/>
        <v>110711427.84999999</v>
      </c>
      <c r="BV463" s="118">
        <f t="shared" si="45"/>
        <v>31136270.569999993</v>
      </c>
      <c r="BW463" s="118">
        <f t="shared" si="45"/>
        <v>18800506.91</v>
      </c>
      <c r="BX463" s="118">
        <f t="shared" si="45"/>
        <v>15478904.550000001</v>
      </c>
      <c r="BY463" s="118">
        <f t="shared" si="45"/>
        <v>10615586545.599598</v>
      </c>
    </row>
  </sheetData>
  <protectedRanges>
    <protectedRange sqref="D29:BX29 D47:BX47 D129:BX129 D180:BX180 D244:BX244 D439:BX439" name="ช่วง1"/>
  </protectedRanges>
  <mergeCells count="18">
    <mergeCell ref="A244:C244"/>
    <mergeCell ref="A439:C439"/>
    <mergeCell ref="BP2:BX2"/>
    <mergeCell ref="B3:B4"/>
    <mergeCell ref="C3:C4"/>
    <mergeCell ref="A47:C47"/>
    <mergeCell ref="A129:C129"/>
    <mergeCell ref="A180:C180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889A-3FCE-47DD-BB34-38DF1FB2DB99}">
  <sheetPr>
    <tabColor theme="9"/>
  </sheetPr>
  <dimension ref="A1:U25"/>
  <sheetViews>
    <sheetView tabSelected="1" zoomScale="80" zoomScaleNormal="80" workbookViewId="0">
      <selection activeCell="N22" sqref="N22"/>
    </sheetView>
  </sheetViews>
  <sheetFormatPr defaultColWidth="9" defaultRowHeight="25.15" x14ac:dyDescent="0.65"/>
  <cols>
    <col min="1" max="1" width="13" style="3" bestFit="1" customWidth="1"/>
    <col min="2" max="2" width="21" style="3" customWidth="1"/>
    <col min="3" max="3" width="14.33203125" style="3" customWidth="1"/>
    <col min="4" max="4" width="11.21875" style="5" customWidth="1"/>
    <col min="5" max="5" width="11.33203125" style="3" customWidth="1"/>
    <col min="6" max="6" width="11.44140625" style="3" customWidth="1"/>
    <col min="7" max="7" width="14.33203125" style="3" bestFit="1" customWidth="1"/>
    <col min="8" max="8" width="10.88671875" style="6" bestFit="1" customWidth="1"/>
    <col min="9" max="9" width="9.88671875" style="3" bestFit="1" customWidth="1"/>
    <col min="10" max="10" width="11" style="3" customWidth="1"/>
    <col min="11" max="11" width="7.33203125" style="3" customWidth="1"/>
    <col min="12" max="12" width="6.77734375" style="3" customWidth="1"/>
    <col min="13" max="13" width="7.109375" style="3" customWidth="1"/>
    <col min="14" max="16384" width="9" style="3"/>
  </cols>
  <sheetData>
    <row r="1" spans="1:2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s="2" customForma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2" customFormat="1" x14ac:dyDescent="0.6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s="2" customFormat="1" ht="19.55" customHeight="1" x14ac:dyDescent="0.65">
      <c r="A4" s="3"/>
      <c r="B4" s="3"/>
      <c r="C4" s="3"/>
      <c r="D4" s="5"/>
      <c r="E4" s="3"/>
      <c r="F4" s="3"/>
      <c r="G4" s="3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5.5" customHeight="1" x14ac:dyDescent="0.65">
      <c r="A5" s="7" t="s">
        <v>3</v>
      </c>
      <c r="B5" s="7" t="s">
        <v>4</v>
      </c>
      <c r="C5" s="7" t="s">
        <v>5</v>
      </c>
      <c r="D5" s="7"/>
      <c r="E5" s="7"/>
      <c r="F5" s="7"/>
      <c r="G5" s="7" t="s">
        <v>6</v>
      </c>
      <c r="H5" s="7"/>
      <c r="I5" s="7"/>
      <c r="J5" s="7"/>
      <c r="K5" s="7" t="s">
        <v>7</v>
      </c>
      <c r="L5" s="7"/>
      <c r="M5" s="7"/>
      <c r="N5" s="2"/>
      <c r="O5" s="2"/>
      <c r="P5" s="2"/>
      <c r="Q5" s="2"/>
      <c r="R5" s="2"/>
      <c r="S5" s="2"/>
      <c r="T5" s="2"/>
      <c r="U5" s="2"/>
    </row>
    <row r="6" spans="1:21" ht="52.5" customHeight="1" x14ac:dyDescent="0.65">
      <c r="A6" s="7"/>
      <c r="B6" s="7"/>
      <c r="C6" s="8" t="s">
        <v>8</v>
      </c>
      <c r="D6" s="9" t="s">
        <v>9</v>
      </c>
      <c r="E6" s="8" t="s">
        <v>10</v>
      </c>
      <c r="F6" s="10" t="s">
        <v>11</v>
      </c>
      <c r="G6" s="8" t="s">
        <v>12</v>
      </c>
      <c r="H6" s="11" t="s">
        <v>13</v>
      </c>
      <c r="I6" s="8" t="s">
        <v>10</v>
      </c>
      <c r="J6" s="10" t="s">
        <v>14</v>
      </c>
      <c r="K6" s="8" t="s">
        <v>15</v>
      </c>
      <c r="L6" s="8" t="s">
        <v>16</v>
      </c>
      <c r="M6" s="8" t="s">
        <v>17</v>
      </c>
      <c r="N6" s="2"/>
      <c r="O6" s="2"/>
      <c r="P6" s="2"/>
      <c r="Q6" s="2"/>
      <c r="R6" s="2"/>
      <c r="S6" s="2"/>
      <c r="T6" s="2"/>
      <c r="U6" s="2"/>
    </row>
    <row r="7" spans="1:21" x14ac:dyDescent="0.65">
      <c r="A7" s="12" t="s">
        <v>18</v>
      </c>
      <c r="B7" s="12" t="s">
        <v>19</v>
      </c>
      <c r="C7" s="13">
        <v>193535085.61000001</v>
      </c>
      <c r="D7" s="14">
        <v>15262.49</v>
      </c>
      <c r="E7" s="15">
        <v>15589.23</v>
      </c>
      <c r="F7" s="16">
        <f>C7/D7</f>
        <v>12680.439797831155</v>
      </c>
      <c r="G7" s="14">
        <v>98248265.319999993</v>
      </c>
      <c r="H7" s="14">
        <v>137673</v>
      </c>
      <c r="I7" s="17">
        <v>963.04</v>
      </c>
      <c r="J7" s="16">
        <f>G7/H7</f>
        <v>713.63495616424416</v>
      </c>
      <c r="K7" s="18" t="str">
        <f>IF(F7&lt;E7,"ผ่าน","ไม่ผ่าน")</f>
        <v>ผ่าน</v>
      </c>
      <c r="L7" s="18" t="str">
        <f>IF(J7&lt;I7,"ผ่าน","ไม่ผ่าน")</f>
        <v>ผ่าน</v>
      </c>
      <c r="M7" s="18" t="str">
        <f>IF(AND(F7&lt;E7,J7&lt;I7),"ผ่าน","ไม่ผ่าน")</f>
        <v>ผ่าน</v>
      </c>
    </row>
    <row r="8" spans="1:21" x14ac:dyDescent="0.65">
      <c r="A8" s="12" t="s">
        <v>20</v>
      </c>
      <c r="B8" s="12" t="s">
        <v>21</v>
      </c>
      <c r="C8" s="13">
        <v>7683709.3300000001</v>
      </c>
      <c r="D8" s="14">
        <v>398.34</v>
      </c>
      <c r="E8" s="15">
        <v>20381.37</v>
      </c>
      <c r="F8" s="16">
        <f t="shared" ref="F8:F15" si="0">C8/D8</f>
        <v>19289.324019681681</v>
      </c>
      <c r="G8" s="14">
        <v>17709991.98</v>
      </c>
      <c r="H8" s="14">
        <v>29787</v>
      </c>
      <c r="I8" s="17">
        <v>868.93</v>
      </c>
      <c r="J8" s="16">
        <f t="shared" ref="J8:J15" si="1">G8/H8</f>
        <v>594.55440225601774</v>
      </c>
      <c r="K8" s="18" t="str">
        <f t="shared" ref="K8:K15" si="2">IF(F8&lt;E8,"ผ่าน","ไม่ผ่าน")</f>
        <v>ผ่าน</v>
      </c>
      <c r="L8" s="18" t="str">
        <f t="shared" ref="L8:L15" si="3">IF(J8&lt;I8,"ผ่าน","ไม่ผ่าน")</f>
        <v>ผ่าน</v>
      </c>
      <c r="M8" s="18" t="str">
        <f t="shared" ref="M8:M15" si="4">IF(AND(F8&lt;E8,J8&lt;I8),"ผ่าน","ไม่ผ่าน")</f>
        <v>ผ่าน</v>
      </c>
    </row>
    <row r="9" spans="1:21" x14ac:dyDescent="0.65">
      <c r="A9" s="12" t="s">
        <v>22</v>
      </c>
      <c r="B9" s="12" t="s">
        <v>23</v>
      </c>
      <c r="C9" s="13">
        <v>9525361.3200000003</v>
      </c>
      <c r="D9" s="19">
        <v>669.94</v>
      </c>
      <c r="E9" s="20">
        <v>21064.720000000001</v>
      </c>
      <c r="F9" s="16">
        <f t="shared" si="0"/>
        <v>14218.230468400154</v>
      </c>
      <c r="G9" s="19">
        <v>20340736.170000002</v>
      </c>
      <c r="H9" s="19">
        <v>29055</v>
      </c>
      <c r="I9" s="17">
        <v>824.74</v>
      </c>
      <c r="J9" s="16">
        <f t="shared" si="1"/>
        <v>700.07696334537957</v>
      </c>
      <c r="K9" s="18" t="str">
        <f t="shared" si="2"/>
        <v>ผ่าน</v>
      </c>
      <c r="L9" s="18" t="str">
        <f t="shared" si="3"/>
        <v>ผ่าน</v>
      </c>
      <c r="M9" s="18" t="str">
        <f t="shared" si="4"/>
        <v>ผ่าน</v>
      </c>
      <c r="P9" s="5"/>
    </row>
    <row r="10" spans="1:21" x14ac:dyDescent="0.65">
      <c r="A10" s="12" t="s">
        <v>24</v>
      </c>
      <c r="B10" s="12" t="s">
        <v>23</v>
      </c>
      <c r="C10" s="13">
        <v>13977124.029999999</v>
      </c>
      <c r="D10" s="14">
        <v>938.44</v>
      </c>
      <c r="E10" s="20">
        <v>21064.720000000001</v>
      </c>
      <c r="F10" s="16">
        <f t="shared" si="0"/>
        <v>14893.998582754357</v>
      </c>
      <c r="G10" s="14">
        <v>32966094.440000001</v>
      </c>
      <c r="H10" s="14">
        <v>51676</v>
      </c>
      <c r="I10" s="17">
        <v>824.74</v>
      </c>
      <c r="J10" s="16">
        <f t="shared" si="1"/>
        <v>637.93820032510257</v>
      </c>
      <c r="K10" s="18" t="str">
        <f t="shared" si="2"/>
        <v>ผ่าน</v>
      </c>
      <c r="L10" s="18" t="str">
        <f t="shared" si="3"/>
        <v>ผ่าน</v>
      </c>
      <c r="M10" s="18" t="str">
        <f t="shared" si="4"/>
        <v>ผ่าน</v>
      </c>
    </row>
    <row r="11" spans="1:21" x14ac:dyDescent="0.65">
      <c r="A11" s="12" t="s">
        <v>25</v>
      </c>
      <c r="B11" s="12" t="s">
        <v>23</v>
      </c>
      <c r="C11" s="13">
        <v>12499735.800000001</v>
      </c>
      <c r="D11" s="14">
        <v>1251.3399999999999</v>
      </c>
      <c r="E11" s="20">
        <v>21064.720000000001</v>
      </c>
      <c r="F11" s="16">
        <f t="shared" si="0"/>
        <v>9989.0803458692299</v>
      </c>
      <c r="G11" s="19">
        <v>32890383.460000001</v>
      </c>
      <c r="H11" s="19">
        <v>64802</v>
      </c>
      <c r="I11" s="17">
        <v>824.74</v>
      </c>
      <c r="J11" s="16">
        <f t="shared" si="1"/>
        <v>507.55198080306167</v>
      </c>
      <c r="K11" s="18" t="str">
        <f t="shared" si="2"/>
        <v>ผ่าน</v>
      </c>
      <c r="L11" s="18" t="str">
        <f t="shared" si="3"/>
        <v>ผ่าน</v>
      </c>
      <c r="M11" s="18" t="str">
        <f t="shared" si="4"/>
        <v>ผ่าน</v>
      </c>
    </row>
    <row r="12" spans="1:21" x14ac:dyDescent="0.65">
      <c r="A12" s="12" t="s">
        <v>26</v>
      </c>
      <c r="B12" s="12" t="s">
        <v>27</v>
      </c>
      <c r="C12" s="13">
        <v>52204222.909999996</v>
      </c>
      <c r="D12" s="19">
        <v>1906.25</v>
      </c>
      <c r="E12" s="20">
        <v>23761.1</v>
      </c>
      <c r="F12" s="16">
        <f t="shared" si="0"/>
        <v>27385.821854426227</v>
      </c>
      <c r="G12" s="19">
        <v>59793103.469999999</v>
      </c>
      <c r="H12" s="19">
        <v>84374</v>
      </c>
      <c r="I12" s="17">
        <v>977.2</v>
      </c>
      <c r="J12" s="16">
        <f t="shared" si="1"/>
        <v>708.66740310996272</v>
      </c>
      <c r="K12" s="18" t="str">
        <f t="shared" si="2"/>
        <v>ไม่ผ่าน</v>
      </c>
      <c r="L12" s="18" t="str">
        <f t="shared" si="3"/>
        <v>ผ่าน</v>
      </c>
      <c r="M12" s="18" t="str">
        <f t="shared" si="4"/>
        <v>ไม่ผ่าน</v>
      </c>
    </row>
    <row r="13" spans="1:21" x14ac:dyDescent="0.65">
      <c r="A13" s="12" t="s">
        <v>28</v>
      </c>
      <c r="B13" s="12" t="s">
        <v>23</v>
      </c>
      <c r="C13" s="13">
        <v>9874516.2599999998</v>
      </c>
      <c r="D13" s="19">
        <v>552.35</v>
      </c>
      <c r="E13" s="20">
        <v>21064.720000000001</v>
      </c>
      <c r="F13" s="16">
        <f t="shared" si="0"/>
        <v>17877.28118041097</v>
      </c>
      <c r="G13" s="19">
        <v>20504655.260000002</v>
      </c>
      <c r="H13" s="19">
        <v>35010</v>
      </c>
      <c r="I13" s="17">
        <v>824.74</v>
      </c>
      <c r="J13" s="16">
        <f t="shared" si="1"/>
        <v>585.67995601256791</v>
      </c>
      <c r="K13" s="18" t="str">
        <f t="shared" si="2"/>
        <v>ผ่าน</v>
      </c>
      <c r="L13" s="18" t="str">
        <f t="shared" si="3"/>
        <v>ผ่าน</v>
      </c>
      <c r="M13" s="18" t="str">
        <f t="shared" si="4"/>
        <v>ผ่าน</v>
      </c>
    </row>
    <row r="14" spans="1:21" x14ac:dyDescent="0.65">
      <c r="A14" s="12" t="s">
        <v>29</v>
      </c>
      <c r="B14" s="12" t="s">
        <v>30</v>
      </c>
      <c r="C14" s="13">
        <v>5136653.13</v>
      </c>
      <c r="D14" s="19">
        <v>309.23</v>
      </c>
      <c r="E14" s="20">
        <v>16725.28</v>
      </c>
      <c r="F14" s="16">
        <f t="shared" si="0"/>
        <v>16611.108656986708</v>
      </c>
      <c r="G14" s="19">
        <v>11425929.220000001</v>
      </c>
      <c r="H14" s="19">
        <v>22053</v>
      </c>
      <c r="I14" s="17">
        <v>801.61</v>
      </c>
      <c r="J14" s="16">
        <f t="shared" si="1"/>
        <v>518.11223960458892</v>
      </c>
      <c r="K14" s="18" t="str">
        <f t="shared" si="2"/>
        <v>ผ่าน</v>
      </c>
      <c r="L14" s="18" t="str">
        <f t="shared" si="3"/>
        <v>ผ่าน</v>
      </c>
      <c r="M14" s="18" t="str">
        <f t="shared" si="4"/>
        <v>ผ่าน</v>
      </c>
    </row>
    <row r="15" spans="1:21" x14ac:dyDescent="0.65">
      <c r="A15" s="12" t="s">
        <v>31</v>
      </c>
      <c r="B15" s="12" t="s">
        <v>32</v>
      </c>
      <c r="C15" s="13">
        <v>4342975.72</v>
      </c>
      <c r="D15" s="19">
        <v>355.27</v>
      </c>
      <c r="E15" s="20">
        <v>20794.830000000002</v>
      </c>
      <c r="F15" s="16">
        <f t="shared" si="0"/>
        <v>12224.436963436259</v>
      </c>
      <c r="G15" s="19">
        <v>11919740.26</v>
      </c>
      <c r="H15" s="19">
        <v>20475</v>
      </c>
      <c r="I15" s="17">
        <v>759.58</v>
      </c>
      <c r="J15" s="16">
        <f t="shared" si="1"/>
        <v>582.16069645909647</v>
      </c>
      <c r="K15" s="18" t="str">
        <f t="shared" si="2"/>
        <v>ผ่าน</v>
      </c>
      <c r="L15" s="18" t="str">
        <f t="shared" si="3"/>
        <v>ผ่าน</v>
      </c>
      <c r="M15" s="18" t="str">
        <f t="shared" si="4"/>
        <v>ผ่าน</v>
      </c>
    </row>
    <row r="17" spans="1:8" x14ac:dyDescent="0.65">
      <c r="A17" s="3" t="s">
        <v>33</v>
      </c>
    </row>
    <row r="18" spans="1:8" s="25" customFormat="1" x14ac:dyDescent="0.65">
      <c r="A18" s="21" t="s">
        <v>34</v>
      </c>
      <c r="B18" s="22" t="s">
        <v>35</v>
      </c>
      <c r="C18" s="23" t="s">
        <v>36</v>
      </c>
      <c r="D18" s="24">
        <f>8*100/9</f>
        <v>88.888888888888886</v>
      </c>
      <c r="G18" s="26"/>
      <c r="H18" s="27"/>
    </row>
    <row r="19" spans="1:8" s="25" customFormat="1" x14ac:dyDescent="0.65">
      <c r="A19" s="21" t="s">
        <v>37</v>
      </c>
      <c r="B19" s="22" t="s">
        <v>38</v>
      </c>
      <c r="C19" s="23" t="s">
        <v>36</v>
      </c>
      <c r="D19" s="28">
        <f>1*100/9</f>
        <v>11.111111111111111</v>
      </c>
      <c r="G19" s="26"/>
      <c r="H19" s="27"/>
    </row>
    <row r="20" spans="1:8" x14ac:dyDescent="0.65">
      <c r="A20" s="29" t="s">
        <v>39</v>
      </c>
      <c r="B20" s="30" t="s">
        <v>40</v>
      </c>
      <c r="C20" s="30"/>
      <c r="D20" s="31"/>
      <c r="H20" s="32"/>
    </row>
    <row r="21" spans="1:8" x14ac:dyDescent="0.65">
      <c r="A21" s="29"/>
      <c r="B21" s="25" t="s">
        <v>41</v>
      </c>
      <c r="C21" s="25"/>
      <c r="D21" s="33"/>
      <c r="H21" s="32"/>
    </row>
    <row r="22" spans="1:8" x14ac:dyDescent="0.65">
      <c r="A22" s="34"/>
      <c r="B22" s="34" t="s">
        <v>42</v>
      </c>
      <c r="C22" s="34"/>
      <c r="D22" s="35"/>
      <c r="H22" s="32"/>
    </row>
    <row r="23" spans="1:8" x14ac:dyDescent="0.65">
      <c r="A23" s="3" t="s">
        <v>43</v>
      </c>
      <c r="B23" s="36" t="s">
        <v>44</v>
      </c>
      <c r="D23" s="37"/>
      <c r="H23" s="32"/>
    </row>
    <row r="24" spans="1:8" x14ac:dyDescent="0.65">
      <c r="B24" s="3" t="s">
        <v>45</v>
      </c>
    </row>
    <row r="25" spans="1:8" x14ac:dyDescent="0.65">
      <c r="A25" s="38"/>
      <c r="B25" s="39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1CAC76C6-B5BE-47AD-9E08-D992B5F87C10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ม.ค.63 _18022563</vt:lpstr>
      <vt:lpstr>ม.ค.63 pop UC</vt:lpstr>
      <vt:lpstr>'คำนวณUnit Cost ม.ค.63 _18022563'!Print_Titles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2020-04-17T08:15:25Z</dcterms:created>
  <dcterms:modified xsi:type="dcterms:W3CDTF">2020-04-17T08:16:23Z</dcterms:modified>
</cp:coreProperties>
</file>