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5c9b4cb3f84e8dd9/Data MaMa 28042565/งานการเงินการคลัง/ข้อมูล MOC ^0 Planfin/ข้อมูลMOC ปี 2566/นำเสนอแผนการลงทุนด้วยเงินบำรุง ปี 66 รพ.วังน้ำเย็น/"/>
    </mc:Choice>
  </mc:AlternateContent>
  <xr:revisionPtr revIDLastSave="1" documentId="11_D0903456B499D463B99946BBBF915C8A4820FE95" xr6:coauthVersionLast="47" xr6:coauthVersionMax="47" xr10:uidLastSave="{4185822B-E482-474E-8EDC-E5F22AE76B17}"/>
  <bookViews>
    <workbookView xWindow="-108" yWindow="-108" windowWidth="23256" windowHeight="12576" xr2:uid="{00000000-000D-0000-FFFF-FFFF00000000}"/>
  </bookViews>
  <sheets>
    <sheet name="1.แผนเงินบำรุงรพ." sheetId="4" r:id="rId1"/>
    <sheet name="2.รายการงบลงุทน" sheetId="5" r:id="rId2"/>
    <sheet name="3 .แผนงานโครงการ  รพ." sheetId="6" r:id="rId3"/>
    <sheet name="Sheet1" sheetId="7" state="hidden" r:id="rId4"/>
  </sheets>
  <definedNames>
    <definedName name="_xlnm._FilterDatabase" localSheetId="2" hidden="1">'3 .แผนงานโครงการ  รพ.'!$A$3:$G$41</definedName>
    <definedName name="DATA">#REF!</definedName>
    <definedName name="Data222">#REF!</definedName>
    <definedName name="data2222">#REF!</definedName>
    <definedName name="income51">#REF!</definedName>
    <definedName name="still" localSheetId="2">#REF!</definedName>
    <definedName name="still">#REF!</definedName>
    <definedName name="stillsum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1" i="5" l="1"/>
  <c r="C41" i="6"/>
  <c r="F17" i="4"/>
  <c r="F18" i="4"/>
  <c r="F19" i="4"/>
  <c r="F20" i="4"/>
  <c r="G20" i="4" s="1"/>
  <c r="F21" i="4"/>
  <c r="F22" i="4"/>
  <c r="G22" i="4" s="1"/>
  <c r="F23" i="4"/>
  <c r="G23" i="4" s="1"/>
  <c r="F24" i="4"/>
  <c r="G24" i="4" s="1"/>
  <c r="F25" i="4"/>
  <c r="G25" i="4" s="1"/>
  <c r="F26" i="4"/>
  <c r="G26" i="4" s="1"/>
  <c r="F27" i="4"/>
  <c r="F28" i="4"/>
  <c r="F16" i="4"/>
  <c r="E29" i="4"/>
  <c r="F29" i="4" s="1"/>
  <c r="G28" i="4"/>
  <c r="E14" i="4"/>
  <c r="E30" i="4" s="1"/>
  <c r="G17" i="4"/>
  <c r="G18" i="4"/>
  <c r="G19" i="4"/>
  <c r="G21" i="4"/>
  <c r="G27" i="4"/>
  <c r="G9" i="4"/>
  <c r="G10" i="4"/>
  <c r="G11" i="4"/>
  <c r="G12" i="4"/>
  <c r="F13" i="4"/>
  <c r="G13" i="4" s="1"/>
  <c r="F12" i="4"/>
  <c r="F11" i="4"/>
  <c r="F10" i="4"/>
  <c r="F9" i="4"/>
  <c r="F8" i="4"/>
  <c r="G8" i="4" s="1"/>
  <c r="F7" i="4"/>
  <c r="G7" i="4" s="1"/>
  <c r="F6" i="4"/>
  <c r="G6" i="4" s="1"/>
  <c r="F5" i="4"/>
  <c r="G5" i="4" s="1"/>
  <c r="D29" i="4"/>
  <c r="C29" i="4"/>
  <c r="D14" i="4"/>
  <c r="C14" i="4"/>
  <c r="C30" i="4" s="1"/>
  <c r="F14" i="4" l="1"/>
  <c r="G14" i="4" s="1"/>
  <c r="G16" i="4"/>
  <c r="G29" i="4"/>
  <c r="D30" i="4"/>
  <c r="D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B12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รายได้ค่ารักษาโควิด พรบ  สิทธ ชำระเงินเอง ค่าจำหน่ายสมุนไพร 
</t>
        </r>
      </text>
    </comment>
    <comment ref="B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เงินประกันสังคม  ทุนการศึกษา สำรองเลี้ยงชีพ พกส
</t>
        </r>
      </text>
    </comment>
    <comment ref="B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ค่าเดินทางราชการ ค่าจ้างเหมา ค่าซ่อม</t>
        </r>
      </text>
    </comment>
    <comment ref="B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ค่าโครงการ ค่ารักษาตามจ่าย </t>
        </r>
      </text>
    </comment>
  </commentList>
</comments>
</file>

<file path=xl/sharedStrings.xml><?xml version="1.0" encoding="utf-8"?>
<sst xmlns="http://schemas.openxmlformats.org/spreadsheetml/2006/main" count="194" uniqueCount="169">
  <si>
    <t>รวมรายรับ</t>
  </si>
  <si>
    <t>ค่าจ้างชั่วคราว/พกส./ค่าจ้างเหมาบุคลากรอื่น</t>
  </si>
  <si>
    <t>ค่าใช้สอย</t>
  </si>
  <si>
    <t>ค่าใช้จ่ายอื่น</t>
  </si>
  <si>
    <t>รวมรายจ่าย</t>
  </si>
  <si>
    <t xml:space="preserve"> </t>
  </si>
  <si>
    <t>ปี 2564</t>
  </si>
  <si>
    <t>ปี 2565</t>
  </si>
  <si>
    <t>ประมาณการ</t>
  </si>
  <si>
    <t>เปรียบเทียบผลต่างของปี</t>
  </si>
  <si>
    <t>รายการ</t>
  </si>
  <si>
    <t>ผลการดำเนินการ</t>
  </si>
  <si>
    <t>ปี 2566</t>
  </si>
  <si>
    <t>ผลต่าง</t>
  </si>
  <si>
    <t>%</t>
  </si>
  <si>
    <t>รายการรับ</t>
  </si>
  <si>
    <t>รายได้ UC</t>
  </si>
  <si>
    <t>รายได้จาก  EMS</t>
  </si>
  <si>
    <t>รายได้ค่ารักษาเบิกต้นสังกัด</t>
  </si>
  <si>
    <t>รายได้ค่ารักษา อปท.</t>
  </si>
  <si>
    <t>รายได้ค่ารักษาเบิกจ่ายตรงกรมบัญชีกลาง</t>
  </si>
  <si>
    <t>รายได้ประกันสังคม</t>
  </si>
  <si>
    <t>รายได้แรงงานต่างด้าว</t>
  </si>
  <si>
    <t>รายได้ค่ารักษาและบริการอื่น ๆ</t>
  </si>
  <si>
    <t>รายได้อื่น</t>
  </si>
  <si>
    <t>รายการจ่าย</t>
  </si>
  <si>
    <t>ค่ายา</t>
  </si>
  <si>
    <t>ค่าเวชภัณฑ์มิใช่ยาและวัสดุการแพทย์</t>
  </si>
  <si>
    <t>ค่าวัสดุทันตกรรม</t>
  </si>
  <si>
    <t>ค่าวัสดุวิทยาศาสตร์การแพทย์</t>
  </si>
  <si>
    <t>ค่าตอบแทน</t>
  </si>
  <si>
    <t xml:space="preserve">ค่าใช้จ่ายบุคลากรอื่น </t>
  </si>
  <si>
    <t xml:space="preserve">ค่าสาธารณูปโภค </t>
  </si>
  <si>
    <t xml:space="preserve">วัสดุใช้ไป </t>
  </si>
  <si>
    <t>ค่าใช้จ่ายครุภัณฑ์  งบลงทุน จากเงินบำรุง</t>
  </si>
  <si>
    <t>ค่าใช้จ่ายสิ่งก่อสร้าง งบลงทุน จากเงินบำรุง</t>
  </si>
  <si>
    <t>รายรับสูง (ต่ำ) กว่ารายจ่าย</t>
  </si>
  <si>
    <t>เงินคงเหลือยกมา  ณ 30 ก.ย. 65</t>
  </si>
  <si>
    <t>ภาระหนี้สินผูกพัน ณ 30 ก.ย. 65</t>
  </si>
  <si>
    <t>(ลงชื่อ) …................................................................................................... ผู้จัดทำ</t>
  </si>
  <si>
    <t>(ลงชื่อ) …...............................................ตรวจสอบ</t>
  </si>
  <si>
    <t xml:space="preserve"> แผนเงินบำรุงประเภทค่าใช้จ่ายลงทุน (Capital Cost) ปี 2566</t>
  </si>
  <si>
    <t xml:space="preserve">  (เฉพาะที่ รพ. จัดซื้อจัดจ้างเพิ่มเติมด้วยเงินบำรุงของโรงพยาบาล)</t>
  </si>
  <si>
    <t>ลำดับที่</t>
  </si>
  <si>
    <t>ประมาณการจัดซื้อ/จัดจ้าง</t>
  </si>
  <si>
    <t>ที่ต้องจ่ายชำระหนี้ในปี 2566</t>
  </si>
  <si>
    <t>เพิ่มเติมในปี 2566</t>
  </si>
  <si>
    <t>(บาท)</t>
  </si>
  <si>
    <t>ครุภัณฑ์</t>
  </si>
  <si>
    <t xml:space="preserve">    ครุภัณฑ์ยานพาหนะและขนส่ง</t>
  </si>
  <si>
    <t xml:space="preserve">   ครุภัณฑ์การแพทย์ ราคา 50,000 บ. ขึ้นไป</t>
  </si>
  <si>
    <t xml:space="preserve">  ครุภัณฑ์คอมพิวเตอร์</t>
  </si>
  <si>
    <t xml:space="preserve">  ครุภัณฑ์อื่นๆ ราคา 50,000 บ. ขึ้นไป</t>
  </si>
  <si>
    <t>ค่าที่ดินและสิ่งก่อสร้าง</t>
  </si>
  <si>
    <t xml:space="preserve">ค่าที่ดิน </t>
  </si>
  <si>
    <t>ค่าก่อสร้าง</t>
  </si>
  <si>
    <t>รวมเป็นเงิน</t>
  </si>
  <si>
    <t>ชื่อแผนงาน/โครงการ</t>
  </si>
  <si>
    <t>จำนวนเงิน</t>
  </si>
  <si>
    <t xml:space="preserve"> (บาท)</t>
  </si>
  <si>
    <t xml:space="preserve">รวมเป็นเงิน  </t>
  </si>
  <si>
    <t xml:space="preserve">2.เครื่องอบฆ่าเชื้ออัตโนมัติ </t>
  </si>
  <si>
    <t>3.ลู่ฝึกเดินวิ่งไฟฟ้ากายภาพบำบัด</t>
  </si>
  <si>
    <t>4.เครื่องช่วยเคลื่อนไหวสะโพกและข้อเข่า</t>
  </si>
  <si>
    <t>5.รถไฟฟ้าชนิดนั่งขับ ซับพลาย</t>
  </si>
  <si>
    <t>1.หลังคาไฟเบอร์กลาสหรือเหล็ก</t>
  </si>
  <si>
    <t xml:space="preserve">2.สมทบจากงบค่าเสื่อม ปี 66ซื้อรถพยาบาล (รถตู้) ปริมาตรกระบอกสูบไม่ต่ากว่า 2,400 ซีซี หรือกาลังเครื่องยนต์สูงสุด ไม่ต่ากว่า 90 กิโลวัตต์ </t>
  </si>
  <si>
    <t>1.คอมพิวเตอร์ประมวลผล แบบที่1</t>
  </si>
  <si>
    <t>2.เครื่องสำรองไฟ</t>
  </si>
  <si>
    <t>3.ระบบ IPD Peperless</t>
  </si>
  <si>
    <t>4.ระบบคลังสินค้า</t>
  </si>
  <si>
    <t>1.ซ่อมแซมโรงจอดรถ</t>
  </si>
  <si>
    <t>2.ซ่อมแซมห้องน้ำอาคารผู้ป่วยในชาย</t>
  </si>
  <si>
    <t>3.ซ่อมแซมอาคารกายภาพ</t>
  </si>
  <si>
    <t>4.ซ่อมแซมอาคารแพท์แผนไทย</t>
  </si>
  <si>
    <t xml:space="preserve">5.ซ่อมแซมป้ายโรงพยาล </t>
  </si>
  <si>
    <t>6.ซ่อมหลังคาอาคารโรงตากวัตถุดิบสมุนไพร</t>
  </si>
  <si>
    <t>7.ปรับปรุงห้องปฏิบัติการ</t>
  </si>
  <si>
    <t>8.ปรับปรุงห้องเวชระเบียน</t>
  </si>
  <si>
    <t>9.ซ่อมแซมรางระบายน้ำอาคารผลิตยาสมุนไพร</t>
  </si>
  <si>
    <t>10ซ่อมแซมอาคารผลิตลูกประคบและศูนย์เรียนรู้ด้านยาสมุนไพร</t>
  </si>
  <si>
    <t xml:space="preserve">11.ซ่อมแซมประตูอาคารผู้ป่วยในชาย </t>
  </si>
  <si>
    <t xml:space="preserve">12.ซ่อมแซมห้องพักเจ้าหน้าที่ </t>
  </si>
  <si>
    <t>1.เครื่องตรวจอวัยวะภายในด้วยเคลื่อนความถี่สูง</t>
  </si>
  <si>
    <t>6.หม้อพาราฟิน (paraffin bath)</t>
  </si>
  <si>
    <t xml:space="preserve">7.เครื่องบริหารข้อไหล่แบบต่อเนื่อง (Motomed STATI จักรยานมือ แบบ Active and Passive Arm motion training)
</t>
  </si>
  <si>
    <t>5.คอมพิวเตอร์ PC ประมวลผล</t>
  </si>
  <si>
    <t>6.คอมพิวเตอร์โน๊ตบุ๊ค ประมวลผล</t>
  </si>
  <si>
    <t>13.ปรับปรุงลานจอรถ</t>
  </si>
  <si>
    <t xml:space="preserve">1.4 จ้างเหมาออกแบบปรับปรุงตึก IPD </t>
  </si>
  <si>
    <t>8.ชุด UV หลอดแก้วควอทซ์ ในเครื่องกรองน้ำ RO</t>
  </si>
  <si>
    <t>9.เครื่องซีลถุงพลาสติกแบบเหยียบ</t>
  </si>
  <si>
    <t>10.เครื่องชั่ง พิกัด 15 kg. ความละเอียด 0.5g</t>
  </si>
  <si>
    <t>7.เครื่องสํารองไฟ 800VA</t>
  </si>
  <si>
    <t>8.Printer พร้อมเครื่องถ่ายเอกสาร</t>
  </si>
  <si>
    <t>9.Printer ขาว-ดำ</t>
  </si>
  <si>
    <t>10.Printer Termal</t>
  </si>
  <si>
    <t>11.แบตเครื่องสำรองไฟ 800 VA</t>
  </si>
  <si>
    <t>1.พัดลมโคจร</t>
  </si>
  <si>
    <t>2.เครื่องขัดพื้น</t>
  </si>
  <si>
    <t>3.ตู้เหล็ก 4 ชั้น ล็อกเกอร์</t>
  </si>
  <si>
    <t>4.ตู้เก็บกุญแจ ความจุ 300 ดอก</t>
  </si>
  <si>
    <t xml:space="preserve">5.เก้าอี้สำนักงาน บุนวมสีดำ ปรับระดับได้ มีล้อเลื่น </t>
  </si>
  <si>
    <t xml:space="preserve">6.โต๊ะคอมพิวเตอร์ </t>
  </si>
  <si>
    <t>7.เก้าอี้บาร์สตูลที่นั่งกลมหุ้มเบาะหนัง ปรับสูงต่ำโดยโช๊คขาเหล็ก 4 แฉก ไม่มีล้อเลื่อน</t>
  </si>
  <si>
    <t>8.โต๊ะทำงานเหล็กขนาด 4 ฟุต</t>
  </si>
  <si>
    <t>9.ตู้เก็บหนังสือ หรือเอกสาร ทำด้วยเหล็ก แบบปิดทึบเลื่อน ขนาด152.3*40.6*87.8cm</t>
  </si>
  <si>
    <t>10.ตู้เหล็กเก็บเอกสาร 4 ลิ้นชัก ขนาด44.7*60*13cm</t>
  </si>
  <si>
    <t>11.ตู้เหล็กลิ้นชัก 15 ลิ้นชัก ขนาด 37*47*132</t>
  </si>
  <si>
    <t>12.เครื่องปรับอากาศ 15,000 BTU</t>
  </si>
  <si>
    <t>13.เครื่องปรับอากาศ 26,000 BTU ชนิดแขวน</t>
  </si>
  <si>
    <t>14.ครื่องปรับอากาศ 24,000 BTU ติดผนัง</t>
  </si>
  <si>
    <t xml:space="preserve">15.ตู้เหล็กบานเลื่อน </t>
  </si>
  <si>
    <t>16.เบาะนวดสปา</t>
  </si>
  <si>
    <t>17.พัดลมระบายอากาศพร้อมติดตั้ง ขนาด 16 นิ้ว</t>
  </si>
  <si>
    <t xml:space="preserve">1.ที่ดิน จำนวน 6 ห้อง </t>
  </si>
  <si>
    <t>1.8 เครื่องตัดแต่งพุ่มไม้ 30 นิ้ว</t>
  </si>
  <si>
    <t>1.9 ตู้เย็น 6 คิว</t>
  </si>
  <si>
    <t>1.10กระติกต้มน้ำร้อน 2.5 ลิตร</t>
  </si>
  <si>
    <t>1.11เครื่องปั่นอาหารสายยางขนาด1.5ลิตรPHILIPS</t>
  </si>
  <si>
    <t>1.12ถังขยะสแนเลสแบบมีฝาขาเหยียบ ขนาด 20 ลิตร</t>
  </si>
  <si>
    <t>1.13ปั๊มลม 25 ลิตร</t>
  </si>
  <si>
    <t>1.14 เครื่องฉีดน้ำแรงดันสูง</t>
  </si>
  <si>
    <t>1.15 เก้าอี้แสตนเลสทรงเตี้ย</t>
  </si>
  <si>
    <t>1.16 เครื่องยิงวันหมดอายุ</t>
  </si>
  <si>
    <t>1.17 เครื่องเป่าลมร้อน</t>
  </si>
  <si>
    <t>1.18 หม้อนึ่งไฟฟ้า</t>
  </si>
  <si>
    <t xml:space="preserve">1.19 ไมโครเวฟ </t>
  </si>
  <si>
    <t>แผนเงินบำรุงประเภทค่าใช้จ่ายดำเนินการตามแผนงาน/โครงการ ของ โรงพยาบาลวังน้ำเย็น ปี 2566</t>
  </si>
  <si>
    <t xml:space="preserve">ประชุมเชิงปฏิบัติการ ฟื้นฟูและพัฒนาทักษะการเป็น อสม.แม่บุญธรรม ของ CUP 
วังน้ำเย็น เพื่อเตรียมความพร้อมสู่มหัศจรรย์ 1,000 วัน Plus สู่ 2,500 วัน </t>
  </si>
  <si>
    <t xml:space="preserve">ประชุมเชิงปฏิบัติการพัฒนาบุคลากรในศพด. และ รร.อนุบาล อำเภอวังน้ำเย็น เพื่อเตรียมความพร้อมสู่มหัศจรรย์ 1,000 วัน Plus สู่ 2,500 วัน </t>
  </si>
  <si>
    <t>รับการนิเทศประเมิน โรงเรียนส่งเสริมสุขภาพจาก สสจ.สระแก้ว</t>
  </si>
  <si>
    <t>จัดตั้งศูนย์บริบาลบ้านดอกลำดวน (DAY care community)</t>
  </si>
  <si>
    <t>ส่งเสริมพฤติกรรมสุขภาพในกลุ่มเสี่ยงโรคความดันโลหิตสูงในเขตตำบลวังน้ำเย็น ปีงบประมาณ 2566</t>
  </si>
  <si>
    <t>คัดกรองประชาชนอายุ 50-70 ปี ในอำเภอวังน้ำเย็นได้รับการตรวจคัดกรองมะเร็งลำไส้ใหญ่และไส้ตรง</t>
  </si>
  <si>
    <t>ประชุมเชิงปฏิบัติการเตรียมความพร้อมในการตรวจคัดกรองเบาหวานเข้าจอประสาทตา การตรวจเท้า และตรวจช่องปากในผู้ป่วยเบาหวาน ปีงบประมาณ 2566</t>
  </si>
  <si>
    <t>ประชุมเชิงปฏิบัติการติดตามผลการดำเนินงานการตรวจคัดกรองเบาหวานเข้าจอประสาทตา การตรวจเท้า และตรวจช่องปากในผู้ป่วยเบาหวาน ปีงบประมาณ 2566</t>
  </si>
  <si>
    <t>คัดกรองกลุ่มเสี่ยงโรคมะเร็งท่อน้ำดีด้วยเครื่องอัลตร้าซาวด์ อำเภอวังน้ำเย็น จังหวัดสระแก้ว</t>
  </si>
  <si>
    <t>ประเมินความเสี่ยงโดยใช้แบบประเมินความเสี่ยงในการทำงานของเกษตรกร</t>
  </si>
  <si>
    <t>เจาะเลือดเกษตรกรที่มีผลประเมินความเสี่ยงสูงจนถึงสูงมาก เพื่อหาระดับเอนไซม์คลอรีนเอสเตอเรส</t>
  </si>
  <si>
    <t>ประชุมเชิงปฏิบัติการเพื่อพัฒนาบุคคลากรในการดูแลผู้ป่วยวิกฤติและฉุกเฉิน</t>
  </si>
  <si>
    <t>ประชุมเชิงปฏิบัติการพัฒนาศักยภาพการช่วยฟื้นคืนชีพโรงพยาบาลวังน้ำเย็น</t>
  </si>
  <si>
    <t>ประชุมเชิงปฏิบัติการเรื่อง Basic Cardiovascular Life Support สำหรับนักศึกษาวิชาทหาร</t>
  </si>
  <si>
    <t xml:space="preserve">ประชุมเชิงปฏิบัติการเรื่องการให้ความรู้การใช้ยาสมุนไพรในบัญชียาหลักแห่งชาติ และการใช้ยาสมุนไพรทดแทนยาแผนปัจจุบัน </t>
  </si>
  <si>
    <t>ประชุมเชิงปฏิบัติการการใช้ตำรับยาสมุนไพรที่มีกัญชา ผสมอยู่</t>
  </si>
  <si>
    <t>ประกวดอาสาสมัครสาธารณสุขประจำหมู่บ้านดีเด่นระดับอำเภอ</t>
  </si>
  <si>
    <t>ประกวดอาสาสมัครสาธารณสุขประจำหมู่บ้านดีเด่นระดับจังหวัด</t>
  </si>
  <si>
    <t>ประกวดอาสาสมัครสาธารณสุขประจำหมู่บ้านดีเด่นระดับเขต</t>
  </si>
  <si>
    <t>ประกวด อาสาสมัครสาธารณสุขประจำหมู่บ้านดีเด่นระดับ ประเทศ</t>
  </si>
  <si>
    <t>รับการประเมินจากสถาบันรับรองคุณภาพสถานพยาบาล (องค์การมหาชน) ให้ผ่านการรับรอง acredittation ตามมาตรฐาน  HA</t>
  </si>
  <si>
    <t>ประกวดผลงานวิชาการประเภท CQI นวัตกรรม วิจัย</t>
  </si>
  <si>
    <t>รับการนิเทศประเมินมาตรฐานระบบบริการสุขภาพจากกรมสนับสนุนบริการสุขภาพ เขต 6</t>
  </si>
  <si>
    <t>ประชุมเชิงปฏิบัติการให้ความรู้ เรื่องการล้างมือและการใส่ ถอดอุปกรณ์ป้องกันร่างกาย</t>
  </si>
  <si>
    <t>ประชุมเชิงปฏิบัติการให้ความรู้ เรื่อง ภาวะติดเชื้อในกระแสโลหิต และ update เรื่องโรคระบาดในปัจจุบัน</t>
  </si>
  <si>
    <t>ประชุมเชิงปฏิบัติการพยาบาลผู้ป่วยประคับประคอง ระยะสุดท้ายและการเขียน Advance care plan Cup วังน้ำเย็น</t>
  </si>
  <si>
    <t>ประชุมเชิงปฏิบัติการฟื้นฟูพยาบาลเวชปฏิบัติ การดูแลรักษาผู้ป่วยโรคเรื้อรัง cup วังน้ำเย็น</t>
  </si>
  <si>
    <t xml:space="preserve">ประชุมเชิงปฏิบัติการให้ความรู้ เรื่องการป้องกันผลประโยชน์ทับซ้อน ปีงบประมาณ 2566
</t>
  </si>
  <si>
    <t>ประชุมเชิงปฏิบัติการพัฒนาบุคลากรเพื่อเพิ่มประสิทธิภาพศูนย์จัดเก็บรายได้</t>
  </si>
  <si>
    <t>พัฒนางานอนามัยสิ่งแวดล้อม GREEN &amp; CLEAN Hospital และมาตรฐานการจัดบริการ
อาชีวอนามัยและเวชกรรมสิ่งแวดล้อม โรงพยาบาลวังน้ำเย็น</t>
  </si>
  <si>
    <t>รับการนิเทศประเมินมาตรฐานการจัดบริการอาชีวอนามัยและเวชกรรมสิ่งแวดล้อม โรงพยาบาลวังน้ำเย็น จาก สสจ.สระแก้ว และ สคร.6</t>
  </si>
  <si>
    <t>อบรมหลักสูตรการป้องกันและระงับการแพร่เชื้อหรืออันตรายที่อาจเกิดจากมูลฝอยติดเชื้อ 
การใช้สารเคมีและความปลอดภัยในการทำงาน อ.วังน้ำเย็น</t>
  </si>
  <si>
    <t>ประชุมเชิงปฏิบัติการซ้อมแผนอพยพอัคคีภัยในโรงพยาบาลวังน้ำเย็น</t>
  </si>
  <si>
    <t>เฝ้าระวังและควบคุมโรคไข้เลือดออก 3 ระยะ (ระยะก่อนการระบาด ช่วงการระบาด และหลังการระบาด) ตำบลวังน้ำเย็นประจำปี 2566</t>
  </si>
  <si>
    <t>คัดกรองค้นหาวัณโรคเชิงรุกในชุมชน อำเภอวังน้ำเย็น ปี 2566</t>
  </si>
  <si>
    <t xml:space="preserve">รับการนิเทศ/รับการตรวจเยี่ยม เตรียมความพร้อมใประเมิน คปสอ.ติดดาว และผู้ตรวจราชการ </t>
  </si>
  <si>
    <t>ประชุมสรุปผลการดำเนินงานรายเดือนของจิตอาสาในชุมชนและสถานบริการ</t>
  </si>
  <si>
    <t xml:space="preserve">  แผนประมาณการรับ - รายจ่ายเงินบำรุงปีงบประมาณ พ.ศ. 2566 โรงพยาบาล.วังน้ำเย็น..จังหวัด..สระแก้ว.</t>
  </si>
  <si>
    <t>ยอดจัดซื้อ/จ้างจากปีก่อนที่ต้องจ่ายชำระหนี้ในปี 2566</t>
  </si>
  <si>
    <t>เงินคงเหลือ หลักหักภาระผูกพัน ยกไป  ณ 30 ก.ย.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</si>
</sst>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.00_ ;[Red]\-#,##0.00\ "/>
    <numFmt numFmtId="189" formatCode="_-* #,##0_-;\-* #,##0_-;_-* &quot;-&quot;??_-;_-@_-"/>
  </numFmts>
  <fonts count="19" x14ac:knownFonts="1">
    <font>
      <sz val="11"/>
      <color theme="1"/>
      <name val="Tahoma"/>
      <charset val="134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20"/>
      <color theme="1"/>
      <name val="TH SarabunPSK"/>
      <family val="2"/>
    </font>
    <font>
      <sz val="10"/>
      <name val="Arial"/>
      <family val="2"/>
    </font>
    <font>
      <b/>
      <sz val="18"/>
      <name val="TH SarabunPSK"/>
      <family val="2"/>
      <charset val="222"/>
    </font>
    <font>
      <sz val="16"/>
      <name val="AngsanaUPC"/>
      <family val="1"/>
      <charset val="222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b/>
      <sz val="14"/>
      <name val="TH SarabunPSK"/>
      <family val="2"/>
      <charset val="222"/>
    </font>
    <font>
      <b/>
      <sz val="10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rgb="FF000000"/>
      <name val="TH SarabunPSK"/>
      <family val="2"/>
    </font>
    <font>
      <sz val="16"/>
      <name val="TH SarabunIT๙"/>
      <family val="2"/>
      <charset val="222"/>
    </font>
    <font>
      <b/>
      <sz val="16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35">
    <xf numFmtId="0" fontId="0" fillId="0" borderId="0" xfId="0"/>
    <xf numFmtId="0" fontId="2" fillId="0" borderId="2" xfId="0" applyFont="1" applyBorder="1" applyAlignment="1">
      <alignment horizontal="centerContinuous"/>
    </xf>
    <xf numFmtId="0" fontId="2" fillId="0" borderId="6" xfId="0" applyFont="1" applyBorder="1"/>
    <xf numFmtId="0" fontId="3" fillId="0" borderId="7" xfId="0" applyFont="1" applyBorder="1"/>
    <xf numFmtId="188" fontId="3" fillId="0" borderId="2" xfId="0" applyNumberFormat="1" applyFont="1" applyBorder="1" applyAlignment="1">
      <alignment vertical="center"/>
    </xf>
    <xf numFmtId="188" fontId="3" fillId="0" borderId="2" xfId="1" applyNumberFormat="1" applyFont="1" applyFill="1" applyBorder="1" applyAlignment="1">
      <alignment vertical="center"/>
    </xf>
    <xf numFmtId="0" fontId="3" fillId="0" borderId="9" xfId="0" applyFont="1" applyBorder="1"/>
    <xf numFmtId="0" fontId="3" fillId="0" borderId="0" xfId="0" applyFont="1"/>
    <xf numFmtId="188" fontId="3" fillId="0" borderId="12" xfId="0" applyNumberFormat="1" applyFont="1" applyBorder="1" applyAlignment="1">
      <alignment vertical="center"/>
    </xf>
    <xf numFmtId="188" fontId="3" fillId="0" borderId="12" xfId="1" applyNumberFormat="1" applyFont="1" applyFill="1" applyBorder="1" applyAlignment="1">
      <alignment vertical="center"/>
    </xf>
    <xf numFmtId="188" fontId="3" fillId="0" borderId="12" xfId="2" applyNumberFormat="1" applyFont="1" applyFill="1" applyBorder="1" applyAlignment="1">
      <alignment vertical="center"/>
    </xf>
    <xf numFmtId="0" fontId="3" fillId="0" borderId="0" xfId="0" applyFont="1" applyAlignment="1">
      <alignment horizontal="left" vertical="top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right"/>
    </xf>
    <xf numFmtId="188" fontId="2" fillId="2" borderId="1" xfId="0" applyNumberFormat="1" applyFont="1" applyFill="1" applyBorder="1" applyAlignment="1">
      <alignment vertical="center"/>
    </xf>
    <xf numFmtId="188" fontId="2" fillId="2" borderId="1" xfId="1" applyNumberFormat="1" applyFont="1" applyFill="1" applyBorder="1" applyAlignment="1">
      <alignment vertical="center"/>
    </xf>
    <xf numFmtId="188" fontId="2" fillId="2" borderId="1" xfId="2" applyNumberFormat="1" applyFont="1" applyFill="1" applyBorder="1" applyAlignment="1">
      <alignment vertical="center"/>
    </xf>
    <xf numFmtId="0" fontId="4" fillId="0" borderId="0" xfId="0" applyFont="1"/>
    <xf numFmtId="0" fontId="2" fillId="2" borderId="4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188" fontId="2" fillId="3" borderId="1" xfId="0" applyNumberFormat="1" applyFont="1" applyFill="1" applyBorder="1" applyAlignment="1">
      <alignment vertical="center"/>
    </xf>
    <xf numFmtId="188" fontId="2" fillId="3" borderId="1" xfId="1" applyNumberFormat="1" applyFont="1" applyFill="1" applyBorder="1" applyAlignment="1">
      <alignment vertical="center"/>
    </xf>
    <xf numFmtId="0" fontId="2" fillId="0" borderId="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88" fontId="2" fillId="0" borderId="1" xfId="0" applyNumberFormat="1" applyFont="1" applyBorder="1" applyAlignment="1">
      <alignment vertical="center"/>
    </xf>
    <xf numFmtId="188" fontId="2" fillId="0" borderId="1" xfId="1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187" fontId="3" fillId="0" borderId="0" xfId="1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87" fontId="3" fillId="0" borderId="0" xfId="1" applyFont="1" applyFill="1" applyAlignment="1">
      <alignment horizontal="centerContinuous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8" fillId="0" borderId="0" xfId="3" applyFont="1"/>
    <xf numFmtId="0" fontId="11" fillId="4" borderId="2" xfId="3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vertical="top" wrapText="1"/>
    </xf>
    <xf numFmtId="0" fontId="11" fillId="4" borderId="12" xfId="3" applyFont="1" applyFill="1" applyBorder="1" applyAlignment="1">
      <alignment horizontal="center" vertical="top"/>
    </xf>
    <xf numFmtId="0" fontId="11" fillId="4" borderId="12" xfId="3" applyFont="1" applyFill="1" applyBorder="1" applyAlignment="1">
      <alignment horizontal="center" vertical="top" wrapText="1"/>
    </xf>
    <xf numFmtId="0" fontId="8" fillId="0" borderId="0" xfId="3" applyFont="1" applyAlignment="1">
      <alignment horizontal="center"/>
    </xf>
    <xf numFmtId="49" fontId="11" fillId="4" borderId="3" xfId="3" applyNumberFormat="1" applyFont="1" applyFill="1" applyBorder="1" applyAlignment="1">
      <alignment horizontal="center" vertical="top" wrapText="1"/>
    </xf>
    <xf numFmtId="49" fontId="11" fillId="4" borderId="14" xfId="3" applyNumberFormat="1" applyFont="1" applyFill="1" applyBorder="1" applyAlignment="1">
      <alignment horizontal="center" vertical="top"/>
    </xf>
    <xf numFmtId="49" fontId="11" fillId="4" borderId="3" xfId="3" applyNumberFormat="1" applyFont="1" applyFill="1" applyBorder="1" applyAlignment="1">
      <alignment horizontal="center" vertical="top"/>
    </xf>
    <xf numFmtId="43" fontId="9" fillId="5" borderId="1" xfId="4" applyFont="1" applyFill="1" applyBorder="1"/>
    <xf numFmtId="0" fontId="9" fillId="0" borderId="0" xfId="3" applyFont="1" applyAlignment="1">
      <alignment horizontal="left"/>
    </xf>
    <xf numFmtId="0" fontId="9" fillId="0" borderId="0" xfId="3" applyFont="1"/>
    <xf numFmtId="0" fontId="3" fillId="0" borderId="1" xfId="0" applyFont="1" applyBorder="1" applyAlignment="1">
      <alignment vertical="top"/>
    </xf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43" fontId="9" fillId="0" borderId="1" xfId="4" applyFont="1" applyBorder="1"/>
    <xf numFmtId="0" fontId="3" fillId="0" borderId="1" xfId="0" applyFont="1" applyBorder="1" applyAlignment="1">
      <alignment shrinkToFit="1"/>
    </xf>
    <xf numFmtId="1" fontId="4" fillId="0" borderId="1" xfId="0" applyNumberFormat="1" applyFont="1" applyBorder="1" applyAlignment="1">
      <alignment vertical="top" wrapText="1"/>
    </xf>
    <xf numFmtId="189" fontId="4" fillId="0" borderId="1" xfId="1" applyNumberFormat="1" applyFont="1" applyFill="1" applyBorder="1" applyAlignment="1">
      <alignment vertical="top" shrinkToFit="1"/>
    </xf>
    <xf numFmtId="0" fontId="13" fillId="0" borderId="1" xfId="0" applyFont="1" applyBorder="1" applyAlignment="1">
      <alignment vertical="top" shrinkToFit="1"/>
    </xf>
    <xf numFmtId="0" fontId="9" fillId="0" borderId="1" xfId="0" applyFont="1" applyBorder="1" applyAlignment="1">
      <alignment horizontal="left" vertical="top" shrinkToFit="1"/>
    </xf>
    <xf numFmtId="0" fontId="4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shrinkToFit="1"/>
    </xf>
    <xf numFmtId="1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top" shrinkToFit="1"/>
    </xf>
    <xf numFmtId="0" fontId="14" fillId="0" borderId="1" xfId="0" applyFont="1" applyBorder="1" applyAlignment="1">
      <alignment vertical="center" wrapText="1"/>
    </xf>
    <xf numFmtId="0" fontId="8" fillId="0" borderId="1" xfId="3" applyFont="1" applyBorder="1"/>
    <xf numFmtId="0" fontId="16" fillId="4" borderId="2" xfId="3" applyFont="1" applyFill="1" applyBorder="1" applyAlignment="1">
      <alignment horizontal="center" vertical="center"/>
    </xf>
    <xf numFmtId="0" fontId="16" fillId="4" borderId="8" xfId="3" applyFont="1" applyFill="1" applyBorder="1" applyAlignment="1">
      <alignment horizontal="center" vertical="center"/>
    </xf>
    <xf numFmtId="0" fontId="16" fillId="4" borderId="2" xfId="3" applyFont="1" applyFill="1" applyBorder="1" applyAlignment="1">
      <alignment horizontal="center" vertical="center" wrapText="1"/>
    </xf>
    <xf numFmtId="0" fontId="16" fillId="4" borderId="3" xfId="3" applyFont="1" applyFill="1" applyBorder="1" applyAlignment="1">
      <alignment horizontal="center" vertical="top"/>
    </xf>
    <xf numFmtId="0" fontId="16" fillId="4" borderId="11" xfId="3" applyFont="1" applyFill="1" applyBorder="1" applyAlignment="1">
      <alignment horizontal="center" vertical="center"/>
    </xf>
    <xf numFmtId="0" fontId="16" fillId="4" borderId="3" xfId="3" applyFont="1" applyFill="1" applyBorder="1" applyAlignment="1">
      <alignment horizontal="center" vertical="top" wrapText="1"/>
    </xf>
    <xf numFmtId="0" fontId="4" fillId="0" borderId="15" xfId="3" applyFont="1" applyBorder="1" applyAlignment="1">
      <alignment horizontal="center" vertical="top"/>
    </xf>
    <xf numFmtId="43" fontId="16" fillId="5" borderId="1" xfId="4" applyFont="1" applyFill="1" applyBorder="1"/>
    <xf numFmtId="0" fontId="16" fillId="0" borderId="0" xfId="3" applyFont="1" applyAlignment="1">
      <alignment horizontal="left"/>
    </xf>
    <xf numFmtId="0" fontId="16" fillId="0" borderId="0" xfId="3" applyFont="1" applyAlignment="1">
      <alignment horizontal="center"/>
    </xf>
    <xf numFmtId="0" fontId="4" fillId="0" borderId="0" xfId="3" applyFont="1" applyAlignment="1">
      <alignment horizontal="left" vertical="top"/>
    </xf>
    <xf numFmtId="0" fontId="4" fillId="0" borderId="0" xfId="3" applyFont="1"/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88" fontId="3" fillId="0" borderId="8" xfId="1" applyNumberFormat="1" applyFont="1" applyFill="1" applyBorder="1" applyAlignment="1">
      <alignment vertical="center"/>
    </xf>
    <xf numFmtId="187" fontId="3" fillId="0" borderId="12" xfId="1" applyFont="1" applyBorder="1"/>
    <xf numFmtId="187" fontId="3" fillId="0" borderId="0" xfId="1" applyFont="1"/>
    <xf numFmtId="187" fontId="3" fillId="0" borderId="16" xfId="1" applyFont="1" applyFill="1" applyBorder="1" applyAlignment="1">
      <alignment vertical="center"/>
    </xf>
    <xf numFmtId="188" fontId="3" fillId="0" borderId="16" xfId="1" applyNumberFormat="1" applyFont="1" applyFill="1" applyBorder="1" applyAlignment="1">
      <alignment vertical="center"/>
    </xf>
    <xf numFmtId="187" fontId="3" fillId="0" borderId="0" xfId="0" applyNumberFormat="1" applyFont="1"/>
    <xf numFmtId="43" fontId="8" fillId="0" borderId="0" xfId="3" applyNumberFormat="1" applyFont="1"/>
    <xf numFmtId="187" fontId="8" fillId="0" borderId="0" xfId="1" applyFont="1"/>
    <xf numFmtId="188" fontId="3" fillId="2" borderId="1" xfId="2" applyNumberFormat="1" applyFont="1" applyFill="1" applyBorder="1" applyAlignment="1">
      <alignment vertical="center"/>
    </xf>
    <xf numFmtId="0" fontId="2" fillId="0" borderId="0" xfId="0" applyFont="1"/>
    <xf numFmtId="187" fontId="2" fillId="0" borderId="0" xfId="0" applyNumberFormat="1" applyFont="1"/>
    <xf numFmtId="187" fontId="4" fillId="0" borderId="0" xfId="1" applyFont="1"/>
    <xf numFmtId="0" fontId="16" fillId="8" borderId="2" xfId="3" applyFont="1" applyFill="1" applyBorder="1" applyAlignment="1">
      <alignment horizontal="center" vertical="center"/>
    </xf>
    <xf numFmtId="0" fontId="16" fillId="8" borderId="8" xfId="3" applyFont="1" applyFill="1" applyBorder="1" applyAlignment="1">
      <alignment horizontal="center" vertical="center"/>
    </xf>
    <xf numFmtId="0" fontId="16" fillId="8" borderId="2" xfId="3" applyFont="1" applyFill="1" applyBorder="1" applyAlignment="1">
      <alignment horizontal="center" vertical="center" wrapText="1"/>
    </xf>
    <xf numFmtId="0" fontId="16" fillId="8" borderId="3" xfId="3" applyFont="1" applyFill="1" applyBorder="1" applyAlignment="1">
      <alignment horizontal="center" vertical="top"/>
    </xf>
    <xf numFmtId="0" fontId="16" fillId="8" borderId="11" xfId="3" applyFont="1" applyFill="1" applyBorder="1" applyAlignment="1">
      <alignment horizontal="center" vertical="center"/>
    </xf>
    <xf numFmtId="0" fontId="16" fillId="8" borderId="3" xfId="3" applyFont="1" applyFill="1" applyBorder="1" applyAlignment="1">
      <alignment horizontal="center" vertical="top" wrapText="1"/>
    </xf>
    <xf numFmtId="0" fontId="16" fillId="8" borderId="1" xfId="3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left" vertical="top" wrapText="1"/>
    </xf>
    <xf numFmtId="3" fontId="2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6" borderId="1" xfId="3" applyFont="1" applyFill="1" applyBorder="1" applyAlignment="1">
      <alignment horizontal="center"/>
    </xf>
    <xf numFmtId="0" fontId="10" fillId="6" borderId="1" xfId="3" applyFont="1" applyFill="1" applyBorder="1"/>
    <xf numFmtId="0" fontId="9" fillId="6" borderId="1" xfId="3" applyFont="1" applyFill="1" applyBorder="1"/>
    <xf numFmtId="189" fontId="3" fillId="0" borderId="1" xfId="1" applyNumberFormat="1" applyFont="1" applyFill="1" applyBorder="1" applyAlignment="1">
      <alignment vertical="top" shrinkToFit="1"/>
    </xf>
    <xf numFmtId="0" fontId="3" fillId="0" borderId="1" xfId="0" applyFont="1" applyBorder="1" applyAlignment="1">
      <alignment vertical="top" wrapText="1"/>
    </xf>
    <xf numFmtId="43" fontId="3" fillId="0" borderId="1" xfId="1" applyNumberFormat="1" applyFont="1" applyFill="1" applyBorder="1" applyAlignment="1">
      <alignment vertical="top" shrinkToFit="1"/>
    </xf>
    <xf numFmtId="187" fontId="9" fillId="0" borderId="1" xfId="1" applyFont="1" applyBorder="1"/>
    <xf numFmtId="43" fontId="10" fillId="6" borderId="1" xfId="4" applyFont="1" applyFill="1" applyBorder="1"/>
    <xf numFmtId="187" fontId="2" fillId="0" borderId="1" xfId="1" applyFont="1" applyBorder="1"/>
    <xf numFmtId="43" fontId="3" fillId="0" borderId="0" xfId="0" applyNumberFormat="1" applyFont="1"/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3" applyFont="1" applyAlignment="1">
      <alignment horizontal="center"/>
    </xf>
    <xf numFmtId="0" fontId="9" fillId="0" borderId="14" xfId="3" applyFont="1" applyBorder="1" applyAlignment="1">
      <alignment horizontal="center"/>
    </xf>
    <xf numFmtId="0" fontId="10" fillId="4" borderId="1" xfId="3" applyFont="1" applyFill="1" applyBorder="1" applyAlignment="1">
      <alignment horizontal="center" vertical="top" wrapText="1"/>
    </xf>
    <xf numFmtId="0" fontId="12" fillId="4" borderId="2" xfId="3" applyFont="1" applyFill="1" applyBorder="1" applyAlignment="1">
      <alignment horizontal="center" vertical="top" wrapText="1"/>
    </xf>
    <xf numFmtId="0" fontId="10" fillId="4" borderId="7" xfId="3" applyFont="1" applyFill="1" applyBorder="1" applyAlignment="1">
      <alignment horizontal="center" vertical="top"/>
    </xf>
    <xf numFmtId="0" fontId="10" fillId="4" borderId="0" xfId="3" applyFont="1" applyFill="1" applyAlignment="1">
      <alignment horizontal="center" vertical="top"/>
    </xf>
    <xf numFmtId="0" fontId="10" fillId="4" borderId="1" xfId="3" applyFont="1" applyFill="1" applyBorder="1" applyAlignment="1">
      <alignment horizontal="center"/>
    </xf>
    <xf numFmtId="0" fontId="16" fillId="0" borderId="0" xfId="3" applyFont="1" applyAlignment="1">
      <alignment horizontal="center"/>
    </xf>
    <xf numFmtId="0" fontId="16" fillId="4" borderId="4" xfId="3" applyFont="1" applyFill="1" applyBorder="1" applyAlignment="1">
      <alignment horizontal="center"/>
    </xf>
    <xf numFmtId="0" fontId="16" fillId="4" borderId="5" xfId="3" applyFont="1" applyFill="1" applyBorder="1" applyAlignment="1">
      <alignment horizontal="center"/>
    </xf>
  </cellXfs>
  <cellStyles count="5">
    <cellStyle name="จุลภาค" xfId="1" builtinId="3"/>
    <cellStyle name="จุลภาค 2" xfId="4" xr:uid="{00000000-0005-0000-0000-000001000000}"/>
    <cellStyle name="ปกติ" xfId="0" builtinId="0"/>
    <cellStyle name="ปกติ 2" xfId="3" xr:uid="{00000000-0005-0000-0000-000003000000}"/>
    <cellStyle name="เปอร์เซ็นต์" xfId="2" builtinId="5"/>
  </cellStyles>
  <dxfs count="0"/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1"/>
  <sheetViews>
    <sheetView tabSelected="1" zoomScaleNormal="100" workbookViewId="0">
      <selection activeCell="I4" sqref="I4"/>
    </sheetView>
  </sheetViews>
  <sheetFormatPr defaultColWidth="9.09765625" defaultRowHeight="24.6" x14ac:dyDescent="0.7"/>
  <cols>
    <col min="1" max="1" width="10.59765625" style="7" bestFit="1" customWidth="1"/>
    <col min="2" max="2" width="30.19921875" style="7" customWidth="1"/>
    <col min="3" max="3" width="18" style="7" customWidth="1"/>
    <col min="4" max="4" width="17.19921875" style="7" customWidth="1"/>
    <col min="5" max="5" width="18.8984375" style="7" customWidth="1"/>
    <col min="6" max="6" width="15.69921875" style="7" customWidth="1"/>
    <col min="7" max="7" width="13" style="7" customWidth="1"/>
    <col min="8" max="8" width="9.09765625" style="7"/>
    <col min="9" max="9" width="16.09765625" style="7" bestFit="1" customWidth="1"/>
    <col min="10" max="10" width="9.09765625" style="7"/>
    <col min="11" max="11" width="15.19921875" style="7" bestFit="1" customWidth="1"/>
    <col min="12" max="16384" width="9.09765625" style="7"/>
  </cols>
  <sheetData>
    <row r="1" spans="1:11" ht="39.75" customHeight="1" x14ac:dyDescent="0.7">
      <c r="A1" s="124" t="s">
        <v>166</v>
      </c>
      <c r="B1" s="124"/>
      <c r="C1" s="124"/>
      <c r="D1" s="124"/>
      <c r="E1" s="124"/>
      <c r="F1" s="124"/>
      <c r="G1" s="124"/>
    </row>
    <row r="2" spans="1:11" x14ac:dyDescent="0.7">
      <c r="A2" s="120" t="s">
        <v>10</v>
      </c>
      <c r="B2" s="121"/>
      <c r="C2" s="36" t="s">
        <v>6</v>
      </c>
      <c r="D2" s="36" t="s">
        <v>7</v>
      </c>
      <c r="E2" s="1" t="s">
        <v>8</v>
      </c>
      <c r="F2" s="1" t="s">
        <v>9</v>
      </c>
      <c r="G2" s="1"/>
    </row>
    <row r="3" spans="1:11" x14ac:dyDescent="0.7">
      <c r="A3" s="122"/>
      <c r="B3" s="123"/>
      <c r="C3" s="28" t="s">
        <v>11</v>
      </c>
      <c r="D3" s="28" t="s">
        <v>11</v>
      </c>
      <c r="E3" s="29" t="s">
        <v>12</v>
      </c>
      <c r="F3" s="30" t="s">
        <v>13</v>
      </c>
      <c r="G3" s="30" t="s">
        <v>14</v>
      </c>
    </row>
    <row r="4" spans="1:11" x14ac:dyDescent="0.7">
      <c r="A4" s="2" t="s">
        <v>15</v>
      </c>
      <c r="B4" s="3"/>
      <c r="C4" s="4"/>
      <c r="D4" s="4"/>
      <c r="E4" s="88"/>
      <c r="F4" s="5"/>
      <c r="G4" s="5"/>
    </row>
    <row r="5" spans="1:11" x14ac:dyDescent="0.7">
      <c r="A5" s="6"/>
      <c r="B5" s="7" t="s">
        <v>16</v>
      </c>
      <c r="C5" s="8">
        <v>104092965.06</v>
      </c>
      <c r="D5" s="89">
        <v>102268804.66</v>
      </c>
      <c r="E5" s="90">
        <v>93007797.959999993</v>
      </c>
      <c r="F5" s="9">
        <f t="shared" ref="F5:F13" si="0">SUM(E5-D5)</f>
        <v>-9261006.700000003</v>
      </c>
      <c r="G5" s="10">
        <f>SUM(F5*100/E5)</f>
        <v>-9.9572368157591455</v>
      </c>
    </row>
    <row r="6" spans="1:11" x14ac:dyDescent="0.7">
      <c r="A6" s="6"/>
      <c r="B6" s="11" t="s">
        <v>17</v>
      </c>
      <c r="C6" s="8">
        <v>572300</v>
      </c>
      <c r="D6" s="8">
        <v>375850</v>
      </c>
      <c r="E6" s="91">
        <v>400000</v>
      </c>
      <c r="F6" s="9">
        <f t="shared" si="0"/>
        <v>24150</v>
      </c>
      <c r="G6" s="10">
        <f t="shared" ref="G6:G13" si="1">SUM(F6*100/E6)</f>
        <v>6.0374999999999996</v>
      </c>
    </row>
    <row r="7" spans="1:11" x14ac:dyDescent="0.7">
      <c r="A7" s="6"/>
      <c r="B7" s="7" t="s">
        <v>18</v>
      </c>
      <c r="C7" s="8">
        <v>89731</v>
      </c>
      <c r="D7" s="8">
        <v>149469.75</v>
      </c>
      <c r="E7" s="92">
        <v>90000</v>
      </c>
      <c r="F7" s="9">
        <f t="shared" si="0"/>
        <v>-59469.75</v>
      </c>
      <c r="G7" s="10">
        <f t="shared" si="1"/>
        <v>-66.077500000000001</v>
      </c>
    </row>
    <row r="8" spans="1:11" x14ac:dyDescent="0.7">
      <c r="A8" s="6"/>
      <c r="B8" s="7" t="s">
        <v>19</v>
      </c>
      <c r="C8" s="8">
        <v>830236.27</v>
      </c>
      <c r="D8" s="8">
        <v>827713.83</v>
      </c>
      <c r="E8" s="92">
        <v>809236.43</v>
      </c>
      <c r="F8" s="9">
        <f t="shared" si="0"/>
        <v>-18477.399999999907</v>
      </c>
      <c r="G8" s="10">
        <f t="shared" si="1"/>
        <v>-2.283312925000164</v>
      </c>
    </row>
    <row r="9" spans="1:11" x14ac:dyDescent="0.7">
      <c r="A9" s="6"/>
      <c r="B9" s="7" t="s">
        <v>20</v>
      </c>
      <c r="C9" s="8">
        <v>5155850.47</v>
      </c>
      <c r="D9" s="8">
        <v>12043201.810000001</v>
      </c>
      <c r="E9" s="9">
        <v>5031132.83</v>
      </c>
      <c r="F9" s="9">
        <f t="shared" si="0"/>
        <v>-7012068.9800000004</v>
      </c>
      <c r="G9" s="10">
        <f t="shared" si="1"/>
        <v>-139.37356092425014</v>
      </c>
      <c r="I9" s="90"/>
    </row>
    <row r="10" spans="1:11" x14ac:dyDescent="0.7">
      <c r="A10" s="6"/>
      <c r="B10" s="7" t="s">
        <v>21</v>
      </c>
      <c r="C10" s="8">
        <v>5502437.2300000004</v>
      </c>
      <c r="D10" s="8">
        <v>9611801.8300000001</v>
      </c>
      <c r="E10" s="9">
        <v>2380000</v>
      </c>
      <c r="F10" s="9">
        <f t="shared" si="0"/>
        <v>-7231801.8300000001</v>
      </c>
      <c r="G10" s="10">
        <f t="shared" si="1"/>
        <v>-303.85721974789914</v>
      </c>
      <c r="I10" s="90"/>
    </row>
    <row r="11" spans="1:11" x14ac:dyDescent="0.7">
      <c r="A11" s="6"/>
      <c r="B11" s="7" t="s">
        <v>22</v>
      </c>
      <c r="C11" s="8">
        <v>2627368.15</v>
      </c>
      <c r="D11" s="8">
        <v>1001647.9</v>
      </c>
      <c r="E11" s="9">
        <v>2587754.96</v>
      </c>
      <c r="F11" s="9">
        <f t="shared" si="0"/>
        <v>1586107.06</v>
      </c>
      <c r="G11" s="10">
        <f t="shared" si="1"/>
        <v>61.292784074114962</v>
      </c>
      <c r="I11" s="90"/>
    </row>
    <row r="12" spans="1:11" x14ac:dyDescent="0.7">
      <c r="A12" s="6"/>
      <c r="B12" s="7" t="s">
        <v>23</v>
      </c>
      <c r="C12" s="8">
        <v>23878132.039999999</v>
      </c>
      <c r="D12" s="8">
        <v>55193061.740000002</v>
      </c>
      <c r="E12" s="9">
        <v>13448472.27</v>
      </c>
      <c r="F12" s="9">
        <f t="shared" si="0"/>
        <v>-41744589.469999999</v>
      </c>
      <c r="G12" s="10">
        <f t="shared" si="1"/>
        <v>-310.40395244834752</v>
      </c>
      <c r="I12" s="90"/>
    </row>
    <row r="13" spans="1:11" x14ac:dyDescent="0.7">
      <c r="A13" s="6"/>
      <c r="B13" s="7" t="s">
        <v>24</v>
      </c>
      <c r="C13" s="8">
        <v>1784589.96</v>
      </c>
      <c r="D13" s="8">
        <v>1471117.02</v>
      </c>
      <c r="E13" s="9">
        <v>1178562.8400000001</v>
      </c>
      <c r="F13" s="9">
        <f t="shared" si="0"/>
        <v>-292554.17999999993</v>
      </c>
      <c r="G13" s="10">
        <f t="shared" si="1"/>
        <v>-24.822959800768867</v>
      </c>
      <c r="I13" s="90"/>
    </row>
    <row r="14" spans="1:11" x14ac:dyDescent="0.7">
      <c r="A14" s="12"/>
      <c r="B14" s="13" t="s">
        <v>0</v>
      </c>
      <c r="C14" s="14">
        <f>SUM(C5:C13)</f>
        <v>144533610.18000001</v>
      </c>
      <c r="D14" s="14">
        <f>SUM(D5:D13)</f>
        <v>182942668.54000002</v>
      </c>
      <c r="E14" s="14">
        <f>SUM(E5:E13)</f>
        <v>118932957.28999999</v>
      </c>
      <c r="F14" s="15">
        <f>SUM(F5:F13)</f>
        <v>-64009711.250000007</v>
      </c>
      <c r="G14" s="96">
        <f>SUM(F14*100/E14)</f>
        <v>-53.819994649525135</v>
      </c>
      <c r="I14" s="90"/>
    </row>
    <row r="15" spans="1:11" x14ac:dyDescent="0.7">
      <c r="A15" s="2" t="s">
        <v>25</v>
      </c>
      <c r="B15" s="3"/>
      <c r="C15" s="4"/>
      <c r="D15" s="4"/>
      <c r="E15" s="5"/>
      <c r="F15" s="5"/>
      <c r="G15" s="5"/>
    </row>
    <row r="16" spans="1:11" x14ac:dyDescent="0.7">
      <c r="A16" s="6"/>
      <c r="B16" s="17" t="s">
        <v>26</v>
      </c>
      <c r="C16" s="8">
        <v>8114694.3700000001</v>
      </c>
      <c r="D16" s="8">
        <v>8333406.8799999999</v>
      </c>
      <c r="E16" s="9">
        <v>11433950.109999999</v>
      </c>
      <c r="F16" s="9">
        <f>SUM(E16-D16)</f>
        <v>3100543.2299999995</v>
      </c>
      <c r="G16" s="10">
        <f>SUM(F16*100/E16)</f>
        <v>27.116991067577779</v>
      </c>
      <c r="I16" s="93"/>
      <c r="K16" s="90"/>
    </row>
    <row r="17" spans="1:11" x14ac:dyDescent="0.7">
      <c r="A17" s="6"/>
      <c r="B17" s="17" t="s">
        <v>27</v>
      </c>
      <c r="C17" s="8">
        <v>2792522.27</v>
      </c>
      <c r="D17" s="8">
        <v>2790040.8</v>
      </c>
      <c r="E17" s="9">
        <v>3628557.6</v>
      </c>
      <c r="F17" s="9">
        <f t="shared" ref="F17:F28" si="2">SUM(E17-D17)</f>
        <v>838516.80000000028</v>
      </c>
      <c r="G17" s="10">
        <f t="shared" ref="G17:G28" si="3">SUM(F17*100/E17)</f>
        <v>23.108818776915662</v>
      </c>
      <c r="K17" s="90"/>
    </row>
    <row r="18" spans="1:11" x14ac:dyDescent="0.7">
      <c r="A18" s="6"/>
      <c r="B18" s="17" t="s">
        <v>28</v>
      </c>
      <c r="C18" s="8">
        <v>774437.52</v>
      </c>
      <c r="D18" s="8">
        <v>445225.36</v>
      </c>
      <c r="E18" s="9">
        <v>802330.59</v>
      </c>
      <c r="F18" s="9">
        <f t="shared" si="2"/>
        <v>357105.23</v>
      </c>
      <c r="G18" s="10">
        <f t="shared" si="3"/>
        <v>44.508489948015068</v>
      </c>
      <c r="I18" s="90"/>
      <c r="K18" s="90"/>
    </row>
    <row r="19" spans="1:11" x14ac:dyDescent="0.7">
      <c r="A19" s="6"/>
      <c r="B19" s="17" t="s">
        <v>29</v>
      </c>
      <c r="C19" s="8">
        <v>5330318.59</v>
      </c>
      <c r="D19" s="8">
        <v>5548319.5</v>
      </c>
      <c r="E19" s="9">
        <v>5760492</v>
      </c>
      <c r="F19" s="9">
        <f t="shared" si="2"/>
        <v>212172.5</v>
      </c>
      <c r="G19" s="10">
        <f t="shared" si="3"/>
        <v>3.6832357375029772</v>
      </c>
      <c r="I19" s="90"/>
      <c r="K19" s="90"/>
    </row>
    <row r="20" spans="1:11" x14ac:dyDescent="0.7">
      <c r="A20" s="6"/>
      <c r="B20" s="17" t="s">
        <v>1</v>
      </c>
      <c r="C20" s="8">
        <v>14914478.91</v>
      </c>
      <c r="D20" s="8">
        <v>15977808.960000001</v>
      </c>
      <c r="E20" s="9">
        <v>18396892.800000001</v>
      </c>
      <c r="F20" s="9">
        <f t="shared" si="2"/>
        <v>2419083.84</v>
      </c>
      <c r="G20" s="10">
        <f t="shared" si="3"/>
        <v>13.14941531865642</v>
      </c>
      <c r="I20" s="90"/>
      <c r="K20" s="90"/>
    </row>
    <row r="21" spans="1:11" x14ac:dyDescent="0.7">
      <c r="A21" s="6"/>
      <c r="B21" s="17" t="s">
        <v>30</v>
      </c>
      <c r="C21" s="8">
        <v>21663184</v>
      </c>
      <c r="D21" s="8">
        <v>23139738.77</v>
      </c>
      <c r="E21" s="9">
        <v>28544904</v>
      </c>
      <c r="F21" s="9">
        <f t="shared" si="2"/>
        <v>5405165.2300000004</v>
      </c>
      <c r="G21" s="10">
        <f t="shared" si="3"/>
        <v>18.935657411914924</v>
      </c>
      <c r="I21" s="90"/>
      <c r="K21" s="90"/>
    </row>
    <row r="22" spans="1:11" x14ac:dyDescent="0.7">
      <c r="A22" s="6"/>
      <c r="B22" s="17" t="s">
        <v>31</v>
      </c>
      <c r="C22" s="8">
        <v>919334.40000000002</v>
      </c>
      <c r="D22" s="8">
        <v>956791</v>
      </c>
      <c r="E22" s="9">
        <v>1225117.72</v>
      </c>
      <c r="F22" s="9">
        <f t="shared" si="2"/>
        <v>268326.71999999997</v>
      </c>
      <c r="G22" s="10">
        <f t="shared" si="3"/>
        <v>21.902117292042757</v>
      </c>
      <c r="I22" s="90"/>
      <c r="K22" s="90"/>
    </row>
    <row r="23" spans="1:11" x14ac:dyDescent="0.7">
      <c r="A23" s="6"/>
      <c r="B23" s="17" t="s">
        <v>2</v>
      </c>
      <c r="C23" s="8">
        <v>7052646.0800000001</v>
      </c>
      <c r="D23" s="8">
        <v>10637023.26</v>
      </c>
      <c r="E23" s="9">
        <v>7089041.1500000004</v>
      </c>
      <c r="F23" s="9">
        <f t="shared" si="2"/>
        <v>-3547982.1099999994</v>
      </c>
      <c r="G23" s="10">
        <f t="shared" si="3"/>
        <v>-50.048829382235979</v>
      </c>
      <c r="I23" s="90"/>
    </row>
    <row r="24" spans="1:11" x14ac:dyDescent="0.7">
      <c r="A24" s="6"/>
      <c r="B24" s="17" t="s">
        <v>32</v>
      </c>
      <c r="C24" s="8">
        <v>5847739.3899999997</v>
      </c>
      <c r="D24" s="8">
        <v>5022775.55</v>
      </c>
      <c r="E24" s="9">
        <v>5131774.8</v>
      </c>
      <c r="F24" s="9">
        <f t="shared" si="2"/>
        <v>108999.25</v>
      </c>
      <c r="G24" s="10">
        <f t="shared" si="3"/>
        <v>2.1240068835444612</v>
      </c>
      <c r="I24" s="90"/>
      <c r="K24" s="93"/>
    </row>
    <row r="25" spans="1:11" x14ac:dyDescent="0.7">
      <c r="A25" s="6"/>
      <c r="B25" s="17" t="s">
        <v>33</v>
      </c>
      <c r="C25" s="8">
        <v>4281471.0999999996</v>
      </c>
      <c r="D25" s="8">
        <v>8089998.8000000007</v>
      </c>
      <c r="E25" s="9">
        <v>6468749</v>
      </c>
      <c r="F25" s="9">
        <f t="shared" si="2"/>
        <v>-1621249.8000000007</v>
      </c>
      <c r="G25" s="10">
        <f t="shared" si="3"/>
        <v>-25.062802715022652</v>
      </c>
      <c r="I25" s="90"/>
    </row>
    <row r="26" spans="1:11" x14ac:dyDescent="0.7">
      <c r="A26" s="6"/>
      <c r="B26" s="17" t="s">
        <v>3</v>
      </c>
      <c r="C26" s="8">
        <v>8079523.25</v>
      </c>
      <c r="D26" s="8">
        <v>6855862.8399999999</v>
      </c>
      <c r="E26" s="9">
        <v>8115965</v>
      </c>
      <c r="F26" s="9">
        <f t="shared" si="2"/>
        <v>1260102.1600000001</v>
      </c>
      <c r="G26" s="10">
        <f t="shared" si="3"/>
        <v>15.526214812409863</v>
      </c>
      <c r="I26" s="90"/>
    </row>
    <row r="27" spans="1:11" x14ac:dyDescent="0.7">
      <c r="A27" s="6"/>
      <c r="B27" s="17" t="s">
        <v>34</v>
      </c>
      <c r="C27" s="8">
        <v>4551608.7699999996</v>
      </c>
      <c r="D27" s="8">
        <v>8612883.2400000002</v>
      </c>
      <c r="E27" s="9">
        <v>1622873.1099999999</v>
      </c>
      <c r="F27" s="9">
        <f t="shared" si="2"/>
        <v>-6990010.1300000008</v>
      </c>
      <c r="G27" s="10">
        <f t="shared" si="3"/>
        <v>-430.71821739655309</v>
      </c>
      <c r="I27" s="90"/>
    </row>
    <row r="28" spans="1:11" x14ac:dyDescent="0.7">
      <c r="A28" s="6"/>
      <c r="B28" s="17" t="s">
        <v>35</v>
      </c>
      <c r="C28" s="8">
        <v>0</v>
      </c>
      <c r="D28" s="8">
        <v>0</v>
      </c>
      <c r="E28" s="9">
        <v>12500000</v>
      </c>
      <c r="F28" s="9">
        <f t="shared" si="2"/>
        <v>12500000</v>
      </c>
      <c r="G28" s="10">
        <f t="shared" si="3"/>
        <v>100</v>
      </c>
      <c r="I28" s="90"/>
    </row>
    <row r="29" spans="1:11" s="97" customFormat="1" x14ac:dyDescent="0.7">
      <c r="A29" s="18"/>
      <c r="B29" s="19" t="s">
        <v>4</v>
      </c>
      <c r="C29" s="14">
        <f>SUM(C16:C28)</f>
        <v>84321958.649999976</v>
      </c>
      <c r="D29" s="14">
        <f>SUM(D16:D28)</f>
        <v>96409874.959999993</v>
      </c>
      <c r="E29" s="15">
        <f>SUM(E16:E28)</f>
        <v>110720647.88</v>
      </c>
      <c r="F29" s="15">
        <f>SUM(E29-D29)</f>
        <v>14310772.920000002</v>
      </c>
      <c r="G29" s="16">
        <f>SUM(F29*100/E29)</f>
        <v>12.925116673368949</v>
      </c>
    </row>
    <row r="30" spans="1:11" s="97" customFormat="1" x14ac:dyDescent="0.7">
      <c r="A30" s="20"/>
      <c r="B30" s="21" t="s">
        <v>36</v>
      </c>
      <c r="C30" s="22">
        <f>C14-C29</f>
        <v>60211651.530000031</v>
      </c>
      <c r="D30" s="22">
        <f t="shared" ref="D30" si="4">D14-D29</f>
        <v>86532793.580000028</v>
      </c>
      <c r="E30" s="23">
        <f>E14-E29</f>
        <v>8212309.4099999964</v>
      </c>
      <c r="F30" s="23"/>
      <c r="G30" s="23"/>
      <c r="I30" s="98"/>
    </row>
    <row r="31" spans="1:11" x14ac:dyDescent="0.7">
      <c r="A31" s="24"/>
      <c r="B31" s="25"/>
      <c r="C31" s="26"/>
      <c r="D31" s="26"/>
      <c r="E31" s="27"/>
      <c r="F31" s="27"/>
      <c r="G31" s="27"/>
    </row>
    <row r="32" spans="1:11" x14ac:dyDescent="0.7">
      <c r="A32" s="24"/>
      <c r="B32" s="25" t="s">
        <v>37</v>
      </c>
      <c r="C32" s="26"/>
      <c r="D32" s="26"/>
      <c r="E32" s="27">
        <v>98888335.359999999</v>
      </c>
      <c r="F32" s="27"/>
      <c r="G32" s="27"/>
    </row>
    <row r="33" spans="1:7" x14ac:dyDescent="0.7">
      <c r="A33" s="24"/>
      <c r="B33" s="25" t="s">
        <v>38</v>
      </c>
      <c r="C33" s="26"/>
      <c r="D33" s="26"/>
      <c r="E33" s="27">
        <v>-15007140.25</v>
      </c>
      <c r="F33" s="27"/>
      <c r="G33" s="27"/>
    </row>
    <row r="34" spans="1:7" x14ac:dyDescent="0.7">
      <c r="A34" s="24"/>
      <c r="B34" s="25" t="s">
        <v>168</v>
      </c>
      <c r="C34" s="26"/>
      <c r="D34" s="26"/>
      <c r="E34" s="118">
        <v>83881195.109999999</v>
      </c>
      <c r="F34" s="27"/>
      <c r="G34" s="27"/>
    </row>
    <row r="35" spans="1:7" x14ac:dyDescent="0.7">
      <c r="E35" s="31"/>
      <c r="F35" s="31"/>
      <c r="G35" s="31"/>
    </row>
    <row r="36" spans="1:7" x14ac:dyDescent="0.7">
      <c r="E36" s="31"/>
      <c r="F36" s="31"/>
      <c r="G36" s="31"/>
    </row>
    <row r="37" spans="1:7" x14ac:dyDescent="0.7">
      <c r="B37" s="32" t="s">
        <v>39</v>
      </c>
      <c r="E37" s="33" t="s">
        <v>40</v>
      </c>
      <c r="F37" s="34"/>
      <c r="G37" s="31"/>
    </row>
    <row r="38" spans="1:7" x14ac:dyDescent="0.7">
      <c r="B38" s="32"/>
      <c r="C38" s="35"/>
      <c r="D38" s="35"/>
      <c r="E38" s="34"/>
      <c r="F38" s="34"/>
      <c r="G38" s="31"/>
    </row>
    <row r="39" spans="1:7" x14ac:dyDescent="0.7">
      <c r="B39" s="32"/>
      <c r="E39" s="34"/>
      <c r="F39" s="34"/>
      <c r="G39" s="31"/>
    </row>
    <row r="40" spans="1:7" x14ac:dyDescent="0.7">
      <c r="E40" s="31"/>
      <c r="F40" s="31"/>
      <c r="G40" s="31"/>
    </row>
    <row r="41" spans="1:7" x14ac:dyDescent="0.7">
      <c r="D41" s="90"/>
      <c r="E41" s="90"/>
      <c r="G41" s="119"/>
    </row>
    <row r="42" spans="1:7" x14ac:dyDescent="0.7">
      <c r="D42" s="90"/>
    </row>
    <row r="43" spans="1:7" x14ac:dyDescent="0.7">
      <c r="C43" s="90"/>
      <c r="D43" s="90"/>
    </row>
    <row r="44" spans="1:7" x14ac:dyDescent="0.7">
      <c r="C44" s="90"/>
      <c r="D44" s="90"/>
      <c r="E44" s="90"/>
    </row>
    <row r="45" spans="1:7" x14ac:dyDescent="0.7">
      <c r="C45" s="90"/>
      <c r="D45" s="90"/>
      <c r="E45" s="90"/>
    </row>
    <row r="46" spans="1:7" x14ac:dyDescent="0.7">
      <c r="C46" s="90"/>
      <c r="D46" s="90"/>
      <c r="E46" s="90"/>
    </row>
    <row r="47" spans="1:7" x14ac:dyDescent="0.7">
      <c r="C47" s="90"/>
      <c r="D47" s="90"/>
      <c r="E47" s="90"/>
    </row>
    <row r="48" spans="1:7" x14ac:dyDescent="0.7">
      <c r="C48" s="90"/>
      <c r="D48" s="90"/>
      <c r="E48" s="90"/>
    </row>
    <row r="49" spans="3:5" x14ac:dyDescent="0.7">
      <c r="C49" s="90"/>
      <c r="D49" s="90"/>
      <c r="E49" s="90"/>
    </row>
    <row r="50" spans="3:5" x14ac:dyDescent="0.7">
      <c r="C50" s="90"/>
      <c r="D50" s="90"/>
      <c r="E50" s="90"/>
    </row>
    <row r="51" spans="3:5" x14ac:dyDescent="0.7">
      <c r="C51" s="90"/>
      <c r="D51" s="90"/>
      <c r="E51" s="90"/>
    </row>
    <row r="52" spans="3:5" x14ac:dyDescent="0.7">
      <c r="C52" s="90"/>
      <c r="D52" s="90"/>
      <c r="E52" s="90"/>
    </row>
    <row r="53" spans="3:5" x14ac:dyDescent="0.7">
      <c r="C53" s="90"/>
      <c r="D53" s="90"/>
      <c r="E53" s="90"/>
    </row>
    <row r="54" spans="3:5" x14ac:dyDescent="0.7">
      <c r="C54" s="90"/>
      <c r="D54" s="90"/>
      <c r="E54" s="90"/>
    </row>
    <row r="55" spans="3:5" x14ac:dyDescent="0.7">
      <c r="C55" s="90"/>
      <c r="D55" s="90"/>
      <c r="E55" s="90"/>
    </row>
    <row r="56" spans="3:5" x14ac:dyDescent="0.7">
      <c r="C56" s="90"/>
      <c r="D56" s="90"/>
    </row>
    <row r="57" spans="3:5" x14ac:dyDescent="0.7">
      <c r="C57" s="90"/>
    </row>
    <row r="58" spans="3:5" x14ac:dyDescent="0.7">
      <c r="C58" s="90"/>
    </row>
    <row r="59" spans="3:5" x14ac:dyDescent="0.7">
      <c r="C59" s="90"/>
    </row>
    <row r="60" spans="3:5" x14ac:dyDescent="0.7">
      <c r="C60" s="90"/>
    </row>
    <row r="61" spans="3:5" x14ac:dyDescent="0.7">
      <c r="C61" s="90"/>
    </row>
    <row r="62" spans="3:5" x14ac:dyDescent="0.7">
      <c r="C62" s="90"/>
    </row>
    <row r="63" spans="3:5" x14ac:dyDescent="0.7">
      <c r="C63" s="90"/>
    </row>
    <row r="64" spans="3:5" x14ac:dyDescent="0.7">
      <c r="C64" s="90"/>
    </row>
    <row r="65" spans="3:3" x14ac:dyDescent="0.7">
      <c r="C65" s="90"/>
    </row>
    <row r="66" spans="3:3" x14ac:dyDescent="0.7">
      <c r="C66" s="90"/>
    </row>
    <row r="67" spans="3:3" x14ac:dyDescent="0.7">
      <c r="C67" s="90"/>
    </row>
    <row r="68" spans="3:3" x14ac:dyDescent="0.7">
      <c r="C68" s="90"/>
    </row>
    <row r="69" spans="3:3" x14ac:dyDescent="0.7">
      <c r="C69" s="90"/>
    </row>
    <row r="70" spans="3:3" x14ac:dyDescent="0.7">
      <c r="C70" s="90"/>
    </row>
    <row r="71" spans="3:3" x14ac:dyDescent="0.7">
      <c r="C71" s="90"/>
    </row>
  </sheetData>
  <mergeCells count="2">
    <mergeCell ref="A2:B3"/>
    <mergeCell ref="A1:G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topLeftCell="A61" workbookViewId="0">
      <selection activeCell="C87" sqref="C87"/>
    </sheetView>
  </sheetViews>
  <sheetFormatPr defaultColWidth="9.09765625" defaultRowHeight="23.4" x14ac:dyDescent="0.6"/>
  <cols>
    <col min="1" max="1" width="6.3984375" style="37" customWidth="1"/>
    <col min="2" max="2" width="73.69921875" style="37" customWidth="1"/>
    <col min="3" max="3" width="34.796875" style="37" bestFit="1" customWidth="1"/>
    <col min="4" max="4" width="33.69921875" style="37" customWidth="1"/>
    <col min="5" max="6" width="9.09765625" style="37"/>
    <col min="7" max="7" width="13.8984375" style="37" bestFit="1" customWidth="1"/>
    <col min="8" max="256" width="9.09765625" style="37"/>
    <col min="257" max="257" width="6.3984375" style="37" customWidth="1"/>
    <col min="258" max="258" width="44.59765625" style="37" customWidth="1"/>
    <col min="259" max="259" width="32.8984375" style="37" customWidth="1"/>
    <col min="260" max="260" width="34.19921875" style="37" customWidth="1"/>
    <col min="261" max="512" width="9.09765625" style="37"/>
    <col min="513" max="513" width="6.3984375" style="37" customWidth="1"/>
    <col min="514" max="514" width="44.59765625" style="37" customWidth="1"/>
    <col min="515" max="515" width="32.8984375" style="37" customWidth="1"/>
    <col min="516" max="516" width="34.19921875" style="37" customWidth="1"/>
    <col min="517" max="768" width="9.09765625" style="37"/>
    <col min="769" max="769" width="6.3984375" style="37" customWidth="1"/>
    <col min="770" max="770" width="44.59765625" style="37" customWidth="1"/>
    <col min="771" max="771" width="32.8984375" style="37" customWidth="1"/>
    <col min="772" max="772" width="34.19921875" style="37" customWidth="1"/>
    <col min="773" max="1024" width="9.09765625" style="37"/>
    <col min="1025" max="1025" width="6.3984375" style="37" customWidth="1"/>
    <col min="1026" max="1026" width="44.59765625" style="37" customWidth="1"/>
    <col min="1027" max="1027" width="32.8984375" style="37" customWidth="1"/>
    <col min="1028" max="1028" width="34.19921875" style="37" customWidth="1"/>
    <col min="1029" max="1280" width="9.09765625" style="37"/>
    <col min="1281" max="1281" width="6.3984375" style="37" customWidth="1"/>
    <col min="1282" max="1282" width="44.59765625" style="37" customWidth="1"/>
    <col min="1283" max="1283" width="32.8984375" style="37" customWidth="1"/>
    <col min="1284" max="1284" width="34.19921875" style="37" customWidth="1"/>
    <col min="1285" max="1536" width="9.09765625" style="37"/>
    <col min="1537" max="1537" width="6.3984375" style="37" customWidth="1"/>
    <col min="1538" max="1538" width="44.59765625" style="37" customWidth="1"/>
    <col min="1539" max="1539" width="32.8984375" style="37" customWidth="1"/>
    <col min="1540" max="1540" width="34.19921875" style="37" customWidth="1"/>
    <col min="1541" max="1792" width="9.09765625" style="37"/>
    <col min="1793" max="1793" width="6.3984375" style="37" customWidth="1"/>
    <col min="1794" max="1794" width="44.59765625" style="37" customWidth="1"/>
    <col min="1795" max="1795" width="32.8984375" style="37" customWidth="1"/>
    <col min="1796" max="1796" width="34.19921875" style="37" customWidth="1"/>
    <col min="1797" max="2048" width="9.09765625" style="37"/>
    <col min="2049" max="2049" width="6.3984375" style="37" customWidth="1"/>
    <col min="2050" max="2050" width="44.59765625" style="37" customWidth="1"/>
    <col min="2051" max="2051" width="32.8984375" style="37" customWidth="1"/>
    <col min="2052" max="2052" width="34.19921875" style="37" customWidth="1"/>
    <col min="2053" max="2304" width="9.09765625" style="37"/>
    <col min="2305" max="2305" width="6.3984375" style="37" customWidth="1"/>
    <col min="2306" max="2306" width="44.59765625" style="37" customWidth="1"/>
    <col min="2307" max="2307" width="32.8984375" style="37" customWidth="1"/>
    <col min="2308" max="2308" width="34.19921875" style="37" customWidth="1"/>
    <col min="2309" max="2560" width="9.09765625" style="37"/>
    <col min="2561" max="2561" width="6.3984375" style="37" customWidth="1"/>
    <col min="2562" max="2562" width="44.59765625" style="37" customWidth="1"/>
    <col min="2563" max="2563" width="32.8984375" style="37" customWidth="1"/>
    <col min="2564" max="2564" width="34.19921875" style="37" customWidth="1"/>
    <col min="2565" max="2816" width="9.09765625" style="37"/>
    <col min="2817" max="2817" width="6.3984375" style="37" customWidth="1"/>
    <col min="2818" max="2818" width="44.59765625" style="37" customWidth="1"/>
    <col min="2819" max="2819" width="32.8984375" style="37" customWidth="1"/>
    <col min="2820" max="2820" width="34.19921875" style="37" customWidth="1"/>
    <col min="2821" max="3072" width="9.09765625" style="37"/>
    <col min="3073" max="3073" width="6.3984375" style="37" customWidth="1"/>
    <col min="3074" max="3074" width="44.59765625" style="37" customWidth="1"/>
    <col min="3075" max="3075" width="32.8984375" style="37" customWidth="1"/>
    <col min="3076" max="3076" width="34.19921875" style="37" customWidth="1"/>
    <col min="3077" max="3328" width="9.09765625" style="37"/>
    <col min="3329" max="3329" width="6.3984375" style="37" customWidth="1"/>
    <col min="3330" max="3330" width="44.59765625" style="37" customWidth="1"/>
    <col min="3331" max="3331" width="32.8984375" style="37" customWidth="1"/>
    <col min="3332" max="3332" width="34.19921875" style="37" customWidth="1"/>
    <col min="3333" max="3584" width="9.09765625" style="37"/>
    <col min="3585" max="3585" width="6.3984375" style="37" customWidth="1"/>
    <col min="3586" max="3586" width="44.59765625" style="37" customWidth="1"/>
    <col min="3587" max="3587" width="32.8984375" style="37" customWidth="1"/>
    <col min="3588" max="3588" width="34.19921875" style="37" customWidth="1"/>
    <col min="3589" max="3840" width="9.09765625" style="37"/>
    <col min="3841" max="3841" width="6.3984375" style="37" customWidth="1"/>
    <col min="3842" max="3842" width="44.59765625" style="37" customWidth="1"/>
    <col min="3843" max="3843" width="32.8984375" style="37" customWidth="1"/>
    <col min="3844" max="3844" width="34.19921875" style="37" customWidth="1"/>
    <col min="3845" max="4096" width="9.09765625" style="37"/>
    <col min="4097" max="4097" width="6.3984375" style="37" customWidth="1"/>
    <col min="4098" max="4098" width="44.59765625" style="37" customWidth="1"/>
    <col min="4099" max="4099" width="32.8984375" style="37" customWidth="1"/>
    <col min="4100" max="4100" width="34.19921875" style="37" customWidth="1"/>
    <col min="4101" max="4352" width="9.09765625" style="37"/>
    <col min="4353" max="4353" width="6.3984375" style="37" customWidth="1"/>
    <col min="4354" max="4354" width="44.59765625" style="37" customWidth="1"/>
    <col min="4355" max="4355" width="32.8984375" style="37" customWidth="1"/>
    <col min="4356" max="4356" width="34.19921875" style="37" customWidth="1"/>
    <col min="4357" max="4608" width="9.09765625" style="37"/>
    <col min="4609" max="4609" width="6.3984375" style="37" customWidth="1"/>
    <col min="4610" max="4610" width="44.59765625" style="37" customWidth="1"/>
    <col min="4611" max="4611" width="32.8984375" style="37" customWidth="1"/>
    <col min="4612" max="4612" width="34.19921875" style="37" customWidth="1"/>
    <col min="4613" max="4864" width="9.09765625" style="37"/>
    <col min="4865" max="4865" width="6.3984375" style="37" customWidth="1"/>
    <col min="4866" max="4866" width="44.59765625" style="37" customWidth="1"/>
    <col min="4867" max="4867" width="32.8984375" style="37" customWidth="1"/>
    <col min="4868" max="4868" width="34.19921875" style="37" customWidth="1"/>
    <col min="4869" max="5120" width="9.09765625" style="37"/>
    <col min="5121" max="5121" width="6.3984375" style="37" customWidth="1"/>
    <col min="5122" max="5122" width="44.59765625" style="37" customWidth="1"/>
    <col min="5123" max="5123" width="32.8984375" style="37" customWidth="1"/>
    <col min="5124" max="5124" width="34.19921875" style="37" customWidth="1"/>
    <col min="5125" max="5376" width="9.09765625" style="37"/>
    <col min="5377" max="5377" width="6.3984375" style="37" customWidth="1"/>
    <col min="5378" max="5378" width="44.59765625" style="37" customWidth="1"/>
    <col min="5379" max="5379" width="32.8984375" style="37" customWidth="1"/>
    <col min="5380" max="5380" width="34.19921875" style="37" customWidth="1"/>
    <col min="5381" max="5632" width="9.09765625" style="37"/>
    <col min="5633" max="5633" width="6.3984375" style="37" customWidth="1"/>
    <col min="5634" max="5634" width="44.59765625" style="37" customWidth="1"/>
    <col min="5635" max="5635" width="32.8984375" style="37" customWidth="1"/>
    <col min="5636" max="5636" width="34.19921875" style="37" customWidth="1"/>
    <col min="5637" max="5888" width="9.09765625" style="37"/>
    <col min="5889" max="5889" width="6.3984375" style="37" customWidth="1"/>
    <col min="5890" max="5890" width="44.59765625" style="37" customWidth="1"/>
    <col min="5891" max="5891" width="32.8984375" style="37" customWidth="1"/>
    <col min="5892" max="5892" width="34.19921875" style="37" customWidth="1"/>
    <col min="5893" max="6144" width="9.09765625" style="37"/>
    <col min="6145" max="6145" width="6.3984375" style="37" customWidth="1"/>
    <col min="6146" max="6146" width="44.59765625" style="37" customWidth="1"/>
    <col min="6147" max="6147" width="32.8984375" style="37" customWidth="1"/>
    <col min="6148" max="6148" width="34.19921875" style="37" customWidth="1"/>
    <col min="6149" max="6400" width="9.09765625" style="37"/>
    <col min="6401" max="6401" width="6.3984375" style="37" customWidth="1"/>
    <col min="6402" max="6402" width="44.59765625" style="37" customWidth="1"/>
    <col min="6403" max="6403" width="32.8984375" style="37" customWidth="1"/>
    <col min="6404" max="6404" width="34.19921875" style="37" customWidth="1"/>
    <col min="6405" max="6656" width="9.09765625" style="37"/>
    <col min="6657" max="6657" width="6.3984375" style="37" customWidth="1"/>
    <col min="6658" max="6658" width="44.59765625" style="37" customWidth="1"/>
    <col min="6659" max="6659" width="32.8984375" style="37" customWidth="1"/>
    <col min="6660" max="6660" width="34.19921875" style="37" customWidth="1"/>
    <col min="6661" max="6912" width="9.09765625" style="37"/>
    <col min="6913" max="6913" width="6.3984375" style="37" customWidth="1"/>
    <col min="6914" max="6914" width="44.59765625" style="37" customWidth="1"/>
    <col min="6915" max="6915" width="32.8984375" style="37" customWidth="1"/>
    <col min="6916" max="6916" width="34.19921875" style="37" customWidth="1"/>
    <col min="6917" max="7168" width="9.09765625" style="37"/>
    <col min="7169" max="7169" width="6.3984375" style="37" customWidth="1"/>
    <col min="7170" max="7170" width="44.59765625" style="37" customWidth="1"/>
    <col min="7171" max="7171" width="32.8984375" style="37" customWidth="1"/>
    <col min="7172" max="7172" width="34.19921875" style="37" customWidth="1"/>
    <col min="7173" max="7424" width="9.09765625" style="37"/>
    <col min="7425" max="7425" width="6.3984375" style="37" customWidth="1"/>
    <col min="7426" max="7426" width="44.59765625" style="37" customWidth="1"/>
    <col min="7427" max="7427" width="32.8984375" style="37" customWidth="1"/>
    <col min="7428" max="7428" width="34.19921875" style="37" customWidth="1"/>
    <col min="7429" max="7680" width="9.09765625" style="37"/>
    <col min="7681" max="7681" width="6.3984375" style="37" customWidth="1"/>
    <col min="7682" max="7682" width="44.59765625" style="37" customWidth="1"/>
    <col min="7683" max="7683" width="32.8984375" style="37" customWidth="1"/>
    <col min="7684" max="7684" width="34.19921875" style="37" customWidth="1"/>
    <col min="7685" max="7936" width="9.09765625" style="37"/>
    <col min="7937" max="7937" width="6.3984375" style="37" customWidth="1"/>
    <col min="7938" max="7938" width="44.59765625" style="37" customWidth="1"/>
    <col min="7939" max="7939" width="32.8984375" style="37" customWidth="1"/>
    <col min="7940" max="7940" width="34.19921875" style="37" customWidth="1"/>
    <col min="7941" max="8192" width="9.09765625" style="37"/>
    <col min="8193" max="8193" width="6.3984375" style="37" customWidth="1"/>
    <col min="8194" max="8194" width="44.59765625" style="37" customWidth="1"/>
    <col min="8195" max="8195" width="32.8984375" style="37" customWidth="1"/>
    <col min="8196" max="8196" width="34.19921875" style="37" customWidth="1"/>
    <col min="8197" max="8448" width="9.09765625" style="37"/>
    <col min="8449" max="8449" width="6.3984375" style="37" customWidth="1"/>
    <col min="8450" max="8450" width="44.59765625" style="37" customWidth="1"/>
    <col min="8451" max="8451" width="32.8984375" style="37" customWidth="1"/>
    <col min="8452" max="8452" width="34.19921875" style="37" customWidth="1"/>
    <col min="8453" max="8704" width="9.09765625" style="37"/>
    <col min="8705" max="8705" width="6.3984375" style="37" customWidth="1"/>
    <col min="8706" max="8706" width="44.59765625" style="37" customWidth="1"/>
    <col min="8707" max="8707" width="32.8984375" style="37" customWidth="1"/>
    <col min="8708" max="8708" width="34.19921875" style="37" customWidth="1"/>
    <col min="8709" max="8960" width="9.09765625" style="37"/>
    <col min="8961" max="8961" width="6.3984375" style="37" customWidth="1"/>
    <col min="8962" max="8962" width="44.59765625" style="37" customWidth="1"/>
    <col min="8963" max="8963" width="32.8984375" style="37" customWidth="1"/>
    <col min="8964" max="8964" width="34.19921875" style="37" customWidth="1"/>
    <col min="8965" max="9216" width="9.09765625" style="37"/>
    <col min="9217" max="9217" width="6.3984375" style="37" customWidth="1"/>
    <col min="9218" max="9218" width="44.59765625" style="37" customWidth="1"/>
    <col min="9219" max="9219" width="32.8984375" style="37" customWidth="1"/>
    <col min="9220" max="9220" width="34.19921875" style="37" customWidth="1"/>
    <col min="9221" max="9472" width="9.09765625" style="37"/>
    <col min="9473" max="9473" width="6.3984375" style="37" customWidth="1"/>
    <col min="9474" max="9474" width="44.59765625" style="37" customWidth="1"/>
    <col min="9475" max="9475" width="32.8984375" style="37" customWidth="1"/>
    <col min="9476" max="9476" width="34.19921875" style="37" customWidth="1"/>
    <col min="9477" max="9728" width="9.09765625" style="37"/>
    <col min="9729" max="9729" width="6.3984375" style="37" customWidth="1"/>
    <col min="9730" max="9730" width="44.59765625" style="37" customWidth="1"/>
    <col min="9731" max="9731" width="32.8984375" style="37" customWidth="1"/>
    <col min="9732" max="9732" width="34.19921875" style="37" customWidth="1"/>
    <col min="9733" max="9984" width="9.09765625" style="37"/>
    <col min="9985" max="9985" width="6.3984375" style="37" customWidth="1"/>
    <col min="9986" max="9986" width="44.59765625" style="37" customWidth="1"/>
    <col min="9987" max="9987" width="32.8984375" style="37" customWidth="1"/>
    <col min="9988" max="9988" width="34.19921875" style="37" customWidth="1"/>
    <col min="9989" max="10240" width="9.09765625" style="37"/>
    <col min="10241" max="10241" width="6.3984375" style="37" customWidth="1"/>
    <col min="10242" max="10242" width="44.59765625" style="37" customWidth="1"/>
    <col min="10243" max="10243" width="32.8984375" style="37" customWidth="1"/>
    <col min="10244" max="10244" width="34.19921875" style="37" customWidth="1"/>
    <col min="10245" max="10496" width="9.09765625" style="37"/>
    <col min="10497" max="10497" width="6.3984375" style="37" customWidth="1"/>
    <col min="10498" max="10498" width="44.59765625" style="37" customWidth="1"/>
    <col min="10499" max="10499" width="32.8984375" style="37" customWidth="1"/>
    <col min="10500" max="10500" width="34.19921875" style="37" customWidth="1"/>
    <col min="10501" max="10752" width="9.09765625" style="37"/>
    <col min="10753" max="10753" width="6.3984375" style="37" customWidth="1"/>
    <col min="10754" max="10754" width="44.59765625" style="37" customWidth="1"/>
    <col min="10755" max="10755" width="32.8984375" style="37" customWidth="1"/>
    <col min="10756" max="10756" width="34.19921875" style="37" customWidth="1"/>
    <col min="10757" max="11008" width="9.09765625" style="37"/>
    <col min="11009" max="11009" width="6.3984375" style="37" customWidth="1"/>
    <col min="11010" max="11010" width="44.59765625" style="37" customWidth="1"/>
    <col min="11011" max="11011" width="32.8984375" style="37" customWidth="1"/>
    <col min="11012" max="11012" width="34.19921875" style="37" customWidth="1"/>
    <col min="11013" max="11264" width="9.09765625" style="37"/>
    <col min="11265" max="11265" width="6.3984375" style="37" customWidth="1"/>
    <col min="11266" max="11266" width="44.59765625" style="37" customWidth="1"/>
    <col min="11267" max="11267" width="32.8984375" style="37" customWidth="1"/>
    <col min="11268" max="11268" width="34.19921875" style="37" customWidth="1"/>
    <col min="11269" max="11520" width="9.09765625" style="37"/>
    <col min="11521" max="11521" width="6.3984375" style="37" customWidth="1"/>
    <col min="11522" max="11522" width="44.59765625" style="37" customWidth="1"/>
    <col min="11523" max="11523" width="32.8984375" style="37" customWidth="1"/>
    <col min="11524" max="11524" width="34.19921875" style="37" customWidth="1"/>
    <col min="11525" max="11776" width="9.09765625" style="37"/>
    <col min="11777" max="11777" width="6.3984375" style="37" customWidth="1"/>
    <col min="11778" max="11778" width="44.59765625" style="37" customWidth="1"/>
    <col min="11779" max="11779" width="32.8984375" style="37" customWidth="1"/>
    <col min="11780" max="11780" width="34.19921875" style="37" customWidth="1"/>
    <col min="11781" max="12032" width="9.09765625" style="37"/>
    <col min="12033" max="12033" width="6.3984375" style="37" customWidth="1"/>
    <col min="12034" max="12034" width="44.59765625" style="37" customWidth="1"/>
    <col min="12035" max="12035" width="32.8984375" style="37" customWidth="1"/>
    <col min="12036" max="12036" width="34.19921875" style="37" customWidth="1"/>
    <col min="12037" max="12288" width="9.09765625" style="37"/>
    <col min="12289" max="12289" width="6.3984375" style="37" customWidth="1"/>
    <col min="12290" max="12290" width="44.59765625" style="37" customWidth="1"/>
    <col min="12291" max="12291" width="32.8984375" style="37" customWidth="1"/>
    <col min="12292" max="12292" width="34.19921875" style="37" customWidth="1"/>
    <col min="12293" max="12544" width="9.09765625" style="37"/>
    <col min="12545" max="12545" width="6.3984375" style="37" customWidth="1"/>
    <col min="12546" max="12546" width="44.59765625" style="37" customWidth="1"/>
    <col min="12547" max="12547" width="32.8984375" style="37" customWidth="1"/>
    <col min="12548" max="12548" width="34.19921875" style="37" customWidth="1"/>
    <col min="12549" max="12800" width="9.09765625" style="37"/>
    <col min="12801" max="12801" width="6.3984375" style="37" customWidth="1"/>
    <col min="12802" max="12802" width="44.59765625" style="37" customWidth="1"/>
    <col min="12803" max="12803" width="32.8984375" style="37" customWidth="1"/>
    <col min="12804" max="12804" width="34.19921875" style="37" customWidth="1"/>
    <col min="12805" max="13056" width="9.09765625" style="37"/>
    <col min="13057" max="13057" width="6.3984375" style="37" customWidth="1"/>
    <col min="13058" max="13058" width="44.59765625" style="37" customWidth="1"/>
    <col min="13059" max="13059" width="32.8984375" style="37" customWidth="1"/>
    <col min="13060" max="13060" width="34.19921875" style="37" customWidth="1"/>
    <col min="13061" max="13312" width="9.09765625" style="37"/>
    <col min="13313" max="13313" width="6.3984375" style="37" customWidth="1"/>
    <col min="13314" max="13314" width="44.59765625" style="37" customWidth="1"/>
    <col min="13315" max="13315" width="32.8984375" style="37" customWidth="1"/>
    <col min="13316" max="13316" width="34.19921875" style="37" customWidth="1"/>
    <col min="13317" max="13568" width="9.09765625" style="37"/>
    <col min="13569" max="13569" width="6.3984375" style="37" customWidth="1"/>
    <col min="13570" max="13570" width="44.59765625" style="37" customWidth="1"/>
    <col min="13571" max="13571" width="32.8984375" style="37" customWidth="1"/>
    <col min="13572" max="13572" width="34.19921875" style="37" customWidth="1"/>
    <col min="13573" max="13824" width="9.09765625" style="37"/>
    <col min="13825" max="13825" width="6.3984375" style="37" customWidth="1"/>
    <col min="13826" max="13826" width="44.59765625" style="37" customWidth="1"/>
    <col min="13827" max="13827" width="32.8984375" style="37" customWidth="1"/>
    <col min="13828" max="13828" width="34.19921875" style="37" customWidth="1"/>
    <col min="13829" max="14080" width="9.09765625" style="37"/>
    <col min="14081" max="14081" width="6.3984375" style="37" customWidth="1"/>
    <col min="14082" max="14082" width="44.59765625" style="37" customWidth="1"/>
    <col min="14083" max="14083" width="32.8984375" style="37" customWidth="1"/>
    <col min="14084" max="14084" width="34.19921875" style="37" customWidth="1"/>
    <col min="14085" max="14336" width="9.09765625" style="37"/>
    <col min="14337" max="14337" width="6.3984375" style="37" customWidth="1"/>
    <col min="14338" max="14338" width="44.59765625" style="37" customWidth="1"/>
    <col min="14339" max="14339" width="32.8984375" style="37" customWidth="1"/>
    <col min="14340" max="14340" width="34.19921875" style="37" customWidth="1"/>
    <col min="14341" max="14592" width="9.09765625" style="37"/>
    <col min="14593" max="14593" width="6.3984375" style="37" customWidth="1"/>
    <col min="14594" max="14594" width="44.59765625" style="37" customWidth="1"/>
    <col min="14595" max="14595" width="32.8984375" style="37" customWidth="1"/>
    <col min="14596" max="14596" width="34.19921875" style="37" customWidth="1"/>
    <col min="14597" max="14848" width="9.09765625" style="37"/>
    <col min="14849" max="14849" width="6.3984375" style="37" customWidth="1"/>
    <col min="14850" max="14850" width="44.59765625" style="37" customWidth="1"/>
    <col min="14851" max="14851" width="32.8984375" style="37" customWidth="1"/>
    <col min="14852" max="14852" width="34.19921875" style="37" customWidth="1"/>
    <col min="14853" max="15104" width="9.09765625" style="37"/>
    <col min="15105" max="15105" width="6.3984375" style="37" customWidth="1"/>
    <col min="15106" max="15106" width="44.59765625" style="37" customWidth="1"/>
    <col min="15107" max="15107" width="32.8984375" style="37" customWidth="1"/>
    <col min="15108" max="15108" width="34.19921875" style="37" customWidth="1"/>
    <col min="15109" max="15360" width="9.09765625" style="37"/>
    <col min="15361" max="15361" width="6.3984375" style="37" customWidth="1"/>
    <col min="15362" max="15362" width="44.59765625" style="37" customWidth="1"/>
    <col min="15363" max="15363" width="32.8984375" style="37" customWidth="1"/>
    <col min="15364" max="15364" width="34.19921875" style="37" customWidth="1"/>
    <col min="15365" max="15616" width="9.09765625" style="37"/>
    <col min="15617" max="15617" width="6.3984375" style="37" customWidth="1"/>
    <col min="15618" max="15618" width="44.59765625" style="37" customWidth="1"/>
    <col min="15619" max="15619" width="32.8984375" style="37" customWidth="1"/>
    <col min="15620" max="15620" width="34.19921875" style="37" customWidth="1"/>
    <col min="15621" max="15872" width="9.09765625" style="37"/>
    <col min="15873" max="15873" width="6.3984375" style="37" customWidth="1"/>
    <col min="15874" max="15874" width="44.59765625" style="37" customWidth="1"/>
    <col min="15875" max="15875" width="32.8984375" style="37" customWidth="1"/>
    <col min="15876" max="15876" width="34.19921875" style="37" customWidth="1"/>
    <col min="15877" max="16128" width="9.09765625" style="37"/>
    <col min="16129" max="16129" width="6.3984375" style="37" customWidth="1"/>
    <col min="16130" max="16130" width="44.59765625" style="37" customWidth="1"/>
    <col min="16131" max="16131" width="32.8984375" style="37" customWidth="1"/>
    <col min="16132" max="16132" width="34.19921875" style="37" customWidth="1"/>
    <col min="16133" max="16384" width="9.09765625" style="37"/>
  </cols>
  <sheetData>
    <row r="1" spans="1:4" ht="25.5" customHeight="1" x14ac:dyDescent="0.75">
      <c r="A1" s="125" t="s">
        <v>41</v>
      </c>
      <c r="B1" s="125"/>
      <c r="C1" s="125"/>
      <c r="D1" s="125"/>
    </row>
    <row r="2" spans="1:4" ht="25.5" customHeight="1" x14ac:dyDescent="0.7">
      <c r="A2" s="126" t="s">
        <v>42</v>
      </c>
      <c r="B2" s="126"/>
      <c r="C2" s="126"/>
      <c r="D2" s="126"/>
    </row>
    <row r="3" spans="1:4" ht="23.25" customHeight="1" x14ac:dyDescent="0.6">
      <c r="A3" s="127" t="s">
        <v>43</v>
      </c>
      <c r="B3" s="129" t="s">
        <v>10</v>
      </c>
      <c r="C3" s="38" t="s">
        <v>167</v>
      </c>
      <c r="D3" s="39" t="s">
        <v>44</v>
      </c>
    </row>
    <row r="4" spans="1:4" s="42" customFormat="1" x14ac:dyDescent="0.6">
      <c r="A4" s="128"/>
      <c r="B4" s="130"/>
      <c r="C4" s="40" t="s">
        <v>45</v>
      </c>
      <c r="D4" s="41" t="s">
        <v>46</v>
      </c>
    </row>
    <row r="5" spans="1:4" x14ac:dyDescent="0.6">
      <c r="A5" s="43"/>
      <c r="B5" s="44"/>
      <c r="C5" s="45" t="s">
        <v>47</v>
      </c>
      <c r="D5" s="43" t="s">
        <v>47</v>
      </c>
    </row>
    <row r="6" spans="1:4" ht="24.6" x14ac:dyDescent="0.7">
      <c r="A6" s="110">
        <v>1</v>
      </c>
      <c r="B6" s="111" t="s">
        <v>48</v>
      </c>
      <c r="C6" s="111"/>
      <c r="D6" s="111" t="s">
        <v>5</v>
      </c>
    </row>
    <row r="7" spans="1:4" ht="24.6" x14ac:dyDescent="0.7">
      <c r="A7" s="50">
        <v>1.1000000000000001</v>
      </c>
      <c r="B7" s="112" t="s">
        <v>49</v>
      </c>
      <c r="C7" s="52"/>
      <c r="D7" s="52"/>
    </row>
    <row r="8" spans="1:4" ht="24.6" x14ac:dyDescent="0.7">
      <c r="A8" s="50"/>
      <c r="B8" s="49" t="s">
        <v>65</v>
      </c>
      <c r="C8" s="52">
        <v>0</v>
      </c>
      <c r="D8" s="113">
        <v>35900</v>
      </c>
    </row>
    <row r="9" spans="1:4" ht="45" customHeight="1" x14ac:dyDescent="0.7">
      <c r="A9" s="50"/>
      <c r="B9" s="114" t="s">
        <v>66</v>
      </c>
      <c r="C9" s="52">
        <v>0</v>
      </c>
      <c r="D9" s="115">
        <v>237173.11</v>
      </c>
    </row>
    <row r="10" spans="1:4" s="42" customFormat="1" ht="24.6" x14ac:dyDescent="0.7">
      <c r="A10" s="50">
        <v>1.2</v>
      </c>
      <c r="B10" s="112" t="s">
        <v>50</v>
      </c>
      <c r="C10" s="52"/>
      <c r="D10" s="52"/>
    </row>
    <row r="11" spans="1:4" s="42" customFormat="1" ht="24.6" x14ac:dyDescent="0.7">
      <c r="A11" s="50"/>
      <c r="B11" s="51" t="s">
        <v>83</v>
      </c>
      <c r="C11" s="116">
        <v>929000</v>
      </c>
      <c r="D11" s="52"/>
    </row>
    <row r="12" spans="1:4" s="42" customFormat="1" ht="24.6" x14ac:dyDescent="0.7">
      <c r="A12" s="50"/>
      <c r="B12" s="51" t="s">
        <v>61</v>
      </c>
      <c r="C12" s="52">
        <v>2400000</v>
      </c>
      <c r="D12" s="52"/>
    </row>
    <row r="13" spans="1:4" s="42" customFormat="1" ht="24.6" x14ac:dyDescent="0.7">
      <c r="A13" s="50"/>
      <c r="B13" s="51" t="s">
        <v>62</v>
      </c>
      <c r="C13" s="116">
        <v>118000</v>
      </c>
      <c r="D13" s="52"/>
    </row>
    <row r="14" spans="1:4" s="42" customFormat="1" ht="24.6" x14ac:dyDescent="0.7">
      <c r="A14" s="50"/>
      <c r="B14" s="51" t="s">
        <v>63</v>
      </c>
      <c r="C14" s="52">
        <v>260000</v>
      </c>
      <c r="D14" s="52"/>
    </row>
    <row r="15" spans="1:4" s="42" customFormat="1" ht="24.6" x14ac:dyDescent="0.7">
      <c r="A15" s="50"/>
      <c r="B15" s="51" t="s">
        <v>64</v>
      </c>
      <c r="C15" s="52">
        <v>465450</v>
      </c>
      <c r="D15" s="52"/>
    </row>
    <row r="16" spans="1:4" s="42" customFormat="1" ht="24.6" x14ac:dyDescent="0.7">
      <c r="A16" s="50"/>
      <c r="B16" s="54" t="s">
        <v>84</v>
      </c>
      <c r="C16" s="55"/>
      <c r="D16" s="55">
        <v>54000</v>
      </c>
    </row>
    <row r="17" spans="1:4" s="42" customFormat="1" ht="73.2" customHeight="1" x14ac:dyDescent="0.7">
      <c r="A17" s="50"/>
      <c r="B17" s="54" t="s">
        <v>85</v>
      </c>
      <c r="C17" s="55"/>
      <c r="D17" s="55">
        <v>300000</v>
      </c>
    </row>
    <row r="18" spans="1:4" s="42" customFormat="1" ht="24.6" x14ac:dyDescent="0.7">
      <c r="A18" s="50"/>
      <c r="B18" s="54" t="s">
        <v>90</v>
      </c>
      <c r="C18" s="55"/>
      <c r="D18" s="55">
        <v>7000</v>
      </c>
    </row>
    <row r="19" spans="1:4" s="42" customFormat="1" ht="24.6" x14ac:dyDescent="0.7">
      <c r="A19" s="50"/>
      <c r="B19" s="54" t="s">
        <v>91</v>
      </c>
      <c r="C19" s="55"/>
      <c r="D19" s="55">
        <v>9700</v>
      </c>
    </row>
    <row r="20" spans="1:4" s="42" customFormat="1" ht="24.6" x14ac:dyDescent="0.7">
      <c r="A20" s="50"/>
      <c r="B20" s="54" t="s">
        <v>92</v>
      </c>
      <c r="C20" s="55"/>
      <c r="D20" s="55">
        <v>9600</v>
      </c>
    </row>
    <row r="21" spans="1:4" ht="24.6" x14ac:dyDescent="0.7">
      <c r="A21" s="50">
        <v>1.3</v>
      </c>
      <c r="B21" s="112" t="s">
        <v>51</v>
      </c>
      <c r="C21" s="52"/>
      <c r="D21" s="52"/>
    </row>
    <row r="22" spans="1:4" ht="24.6" x14ac:dyDescent="0.7">
      <c r="A22" s="50"/>
      <c r="B22" s="51" t="s">
        <v>67</v>
      </c>
      <c r="C22" s="52">
        <v>263400</v>
      </c>
      <c r="D22" s="52"/>
    </row>
    <row r="23" spans="1:4" ht="24.6" x14ac:dyDescent="0.7">
      <c r="A23" s="50"/>
      <c r="B23" s="51" t="s">
        <v>68</v>
      </c>
      <c r="C23" s="52">
        <v>83727.5</v>
      </c>
      <c r="D23" s="52"/>
    </row>
    <row r="24" spans="1:4" ht="24.6" x14ac:dyDescent="0.7">
      <c r="A24" s="50"/>
      <c r="B24" s="51" t="s">
        <v>69</v>
      </c>
      <c r="C24" s="52">
        <v>490000</v>
      </c>
      <c r="D24" s="52"/>
    </row>
    <row r="25" spans="1:4" ht="24.6" x14ac:dyDescent="0.7">
      <c r="A25" s="50"/>
      <c r="B25" s="51" t="s">
        <v>70</v>
      </c>
      <c r="C25" s="52">
        <v>490000</v>
      </c>
      <c r="D25" s="52"/>
    </row>
    <row r="26" spans="1:4" ht="24.6" x14ac:dyDescent="0.7">
      <c r="A26" s="50"/>
      <c r="B26" s="56" t="s">
        <v>86</v>
      </c>
      <c r="C26" s="52"/>
      <c r="D26" s="52">
        <v>220000</v>
      </c>
    </row>
    <row r="27" spans="1:4" ht="24.6" x14ac:dyDescent="0.7">
      <c r="A27" s="50"/>
      <c r="B27" s="57" t="s">
        <v>87</v>
      </c>
      <c r="C27" s="52"/>
      <c r="D27" s="52">
        <v>264000</v>
      </c>
    </row>
    <row r="28" spans="1:4" ht="24.6" x14ac:dyDescent="0.7">
      <c r="A28" s="50"/>
      <c r="B28" s="56" t="s">
        <v>93</v>
      </c>
      <c r="C28" s="52"/>
      <c r="D28" s="52">
        <v>18000</v>
      </c>
    </row>
    <row r="29" spans="1:4" ht="24.6" x14ac:dyDescent="0.7">
      <c r="A29" s="50"/>
      <c r="B29" s="56" t="s">
        <v>94</v>
      </c>
      <c r="C29" s="52"/>
      <c r="D29" s="52">
        <v>40000</v>
      </c>
    </row>
    <row r="30" spans="1:4" ht="24.6" x14ac:dyDescent="0.7">
      <c r="A30" s="50"/>
      <c r="B30" s="57" t="s">
        <v>95</v>
      </c>
      <c r="C30" s="52"/>
      <c r="D30" s="52">
        <v>17800</v>
      </c>
    </row>
    <row r="31" spans="1:4" ht="24.6" x14ac:dyDescent="0.7">
      <c r="A31" s="50"/>
      <c r="B31" s="57" t="s">
        <v>96</v>
      </c>
      <c r="C31" s="52"/>
      <c r="D31" s="52">
        <v>7500</v>
      </c>
    </row>
    <row r="32" spans="1:4" ht="24.6" x14ac:dyDescent="0.7">
      <c r="A32" s="50"/>
      <c r="B32" s="61" t="s">
        <v>97</v>
      </c>
      <c r="C32" s="52"/>
      <c r="D32" s="52">
        <v>15000</v>
      </c>
    </row>
    <row r="33" spans="1:4" ht="24.6" x14ac:dyDescent="0.7">
      <c r="A33" s="50">
        <v>1.4</v>
      </c>
      <c r="B33" s="112" t="s">
        <v>52</v>
      </c>
      <c r="C33" s="52"/>
      <c r="D33" s="52"/>
    </row>
    <row r="34" spans="1:4" ht="24.6" x14ac:dyDescent="0.7">
      <c r="A34" s="50"/>
      <c r="B34" s="51" t="s">
        <v>98</v>
      </c>
      <c r="C34" s="52"/>
      <c r="D34" s="52">
        <v>18000</v>
      </c>
    </row>
    <row r="35" spans="1:4" ht="24.6" x14ac:dyDescent="0.7">
      <c r="A35" s="50"/>
      <c r="B35" s="51" t="s">
        <v>99</v>
      </c>
      <c r="C35" s="52"/>
      <c r="D35" s="52">
        <v>19900</v>
      </c>
    </row>
    <row r="36" spans="1:4" ht="24.6" x14ac:dyDescent="0.7">
      <c r="A36" s="50"/>
      <c r="B36" s="51" t="s">
        <v>100</v>
      </c>
      <c r="C36" s="52"/>
      <c r="D36" s="52">
        <v>11000</v>
      </c>
    </row>
    <row r="37" spans="1:4" ht="24.6" x14ac:dyDescent="0.7">
      <c r="A37" s="50"/>
      <c r="B37" s="51" t="s">
        <v>101</v>
      </c>
      <c r="C37" s="52"/>
      <c r="D37" s="52">
        <v>10000</v>
      </c>
    </row>
    <row r="38" spans="1:4" ht="24.6" x14ac:dyDescent="0.7">
      <c r="A38" s="50"/>
      <c r="B38" s="51" t="s">
        <v>102</v>
      </c>
      <c r="C38" s="52"/>
      <c r="D38" s="52">
        <v>37500</v>
      </c>
    </row>
    <row r="39" spans="1:4" ht="24.6" x14ac:dyDescent="0.7">
      <c r="A39" s="50"/>
      <c r="B39" s="51" t="s">
        <v>103</v>
      </c>
      <c r="C39" s="52"/>
      <c r="D39" s="52">
        <v>35100</v>
      </c>
    </row>
    <row r="40" spans="1:4" ht="24.6" x14ac:dyDescent="0.7">
      <c r="A40" s="50"/>
      <c r="B40" s="51" t="s">
        <v>104</v>
      </c>
      <c r="C40" s="52"/>
      <c r="D40" s="52">
        <v>10000</v>
      </c>
    </row>
    <row r="41" spans="1:4" ht="24.6" x14ac:dyDescent="0.7">
      <c r="A41" s="50"/>
      <c r="B41" s="51" t="s">
        <v>105</v>
      </c>
      <c r="C41" s="52"/>
      <c r="D41" s="52">
        <v>13000</v>
      </c>
    </row>
    <row r="42" spans="1:4" ht="24.6" x14ac:dyDescent="0.7">
      <c r="A42" s="50"/>
      <c r="B42" s="51" t="s">
        <v>106</v>
      </c>
      <c r="C42" s="52"/>
      <c r="D42" s="52">
        <v>9000</v>
      </c>
    </row>
    <row r="43" spans="1:4" ht="24.6" x14ac:dyDescent="0.7">
      <c r="A43" s="50"/>
      <c r="B43" s="51" t="s">
        <v>107</v>
      </c>
      <c r="C43" s="52"/>
      <c r="D43" s="52">
        <v>6900</v>
      </c>
    </row>
    <row r="44" spans="1:4" ht="24.6" x14ac:dyDescent="0.7">
      <c r="A44" s="50"/>
      <c r="B44" s="58" t="s">
        <v>108</v>
      </c>
      <c r="C44" s="52"/>
      <c r="D44" s="52">
        <v>4800</v>
      </c>
    </row>
    <row r="45" spans="1:4" ht="24.6" x14ac:dyDescent="0.7">
      <c r="A45" s="50"/>
      <c r="B45" s="58" t="s">
        <v>109</v>
      </c>
      <c r="C45" s="52"/>
      <c r="D45" s="52">
        <v>22500</v>
      </c>
    </row>
    <row r="46" spans="1:4" ht="24.6" x14ac:dyDescent="0.7">
      <c r="A46" s="50"/>
      <c r="B46" s="58" t="s">
        <v>110</v>
      </c>
      <c r="C46" s="52"/>
      <c r="D46" s="52">
        <v>36300</v>
      </c>
    </row>
    <row r="47" spans="1:4" ht="24.6" x14ac:dyDescent="0.7">
      <c r="A47" s="50"/>
      <c r="B47" s="58" t="s">
        <v>111</v>
      </c>
      <c r="C47" s="52"/>
      <c r="D47" s="52">
        <v>24900</v>
      </c>
    </row>
    <row r="48" spans="1:4" ht="24.6" x14ac:dyDescent="0.7">
      <c r="A48" s="50"/>
      <c r="B48" s="58" t="s">
        <v>112</v>
      </c>
      <c r="C48" s="52"/>
      <c r="D48" s="52">
        <v>15800</v>
      </c>
    </row>
    <row r="49" spans="1:7" ht="24.6" x14ac:dyDescent="0.7">
      <c r="A49" s="50"/>
      <c r="B49" s="59" t="s">
        <v>113</v>
      </c>
      <c r="C49" s="52"/>
      <c r="D49" s="52">
        <v>7500</v>
      </c>
    </row>
    <row r="50" spans="1:7" ht="24.6" x14ac:dyDescent="0.7">
      <c r="A50" s="50"/>
      <c r="B50" s="60" t="s">
        <v>114</v>
      </c>
      <c r="C50" s="52"/>
      <c r="D50" s="52">
        <v>10000</v>
      </c>
    </row>
    <row r="51" spans="1:7" ht="24.6" x14ac:dyDescent="0.7">
      <c r="A51" s="50"/>
      <c r="B51" s="68" t="s">
        <v>116</v>
      </c>
      <c r="C51" s="52"/>
      <c r="D51" s="52">
        <v>17400</v>
      </c>
    </row>
    <row r="52" spans="1:7" ht="24.6" x14ac:dyDescent="0.7">
      <c r="A52" s="50"/>
      <c r="B52" s="49" t="s">
        <v>117</v>
      </c>
      <c r="C52" s="52"/>
      <c r="D52" s="52">
        <v>6990</v>
      </c>
    </row>
    <row r="53" spans="1:7" ht="24.6" x14ac:dyDescent="0.7">
      <c r="A53" s="50"/>
      <c r="B53" s="49" t="s">
        <v>118</v>
      </c>
      <c r="C53" s="52"/>
      <c r="D53" s="52">
        <v>2570</v>
      </c>
    </row>
    <row r="54" spans="1:7" ht="24.6" x14ac:dyDescent="0.7">
      <c r="A54" s="50"/>
      <c r="B54" s="62" t="s">
        <v>119</v>
      </c>
      <c r="C54" s="52"/>
      <c r="D54" s="52">
        <v>1540</v>
      </c>
    </row>
    <row r="55" spans="1:7" ht="24.6" x14ac:dyDescent="0.7">
      <c r="A55" s="50"/>
      <c r="B55" s="63" t="s">
        <v>120</v>
      </c>
      <c r="C55" s="52"/>
      <c r="D55" s="52">
        <v>12000</v>
      </c>
    </row>
    <row r="56" spans="1:7" ht="24.6" x14ac:dyDescent="0.7">
      <c r="A56" s="50"/>
      <c r="B56" s="64" t="s">
        <v>121</v>
      </c>
      <c r="C56" s="52"/>
      <c r="D56" s="52">
        <v>6000</v>
      </c>
    </row>
    <row r="57" spans="1:7" ht="24.6" x14ac:dyDescent="0.7">
      <c r="A57" s="50"/>
      <c r="B57" s="49" t="s">
        <v>122</v>
      </c>
      <c r="C57" s="52"/>
      <c r="D57" s="52">
        <v>3500</v>
      </c>
    </row>
    <row r="58" spans="1:7" ht="24.6" x14ac:dyDescent="0.7">
      <c r="A58" s="50"/>
      <c r="B58" s="49" t="s">
        <v>123</v>
      </c>
      <c r="C58" s="52"/>
      <c r="D58" s="52">
        <v>9000</v>
      </c>
    </row>
    <row r="59" spans="1:7" ht="24.6" x14ac:dyDescent="0.7">
      <c r="A59" s="50"/>
      <c r="B59" s="65" t="s">
        <v>124</v>
      </c>
      <c r="C59" s="52"/>
      <c r="D59" s="52">
        <v>8500</v>
      </c>
    </row>
    <row r="60" spans="1:7" ht="24.6" x14ac:dyDescent="0.7">
      <c r="A60" s="50"/>
      <c r="B60" s="64" t="s">
        <v>125</v>
      </c>
      <c r="C60" s="52"/>
      <c r="D60" s="52">
        <v>9000</v>
      </c>
    </row>
    <row r="61" spans="1:7" ht="24.6" x14ac:dyDescent="0.7">
      <c r="A61" s="50"/>
      <c r="B61" s="66" t="s">
        <v>126</v>
      </c>
      <c r="C61" s="52"/>
      <c r="D61" s="52">
        <v>14000</v>
      </c>
    </row>
    <row r="62" spans="1:7" ht="24.6" x14ac:dyDescent="0.7">
      <c r="A62" s="50"/>
      <c r="B62" s="67" t="s">
        <v>127</v>
      </c>
      <c r="C62" s="52"/>
      <c r="D62" s="52">
        <v>4500</v>
      </c>
      <c r="G62" s="95"/>
    </row>
    <row r="63" spans="1:7" ht="24.6" x14ac:dyDescent="0.7">
      <c r="A63" s="110">
        <v>2</v>
      </c>
      <c r="B63" s="111" t="s">
        <v>53</v>
      </c>
      <c r="C63" s="117"/>
      <c r="D63" s="117"/>
    </row>
    <row r="64" spans="1:7" ht="24.6" x14ac:dyDescent="0.7">
      <c r="A64" s="50">
        <v>2.1</v>
      </c>
      <c r="B64" s="112" t="s">
        <v>54</v>
      </c>
      <c r="C64" s="52"/>
      <c r="D64" s="52" t="s">
        <v>5</v>
      </c>
    </row>
    <row r="65" spans="1:7" ht="24.6" x14ac:dyDescent="0.7">
      <c r="A65" s="50"/>
      <c r="B65" s="53" t="s">
        <v>115</v>
      </c>
      <c r="C65" s="52"/>
      <c r="D65" s="52">
        <v>12000000</v>
      </c>
    </row>
    <row r="66" spans="1:7" ht="24.6" x14ac:dyDescent="0.7">
      <c r="A66" s="50">
        <v>2.2000000000000002</v>
      </c>
      <c r="B66" s="112" t="s">
        <v>55</v>
      </c>
      <c r="C66" s="52"/>
      <c r="D66" s="52"/>
    </row>
    <row r="67" spans="1:7" ht="24.6" x14ac:dyDescent="0.7">
      <c r="A67" s="50"/>
      <c r="B67" s="51" t="s">
        <v>71</v>
      </c>
      <c r="C67" s="52">
        <v>95500</v>
      </c>
      <c r="D67" s="52"/>
    </row>
    <row r="68" spans="1:7" ht="24.6" x14ac:dyDescent="0.7">
      <c r="A68" s="50"/>
      <c r="B68" s="51" t="s">
        <v>72</v>
      </c>
      <c r="C68" s="52">
        <v>100000</v>
      </c>
      <c r="D68" s="52"/>
    </row>
    <row r="69" spans="1:7" ht="24.6" x14ac:dyDescent="0.7">
      <c r="A69" s="50"/>
      <c r="B69" s="51" t="s">
        <v>73</v>
      </c>
      <c r="C69" s="52">
        <v>51000</v>
      </c>
      <c r="D69" s="52"/>
    </row>
    <row r="70" spans="1:7" ht="24.6" x14ac:dyDescent="0.7">
      <c r="A70" s="50"/>
      <c r="B70" s="51" t="s">
        <v>74</v>
      </c>
      <c r="C70" s="52">
        <v>15000</v>
      </c>
      <c r="D70" s="52"/>
    </row>
    <row r="71" spans="1:7" ht="24.6" x14ac:dyDescent="0.7">
      <c r="A71" s="50"/>
      <c r="B71" s="51" t="s">
        <v>75</v>
      </c>
      <c r="C71" s="52">
        <v>120000</v>
      </c>
      <c r="D71" s="52"/>
    </row>
    <row r="72" spans="1:7" ht="24.6" x14ac:dyDescent="0.7">
      <c r="A72" s="50"/>
      <c r="B72" s="51" t="s">
        <v>76</v>
      </c>
      <c r="C72" s="52">
        <v>10000</v>
      </c>
      <c r="D72" s="52"/>
    </row>
    <row r="73" spans="1:7" ht="24.6" x14ac:dyDescent="0.7">
      <c r="A73" s="50"/>
      <c r="B73" s="51" t="s">
        <v>77</v>
      </c>
      <c r="C73" s="52">
        <v>55000</v>
      </c>
      <c r="D73" s="52"/>
    </row>
    <row r="74" spans="1:7" ht="24.6" x14ac:dyDescent="0.7">
      <c r="A74" s="50"/>
      <c r="B74" s="51" t="s">
        <v>78</v>
      </c>
      <c r="C74" s="52">
        <v>68000</v>
      </c>
      <c r="D74" s="52"/>
    </row>
    <row r="75" spans="1:7" ht="24.6" x14ac:dyDescent="0.7">
      <c r="A75" s="50"/>
      <c r="B75" s="51" t="s">
        <v>79</v>
      </c>
      <c r="C75" s="52">
        <v>10000</v>
      </c>
      <c r="D75" s="52" t="s">
        <v>5</v>
      </c>
    </row>
    <row r="76" spans="1:7" ht="24.6" x14ac:dyDescent="0.7">
      <c r="A76" s="50"/>
      <c r="B76" s="51" t="s">
        <v>80</v>
      </c>
      <c r="C76" s="52">
        <v>50000</v>
      </c>
      <c r="D76" s="52"/>
      <c r="G76" s="94"/>
    </row>
    <row r="77" spans="1:7" ht="24.6" x14ac:dyDescent="0.7">
      <c r="A77" s="50"/>
      <c r="B77" s="51" t="s">
        <v>81</v>
      </c>
      <c r="C77" s="52">
        <v>52400</v>
      </c>
      <c r="D77" s="52"/>
    </row>
    <row r="78" spans="1:7" ht="24.6" x14ac:dyDescent="0.7">
      <c r="A78" s="50"/>
      <c r="B78" s="51" t="s">
        <v>82</v>
      </c>
      <c r="C78" s="52">
        <v>59000</v>
      </c>
      <c r="D78" s="52"/>
    </row>
    <row r="79" spans="1:7" ht="24.6" x14ac:dyDescent="0.7">
      <c r="A79" s="50"/>
      <c r="B79" s="51" t="s">
        <v>88</v>
      </c>
      <c r="C79" s="52">
        <v>118000</v>
      </c>
      <c r="D79" s="52"/>
    </row>
    <row r="80" spans="1:7" ht="24.6" x14ac:dyDescent="0.7">
      <c r="A80" s="50"/>
      <c r="B80" s="51" t="s">
        <v>89</v>
      </c>
      <c r="C80" s="69"/>
      <c r="D80" s="52">
        <v>500000</v>
      </c>
    </row>
    <row r="81" spans="1:4" ht="24.6" x14ac:dyDescent="0.7">
      <c r="A81" s="131" t="s">
        <v>56</v>
      </c>
      <c r="B81" s="131"/>
      <c r="C81" s="46">
        <f>SUM(C6:C80)</f>
        <v>6303477.5</v>
      </c>
      <c r="D81" s="46">
        <f>SUM(D6:D80)</f>
        <v>14122873.109999999</v>
      </c>
    </row>
    <row r="82" spans="1:4" ht="24.6" x14ac:dyDescent="0.7">
      <c r="A82" s="47"/>
      <c r="B82" s="48"/>
      <c r="C82" s="48"/>
      <c r="D82" s="48"/>
    </row>
    <row r="83" spans="1:4" ht="24.6" x14ac:dyDescent="0.7">
      <c r="B83" s="48"/>
      <c r="C83" s="48"/>
      <c r="D83" s="48"/>
    </row>
    <row r="84" spans="1:4" ht="24.6" x14ac:dyDescent="0.7">
      <c r="C84" s="48"/>
      <c r="D84" s="48"/>
    </row>
  </sheetData>
  <sheetProtection formatCells="0"/>
  <protectedRanges>
    <protectedRange password="CC6F" sqref="D16:D20 A6:C22" name="Range1"/>
    <protectedRange password="CC6F" sqref="D80 A63:B80 C63:D79 A6:D62" name="ช่วง1"/>
  </protectedRanges>
  <mergeCells count="5">
    <mergeCell ref="A1:D1"/>
    <mergeCell ref="A2:D2"/>
    <mergeCell ref="A3:A4"/>
    <mergeCell ref="B3:B4"/>
    <mergeCell ref="A81:B81"/>
  </mergeCells>
  <pageMargins left="0.74803149606299213" right="0.74803149606299213" top="0.39370078740157483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topLeftCell="A25" workbookViewId="0">
      <selection activeCell="B7" sqref="B7"/>
    </sheetView>
  </sheetViews>
  <sheetFormatPr defaultColWidth="8.8984375" defaultRowHeight="24.6" x14ac:dyDescent="0.7"/>
  <cols>
    <col min="1" max="1" width="10.69921875" style="81" customWidth="1"/>
    <col min="2" max="2" width="107.59765625" style="81" customWidth="1"/>
    <col min="3" max="3" width="30.8984375" style="81" customWidth="1"/>
    <col min="4" max="6" width="8.8984375" style="81"/>
    <col min="7" max="7" width="12.09765625" style="81" bestFit="1" customWidth="1"/>
    <col min="8" max="256" width="8.8984375" style="81"/>
    <col min="257" max="257" width="10.69921875" style="81" customWidth="1"/>
    <col min="258" max="258" width="79.69921875" style="81" customWidth="1"/>
    <col min="259" max="259" width="30.8984375" style="81" customWidth="1"/>
    <col min="260" max="512" width="8.8984375" style="81"/>
    <col min="513" max="513" width="10.69921875" style="81" customWidth="1"/>
    <col min="514" max="514" width="79.69921875" style="81" customWidth="1"/>
    <col min="515" max="515" width="30.8984375" style="81" customWidth="1"/>
    <col min="516" max="768" width="8.8984375" style="81"/>
    <col min="769" max="769" width="10.69921875" style="81" customWidth="1"/>
    <col min="770" max="770" width="79.69921875" style="81" customWidth="1"/>
    <col min="771" max="771" width="30.8984375" style="81" customWidth="1"/>
    <col min="772" max="1024" width="8.8984375" style="81"/>
    <col min="1025" max="1025" width="10.69921875" style="81" customWidth="1"/>
    <col min="1026" max="1026" width="79.69921875" style="81" customWidth="1"/>
    <col min="1027" max="1027" width="30.8984375" style="81" customWidth="1"/>
    <col min="1028" max="1280" width="8.8984375" style="81"/>
    <col min="1281" max="1281" width="10.69921875" style="81" customWidth="1"/>
    <col min="1282" max="1282" width="79.69921875" style="81" customWidth="1"/>
    <col min="1283" max="1283" width="30.8984375" style="81" customWidth="1"/>
    <col min="1284" max="1536" width="8.8984375" style="81"/>
    <col min="1537" max="1537" width="10.69921875" style="81" customWidth="1"/>
    <col min="1538" max="1538" width="79.69921875" style="81" customWidth="1"/>
    <col min="1539" max="1539" width="30.8984375" style="81" customWidth="1"/>
    <col min="1540" max="1792" width="8.8984375" style="81"/>
    <col min="1793" max="1793" width="10.69921875" style="81" customWidth="1"/>
    <col min="1794" max="1794" width="79.69921875" style="81" customWidth="1"/>
    <col min="1795" max="1795" width="30.8984375" style="81" customWidth="1"/>
    <col min="1796" max="2048" width="8.8984375" style="81"/>
    <col min="2049" max="2049" width="10.69921875" style="81" customWidth="1"/>
    <col min="2050" max="2050" width="79.69921875" style="81" customWidth="1"/>
    <col min="2051" max="2051" width="30.8984375" style="81" customWidth="1"/>
    <col min="2052" max="2304" width="8.8984375" style="81"/>
    <col min="2305" max="2305" width="10.69921875" style="81" customWidth="1"/>
    <col min="2306" max="2306" width="79.69921875" style="81" customWidth="1"/>
    <col min="2307" max="2307" width="30.8984375" style="81" customWidth="1"/>
    <col min="2308" max="2560" width="8.8984375" style="81"/>
    <col min="2561" max="2561" width="10.69921875" style="81" customWidth="1"/>
    <col min="2562" max="2562" width="79.69921875" style="81" customWidth="1"/>
    <col min="2563" max="2563" width="30.8984375" style="81" customWidth="1"/>
    <col min="2564" max="2816" width="8.8984375" style="81"/>
    <col min="2817" max="2817" width="10.69921875" style="81" customWidth="1"/>
    <col min="2818" max="2818" width="79.69921875" style="81" customWidth="1"/>
    <col min="2819" max="2819" width="30.8984375" style="81" customWidth="1"/>
    <col min="2820" max="3072" width="8.8984375" style="81"/>
    <col min="3073" max="3073" width="10.69921875" style="81" customWidth="1"/>
    <col min="3074" max="3074" width="79.69921875" style="81" customWidth="1"/>
    <col min="3075" max="3075" width="30.8984375" style="81" customWidth="1"/>
    <col min="3076" max="3328" width="8.8984375" style="81"/>
    <col min="3329" max="3329" width="10.69921875" style="81" customWidth="1"/>
    <col min="3330" max="3330" width="79.69921875" style="81" customWidth="1"/>
    <col min="3331" max="3331" width="30.8984375" style="81" customWidth="1"/>
    <col min="3332" max="3584" width="8.8984375" style="81"/>
    <col min="3585" max="3585" width="10.69921875" style="81" customWidth="1"/>
    <col min="3586" max="3586" width="79.69921875" style="81" customWidth="1"/>
    <col min="3587" max="3587" width="30.8984375" style="81" customWidth="1"/>
    <col min="3588" max="3840" width="8.8984375" style="81"/>
    <col min="3841" max="3841" width="10.69921875" style="81" customWidth="1"/>
    <col min="3842" max="3842" width="79.69921875" style="81" customWidth="1"/>
    <col min="3843" max="3843" width="30.8984375" style="81" customWidth="1"/>
    <col min="3844" max="4096" width="8.8984375" style="81"/>
    <col min="4097" max="4097" width="10.69921875" style="81" customWidth="1"/>
    <col min="4098" max="4098" width="79.69921875" style="81" customWidth="1"/>
    <col min="4099" max="4099" width="30.8984375" style="81" customWidth="1"/>
    <col min="4100" max="4352" width="8.8984375" style="81"/>
    <col min="4353" max="4353" width="10.69921875" style="81" customWidth="1"/>
    <col min="4354" max="4354" width="79.69921875" style="81" customWidth="1"/>
    <col min="4355" max="4355" width="30.8984375" style="81" customWidth="1"/>
    <col min="4356" max="4608" width="8.8984375" style="81"/>
    <col min="4609" max="4609" width="10.69921875" style="81" customWidth="1"/>
    <col min="4610" max="4610" width="79.69921875" style="81" customWidth="1"/>
    <col min="4611" max="4611" width="30.8984375" style="81" customWidth="1"/>
    <col min="4612" max="4864" width="8.8984375" style="81"/>
    <col min="4865" max="4865" width="10.69921875" style="81" customWidth="1"/>
    <col min="4866" max="4866" width="79.69921875" style="81" customWidth="1"/>
    <col min="4867" max="4867" width="30.8984375" style="81" customWidth="1"/>
    <col min="4868" max="5120" width="8.8984375" style="81"/>
    <col min="5121" max="5121" width="10.69921875" style="81" customWidth="1"/>
    <col min="5122" max="5122" width="79.69921875" style="81" customWidth="1"/>
    <col min="5123" max="5123" width="30.8984375" style="81" customWidth="1"/>
    <col min="5124" max="5376" width="8.8984375" style="81"/>
    <col min="5377" max="5377" width="10.69921875" style="81" customWidth="1"/>
    <col min="5378" max="5378" width="79.69921875" style="81" customWidth="1"/>
    <col min="5379" max="5379" width="30.8984375" style="81" customWidth="1"/>
    <col min="5380" max="5632" width="8.8984375" style="81"/>
    <col min="5633" max="5633" width="10.69921875" style="81" customWidth="1"/>
    <col min="5634" max="5634" width="79.69921875" style="81" customWidth="1"/>
    <col min="5635" max="5635" width="30.8984375" style="81" customWidth="1"/>
    <col min="5636" max="5888" width="8.8984375" style="81"/>
    <col min="5889" max="5889" width="10.69921875" style="81" customWidth="1"/>
    <col min="5890" max="5890" width="79.69921875" style="81" customWidth="1"/>
    <col min="5891" max="5891" width="30.8984375" style="81" customWidth="1"/>
    <col min="5892" max="6144" width="8.8984375" style="81"/>
    <col min="6145" max="6145" width="10.69921875" style="81" customWidth="1"/>
    <col min="6146" max="6146" width="79.69921875" style="81" customWidth="1"/>
    <col min="6147" max="6147" width="30.8984375" style="81" customWidth="1"/>
    <col min="6148" max="6400" width="8.8984375" style="81"/>
    <col min="6401" max="6401" width="10.69921875" style="81" customWidth="1"/>
    <col min="6402" max="6402" width="79.69921875" style="81" customWidth="1"/>
    <col min="6403" max="6403" width="30.8984375" style="81" customWidth="1"/>
    <col min="6404" max="6656" width="8.8984375" style="81"/>
    <col min="6657" max="6657" width="10.69921875" style="81" customWidth="1"/>
    <col min="6658" max="6658" width="79.69921875" style="81" customWidth="1"/>
    <col min="6659" max="6659" width="30.8984375" style="81" customWidth="1"/>
    <col min="6660" max="6912" width="8.8984375" style="81"/>
    <col min="6913" max="6913" width="10.69921875" style="81" customWidth="1"/>
    <col min="6914" max="6914" width="79.69921875" style="81" customWidth="1"/>
    <col min="6915" max="6915" width="30.8984375" style="81" customWidth="1"/>
    <col min="6916" max="7168" width="8.8984375" style="81"/>
    <col min="7169" max="7169" width="10.69921875" style="81" customWidth="1"/>
    <col min="7170" max="7170" width="79.69921875" style="81" customWidth="1"/>
    <col min="7171" max="7171" width="30.8984375" style="81" customWidth="1"/>
    <col min="7172" max="7424" width="8.8984375" style="81"/>
    <col min="7425" max="7425" width="10.69921875" style="81" customWidth="1"/>
    <col min="7426" max="7426" width="79.69921875" style="81" customWidth="1"/>
    <col min="7427" max="7427" width="30.8984375" style="81" customWidth="1"/>
    <col min="7428" max="7680" width="8.8984375" style="81"/>
    <col min="7681" max="7681" width="10.69921875" style="81" customWidth="1"/>
    <col min="7682" max="7682" width="79.69921875" style="81" customWidth="1"/>
    <col min="7683" max="7683" width="30.8984375" style="81" customWidth="1"/>
    <col min="7684" max="7936" width="8.8984375" style="81"/>
    <col min="7937" max="7937" width="10.69921875" style="81" customWidth="1"/>
    <col min="7938" max="7938" width="79.69921875" style="81" customWidth="1"/>
    <col min="7939" max="7939" width="30.8984375" style="81" customWidth="1"/>
    <col min="7940" max="8192" width="8.8984375" style="81"/>
    <col min="8193" max="8193" width="10.69921875" style="81" customWidth="1"/>
    <col min="8194" max="8194" width="79.69921875" style="81" customWidth="1"/>
    <col min="8195" max="8195" width="30.8984375" style="81" customWidth="1"/>
    <col min="8196" max="8448" width="8.8984375" style="81"/>
    <col min="8449" max="8449" width="10.69921875" style="81" customWidth="1"/>
    <col min="8450" max="8450" width="79.69921875" style="81" customWidth="1"/>
    <col min="8451" max="8451" width="30.8984375" style="81" customWidth="1"/>
    <col min="8452" max="8704" width="8.8984375" style="81"/>
    <col min="8705" max="8705" width="10.69921875" style="81" customWidth="1"/>
    <col min="8706" max="8706" width="79.69921875" style="81" customWidth="1"/>
    <col min="8707" max="8707" width="30.8984375" style="81" customWidth="1"/>
    <col min="8708" max="8960" width="8.8984375" style="81"/>
    <col min="8961" max="8961" width="10.69921875" style="81" customWidth="1"/>
    <col min="8962" max="8962" width="79.69921875" style="81" customWidth="1"/>
    <col min="8963" max="8963" width="30.8984375" style="81" customWidth="1"/>
    <col min="8964" max="9216" width="8.8984375" style="81"/>
    <col min="9217" max="9217" width="10.69921875" style="81" customWidth="1"/>
    <col min="9218" max="9218" width="79.69921875" style="81" customWidth="1"/>
    <col min="9219" max="9219" width="30.8984375" style="81" customWidth="1"/>
    <col min="9220" max="9472" width="8.8984375" style="81"/>
    <col min="9473" max="9473" width="10.69921875" style="81" customWidth="1"/>
    <col min="9474" max="9474" width="79.69921875" style="81" customWidth="1"/>
    <col min="9475" max="9475" width="30.8984375" style="81" customWidth="1"/>
    <col min="9476" max="9728" width="8.8984375" style="81"/>
    <col min="9729" max="9729" width="10.69921875" style="81" customWidth="1"/>
    <col min="9730" max="9730" width="79.69921875" style="81" customWidth="1"/>
    <col min="9731" max="9731" width="30.8984375" style="81" customWidth="1"/>
    <col min="9732" max="9984" width="8.8984375" style="81"/>
    <col min="9985" max="9985" width="10.69921875" style="81" customWidth="1"/>
    <col min="9986" max="9986" width="79.69921875" style="81" customWidth="1"/>
    <col min="9987" max="9987" width="30.8984375" style="81" customWidth="1"/>
    <col min="9988" max="10240" width="8.8984375" style="81"/>
    <col min="10241" max="10241" width="10.69921875" style="81" customWidth="1"/>
    <col min="10242" max="10242" width="79.69921875" style="81" customWidth="1"/>
    <col min="10243" max="10243" width="30.8984375" style="81" customWidth="1"/>
    <col min="10244" max="10496" width="8.8984375" style="81"/>
    <col min="10497" max="10497" width="10.69921875" style="81" customWidth="1"/>
    <col min="10498" max="10498" width="79.69921875" style="81" customWidth="1"/>
    <col min="10499" max="10499" width="30.8984375" style="81" customWidth="1"/>
    <col min="10500" max="10752" width="8.8984375" style="81"/>
    <col min="10753" max="10753" width="10.69921875" style="81" customWidth="1"/>
    <col min="10754" max="10754" width="79.69921875" style="81" customWidth="1"/>
    <col min="10755" max="10755" width="30.8984375" style="81" customWidth="1"/>
    <col min="10756" max="11008" width="8.8984375" style="81"/>
    <col min="11009" max="11009" width="10.69921875" style="81" customWidth="1"/>
    <col min="11010" max="11010" width="79.69921875" style="81" customWidth="1"/>
    <col min="11011" max="11011" width="30.8984375" style="81" customWidth="1"/>
    <col min="11012" max="11264" width="8.8984375" style="81"/>
    <col min="11265" max="11265" width="10.69921875" style="81" customWidth="1"/>
    <col min="11266" max="11266" width="79.69921875" style="81" customWidth="1"/>
    <col min="11267" max="11267" width="30.8984375" style="81" customWidth="1"/>
    <col min="11268" max="11520" width="8.8984375" style="81"/>
    <col min="11521" max="11521" width="10.69921875" style="81" customWidth="1"/>
    <col min="11522" max="11522" width="79.69921875" style="81" customWidth="1"/>
    <col min="11523" max="11523" width="30.8984375" style="81" customWidth="1"/>
    <col min="11524" max="11776" width="8.8984375" style="81"/>
    <col min="11777" max="11777" width="10.69921875" style="81" customWidth="1"/>
    <col min="11778" max="11778" width="79.69921875" style="81" customWidth="1"/>
    <col min="11779" max="11779" width="30.8984375" style="81" customWidth="1"/>
    <col min="11780" max="12032" width="8.8984375" style="81"/>
    <col min="12033" max="12033" width="10.69921875" style="81" customWidth="1"/>
    <col min="12034" max="12034" width="79.69921875" style="81" customWidth="1"/>
    <col min="12035" max="12035" width="30.8984375" style="81" customWidth="1"/>
    <col min="12036" max="12288" width="8.8984375" style="81"/>
    <col min="12289" max="12289" width="10.69921875" style="81" customWidth="1"/>
    <col min="12290" max="12290" width="79.69921875" style="81" customWidth="1"/>
    <col min="12291" max="12291" width="30.8984375" style="81" customWidth="1"/>
    <col min="12292" max="12544" width="8.8984375" style="81"/>
    <col min="12545" max="12545" width="10.69921875" style="81" customWidth="1"/>
    <col min="12546" max="12546" width="79.69921875" style="81" customWidth="1"/>
    <col min="12547" max="12547" width="30.8984375" style="81" customWidth="1"/>
    <col min="12548" max="12800" width="8.8984375" style="81"/>
    <col min="12801" max="12801" width="10.69921875" style="81" customWidth="1"/>
    <col min="12802" max="12802" width="79.69921875" style="81" customWidth="1"/>
    <col min="12803" max="12803" width="30.8984375" style="81" customWidth="1"/>
    <col min="12804" max="13056" width="8.8984375" style="81"/>
    <col min="13057" max="13057" width="10.69921875" style="81" customWidth="1"/>
    <col min="13058" max="13058" width="79.69921875" style="81" customWidth="1"/>
    <col min="13059" max="13059" width="30.8984375" style="81" customWidth="1"/>
    <col min="13060" max="13312" width="8.8984375" style="81"/>
    <col min="13313" max="13313" width="10.69921875" style="81" customWidth="1"/>
    <col min="13314" max="13314" width="79.69921875" style="81" customWidth="1"/>
    <col min="13315" max="13315" width="30.8984375" style="81" customWidth="1"/>
    <col min="13316" max="13568" width="8.8984375" style="81"/>
    <col min="13569" max="13569" width="10.69921875" style="81" customWidth="1"/>
    <col min="13570" max="13570" width="79.69921875" style="81" customWidth="1"/>
    <col min="13571" max="13571" width="30.8984375" style="81" customWidth="1"/>
    <col min="13572" max="13824" width="8.8984375" style="81"/>
    <col min="13825" max="13825" width="10.69921875" style="81" customWidth="1"/>
    <col min="13826" max="13826" width="79.69921875" style="81" customWidth="1"/>
    <col min="13827" max="13827" width="30.8984375" style="81" customWidth="1"/>
    <col min="13828" max="14080" width="8.8984375" style="81"/>
    <col min="14081" max="14081" width="10.69921875" style="81" customWidth="1"/>
    <col min="14082" max="14082" width="79.69921875" style="81" customWidth="1"/>
    <col min="14083" max="14083" width="30.8984375" style="81" customWidth="1"/>
    <col min="14084" max="14336" width="8.8984375" style="81"/>
    <col min="14337" max="14337" width="10.69921875" style="81" customWidth="1"/>
    <col min="14338" max="14338" width="79.69921875" style="81" customWidth="1"/>
    <col min="14339" max="14339" width="30.8984375" style="81" customWidth="1"/>
    <col min="14340" max="14592" width="8.8984375" style="81"/>
    <col min="14593" max="14593" width="10.69921875" style="81" customWidth="1"/>
    <col min="14594" max="14594" width="79.69921875" style="81" customWidth="1"/>
    <col min="14595" max="14595" width="30.8984375" style="81" customWidth="1"/>
    <col min="14596" max="14848" width="8.8984375" style="81"/>
    <col min="14849" max="14849" width="10.69921875" style="81" customWidth="1"/>
    <col min="14850" max="14850" width="79.69921875" style="81" customWidth="1"/>
    <col min="14851" max="14851" width="30.8984375" style="81" customWidth="1"/>
    <col min="14852" max="15104" width="8.8984375" style="81"/>
    <col min="15105" max="15105" width="10.69921875" style="81" customWidth="1"/>
    <col min="15106" max="15106" width="79.69921875" style="81" customWidth="1"/>
    <col min="15107" max="15107" width="30.8984375" style="81" customWidth="1"/>
    <col min="15108" max="15360" width="8.8984375" style="81"/>
    <col min="15361" max="15361" width="10.69921875" style="81" customWidth="1"/>
    <col min="15362" max="15362" width="79.69921875" style="81" customWidth="1"/>
    <col min="15363" max="15363" width="30.8984375" style="81" customWidth="1"/>
    <col min="15364" max="15616" width="8.8984375" style="81"/>
    <col min="15617" max="15617" width="10.69921875" style="81" customWidth="1"/>
    <col min="15618" max="15618" width="79.69921875" style="81" customWidth="1"/>
    <col min="15619" max="15619" width="30.8984375" style="81" customWidth="1"/>
    <col min="15620" max="15872" width="8.8984375" style="81"/>
    <col min="15873" max="15873" width="10.69921875" style="81" customWidth="1"/>
    <col min="15874" max="15874" width="79.69921875" style="81" customWidth="1"/>
    <col min="15875" max="15875" width="30.8984375" style="81" customWidth="1"/>
    <col min="15876" max="16128" width="8.8984375" style="81"/>
    <col min="16129" max="16129" width="10.69921875" style="81" customWidth="1"/>
    <col min="16130" max="16130" width="79.69921875" style="81" customWidth="1"/>
    <col min="16131" max="16131" width="30.8984375" style="81" customWidth="1"/>
    <col min="16132" max="16384" width="8.8984375" style="81"/>
  </cols>
  <sheetData>
    <row r="1" spans="1:3" x14ac:dyDescent="0.7">
      <c r="A1" s="132" t="s">
        <v>128</v>
      </c>
      <c r="B1" s="132"/>
      <c r="C1" s="132"/>
    </row>
    <row r="2" spans="1:3" ht="24.9" customHeight="1" x14ac:dyDescent="0.7">
      <c r="A2" s="70" t="s">
        <v>43</v>
      </c>
      <c r="B2" s="71" t="s">
        <v>57</v>
      </c>
      <c r="C2" s="72" t="s">
        <v>58</v>
      </c>
    </row>
    <row r="3" spans="1:3" ht="20.399999999999999" customHeight="1" x14ac:dyDescent="0.7">
      <c r="A3" s="73"/>
      <c r="B3" s="74"/>
      <c r="C3" s="75" t="s">
        <v>59</v>
      </c>
    </row>
    <row r="4" spans="1:3" ht="40.5" customHeight="1" x14ac:dyDescent="0.7">
      <c r="A4" s="76">
        <v>1</v>
      </c>
      <c r="B4" s="85" t="s">
        <v>129</v>
      </c>
      <c r="C4" s="86">
        <v>11000</v>
      </c>
    </row>
    <row r="5" spans="1:3" ht="39" customHeight="1" x14ac:dyDescent="0.7">
      <c r="A5" s="76">
        <v>2</v>
      </c>
      <c r="B5" s="85" t="s">
        <v>130</v>
      </c>
      <c r="C5" s="86">
        <v>14300</v>
      </c>
    </row>
    <row r="6" spans="1:3" ht="30" customHeight="1" x14ac:dyDescent="0.7">
      <c r="A6" s="76">
        <v>3</v>
      </c>
      <c r="B6" s="85" t="s">
        <v>131</v>
      </c>
      <c r="C6" s="86">
        <v>1860</v>
      </c>
    </row>
    <row r="7" spans="1:3" ht="24.9" customHeight="1" x14ac:dyDescent="0.7">
      <c r="A7" s="76">
        <v>4</v>
      </c>
      <c r="B7" s="85" t="s">
        <v>132</v>
      </c>
      <c r="C7" s="87">
        <v>373180</v>
      </c>
    </row>
    <row r="8" spans="1:3" ht="24.9" customHeight="1" x14ac:dyDescent="0.7">
      <c r="A8" s="76">
        <v>5</v>
      </c>
      <c r="B8" s="85" t="s">
        <v>133</v>
      </c>
      <c r="C8" s="86">
        <v>4200</v>
      </c>
    </row>
    <row r="9" spans="1:3" ht="24.9" customHeight="1" x14ac:dyDescent="0.7">
      <c r="A9" s="76">
        <v>6</v>
      </c>
      <c r="B9" s="85" t="s">
        <v>134</v>
      </c>
      <c r="C9" s="86">
        <v>27000</v>
      </c>
    </row>
    <row r="10" spans="1:3" ht="51.6" customHeight="1" x14ac:dyDescent="0.7">
      <c r="A10" s="76">
        <v>7</v>
      </c>
      <c r="B10" s="85" t="s">
        <v>135</v>
      </c>
      <c r="C10" s="86">
        <v>4200</v>
      </c>
    </row>
    <row r="11" spans="1:3" ht="54.6" customHeight="1" x14ac:dyDescent="0.7">
      <c r="A11" s="76">
        <v>8</v>
      </c>
      <c r="B11" s="85" t="s">
        <v>136</v>
      </c>
      <c r="C11" s="86">
        <v>4400</v>
      </c>
    </row>
    <row r="12" spans="1:3" ht="24.9" customHeight="1" x14ac:dyDescent="0.7">
      <c r="A12" s="76">
        <v>9</v>
      </c>
      <c r="B12" s="85" t="s">
        <v>137</v>
      </c>
      <c r="C12" s="86">
        <v>27000</v>
      </c>
    </row>
    <row r="13" spans="1:3" ht="24.9" customHeight="1" x14ac:dyDescent="0.7">
      <c r="A13" s="76">
        <v>10</v>
      </c>
      <c r="B13" s="85" t="s">
        <v>138</v>
      </c>
      <c r="C13" s="86">
        <v>500</v>
      </c>
    </row>
    <row r="14" spans="1:3" ht="24.9" customHeight="1" x14ac:dyDescent="0.7">
      <c r="A14" s="76">
        <v>11</v>
      </c>
      <c r="B14" s="85" t="s">
        <v>139</v>
      </c>
      <c r="C14" s="86">
        <v>2040</v>
      </c>
    </row>
    <row r="15" spans="1:3" ht="24.9" customHeight="1" x14ac:dyDescent="0.7">
      <c r="A15" s="76">
        <v>12</v>
      </c>
      <c r="B15" s="85" t="s">
        <v>140</v>
      </c>
      <c r="C15" s="86">
        <v>7200</v>
      </c>
    </row>
    <row r="16" spans="1:3" ht="24.9" customHeight="1" x14ac:dyDescent="0.7">
      <c r="A16" s="76">
        <v>13</v>
      </c>
      <c r="B16" s="85" t="s">
        <v>141</v>
      </c>
      <c r="C16" s="86">
        <v>24210</v>
      </c>
    </row>
    <row r="17" spans="1:3" ht="24.9" customHeight="1" x14ac:dyDescent="0.7">
      <c r="A17" s="76">
        <v>14</v>
      </c>
      <c r="B17" s="85" t="s">
        <v>142</v>
      </c>
      <c r="C17" s="86">
        <v>4550</v>
      </c>
    </row>
    <row r="18" spans="1:3" ht="42" customHeight="1" x14ac:dyDescent="0.7">
      <c r="A18" s="76">
        <v>15</v>
      </c>
      <c r="B18" s="85" t="s">
        <v>143</v>
      </c>
      <c r="C18" s="86">
        <v>6728</v>
      </c>
    </row>
    <row r="19" spans="1:3" ht="24.9" customHeight="1" x14ac:dyDescent="0.7">
      <c r="A19" s="76">
        <v>16</v>
      </c>
      <c r="B19" s="85" t="s">
        <v>144</v>
      </c>
      <c r="C19" s="86">
        <v>6728</v>
      </c>
    </row>
    <row r="20" spans="1:3" ht="24.9" customHeight="1" x14ac:dyDescent="0.7">
      <c r="A20" s="76">
        <v>17</v>
      </c>
      <c r="B20" s="85" t="s">
        <v>145</v>
      </c>
      <c r="C20" s="86">
        <v>1582</v>
      </c>
    </row>
    <row r="21" spans="1:3" ht="24.9" customHeight="1" x14ac:dyDescent="0.7">
      <c r="A21" s="76">
        <v>18</v>
      </c>
      <c r="B21" s="85" t="s">
        <v>146</v>
      </c>
      <c r="C21" s="86">
        <v>1582</v>
      </c>
    </row>
    <row r="22" spans="1:3" ht="24.9" customHeight="1" x14ac:dyDescent="0.7">
      <c r="A22" s="76">
        <v>19</v>
      </c>
      <c r="B22" s="85" t="s">
        <v>147</v>
      </c>
      <c r="C22" s="86">
        <v>3220</v>
      </c>
    </row>
    <row r="23" spans="1:3" ht="24.9" customHeight="1" x14ac:dyDescent="0.7">
      <c r="A23" s="76">
        <v>20</v>
      </c>
      <c r="B23" s="85" t="s">
        <v>148</v>
      </c>
      <c r="C23" s="86">
        <v>3720</v>
      </c>
    </row>
    <row r="24" spans="1:3" ht="43.2" customHeight="1" x14ac:dyDescent="0.7">
      <c r="A24" s="76">
        <v>21</v>
      </c>
      <c r="B24" s="85" t="s">
        <v>149</v>
      </c>
      <c r="C24" s="86">
        <v>119000</v>
      </c>
    </row>
    <row r="25" spans="1:3" ht="24.9" customHeight="1" x14ac:dyDescent="0.7">
      <c r="A25" s="76">
        <v>22</v>
      </c>
      <c r="B25" s="85" t="s">
        <v>150</v>
      </c>
      <c r="C25" s="86">
        <v>17300</v>
      </c>
    </row>
    <row r="26" spans="1:3" ht="24.9" customHeight="1" x14ac:dyDescent="0.7">
      <c r="A26" s="76">
        <v>23</v>
      </c>
      <c r="B26" s="85" t="s">
        <v>151</v>
      </c>
      <c r="C26" s="86">
        <v>2860</v>
      </c>
    </row>
    <row r="27" spans="1:3" ht="24.9" customHeight="1" x14ac:dyDescent="0.7">
      <c r="A27" s="76">
        <v>24</v>
      </c>
      <c r="B27" s="85" t="s">
        <v>152</v>
      </c>
      <c r="C27" s="86">
        <v>8291</v>
      </c>
    </row>
    <row r="28" spans="1:3" ht="28.95" customHeight="1" x14ac:dyDescent="0.7">
      <c r="A28" s="76">
        <v>25</v>
      </c>
      <c r="B28" s="85" t="s">
        <v>153</v>
      </c>
      <c r="C28" s="86">
        <v>2520</v>
      </c>
    </row>
    <row r="29" spans="1:3" ht="42" customHeight="1" x14ac:dyDescent="0.7">
      <c r="A29" s="76">
        <v>26</v>
      </c>
      <c r="B29" s="85" t="s">
        <v>154</v>
      </c>
      <c r="C29" s="86">
        <v>450</v>
      </c>
    </row>
    <row r="30" spans="1:3" ht="24.9" customHeight="1" x14ac:dyDescent="0.7">
      <c r="A30" s="76">
        <v>27</v>
      </c>
      <c r="B30" s="85" t="s">
        <v>155</v>
      </c>
      <c r="C30" s="86">
        <v>600</v>
      </c>
    </row>
    <row r="31" spans="1:3" ht="24.9" customHeight="1" x14ac:dyDescent="0.7">
      <c r="A31" s="76">
        <v>28</v>
      </c>
      <c r="B31" s="85" t="s">
        <v>156</v>
      </c>
      <c r="C31" s="86">
        <v>660</v>
      </c>
    </row>
    <row r="32" spans="1:3" ht="24.9" customHeight="1" x14ac:dyDescent="0.7">
      <c r="A32" s="76">
        <v>29</v>
      </c>
      <c r="B32" s="85" t="s">
        <v>157</v>
      </c>
      <c r="C32" s="86">
        <v>44088</v>
      </c>
    </row>
    <row r="33" spans="1:7" ht="55.2" customHeight="1" x14ac:dyDescent="0.7">
      <c r="A33" s="76">
        <v>30</v>
      </c>
      <c r="B33" s="85" t="s">
        <v>158</v>
      </c>
      <c r="C33" s="86">
        <v>1860</v>
      </c>
    </row>
    <row r="34" spans="1:7" ht="42" customHeight="1" x14ac:dyDescent="0.7">
      <c r="A34" s="76">
        <v>31</v>
      </c>
      <c r="B34" s="85" t="s">
        <v>159</v>
      </c>
      <c r="C34" s="86">
        <v>1860</v>
      </c>
    </row>
    <row r="35" spans="1:7" ht="51.6" customHeight="1" x14ac:dyDescent="0.7">
      <c r="A35" s="76">
        <v>32</v>
      </c>
      <c r="B35" s="85" t="s">
        <v>160</v>
      </c>
      <c r="C35" s="86">
        <v>5226</v>
      </c>
    </row>
    <row r="36" spans="1:7" ht="24.9" customHeight="1" x14ac:dyDescent="0.7">
      <c r="A36" s="76">
        <v>33</v>
      </c>
      <c r="B36" s="85" t="s">
        <v>161</v>
      </c>
      <c r="C36" s="86">
        <v>38300</v>
      </c>
    </row>
    <row r="37" spans="1:7" ht="29.25" customHeight="1" x14ac:dyDescent="0.7">
      <c r="A37" s="76">
        <v>34</v>
      </c>
      <c r="B37" s="85" t="s">
        <v>162</v>
      </c>
      <c r="C37" s="86">
        <v>12900</v>
      </c>
    </row>
    <row r="38" spans="1:7" ht="24.9" customHeight="1" x14ac:dyDescent="0.7">
      <c r="A38" s="76">
        <v>35</v>
      </c>
      <c r="B38" s="85" t="s">
        <v>163</v>
      </c>
      <c r="C38" s="86">
        <v>82000</v>
      </c>
    </row>
    <row r="39" spans="1:7" ht="36" customHeight="1" x14ac:dyDescent="0.7">
      <c r="A39" s="76">
        <v>36</v>
      </c>
      <c r="B39" s="85" t="s">
        <v>164</v>
      </c>
      <c r="C39" s="86">
        <v>14850</v>
      </c>
    </row>
    <row r="40" spans="1:7" ht="29.4" customHeight="1" x14ac:dyDescent="0.7">
      <c r="A40" s="76">
        <v>37</v>
      </c>
      <c r="B40" s="85" t="s">
        <v>165</v>
      </c>
      <c r="C40" s="86">
        <v>66000</v>
      </c>
      <c r="G40" s="99">
        <v>947965</v>
      </c>
    </row>
    <row r="41" spans="1:7" ht="24.9" customHeight="1" x14ac:dyDescent="0.7">
      <c r="A41" s="133" t="s">
        <v>60</v>
      </c>
      <c r="B41" s="134"/>
      <c r="C41" s="77">
        <f>SUM(C4:C40)</f>
        <v>947965</v>
      </c>
    </row>
    <row r="42" spans="1:7" x14ac:dyDescent="0.7">
      <c r="A42" s="78"/>
      <c r="B42" s="79"/>
    </row>
    <row r="43" spans="1:7" x14ac:dyDescent="0.7">
      <c r="A43" s="79"/>
      <c r="B43" s="78"/>
    </row>
    <row r="44" spans="1:7" x14ac:dyDescent="0.7">
      <c r="A44" s="80"/>
    </row>
    <row r="45" spans="1:7" x14ac:dyDescent="0.7">
      <c r="A45" s="82"/>
    </row>
    <row r="46" spans="1:7" x14ac:dyDescent="0.7">
      <c r="A46" s="82"/>
    </row>
    <row r="47" spans="1:7" x14ac:dyDescent="0.7">
      <c r="A47" s="83"/>
    </row>
    <row r="48" spans="1:7" x14ac:dyDescent="0.7">
      <c r="A48" s="84"/>
    </row>
  </sheetData>
  <sheetProtection formatCells="0"/>
  <protectedRanges>
    <protectedRange password="CC6F" sqref="A4:C40" name="Range1"/>
  </protectedRanges>
  <autoFilter ref="A3:G41" xr:uid="{00000000-0009-0000-0000-000002000000}"/>
  <mergeCells count="2">
    <mergeCell ref="A1:C1"/>
    <mergeCell ref="A41:B41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topLeftCell="A7" workbookViewId="0">
      <selection activeCell="E9" sqref="E9"/>
    </sheetView>
  </sheetViews>
  <sheetFormatPr defaultRowHeight="20.100000000000001" customHeight="1" x14ac:dyDescent="0.25"/>
  <cols>
    <col min="2" max="2" width="93.69921875" customWidth="1"/>
    <col min="3" max="3" width="20.69921875" customWidth="1"/>
  </cols>
  <sheetData>
    <row r="1" spans="1:3" ht="20.100000000000001" customHeight="1" x14ac:dyDescent="0.7">
      <c r="A1" s="132" t="s">
        <v>128</v>
      </c>
      <c r="B1" s="132"/>
      <c r="C1" s="132"/>
    </row>
    <row r="2" spans="1:3" s="109" customFormat="1" ht="20.100000000000001" customHeight="1" x14ac:dyDescent="0.25">
      <c r="A2" s="100" t="s">
        <v>43</v>
      </c>
      <c r="B2" s="101" t="s">
        <v>57</v>
      </c>
      <c r="C2" s="102" t="s">
        <v>58</v>
      </c>
    </row>
    <row r="3" spans="1:3" s="109" customFormat="1" ht="20.100000000000001" customHeight="1" x14ac:dyDescent="0.25">
      <c r="A3" s="103"/>
      <c r="B3" s="104"/>
      <c r="C3" s="105" t="s">
        <v>59</v>
      </c>
    </row>
    <row r="4" spans="1:3" ht="20.100000000000001" customHeight="1" x14ac:dyDescent="0.25">
      <c r="A4" s="106">
        <v>1</v>
      </c>
      <c r="B4" s="107" t="s">
        <v>129</v>
      </c>
      <c r="C4" s="108">
        <v>11000</v>
      </c>
    </row>
    <row r="5" spans="1:3" ht="20.100000000000001" customHeight="1" x14ac:dyDescent="0.25">
      <c r="A5" s="106">
        <v>2</v>
      </c>
      <c r="B5" s="107" t="s">
        <v>130</v>
      </c>
      <c r="C5" s="108">
        <v>14300</v>
      </c>
    </row>
    <row r="6" spans="1:3" ht="20.100000000000001" customHeight="1" x14ac:dyDescent="0.25">
      <c r="A6" s="106">
        <v>3</v>
      </c>
      <c r="B6" s="107" t="s">
        <v>132</v>
      </c>
      <c r="C6" s="108">
        <v>373180</v>
      </c>
    </row>
    <row r="7" spans="1:3" ht="20.100000000000001" customHeight="1" x14ac:dyDescent="0.25">
      <c r="A7" s="106">
        <v>4</v>
      </c>
      <c r="B7" s="107" t="s">
        <v>134</v>
      </c>
      <c r="C7" s="108">
        <v>27000</v>
      </c>
    </row>
    <row r="8" spans="1:3" ht="20.100000000000001" customHeight="1" x14ac:dyDescent="0.25">
      <c r="A8" s="106">
        <v>5</v>
      </c>
      <c r="B8" s="107" t="s">
        <v>137</v>
      </c>
      <c r="C8" s="108">
        <v>27000</v>
      </c>
    </row>
    <row r="9" spans="1:3" ht="20.100000000000001" customHeight="1" x14ac:dyDescent="0.25">
      <c r="A9" s="106">
        <v>6</v>
      </c>
      <c r="B9" s="107" t="s">
        <v>141</v>
      </c>
      <c r="C9" s="108">
        <v>24210</v>
      </c>
    </row>
    <row r="10" spans="1:3" ht="20.100000000000001" customHeight="1" x14ac:dyDescent="0.25">
      <c r="A10" s="106">
        <v>7</v>
      </c>
      <c r="B10" s="107" t="s">
        <v>149</v>
      </c>
      <c r="C10" s="108">
        <v>119000</v>
      </c>
    </row>
    <row r="11" spans="1:3" ht="20.100000000000001" customHeight="1" x14ac:dyDescent="0.25">
      <c r="A11" s="106">
        <v>8</v>
      </c>
      <c r="B11" s="107" t="s">
        <v>150</v>
      </c>
      <c r="C11" s="108">
        <v>17300</v>
      </c>
    </row>
    <row r="12" spans="1:3" ht="20.100000000000001" customHeight="1" x14ac:dyDescent="0.25">
      <c r="A12" s="106">
        <v>9</v>
      </c>
      <c r="B12" s="107" t="s">
        <v>157</v>
      </c>
      <c r="C12" s="108">
        <v>44088</v>
      </c>
    </row>
    <row r="13" spans="1:3" ht="20.100000000000001" customHeight="1" x14ac:dyDescent="0.25">
      <c r="A13" s="106">
        <v>10</v>
      </c>
      <c r="B13" s="107" t="s">
        <v>161</v>
      </c>
      <c r="C13" s="108">
        <v>38300</v>
      </c>
    </row>
    <row r="14" spans="1:3" ht="20.100000000000001" customHeight="1" x14ac:dyDescent="0.25">
      <c r="A14" s="106">
        <v>11</v>
      </c>
      <c r="B14" s="107" t="s">
        <v>162</v>
      </c>
      <c r="C14" s="108">
        <v>12900</v>
      </c>
    </row>
    <row r="15" spans="1:3" ht="20.100000000000001" customHeight="1" x14ac:dyDescent="0.25">
      <c r="A15" s="106">
        <v>12</v>
      </c>
      <c r="B15" s="107" t="s">
        <v>163</v>
      </c>
      <c r="C15" s="108">
        <v>82000</v>
      </c>
    </row>
    <row r="16" spans="1:3" ht="20.100000000000001" customHeight="1" x14ac:dyDescent="0.25">
      <c r="A16" s="106">
        <v>13</v>
      </c>
      <c r="B16" s="107" t="s">
        <v>164</v>
      </c>
      <c r="C16" s="108">
        <v>14850</v>
      </c>
    </row>
    <row r="17" spans="1:3" ht="20.100000000000001" customHeight="1" x14ac:dyDescent="0.25">
      <c r="A17" s="106">
        <v>14</v>
      </c>
      <c r="B17" s="107" t="s">
        <v>165</v>
      </c>
      <c r="C17" s="108">
        <v>66000</v>
      </c>
    </row>
  </sheetData>
  <protectedRanges>
    <protectedRange password="CC6F" sqref="A4:C5 A6:A17" name="Range1"/>
    <protectedRange password="CC6F" sqref="B6:C6" name="Range1_1"/>
    <protectedRange password="CC6F" sqref="B7:C7" name="Range1_2"/>
    <protectedRange password="CC6F" sqref="B8:C8" name="Range1_3"/>
    <protectedRange password="CC6F" sqref="B9:C9" name="Range1_4"/>
    <protectedRange password="CC6F" sqref="B10:C11" name="Range1_5"/>
    <protectedRange password="CC6F" sqref="B12:C12" name="Range1_6"/>
    <protectedRange password="CC6F" sqref="B13:C17" name="Range1_7"/>
  </protectedRanges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1.แผนเงินบำรุงรพ.</vt:lpstr>
      <vt:lpstr>2.รายการงบลงุทน</vt:lpstr>
      <vt:lpstr>3 .แผนงานโครงการ  รพ.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Welfare-PC</dc:creator>
  <cp:lastModifiedBy>กิตติมา ชมสนธิ์</cp:lastModifiedBy>
  <dcterms:created xsi:type="dcterms:W3CDTF">2021-12-01T02:20:00Z</dcterms:created>
  <dcterms:modified xsi:type="dcterms:W3CDTF">2022-10-11T06:29:43Z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D29EE58F2402496299B8D97F4E3FDC17</vt:lpwstr>
  </property>
  <property fmtid="{D5CDD505-2E9C-101B-9397-08002B2CF9AE}" pid="3" name="KSOProductBuildVer">
    <vt:lpwstr>1054-11.2.0.11341</vt:lpwstr>
  </property>
</Properties>
</file>