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MAMANAKA_19_04_2562\งานการเงินการคลัง\ข้อมูลต้นทุนบริการ Quick Method\Quick Method ปี 2562\"/>
    </mc:Choice>
  </mc:AlternateContent>
  <xr:revisionPtr revIDLastSave="0" documentId="13_ncr:1_{B70DF6E3-72BE-4B4D-AFF6-EB244FF864B3}" xr6:coauthVersionLast="43" xr6:coauthVersionMax="43" xr10:uidLastSave="{00000000-0000-0000-0000-000000000000}"/>
  <bookViews>
    <workbookView xWindow="-120" yWindow="-120" windowWidth="29040" windowHeight="15840" activeTab="1" xr2:uid="{0447B4E5-211B-4316-A741-3F5A48856BDB}"/>
  </bookViews>
  <sheets>
    <sheet name="เม.ย.62 pop UC" sheetId="1" r:id="rId1"/>
    <sheet name="คำนวณUnit Cost เม.ย.62" sheetId="2" r:id="rId2"/>
  </sheets>
  <externalReferences>
    <externalReference r:id="rId3"/>
  </externalReferences>
  <definedNames>
    <definedName name="_xlnm._FilterDatabase" localSheetId="0" hidden="1">'เม.ย.62 pop UC'!$A$6:$U$6</definedName>
    <definedName name="DATA" localSheetId="1">#REF!</definedName>
    <definedName name="DATA">#REF!</definedName>
    <definedName name="_xlnm.Print_Titles" localSheetId="1">'คำนวณUnit Cost เม.ย.62'!$1:$4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451" i="2" l="1"/>
  <c r="X449" i="2"/>
  <c r="AR446" i="2"/>
  <c r="Q446" i="2"/>
  <c r="BJ445" i="2"/>
  <c r="BJ447" i="2" s="1"/>
  <c r="AQ445" i="2"/>
  <c r="V445" i="2"/>
  <c r="BW443" i="2"/>
  <c r="BW462" i="2" s="1"/>
  <c r="BD443" i="2"/>
  <c r="BS442" i="2"/>
  <c r="BG442" i="2"/>
  <c r="AU442" i="2"/>
  <c r="AI442" i="2"/>
  <c r="W442" i="2"/>
  <c r="K442" i="2"/>
  <c r="BY441" i="2"/>
  <c r="BX441" i="2"/>
  <c r="BW441" i="2"/>
  <c r="BV441" i="2"/>
  <c r="BU441" i="2"/>
  <c r="BT441" i="2"/>
  <c r="BS441" i="2"/>
  <c r="BR441" i="2"/>
  <c r="BQ441" i="2"/>
  <c r="BP441" i="2"/>
  <c r="BO441" i="2"/>
  <c r="BN441" i="2"/>
  <c r="BM441" i="2"/>
  <c r="BL441" i="2"/>
  <c r="BK441" i="2"/>
  <c r="BJ441" i="2"/>
  <c r="BI441" i="2"/>
  <c r="BH441" i="2"/>
  <c r="BG441" i="2"/>
  <c r="BF441" i="2"/>
  <c r="BE441" i="2"/>
  <c r="BD441" i="2"/>
  <c r="BC441" i="2"/>
  <c r="BB441" i="2"/>
  <c r="BA441" i="2"/>
  <c r="AZ441" i="2"/>
  <c r="AY441" i="2"/>
  <c r="AX441" i="2"/>
  <c r="AW441" i="2"/>
  <c r="AV441" i="2"/>
  <c r="AU441" i="2"/>
  <c r="AT441" i="2"/>
  <c r="AS441" i="2"/>
  <c r="AR441" i="2"/>
  <c r="AQ441" i="2"/>
  <c r="AP441" i="2"/>
  <c r="AO441" i="2"/>
  <c r="AN441" i="2"/>
  <c r="AM441" i="2"/>
  <c r="AL441" i="2"/>
  <c r="AK441" i="2"/>
  <c r="AJ441" i="2"/>
  <c r="AI441" i="2"/>
  <c r="AH441" i="2"/>
  <c r="AG441" i="2"/>
  <c r="AF441" i="2"/>
  <c r="AE441" i="2"/>
  <c r="AD441" i="2"/>
  <c r="AC441" i="2"/>
  <c r="AB441" i="2"/>
  <c r="AA441" i="2"/>
  <c r="Z441" i="2"/>
  <c r="Y441" i="2"/>
  <c r="X441" i="2"/>
  <c r="W441" i="2"/>
  <c r="V441" i="2"/>
  <c r="U441" i="2"/>
  <c r="T441" i="2"/>
  <c r="S441" i="2"/>
  <c r="R441" i="2"/>
  <c r="Q441" i="2"/>
  <c r="P441" i="2"/>
  <c r="O441" i="2"/>
  <c r="N441" i="2"/>
  <c r="M441" i="2"/>
  <c r="L441" i="2"/>
  <c r="K441" i="2"/>
  <c r="J441" i="2"/>
  <c r="I441" i="2"/>
  <c r="H441" i="2"/>
  <c r="G441" i="2"/>
  <c r="F441" i="2"/>
  <c r="E441" i="2"/>
  <c r="D441" i="2"/>
  <c r="BY440" i="2"/>
  <c r="BX440" i="2"/>
  <c r="BW440" i="2"/>
  <c r="BV440" i="2"/>
  <c r="BU440" i="2"/>
  <c r="BT440" i="2"/>
  <c r="BS440" i="2"/>
  <c r="BR440" i="2"/>
  <c r="BQ440" i="2"/>
  <c r="BP440" i="2"/>
  <c r="BO440" i="2"/>
  <c r="BN440" i="2"/>
  <c r="BM440" i="2"/>
  <c r="BL440" i="2"/>
  <c r="BK440" i="2"/>
  <c r="BJ440" i="2"/>
  <c r="BI440" i="2"/>
  <c r="BH440" i="2"/>
  <c r="BG440" i="2"/>
  <c r="BF440" i="2"/>
  <c r="BE440" i="2"/>
  <c r="BD440" i="2"/>
  <c r="BC440" i="2"/>
  <c r="BB440" i="2"/>
  <c r="BA440" i="2"/>
  <c r="AZ440" i="2"/>
  <c r="AY440" i="2"/>
  <c r="AX440" i="2"/>
  <c r="AW440" i="2"/>
  <c r="AV440" i="2"/>
  <c r="AU440" i="2"/>
  <c r="AT440" i="2"/>
  <c r="AS440" i="2"/>
  <c r="AR440" i="2"/>
  <c r="AQ440" i="2"/>
  <c r="AP440" i="2"/>
  <c r="AO440" i="2"/>
  <c r="AN440" i="2"/>
  <c r="AM440" i="2"/>
  <c r="AL440" i="2"/>
  <c r="AK440" i="2"/>
  <c r="AJ440" i="2"/>
  <c r="AI440" i="2"/>
  <c r="AH440" i="2"/>
  <c r="AG440" i="2"/>
  <c r="AF440" i="2"/>
  <c r="AE440" i="2"/>
  <c r="AD440" i="2"/>
  <c r="AC440" i="2"/>
  <c r="AB440" i="2"/>
  <c r="AA440" i="2"/>
  <c r="Z440" i="2"/>
  <c r="Y440" i="2"/>
  <c r="X440" i="2"/>
  <c r="W440" i="2"/>
  <c r="V440" i="2"/>
  <c r="U440" i="2"/>
  <c r="T440" i="2"/>
  <c r="S440" i="2"/>
  <c r="R440" i="2"/>
  <c r="Q440" i="2"/>
  <c r="P440" i="2"/>
  <c r="O440" i="2"/>
  <c r="N440" i="2"/>
  <c r="M440" i="2"/>
  <c r="L440" i="2"/>
  <c r="K440" i="2"/>
  <c r="J440" i="2"/>
  <c r="I440" i="2"/>
  <c r="H440" i="2"/>
  <c r="G440" i="2"/>
  <c r="F440" i="2"/>
  <c r="E440" i="2"/>
  <c r="D440" i="2"/>
  <c r="BY438" i="2"/>
  <c r="BX438" i="2"/>
  <c r="BW438" i="2"/>
  <c r="BV438" i="2"/>
  <c r="BU438" i="2"/>
  <c r="BT438" i="2"/>
  <c r="BS438" i="2"/>
  <c r="BR438" i="2"/>
  <c r="BQ438" i="2"/>
  <c r="BP438" i="2"/>
  <c r="BO438" i="2"/>
  <c r="BN438" i="2"/>
  <c r="BM438" i="2"/>
  <c r="BL438" i="2"/>
  <c r="BK438" i="2"/>
  <c r="BJ438" i="2"/>
  <c r="BI438" i="2"/>
  <c r="BH438" i="2"/>
  <c r="BG438" i="2"/>
  <c r="BF438" i="2"/>
  <c r="BE438" i="2"/>
  <c r="BD438" i="2"/>
  <c r="BC438" i="2"/>
  <c r="BB438" i="2"/>
  <c r="BA438" i="2"/>
  <c r="AZ438" i="2"/>
  <c r="AY438" i="2"/>
  <c r="AX438" i="2"/>
  <c r="AW438" i="2"/>
  <c r="AV438" i="2"/>
  <c r="AU438" i="2"/>
  <c r="AT438" i="2"/>
  <c r="AS438" i="2"/>
  <c r="AR438" i="2"/>
  <c r="AQ438" i="2"/>
  <c r="AP438" i="2"/>
  <c r="AO438" i="2"/>
  <c r="AN438" i="2"/>
  <c r="AM438" i="2"/>
  <c r="AL438" i="2"/>
  <c r="AK438" i="2"/>
  <c r="AJ438" i="2"/>
  <c r="AI438" i="2"/>
  <c r="AH438" i="2"/>
  <c r="AG438" i="2"/>
  <c r="AF438" i="2"/>
  <c r="AE438" i="2"/>
  <c r="AD438" i="2"/>
  <c r="AC438" i="2"/>
  <c r="AB438" i="2"/>
  <c r="AA438" i="2"/>
  <c r="Z438" i="2"/>
  <c r="Y438" i="2"/>
  <c r="X438" i="2"/>
  <c r="W438" i="2"/>
  <c r="V438" i="2"/>
  <c r="U438" i="2"/>
  <c r="T438" i="2"/>
  <c r="S438" i="2"/>
  <c r="R438" i="2"/>
  <c r="Q438" i="2"/>
  <c r="P438" i="2"/>
  <c r="O438" i="2"/>
  <c r="N438" i="2"/>
  <c r="M438" i="2"/>
  <c r="L438" i="2"/>
  <c r="K438" i="2"/>
  <c r="J438" i="2"/>
  <c r="I438" i="2"/>
  <c r="H438" i="2"/>
  <c r="G438" i="2"/>
  <c r="F438" i="2"/>
  <c r="E438" i="2"/>
  <c r="D438" i="2"/>
  <c r="BY243" i="2"/>
  <c r="BY450" i="2" s="1"/>
  <c r="BX243" i="2"/>
  <c r="BX450" i="2" s="1"/>
  <c r="BW243" i="2"/>
  <c r="BW450" i="2" s="1"/>
  <c r="BV243" i="2"/>
  <c r="BV450" i="2" s="1"/>
  <c r="BU243" i="2"/>
  <c r="BU450" i="2" s="1"/>
  <c r="BT243" i="2"/>
  <c r="BT450" i="2" s="1"/>
  <c r="BS243" i="2"/>
  <c r="BS450" i="2" s="1"/>
  <c r="BR243" i="2"/>
  <c r="BR450" i="2" s="1"/>
  <c r="BQ243" i="2"/>
  <c r="BQ450" i="2" s="1"/>
  <c r="BP243" i="2"/>
  <c r="BP450" i="2" s="1"/>
  <c r="BO243" i="2"/>
  <c r="BO450" i="2" s="1"/>
  <c r="BN243" i="2"/>
  <c r="BN450" i="2" s="1"/>
  <c r="BM243" i="2"/>
  <c r="BM450" i="2" s="1"/>
  <c r="BL243" i="2"/>
  <c r="BL450" i="2" s="1"/>
  <c r="BK243" i="2"/>
  <c r="BK450" i="2" s="1"/>
  <c r="BJ243" i="2"/>
  <c r="BJ450" i="2" s="1"/>
  <c r="BI243" i="2"/>
  <c r="BI450" i="2" s="1"/>
  <c r="BH243" i="2"/>
  <c r="BH450" i="2" s="1"/>
  <c r="BG243" i="2"/>
  <c r="BG450" i="2" s="1"/>
  <c r="BF243" i="2"/>
  <c r="BF450" i="2" s="1"/>
  <c r="BE243" i="2"/>
  <c r="BE450" i="2" s="1"/>
  <c r="BD243" i="2"/>
  <c r="BD450" i="2" s="1"/>
  <c r="BC243" i="2"/>
  <c r="BC450" i="2" s="1"/>
  <c r="BB243" i="2"/>
  <c r="BB450" i="2" s="1"/>
  <c r="BA243" i="2"/>
  <c r="BA450" i="2" s="1"/>
  <c r="AZ243" i="2"/>
  <c r="AZ450" i="2" s="1"/>
  <c r="AY243" i="2"/>
  <c r="AY450" i="2" s="1"/>
  <c r="AX243" i="2"/>
  <c r="AX450" i="2" s="1"/>
  <c r="AW243" i="2"/>
  <c r="AW450" i="2" s="1"/>
  <c r="AV243" i="2"/>
  <c r="AV450" i="2" s="1"/>
  <c r="AU243" i="2"/>
  <c r="AU450" i="2" s="1"/>
  <c r="AT243" i="2"/>
  <c r="AT450" i="2" s="1"/>
  <c r="AS243" i="2"/>
  <c r="AS450" i="2" s="1"/>
  <c r="AR243" i="2"/>
  <c r="AR450" i="2" s="1"/>
  <c r="AQ243" i="2"/>
  <c r="AQ450" i="2" s="1"/>
  <c r="AP243" i="2"/>
  <c r="AP450" i="2" s="1"/>
  <c r="AO243" i="2"/>
  <c r="AO450" i="2" s="1"/>
  <c r="AN243" i="2"/>
  <c r="AN450" i="2" s="1"/>
  <c r="AM243" i="2"/>
  <c r="AM450" i="2" s="1"/>
  <c r="AL243" i="2"/>
  <c r="AL450" i="2" s="1"/>
  <c r="AK243" i="2"/>
  <c r="AK450" i="2" s="1"/>
  <c r="AJ243" i="2"/>
  <c r="AJ450" i="2" s="1"/>
  <c r="AI243" i="2"/>
  <c r="AI450" i="2" s="1"/>
  <c r="AH243" i="2"/>
  <c r="AH450" i="2" s="1"/>
  <c r="AG243" i="2"/>
  <c r="AG450" i="2" s="1"/>
  <c r="AF243" i="2"/>
  <c r="AF450" i="2" s="1"/>
  <c r="AE243" i="2"/>
  <c r="AE450" i="2" s="1"/>
  <c r="AD243" i="2"/>
  <c r="AD450" i="2" s="1"/>
  <c r="AC243" i="2"/>
  <c r="AC450" i="2" s="1"/>
  <c r="AB243" i="2"/>
  <c r="AB450" i="2" s="1"/>
  <c r="AA243" i="2"/>
  <c r="AA450" i="2" s="1"/>
  <c r="Z243" i="2"/>
  <c r="Z450" i="2" s="1"/>
  <c r="Y243" i="2"/>
  <c r="Y450" i="2" s="1"/>
  <c r="X243" i="2"/>
  <c r="X450" i="2" s="1"/>
  <c r="W243" i="2"/>
  <c r="W450" i="2" s="1"/>
  <c r="V243" i="2"/>
  <c r="V450" i="2" s="1"/>
  <c r="U243" i="2"/>
  <c r="U450" i="2" s="1"/>
  <c r="T243" i="2"/>
  <c r="T450" i="2" s="1"/>
  <c r="S243" i="2"/>
  <c r="S450" i="2" s="1"/>
  <c r="R243" i="2"/>
  <c r="R450" i="2" s="1"/>
  <c r="Q243" i="2"/>
  <c r="Q450" i="2" s="1"/>
  <c r="P243" i="2"/>
  <c r="P450" i="2" s="1"/>
  <c r="O243" i="2"/>
  <c r="O450" i="2" s="1"/>
  <c r="N243" i="2"/>
  <c r="N450" i="2" s="1"/>
  <c r="M243" i="2"/>
  <c r="M450" i="2" s="1"/>
  <c r="L243" i="2"/>
  <c r="L450" i="2" s="1"/>
  <c r="K243" i="2"/>
  <c r="K450" i="2" s="1"/>
  <c r="J243" i="2"/>
  <c r="J450" i="2" s="1"/>
  <c r="I243" i="2"/>
  <c r="I450" i="2" s="1"/>
  <c r="H243" i="2"/>
  <c r="H450" i="2" s="1"/>
  <c r="G243" i="2"/>
  <c r="G450" i="2" s="1"/>
  <c r="F243" i="2"/>
  <c r="F450" i="2" s="1"/>
  <c r="E243" i="2"/>
  <c r="E450" i="2" s="1"/>
  <c r="D243" i="2"/>
  <c r="D450" i="2" s="1"/>
  <c r="BY179" i="2"/>
  <c r="BY451" i="2" s="1"/>
  <c r="BX179" i="2"/>
  <c r="BX451" i="2" s="1"/>
  <c r="BW179" i="2"/>
  <c r="BW451" i="2" s="1"/>
  <c r="BV179" i="2"/>
  <c r="BV451" i="2" s="1"/>
  <c r="BU179" i="2"/>
  <c r="BU451" i="2" s="1"/>
  <c r="BT179" i="2"/>
  <c r="BT451" i="2" s="1"/>
  <c r="BS179" i="2"/>
  <c r="BS451" i="2" s="1"/>
  <c r="BR179" i="2"/>
  <c r="BR451" i="2" s="1"/>
  <c r="BQ179" i="2"/>
  <c r="BQ451" i="2" s="1"/>
  <c r="BP179" i="2"/>
  <c r="BP451" i="2" s="1"/>
  <c r="BO179" i="2"/>
  <c r="BO451" i="2" s="1"/>
  <c r="BN179" i="2"/>
  <c r="BN451" i="2" s="1"/>
  <c r="BM179" i="2"/>
  <c r="BM451" i="2" s="1"/>
  <c r="BL179" i="2"/>
  <c r="BL451" i="2" s="1"/>
  <c r="BK179" i="2"/>
  <c r="BK451" i="2" s="1"/>
  <c r="BJ179" i="2"/>
  <c r="BJ451" i="2" s="1"/>
  <c r="BI179" i="2"/>
  <c r="BI451" i="2" s="1"/>
  <c r="BH179" i="2"/>
  <c r="BH451" i="2" s="1"/>
  <c r="BG179" i="2"/>
  <c r="BG451" i="2" s="1"/>
  <c r="BF179" i="2"/>
  <c r="BF451" i="2" s="1"/>
  <c r="BE179" i="2"/>
  <c r="BE451" i="2" s="1"/>
  <c r="BD179" i="2"/>
  <c r="BD451" i="2" s="1"/>
  <c r="BC179" i="2"/>
  <c r="BC451" i="2" s="1"/>
  <c r="BB179" i="2"/>
  <c r="BB451" i="2" s="1"/>
  <c r="BA179" i="2"/>
  <c r="BA451" i="2" s="1"/>
  <c r="AZ179" i="2"/>
  <c r="AZ451" i="2" s="1"/>
  <c r="AY179" i="2"/>
  <c r="AY451" i="2" s="1"/>
  <c r="AX179" i="2"/>
  <c r="AX451" i="2" s="1"/>
  <c r="AW179" i="2"/>
  <c r="AW451" i="2" s="1"/>
  <c r="AV179" i="2"/>
  <c r="AV451" i="2" s="1"/>
  <c r="AU179" i="2"/>
  <c r="AU451" i="2" s="1"/>
  <c r="AT179" i="2"/>
  <c r="AT451" i="2" s="1"/>
  <c r="AS179" i="2"/>
  <c r="AS451" i="2" s="1"/>
  <c r="AR179" i="2"/>
  <c r="AR451" i="2" s="1"/>
  <c r="AQ179" i="2"/>
  <c r="AQ451" i="2" s="1"/>
  <c r="AP179" i="2"/>
  <c r="AP451" i="2" s="1"/>
  <c r="AO179" i="2"/>
  <c r="AO451" i="2" s="1"/>
  <c r="AN179" i="2"/>
  <c r="AN451" i="2" s="1"/>
  <c r="AM179" i="2"/>
  <c r="AM451" i="2" s="1"/>
  <c r="AL179" i="2"/>
  <c r="AL451" i="2" s="1"/>
  <c r="AK179" i="2"/>
  <c r="AK451" i="2" s="1"/>
  <c r="AJ179" i="2"/>
  <c r="AJ451" i="2" s="1"/>
  <c r="AI179" i="2"/>
  <c r="AI451" i="2" s="1"/>
  <c r="AH179" i="2"/>
  <c r="AH451" i="2" s="1"/>
  <c r="AG179" i="2"/>
  <c r="AG451" i="2" s="1"/>
  <c r="AF179" i="2"/>
  <c r="AF451" i="2" s="1"/>
  <c r="AE179" i="2"/>
  <c r="AE451" i="2" s="1"/>
  <c r="AD179" i="2"/>
  <c r="AD451" i="2" s="1"/>
  <c r="AC179" i="2"/>
  <c r="AC451" i="2" s="1"/>
  <c r="AB179" i="2"/>
  <c r="AB451" i="2" s="1"/>
  <c r="AA179" i="2"/>
  <c r="AA451" i="2" s="1"/>
  <c r="Z179" i="2"/>
  <c r="Z451" i="2" s="1"/>
  <c r="Y179" i="2"/>
  <c r="Y451" i="2" s="1"/>
  <c r="X179" i="2"/>
  <c r="X451" i="2" s="1"/>
  <c r="W179" i="2"/>
  <c r="W451" i="2" s="1"/>
  <c r="V179" i="2"/>
  <c r="V451" i="2" s="1"/>
  <c r="U179" i="2"/>
  <c r="U451" i="2" s="1"/>
  <c r="T179" i="2"/>
  <c r="S179" i="2"/>
  <c r="S451" i="2" s="1"/>
  <c r="R179" i="2"/>
  <c r="R451" i="2" s="1"/>
  <c r="Q179" i="2"/>
  <c r="Q451" i="2" s="1"/>
  <c r="P179" i="2"/>
  <c r="P451" i="2" s="1"/>
  <c r="O179" i="2"/>
  <c r="O451" i="2" s="1"/>
  <c r="N179" i="2"/>
  <c r="N451" i="2" s="1"/>
  <c r="M179" i="2"/>
  <c r="M451" i="2" s="1"/>
  <c r="L179" i="2"/>
  <c r="L451" i="2" s="1"/>
  <c r="K179" i="2"/>
  <c r="K451" i="2" s="1"/>
  <c r="J179" i="2"/>
  <c r="J451" i="2" s="1"/>
  <c r="I179" i="2"/>
  <c r="I451" i="2" s="1"/>
  <c r="H179" i="2"/>
  <c r="H451" i="2" s="1"/>
  <c r="G179" i="2"/>
  <c r="G451" i="2" s="1"/>
  <c r="F179" i="2"/>
  <c r="F451" i="2" s="1"/>
  <c r="E179" i="2"/>
  <c r="E451" i="2" s="1"/>
  <c r="D179" i="2"/>
  <c r="D451" i="2" s="1"/>
  <c r="BY129" i="2"/>
  <c r="BX129" i="2"/>
  <c r="BX449" i="2" s="1"/>
  <c r="BW129" i="2"/>
  <c r="BW449" i="2" s="1"/>
  <c r="BV129" i="2"/>
  <c r="BV449" i="2" s="1"/>
  <c r="BU129" i="2"/>
  <c r="BT129" i="2"/>
  <c r="BT443" i="2" s="1"/>
  <c r="BT462" i="2" s="1"/>
  <c r="BS129" i="2"/>
  <c r="BR129" i="2"/>
  <c r="BR449" i="2" s="1"/>
  <c r="BQ129" i="2"/>
  <c r="BQ449" i="2" s="1"/>
  <c r="BP129" i="2"/>
  <c r="BP449" i="2" s="1"/>
  <c r="BO129" i="2"/>
  <c r="BN129" i="2"/>
  <c r="BM129" i="2"/>
  <c r="BL129" i="2"/>
  <c r="BL449" i="2" s="1"/>
  <c r="BK129" i="2"/>
  <c r="BK449" i="2" s="1"/>
  <c r="BJ129" i="2"/>
  <c r="BJ449" i="2" s="1"/>
  <c r="BI129" i="2"/>
  <c r="BH129" i="2"/>
  <c r="BH449" i="2" s="1"/>
  <c r="BG129" i="2"/>
  <c r="BF129" i="2"/>
  <c r="BF449" i="2" s="1"/>
  <c r="BE129" i="2"/>
  <c r="BE449" i="2" s="1"/>
  <c r="BD129" i="2"/>
  <c r="BD449" i="2" s="1"/>
  <c r="BC129" i="2"/>
  <c r="BB129" i="2"/>
  <c r="BA129" i="2"/>
  <c r="AZ129" i="2"/>
  <c r="AZ449" i="2" s="1"/>
  <c r="AY129" i="2"/>
  <c r="AY449" i="2" s="1"/>
  <c r="AX129" i="2"/>
  <c r="AX449" i="2" s="1"/>
  <c r="AW129" i="2"/>
  <c r="AV129" i="2"/>
  <c r="AV443" i="2" s="1"/>
  <c r="AV462" i="2" s="1"/>
  <c r="AU129" i="2"/>
  <c r="AT129" i="2"/>
  <c r="AT449" i="2" s="1"/>
  <c r="AS129" i="2"/>
  <c r="AS449" i="2" s="1"/>
  <c r="AR129" i="2"/>
  <c r="AR449" i="2" s="1"/>
  <c r="AQ129" i="2"/>
  <c r="AP129" i="2"/>
  <c r="AO129" i="2"/>
  <c r="AN129" i="2"/>
  <c r="AN449" i="2" s="1"/>
  <c r="AM129" i="2"/>
  <c r="AM449" i="2" s="1"/>
  <c r="AL129" i="2"/>
  <c r="AL449" i="2" s="1"/>
  <c r="AK129" i="2"/>
  <c r="AJ129" i="2"/>
  <c r="AJ449" i="2" s="1"/>
  <c r="AI129" i="2"/>
  <c r="AI449" i="2" s="1"/>
  <c r="AH129" i="2"/>
  <c r="AH449" i="2" s="1"/>
  <c r="AG129" i="2"/>
  <c r="AG449" i="2" s="1"/>
  <c r="AF129" i="2"/>
  <c r="AF449" i="2" s="1"/>
  <c r="AE129" i="2"/>
  <c r="AD129" i="2"/>
  <c r="AC129" i="2"/>
  <c r="AC449" i="2" s="1"/>
  <c r="AB129" i="2"/>
  <c r="AB449" i="2" s="1"/>
  <c r="AA129" i="2"/>
  <c r="AA449" i="2" s="1"/>
  <c r="Z129" i="2"/>
  <c r="Z449" i="2" s="1"/>
  <c r="Y129" i="2"/>
  <c r="Y449" i="2" s="1"/>
  <c r="X129" i="2"/>
  <c r="X443" i="2" s="1"/>
  <c r="X462" i="2" s="1"/>
  <c r="W129" i="2"/>
  <c r="W449" i="2" s="1"/>
  <c r="V129" i="2"/>
  <c r="V449" i="2" s="1"/>
  <c r="U129" i="2"/>
  <c r="U449" i="2" s="1"/>
  <c r="T129" i="2"/>
  <c r="T449" i="2" s="1"/>
  <c r="S129" i="2"/>
  <c r="S449" i="2" s="1"/>
  <c r="R129" i="2"/>
  <c r="R449" i="2" s="1"/>
  <c r="R452" i="2" s="1"/>
  <c r="Q129" i="2"/>
  <c r="Q449" i="2" s="1"/>
  <c r="P129" i="2"/>
  <c r="P449" i="2" s="1"/>
  <c r="O129" i="2"/>
  <c r="O449" i="2" s="1"/>
  <c r="N129" i="2"/>
  <c r="N449" i="2" s="1"/>
  <c r="M129" i="2"/>
  <c r="M449" i="2" s="1"/>
  <c r="L129" i="2"/>
  <c r="L449" i="2" s="1"/>
  <c r="K129" i="2"/>
  <c r="K449" i="2" s="1"/>
  <c r="J129" i="2"/>
  <c r="J449" i="2" s="1"/>
  <c r="I129" i="2"/>
  <c r="I449" i="2" s="1"/>
  <c r="H129" i="2"/>
  <c r="H449" i="2" s="1"/>
  <c r="G129" i="2"/>
  <c r="G449" i="2" s="1"/>
  <c r="F129" i="2"/>
  <c r="F449" i="2" s="1"/>
  <c r="F452" i="2" s="1"/>
  <c r="E129" i="2"/>
  <c r="E449" i="2" s="1"/>
  <c r="D129" i="2"/>
  <c r="D449" i="2" s="1"/>
  <c r="BY47" i="2"/>
  <c r="BY446" i="2" s="1"/>
  <c r="BX47" i="2"/>
  <c r="BX446" i="2" s="1"/>
  <c r="BW47" i="2"/>
  <c r="BW446" i="2" s="1"/>
  <c r="BV47" i="2"/>
  <c r="BV446" i="2" s="1"/>
  <c r="BU47" i="2"/>
  <c r="BU446" i="2" s="1"/>
  <c r="BT47" i="2"/>
  <c r="BT446" i="2" s="1"/>
  <c r="BS47" i="2"/>
  <c r="BS446" i="2" s="1"/>
  <c r="BR47" i="2"/>
  <c r="BR446" i="2" s="1"/>
  <c r="BQ47" i="2"/>
  <c r="BQ446" i="2" s="1"/>
  <c r="BP47" i="2"/>
  <c r="BP446" i="2" s="1"/>
  <c r="BO47" i="2"/>
  <c r="BO446" i="2" s="1"/>
  <c r="BN47" i="2"/>
  <c r="BN446" i="2" s="1"/>
  <c r="BM47" i="2"/>
  <c r="BM446" i="2" s="1"/>
  <c r="BL47" i="2"/>
  <c r="BL446" i="2" s="1"/>
  <c r="BK47" i="2"/>
  <c r="BK446" i="2" s="1"/>
  <c r="BJ47" i="2"/>
  <c r="BJ446" i="2" s="1"/>
  <c r="BI47" i="2"/>
  <c r="BI446" i="2" s="1"/>
  <c r="BH47" i="2"/>
  <c r="BH446" i="2" s="1"/>
  <c r="BG47" i="2"/>
  <c r="BG446" i="2" s="1"/>
  <c r="BF47" i="2"/>
  <c r="BF446" i="2" s="1"/>
  <c r="BE47" i="2"/>
  <c r="BE446" i="2" s="1"/>
  <c r="BD47" i="2"/>
  <c r="BD446" i="2" s="1"/>
  <c r="BC47" i="2"/>
  <c r="BC446" i="2" s="1"/>
  <c r="BB47" i="2"/>
  <c r="BB446" i="2" s="1"/>
  <c r="BA47" i="2"/>
  <c r="BA446" i="2" s="1"/>
  <c r="AZ47" i="2"/>
  <c r="AZ446" i="2" s="1"/>
  <c r="AY47" i="2"/>
  <c r="AY446" i="2" s="1"/>
  <c r="AX47" i="2"/>
  <c r="AX446" i="2" s="1"/>
  <c r="AW47" i="2"/>
  <c r="AW446" i="2" s="1"/>
  <c r="AV47" i="2"/>
  <c r="AV446" i="2" s="1"/>
  <c r="AU47" i="2"/>
  <c r="AU446" i="2" s="1"/>
  <c r="AT47" i="2"/>
  <c r="AT446" i="2" s="1"/>
  <c r="AS47" i="2"/>
  <c r="AS446" i="2" s="1"/>
  <c r="AR47" i="2"/>
  <c r="AQ47" i="2"/>
  <c r="AQ446" i="2" s="1"/>
  <c r="AP47" i="2"/>
  <c r="AP446" i="2" s="1"/>
  <c r="AO47" i="2"/>
  <c r="AO446" i="2" s="1"/>
  <c r="AN47" i="2"/>
  <c r="AN446" i="2" s="1"/>
  <c r="AM47" i="2"/>
  <c r="AM446" i="2" s="1"/>
  <c r="AL47" i="2"/>
  <c r="AL446" i="2" s="1"/>
  <c r="AK47" i="2"/>
  <c r="AK446" i="2" s="1"/>
  <c r="AJ47" i="2"/>
  <c r="AJ446" i="2" s="1"/>
  <c r="AI47" i="2"/>
  <c r="AI446" i="2" s="1"/>
  <c r="AH47" i="2"/>
  <c r="AH446" i="2" s="1"/>
  <c r="AG47" i="2"/>
  <c r="AG446" i="2" s="1"/>
  <c r="AF47" i="2"/>
  <c r="AF446" i="2" s="1"/>
  <c r="AE47" i="2"/>
  <c r="AE446" i="2" s="1"/>
  <c r="AD47" i="2"/>
  <c r="AD446" i="2" s="1"/>
  <c r="AC47" i="2"/>
  <c r="AC446" i="2" s="1"/>
  <c r="AB47" i="2"/>
  <c r="AB446" i="2" s="1"/>
  <c r="AA47" i="2"/>
  <c r="AA446" i="2" s="1"/>
  <c r="Z47" i="2"/>
  <c r="Z446" i="2" s="1"/>
  <c r="Y47" i="2"/>
  <c r="Y446" i="2" s="1"/>
  <c r="X47" i="2"/>
  <c r="X446" i="2" s="1"/>
  <c r="W47" i="2"/>
  <c r="W446" i="2" s="1"/>
  <c r="V47" i="2"/>
  <c r="V446" i="2" s="1"/>
  <c r="U47" i="2"/>
  <c r="U446" i="2" s="1"/>
  <c r="T47" i="2"/>
  <c r="T446" i="2" s="1"/>
  <c r="S47" i="2"/>
  <c r="S446" i="2" s="1"/>
  <c r="R47" i="2"/>
  <c r="R446" i="2" s="1"/>
  <c r="Q47" i="2"/>
  <c r="P47" i="2"/>
  <c r="P446" i="2" s="1"/>
  <c r="O47" i="2"/>
  <c r="O446" i="2" s="1"/>
  <c r="N47" i="2"/>
  <c r="N446" i="2" s="1"/>
  <c r="M47" i="2"/>
  <c r="M446" i="2" s="1"/>
  <c r="L47" i="2"/>
  <c r="L446" i="2" s="1"/>
  <c r="K47" i="2"/>
  <c r="K446" i="2" s="1"/>
  <c r="J47" i="2"/>
  <c r="J446" i="2" s="1"/>
  <c r="I47" i="2"/>
  <c r="I446" i="2" s="1"/>
  <c r="H47" i="2"/>
  <c r="H446" i="2" s="1"/>
  <c r="G47" i="2"/>
  <c r="G446" i="2" s="1"/>
  <c r="F47" i="2"/>
  <c r="F446" i="2" s="1"/>
  <c r="E47" i="2"/>
  <c r="E446" i="2" s="1"/>
  <c r="D47" i="2"/>
  <c r="D446" i="2" s="1"/>
  <c r="BY29" i="2"/>
  <c r="BY445" i="2" s="1"/>
  <c r="BX29" i="2"/>
  <c r="BX445" i="2" s="1"/>
  <c r="BW29" i="2"/>
  <c r="BW445" i="2" s="1"/>
  <c r="BV29" i="2"/>
  <c r="BV445" i="2" s="1"/>
  <c r="BV447" i="2" s="1"/>
  <c r="BU29" i="2"/>
  <c r="BU445" i="2" s="1"/>
  <c r="BT29" i="2"/>
  <c r="BT445" i="2" s="1"/>
  <c r="BT447" i="2" s="1"/>
  <c r="BS29" i="2"/>
  <c r="BS445" i="2" s="1"/>
  <c r="BR29" i="2"/>
  <c r="BR442" i="2" s="1"/>
  <c r="BQ29" i="2"/>
  <c r="BQ445" i="2" s="1"/>
  <c r="BP29" i="2"/>
  <c r="BP442" i="2" s="1"/>
  <c r="BO29" i="2"/>
  <c r="BO442" i="2" s="1"/>
  <c r="BN29" i="2"/>
  <c r="BN442" i="2" s="1"/>
  <c r="BM29" i="2"/>
  <c r="BM445" i="2" s="1"/>
  <c r="BL29" i="2"/>
  <c r="BL445" i="2" s="1"/>
  <c r="BK29" i="2"/>
  <c r="BK445" i="2" s="1"/>
  <c r="BJ29" i="2"/>
  <c r="BJ442" i="2" s="1"/>
  <c r="BI29" i="2"/>
  <c r="BI445" i="2" s="1"/>
  <c r="BH29" i="2"/>
  <c r="BH445" i="2" s="1"/>
  <c r="BG29" i="2"/>
  <c r="BG445" i="2" s="1"/>
  <c r="BF29" i="2"/>
  <c r="BF442" i="2" s="1"/>
  <c r="BE29" i="2"/>
  <c r="BE445" i="2" s="1"/>
  <c r="BD29" i="2"/>
  <c r="BD442" i="2" s="1"/>
  <c r="BC29" i="2"/>
  <c r="BC442" i="2" s="1"/>
  <c r="BB29" i="2"/>
  <c r="BB442" i="2" s="1"/>
  <c r="BA29" i="2"/>
  <c r="BA445" i="2" s="1"/>
  <c r="AZ29" i="2"/>
  <c r="AZ445" i="2" s="1"/>
  <c r="AY29" i="2"/>
  <c r="AY445" i="2" s="1"/>
  <c r="AX29" i="2"/>
  <c r="AX445" i="2" s="1"/>
  <c r="AW29" i="2"/>
  <c r="AW445" i="2" s="1"/>
  <c r="AV29" i="2"/>
  <c r="AV445" i="2" s="1"/>
  <c r="AU29" i="2"/>
  <c r="AU445" i="2" s="1"/>
  <c r="AT29" i="2"/>
  <c r="AT442" i="2" s="1"/>
  <c r="AS29" i="2"/>
  <c r="AS445" i="2" s="1"/>
  <c r="AR29" i="2"/>
  <c r="AR442" i="2" s="1"/>
  <c r="AQ29" i="2"/>
  <c r="AQ442" i="2" s="1"/>
  <c r="AP29" i="2"/>
  <c r="AP445" i="2" s="1"/>
  <c r="AO29" i="2"/>
  <c r="AO445" i="2" s="1"/>
  <c r="AN29" i="2"/>
  <c r="AN445" i="2" s="1"/>
  <c r="AM29" i="2"/>
  <c r="AM445" i="2" s="1"/>
  <c r="AL29" i="2"/>
  <c r="AL445" i="2" s="1"/>
  <c r="AK29" i="2"/>
  <c r="AK445" i="2" s="1"/>
  <c r="AJ29" i="2"/>
  <c r="AJ445" i="2" s="1"/>
  <c r="AI29" i="2"/>
  <c r="AI445" i="2" s="1"/>
  <c r="AH29" i="2"/>
  <c r="AH442" i="2" s="1"/>
  <c r="AG29" i="2"/>
  <c r="AG445" i="2" s="1"/>
  <c r="AG447" i="2" s="1"/>
  <c r="AF29" i="2"/>
  <c r="AF442" i="2" s="1"/>
  <c r="AE29" i="2"/>
  <c r="AE442" i="2" s="1"/>
  <c r="AD29" i="2"/>
  <c r="AD442" i="2" s="1"/>
  <c r="AC29" i="2"/>
  <c r="AC445" i="2" s="1"/>
  <c r="AB29" i="2"/>
  <c r="AB445" i="2" s="1"/>
  <c r="AA29" i="2"/>
  <c r="AA445" i="2" s="1"/>
  <c r="Z29" i="2"/>
  <c r="Z445" i="2" s="1"/>
  <c r="Y29" i="2"/>
  <c r="Y445" i="2" s="1"/>
  <c r="X29" i="2"/>
  <c r="X445" i="2" s="1"/>
  <c r="W29" i="2"/>
  <c r="W445" i="2" s="1"/>
  <c r="V29" i="2"/>
  <c r="V442" i="2" s="1"/>
  <c r="U29" i="2"/>
  <c r="U445" i="2" s="1"/>
  <c r="U447" i="2" s="1"/>
  <c r="T29" i="2"/>
  <c r="T445" i="2" s="1"/>
  <c r="S29" i="2"/>
  <c r="S445" i="2" s="1"/>
  <c r="R29" i="2"/>
  <c r="R445" i="2" s="1"/>
  <c r="Q29" i="2"/>
  <c r="Q445" i="2" s="1"/>
  <c r="P29" i="2"/>
  <c r="P445" i="2" s="1"/>
  <c r="O29" i="2"/>
  <c r="O445" i="2" s="1"/>
  <c r="N29" i="2"/>
  <c r="N445" i="2" s="1"/>
  <c r="M29" i="2"/>
  <c r="M445" i="2" s="1"/>
  <c r="L29" i="2"/>
  <c r="L445" i="2" s="1"/>
  <c r="K29" i="2"/>
  <c r="K445" i="2" s="1"/>
  <c r="J29" i="2"/>
  <c r="J442" i="2" s="1"/>
  <c r="I29" i="2"/>
  <c r="I445" i="2" s="1"/>
  <c r="I447" i="2" s="1"/>
  <c r="H29" i="2"/>
  <c r="H442" i="2" s="1"/>
  <c r="G29" i="2"/>
  <c r="G442" i="2" s="1"/>
  <c r="F29" i="2"/>
  <c r="F442" i="2" s="1"/>
  <c r="E29" i="2"/>
  <c r="E445" i="2" s="1"/>
  <c r="D29" i="2"/>
  <c r="D445" i="2" s="1"/>
  <c r="X447" i="2" l="1"/>
  <c r="BU447" i="2"/>
  <c r="AJ447" i="2"/>
  <c r="AJ454" i="2" s="1"/>
  <c r="AV447" i="2"/>
  <c r="AX456" i="2"/>
  <c r="AX458" i="2" s="1"/>
  <c r="AX447" i="2"/>
  <c r="Y447" i="2"/>
  <c r="BH452" i="2"/>
  <c r="AK447" i="2"/>
  <c r="AW447" i="2"/>
  <c r="Z447" i="2"/>
  <c r="Z456" i="2" s="1"/>
  <c r="Z458" i="2" s="1"/>
  <c r="L447" i="2"/>
  <c r="L456" i="2" s="1"/>
  <c r="L458" i="2" s="1"/>
  <c r="AL447" i="2"/>
  <c r="AL456" i="2" s="1"/>
  <c r="AL458" i="2" s="1"/>
  <c r="L454" i="2"/>
  <c r="L453" i="2"/>
  <c r="L452" i="2"/>
  <c r="AJ452" i="2"/>
  <c r="BI447" i="2"/>
  <c r="N447" i="2"/>
  <c r="N456" i="2" s="1"/>
  <c r="N458" i="2" s="1"/>
  <c r="S447" i="2"/>
  <c r="S456" i="2" s="1"/>
  <c r="BH447" i="2"/>
  <c r="BH454" i="2" s="1"/>
  <c r="W457" i="2"/>
  <c r="R456" i="2"/>
  <c r="R458" i="2" s="1"/>
  <c r="R447" i="2"/>
  <c r="T447" i="2"/>
  <c r="T456" i="2" s="1"/>
  <c r="R457" i="2"/>
  <c r="V457" i="2"/>
  <c r="M447" i="2"/>
  <c r="M456" i="2" s="1"/>
  <c r="AP447" i="2"/>
  <c r="BK447" i="2"/>
  <c r="BK456" i="2" s="1"/>
  <c r="BK458" i="2" s="1"/>
  <c r="BG449" i="2"/>
  <c r="BG443" i="2"/>
  <c r="BG462" i="2" s="1"/>
  <c r="U443" i="2"/>
  <c r="U462" i="2" s="1"/>
  <c r="V447" i="2"/>
  <c r="V456" i="2" s="1"/>
  <c r="V458" i="2" s="1"/>
  <c r="AZ447" i="2"/>
  <c r="AZ457" i="2" s="1"/>
  <c r="L442" i="2"/>
  <c r="X442" i="2"/>
  <c r="AJ442" i="2"/>
  <c r="AV442" i="2"/>
  <c r="BH442" i="2"/>
  <c r="BT442" i="2"/>
  <c r="J443" i="2"/>
  <c r="J462" i="2" s="1"/>
  <c r="V443" i="2"/>
  <c r="V462" i="2" s="1"/>
  <c r="AJ443" i="2"/>
  <c r="AJ462" i="2" s="1"/>
  <c r="BE443" i="2"/>
  <c r="BE462" i="2" s="1"/>
  <c r="BX443" i="2"/>
  <c r="BX462" i="2" s="1"/>
  <c r="AR445" i="2"/>
  <c r="BN445" i="2"/>
  <c r="AM456" i="2"/>
  <c r="AM447" i="2"/>
  <c r="K452" i="2"/>
  <c r="AQ447" i="2"/>
  <c r="P447" i="2"/>
  <c r="P457" i="2" s="1"/>
  <c r="AC456" i="2"/>
  <c r="AC447" i="2"/>
  <c r="AC454" i="2" s="1"/>
  <c r="AO447" i="2"/>
  <c r="BA447" i="2"/>
  <c r="BM447" i="2"/>
  <c r="BY447" i="2"/>
  <c r="BK457" i="2"/>
  <c r="BW457" i="2"/>
  <c r="M452" i="2"/>
  <c r="Y454" i="2"/>
  <c r="Y452" i="2"/>
  <c r="Y457" i="2" s="1"/>
  <c r="AK443" i="2"/>
  <c r="AK462" i="2" s="1"/>
  <c r="AK449" i="2"/>
  <c r="AW443" i="2"/>
  <c r="AW462" i="2" s="1"/>
  <c r="AW449" i="2"/>
  <c r="BI443" i="2"/>
  <c r="BI462" i="2" s="1"/>
  <c r="BI449" i="2"/>
  <c r="BU443" i="2"/>
  <c r="BU462" i="2" s="1"/>
  <c r="BU449" i="2"/>
  <c r="M442" i="2"/>
  <c r="Y442" i="2"/>
  <c r="AK442" i="2"/>
  <c r="AW442" i="2"/>
  <c r="BI442" i="2"/>
  <c r="BU442" i="2"/>
  <c r="K443" i="2"/>
  <c r="K462" i="2" s="1"/>
  <c r="W443" i="2"/>
  <c r="W462" i="2" s="1"/>
  <c r="AL443" i="2"/>
  <c r="AL462" i="2" s="1"/>
  <c r="BF443" i="2"/>
  <c r="BF462" i="2" s="1"/>
  <c r="F445" i="2"/>
  <c r="AT445" i="2"/>
  <c r="BO445" i="2"/>
  <c r="AV449" i="2"/>
  <c r="AU449" i="2"/>
  <c r="AU443" i="2"/>
  <c r="AU462" i="2" s="1"/>
  <c r="N452" i="2"/>
  <c r="N457" i="2" s="1"/>
  <c r="Z453" i="2"/>
  <c r="Z452" i="2"/>
  <c r="Z457" i="2" s="1"/>
  <c r="AL452" i="2"/>
  <c r="AX452" i="2"/>
  <c r="BJ452" i="2"/>
  <c r="BV452" i="2"/>
  <c r="N442" i="2"/>
  <c r="Z442" i="2"/>
  <c r="AL442" i="2"/>
  <c r="AX442" i="2"/>
  <c r="BV442" i="2"/>
  <c r="L443" i="2"/>
  <c r="L462" i="2" s="1"/>
  <c r="AM443" i="2"/>
  <c r="AM462" i="2" s="1"/>
  <c r="BH443" i="2"/>
  <c r="BH462" i="2" s="1"/>
  <c r="G445" i="2"/>
  <c r="BP445" i="2"/>
  <c r="AY447" i="2"/>
  <c r="AY454" i="2" s="1"/>
  <c r="AI443" i="2"/>
  <c r="AI462" i="2" s="1"/>
  <c r="Q456" i="2"/>
  <c r="Q447" i="2"/>
  <c r="O452" i="2"/>
  <c r="AA452" i="2"/>
  <c r="AA457" i="2" s="1"/>
  <c r="AA454" i="2"/>
  <c r="AM453" i="2"/>
  <c r="AM452" i="2"/>
  <c r="AM457" i="2" s="1"/>
  <c r="AM454" i="2"/>
  <c r="AY452" i="2"/>
  <c r="BK452" i="2"/>
  <c r="BK454" i="2"/>
  <c r="BW453" i="2"/>
  <c r="BW452" i="2"/>
  <c r="O442" i="2"/>
  <c r="AA442" i="2"/>
  <c r="AM442" i="2"/>
  <c r="AY442" i="2"/>
  <c r="BK442" i="2"/>
  <c r="BW442" i="2"/>
  <c r="M443" i="2"/>
  <c r="M462" i="2" s="1"/>
  <c r="Y443" i="2"/>
  <c r="Y462" i="2" s="1"/>
  <c r="AN443" i="2"/>
  <c r="AN462" i="2" s="1"/>
  <c r="BJ443" i="2"/>
  <c r="BJ462" i="2" s="1"/>
  <c r="H445" i="2"/>
  <c r="AD445" i="2"/>
  <c r="BR445" i="2"/>
  <c r="BT449" i="2"/>
  <c r="AA456" i="2"/>
  <c r="AA447" i="2"/>
  <c r="BD462" i="2"/>
  <c r="E447" i="2"/>
  <c r="E456" i="2" s="1"/>
  <c r="D452" i="2"/>
  <c r="P452" i="2"/>
  <c r="P454" i="2"/>
  <c r="AB452" i="2"/>
  <c r="AB454" i="2"/>
  <c r="AN452" i="2"/>
  <c r="AZ452" i="2"/>
  <c r="AZ454" i="2"/>
  <c r="BL452" i="2"/>
  <c r="BL454" i="2"/>
  <c r="BX452" i="2"/>
  <c r="D442" i="2"/>
  <c r="P442" i="2"/>
  <c r="AB442" i="2"/>
  <c r="AN442" i="2"/>
  <c r="AZ442" i="2"/>
  <c r="BL442" i="2"/>
  <c r="BX442" i="2"/>
  <c r="N443" i="2"/>
  <c r="N462" i="2" s="1"/>
  <c r="Z443" i="2"/>
  <c r="Z462" i="2" s="1"/>
  <c r="AR443" i="2"/>
  <c r="AR462" i="2" s="1"/>
  <c r="BK443" i="2"/>
  <c r="BK462" i="2" s="1"/>
  <c r="J445" i="2"/>
  <c r="AE445" i="2"/>
  <c r="BX453" i="2"/>
  <c r="X454" i="2"/>
  <c r="X453" i="2"/>
  <c r="X452" i="2"/>
  <c r="X456" i="2" s="1"/>
  <c r="X458" i="2" s="1"/>
  <c r="BL456" i="2"/>
  <c r="BL447" i="2"/>
  <c r="BL457" i="2" s="1"/>
  <c r="BJ457" i="2"/>
  <c r="BE447" i="2"/>
  <c r="BE457" i="2" s="1"/>
  <c r="BQ447" i="2"/>
  <c r="BQ457" i="2" s="1"/>
  <c r="E452" i="2"/>
  <c r="E454" i="2"/>
  <c r="Q452" i="2"/>
  <c r="Q457" i="2" s="1"/>
  <c r="Q454" i="2"/>
  <c r="Q453" i="2"/>
  <c r="AC452" i="2"/>
  <c r="AO443" i="2"/>
  <c r="AO462" i="2" s="1"/>
  <c r="AO449" i="2"/>
  <c r="BA443" i="2"/>
  <c r="BA462" i="2" s="1"/>
  <c r="BA449" i="2"/>
  <c r="BM443" i="2"/>
  <c r="BM462" i="2" s="1"/>
  <c r="BM449" i="2"/>
  <c r="BY443" i="2"/>
  <c r="BY462" i="2" s="1"/>
  <c r="BY449" i="2"/>
  <c r="E442" i="2"/>
  <c r="Q442" i="2"/>
  <c r="AC442" i="2"/>
  <c r="AO442" i="2"/>
  <c r="BA442" i="2"/>
  <c r="BM442" i="2"/>
  <c r="BY442" i="2"/>
  <c r="O443" i="2"/>
  <c r="O462" i="2" s="1"/>
  <c r="AA443" i="2"/>
  <c r="AA462" i="2" s="1"/>
  <c r="AS443" i="2"/>
  <c r="AS462" i="2" s="1"/>
  <c r="BL443" i="2"/>
  <c r="BL462" i="2" s="1"/>
  <c r="AF445" i="2"/>
  <c r="BB445" i="2"/>
  <c r="N454" i="2"/>
  <c r="W453" i="2"/>
  <c r="W452" i="2"/>
  <c r="AN447" i="2"/>
  <c r="AN454" i="2" s="1"/>
  <c r="AX457" i="2"/>
  <c r="R454" i="2"/>
  <c r="R453" i="2"/>
  <c r="AD443" i="2"/>
  <c r="AD462" i="2" s="1"/>
  <c r="AD449" i="2"/>
  <c r="AP443" i="2"/>
  <c r="AP462" i="2" s="1"/>
  <c r="AP449" i="2"/>
  <c r="BB443" i="2"/>
  <c r="BB462" i="2" s="1"/>
  <c r="BB449" i="2"/>
  <c r="BN443" i="2"/>
  <c r="BN462" i="2" s="1"/>
  <c r="BN449" i="2"/>
  <c r="R442" i="2"/>
  <c r="AP442" i="2"/>
  <c r="D443" i="2"/>
  <c r="D462" i="2" s="1"/>
  <c r="P443" i="2"/>
  <c r="AB443" i="2"/>
  <c r="AB462" i="2" s="1"/>
  <c r="AT443" i="2"/>
  <c r="AT462" i="2" s="1"/>
  <c r="BP443" i="2"/>
  <c r="BP462" i="2" s="1"/>
  <c r="AH445" i="2"/>
  <c r="BC445" i="2"/>
  <c r="AS447" i="2"/>
  <c r="AS457" i="2" s="1"/>
  <c r="Z454" i="2"/>
  <c r="AL457" i="2"/>
  <c r="K447" i="2"/>
  <c r="K454" i="2" s="1"/>
  <c r="W456" i="2"/>
  <c r="W458" i="2" s="1"/>
  <c r="W447" i="2"/>
  <c r="W454" i="2" s="1"/>
  <c r="AI447" i="2"/>
  <c r="AI456" i="2" s="1"/>
  <c r="AU447" i="2"/>
  <c r="BG447" i="2"/>
  <c r="BS447" i="2"/>
  <c r="U457" i="2"/>
  <c r="G453" i="2"/>
  <c r="G452" i="2"/>
  <c r="S454" i="2"/>
  <c r="S452" i="2"/>
  <c r="S457" i="2" s="1"/>
  <c r="AE443" i="2"/>
  <c r="AE462" i="2" s="1"/>
  <c r="AE449" i="2"/>
  <c r="AQ443" i="2"/>
  <c r="AQ462" i="2" s="1"/>
  <c r="AQ449" i="2"/>
  <c r="BC443" i="2"/>
  <c r="BC462" i="2" s="1"/>
  <c r="BC449" i="2"/>
  <c r="BO443" i="2"/>
  <c r="BO462" i="2" s="1"/>
  <c r="BO449" i="2"/>
  <c r="S442" i="2"/>
  <c r="E443" i="2"/>
  <c r="E462" i="2" s="1"/>
  <c r="Q443" i="2"/>
  <c r="Q462" i="2" s="1"/>
  <c r="AC443" i="2"/>
  <c r="AC462" i="2" s="1"/>
  <c r="BQ443" i="2"/>
  <c r="BQ462" i="2" s="1"/>
  <c r="BD445" i="2"/>
  <c r="AL454" i="2"/>
  <c r="AB456" i="2"/>
  <c r="AB447" i="2"/>
  <c r="AB457" i="2" s="1"/>
  <c r="H452" i="2"/>
  <c r="T454" i="2"/>
  <c r="T452" i="2"/>
  <c r="T457" i="2" s="1"/>
  <c r="AF453" i="2"/>
  <c r="AF452" i="2"/>
  <c r="AR453" i="2"/>
  <c r="AR452" i="2"/>
  <c r="BD453" i="2"/>
  <c r="BD452" i="2"/>
  <c r="BP453" i="2"/>
  <c r="BP452" i="2"/>
  <c r="T442" i="2"/>
  <c r="F443" i="2"/>
  <c r="F462" i="2" s="1"/>
  <c r="R443" i="2"/>
  <c r="R462" i="2" s="1"/>
  <c r="AF443" i="2"/>
  <c r="AF462" i="2" s="1"/>
  <c r="AX443" i="2"/>
  <c r="AX462" i="2" s="1"/>
  <c r="BR443" i="2"/>
  <c r="BR462" i="2" s="1"/>
  <c r="BF445" i="2"/>
  <c r="AX454" i="2"/>
  <c r="BW456" i="2"/>
  <c r="BW447" i="2"/>
  <c r="BW454" i="2" s="1"/>
  <c r="BS449" i="2"/>
  <c r="BS443" i="2"/>
  <c r="BS462" i="2" s="1"/>
  <c r="I443" i="2"/>
  <c r="I462" i="2" s="1"/>
  <c r="BJ456" i="2"/>
  <c r="BJ458" i="2" s="1"/>
  <c r="D447" i="2"/>
  <c r="D456" i="2" s="1"/>
  <c r="BV457" i="2"/>
  <c r="I454" i="2"/>
  <c r="I452" i="2"/>
  <c r="I456" i="2" s="1"/>
  <c r="U454" i="2"/>
  <c r="U453" i="2"/>
  <c r="U452" i="2"/>
  <c r="U456" i="2" s="1"/>
  <c r="U458" i="2" s="1"/>
  <c r="AG454" i="2"/>
  <c r="AG453" i="2"/>
  <c r="AG452" i="2"/>
  <c r="AG457" i="2" s="1"/>
  <c r="AS452" i="2"/>
  <c r="BE454" i="2"/>
  <c r="BE453" i="2"/>
  <c r="BE452" i="2"/>
  <c r="BE456" i="2" s="1"/>
  <c r="BE458" i="2" s="1"/>
  <c r="BQ452" i="2"/>
  <c r="I442" i="2"/>
  <c r="U442" i="2"/>
  <c r="AG442" i="2"/>
  <c r="AS442" i="2"/>
  <c r="BE442" i="2"/>
  <c r="BQ442" i="2"/>
  <c r="G443" i="2"/>
  <c r="G462" i="2" s="1"/>
  <c r="S443" i="2"/>
  <c r="S462" i="2" s="1"/>
  <c r="AG443" i="2"/>
  <c r="AG462" i="2" s="1"/>
  <c r="AY443" i="2"/>
  <c r="AY462" i="2" s="1"/>
  <c r="BJ454" i="2"/>
  <c r="O447" i="2"/>
  <c r="O454" i="2" s="1"/>
  <c r="AI454" i="2"/>
  <c r="AI453" i="2"/>
  <c r="AI452" i="2"/>
  <c r="BX456" i="2"/>
  <c r="BX447" i="2"/>
  <c r="BX457" i="2" s="1"/>
  <c r="BV456" i="2"/>
  <c r="BV458" i="2" s="1"/>
  <c r="L457" i="2"/>
  <c r="X457" i="2"/>
  <c r="AJ457" i="2"/>
  <c r="BH457" i="2"/>
  <c r="J453" i="2"/>
  <c r="J452" i="2"/>
  <c r="V454" i="2"/>
  <c r="V453" i="2"/>
  <c r="V452" i="2"/>
  <c r="AH453" i="2"/>
  <c r="AH452" i="2"/>
  <c r="AT453" i="2"/>
  <c r="AT452" i="2"/>
  <c r="BF452" i="2"/>
  <c r="BR453" i="2"/>
  <c r="BR452" i="2"/>
  <c r="H443" i="2"/>
  <c r="H462" i="2" s="1"/>
  <c r="T443" i="2"/>
  <c r="T462" i="2" s="1"/>
  <c r="AH443" i="2"/>
  <c r="AH462" i="2" s="1"/>
  <c r="AZ443" i="2"/>
  <c r="AZ462" i="2" s="1"/>
  <c r="BV443" i="2"/>
  <c r="BV462" i="2" s="1"/>
  <c r="D453" i="2"/>
  <c r="BV454" i="2"/>
  <c r="S458" i="2" l="1"/>
  <c r="AQ457" i="2"/>
  <c r="BI457" i="2"/>
  <c r="BS457" i="2"/>
  <c r="T458" i="2"/>
  <c r="AE454" i="2"/>
  <c r="AE453" i="2"/>
  <c r="AE452" i="2"/>
  <c r="I457" i="2"/>
  <c r="I458" i="2" s="1"/>
  <c r="K456" i="2"/>
  <c r="K458" i="2" s="1"/>
  <c r="F453" i="2"/>
  <c r="BR456" i="2"/>
  <c r="BR447" i="2"/>
  <c r="AW454" i="2"/>
  <c r="AW453" i="2"/>
  <c r="AW452" i="2"/>
  <c r="AY457" i="2"/>
  <c r="AR447" i="2"/>
  <c r="AR456" i="2" s="1"/>
  <c r="BL453" i="2"/>
  <c r="BH456" i="2"/>
  <c r="BH458" i="2" s="1"/>
  <c r="Q458" i="2"/>
  <c r="BT454" i="2"/>
  <c r="BT453" i="2"/>
  <c r="BT452" i="2"/>
  <c r="K457" i="2"/>
  <c r="O456" i="2"/>
  <c r="T453" i="2"/>
  <c r="BM452" i="2"/>
  <c r="BM456" i="2" s="1"/>
  <c r="BM454" i="2"/>
  <c r="BM453" i="2"/>
  <c r="E453" i="2"/>
  <c r="AD447" i="2"/>
  <c r="N453" i="2"/>
  <c r="AC458" i="2"/>
  <c r="AZ456" i="2"/>
  <c r="AZ458" i="2" s="1"/>
  <c r="AN453" i="2"/>
  <c r="BS454" i="2"/>
  <c r="BS453" i="2"/>
  <c r="BS452" i="2"/>
  <c r="BQ453" i="2"/>
  <c r="S453" i="2"/>
  <c r="BS456" i="2"/>
  <c r="BN453" i="2"/>
  <c r="BN452" i="2"/>
  <c r="AS456" i="2"/>
  <c r="AS458" i="2" s="1"/>
  <c r="AE447" i="2"/>
  <c r="H456" i="2"/>
  <c r="H447" i="2"/>
  <c r="AK454" i="2"/>
  <c r="AK453" i="2"/>
  <c r="AK452" i="2"/>
  <c r="AK456" i="2" s="1"/>
  <c r="AB453" i="2"/>
  <c r="AZ453" i="2"/>
  <c r="AO457" i="2"/>
  <c r="BH453" i="2"/>
  <c r="AI457" i="2"/>
  <c r="AI458" i="2" s="1"/>
  <c r="BQ456" i="2"/>
  <c r="BQ458" i="2" s="1"/>
  <c r="BQ454" i="2"/>
  <c r="BW458" i="2"/>
  <c r="BA452" i="2"/>
  <c r="BA457" i="2" s="1"/>
  <c r="BA454" i="2"/>
  <c r="BA453" i="2"/>
  <c r="AG456" i="2"/>
  <c r="AG458" i="2" s="1"/>
  <c r="J447" i="2"/>
  <c r="BX454" i="2"/>
  <c r="D454" i="2"/>
  <c r="AA453" i="2"/>
  <c r="AY456" i="2"/>
  <c r="BV453" i="2"/>
  <c r="O457" i="2"/>
  <c r="P456" i="2"/>
  <c r="P458" i="2" s="1"/>
  <c r="AC457" i="2"/>
  <c r="AJ456" i="2"/>
  <c r="AJ458" i="2" s="1"/>
  <c r="BB456" i="2"/>
  <c r="BB458" i="2" s="1"/>
  <c r="BB447" i="2"/>
  <c r="BB457" i="2" s="1"/>
  <c r="AM458" i="2"/>
  <c r="BN447" i="2"/>
  <c r="BN457" i="2" s="1"/>
  <c r="BP456" i="2"/>
  <c r="BP447" i="2"/>
  <c r="AU454" i="2"/>
  <c r="AU453" i="2"/>
  <c r="AU452" i="2"/>
  <c r="AU457" i="2" s="1"/>
  <c r="E457" i="2"/>
  <c r="E458" i="2" s="1"/>
  <c r="AA458" i="2"/>
  <c r="BO454" i="2"/>
  <c r="BO453" i="2"/>
  <c r="BO452" i="2"/>
  <c r="BO456" i="2" s="1"/>
  <c r="BC447" i="2"/>
  <c r="BC457" i="2" s="1"/>
  <c r="AN456" i="2"/>
  <c r="AN458" i="2" s="1"/>
  <c r="AO452" i="2"/>
  <c r="AO456" i="2" s="1"/>
  <c r="AO458" i="2" s="1"/>
  <c r="AO454" i="2"/>
  <c r="AO453" i="2"/>
  <c r="G447" i="2"/>
  <c r="BJ453" i="2"/>
  <c r="M457" i="2"/>
  <c r="M458" i="2" s="1"/>
  <c r="Y453" i="2"/>
  <c r="AQ456" i="2"/>
  <c r="AN457" i="2"/>
  <c r="AF456" i="2"/>
  <c r="AF447" i="2"/>
  <c r="H453" i="2"/>
  <c r="BB453" i="2"/>
  <c r="BB452" i="2"/>
  <c r="I453" i="2"/>
  <c r="AU456" i="2"/>
  <c r="AH456" i="2"/>
  <c r="AH447" i="2"/>
  <c r="AP454" i="2"/>
  <c r="AP453" i="2"/>
  <c r="AP452" i="2"/>
  <c r="BK453" i="2"/>
  <c r="O453" i="2"/>
  <c r="AV454" i="2"/>
  <c r="AV453" i="2"/>
  <c r="AV452" i="2"/>
  <c r="BG454" i="2"/>
  <c r="BG453" i="2"/>
  <c r="BG452" i="2"/>
  <c r="BG456" i="2" s="1"/>
  <c r="Y456" i="2"/>
  <c r="Y458" i="2" s="1"/>
  <c r="BD447" i="2"/>
  <c r="BD456" i="2" s="1"/>
  <c r="BX458" i="2"/>
  <c r="BL458" i="2"/>
  <c r="AX453" i="2"/>
  <c r="BO447" i="2"/>
  <c r="K453" i="2"/>
  <c r="AJ453" i="2"/>
  <c r="BI454" i="2"/>
  <c r="BI453" i="2"/>
  <c r="BI452" i="2"/>
  <c r="BI456" i="2" s="1"/>
  <c r="BY452" i="2"/>
  <c r="BY457" i="2" s="1"/>
  <c r="BY454" i="2"/>
  <c r="BY453" i="2"/>
  <c r="AB458" i="2"/>
  <c r="BC453" i="2"/>
  <c r="BC452" i="2"/>
  <c r="AC453" i="2"/>
  <c r="AS453" i="2"/>
  <c r="AD454" i="2"/>
  <c r="AD453" i="2"/>
  <c r="AD452" i="2"/>
  <c r="AD456" i="2" s="1"/>
  <c r="AT447" i="2"/>
  <c r="BU454" i="2"/>
  <c r="BU453" i="2"/>
  <c r="BU452" i="2"/>
  <c r="M453" i="2"/>
  <c r="D457" i="2"/>
  <c r="D458" i="2" s="1"/>
  <c r="P462" i="2"/>
  <c r="P453" i="2"/>
  <c r="BF456" i="2"/>
  <c r="BF447" i="2"/>
  <c r="BF453" i="2"/>
  <c r="AS454" i="2"/>
  <c r="AQ454" i="2"/>
  <c r="AQ453" i="2"/>
  <c r="AQ452" i="2"/>
  <c r="AY453" i="2"/>
  <c r="AL453" i="2"/>
  <c r="F447" i="2"/>
  <c r="M454" i="2"/>
  <c r="BO458" i="2" l="1"/>
  <c r="AT457" i="2"/>
  <c r="AT454" i="2"/>
  <c r="AT456" i="2"/>
  <c r="AT458" i="2" s="1"/>
  <c r="AQ458" i="2"/>
  <c r="BC456" i="2"/>
  <c r="BC458" i="2" s="1"/>
  <c r="BN456" i="2"/>
  <c r="BN458" i="2" s="1"/>
  <c r="AD457" i="2"/>
  <c r="AD458" i="2" s="1"/>
  <c r="BI458" i="2"/>
  <c r="AH457" i="2"/>
  <c r="AH454" i="2"/>
  <c r="BY456" i="2"/>
  <c r="BY458" i="2" s="1"/>
  <c r="J457" i="2"/>
  <c r="J454" i="2"/>
  <c r="BN454" i="2"/>
  <c r="BD454" i="2"/>
  <c r="BD457" i="2"/>
  <c r="BD458" i="2" s="1"/>
  <c r="BF454" i="2"/>
  <c r="BF457" i="2"/>
  <c r="BF458" i="2" s="1"/>
  <c r="BG458" i="2"/>
  <c r="AH458" i="2"/>
  <c r="J456" i="2"/>
  <c r="BS458" i="2"/>
  <c r="F457" i="2"/>
  <c r="F454" i="2"/>
  <c r="AV457" i="2"/>
  <c r="AV456" i="2"/>
  <c r="AV458" i="2" s="1"/>
  <c r="G457" i="2"/>
  <c r="G454" i="2"/>
  <c r="BM458" i="2"/>
  <c r="F456" i="2"/>
  <c r="BO457" i="2"/>
  <c r="G456" i="2"/>
  <c r="H454" i="2"/>
  <c r="H457" i="2"/>
  <c r="AW456" i="2"/>
  <c r="AW458" i="2" s="1"/>
  <c r="AW457" i="2"/>
  <c r="AP456" i="2"/>
  <c r="AP457" i="2"/>
  <c r="BB454" i="2"/>
  <c r="H458" i="2"/>
  <c r="O458" i="2"/>
  <c r="BM457" i="2"/>
  <c r="AU458" i="2"/>
  <c r="BU456" i="2"/>
  <c r="BU457" i="2"/>
  <c r="BC454" i="2"/>
  <c r="AE457" i="2"/>
  <c r="AK457" i="2"/>
  <c r="AK458" i="2" s="1"/>
  <c r="BP458" i="2"/>
  <c r="AR457" i="2"/>
  <c r="AR458" i="2" s="1"/>
  <c r="AR454" i="2"/>
  <c r="AF457" i="2"/>
  <c r="AF458" i="2" s="1"/>
  <c r="AF454" i="2"/>
  <c r="BP457" i="2"/>
  <c r="BP454" i="2"/>
  <c r="AY458" i="2"/>
  <c r="AE456" i="2"/>
  <c r="BT456" i="2"/>
  <c r="BT458" i="2" s="1"/>
  <c r="BT457" i="2"/>
  <c r="BR454" i="2"/>
  <c r="BR457" i="2"/>
  <c r="BR458" i="2" s="1"/>
  <c r="BG457" i="2"/>
  <c r="BA456" i="2"/>
  <c r="BA458" i="2" s="1"/>
  <c r="AP458" i="2" l="1"/>
  <c r="AE458" i="2"/>
  <c r="BU458" i="2"/>
  <c r="G458" i="2"/>
  <c r="F458" i="2"/>
  <c r="J458" i="2"/>
  <c r="D19" i="1" l="1"/>
  <c r="D18" i="1"/>
  <c r="J15" i="1"/>
  <c r="L15" i="1" s="1"/>
  <c r="F15" i="1"/>
  <c r="M15" i="1" s="1"/>
  <c r="J14" i="1"/>
  <c r="L14" i="1" s="1"/>
  <c r="F14" i="1"/>
  <c r="K14" i="1" s="1"/>
  <c r="L13" i="1"/>
  <c r="J13" i="1"/>
  <c r="F13" i="1"/>
  <c r="M13" i="1" s="1"/>
  <c r="J12" i="1"/>
  <c r="L12" i="1" s="1"/>
  <c r="F12" i="1"/>
  <c r="M12" i="1" s="1"/>
  <c r="M11" i="1"/>
  <c r="L11" i="1"/>
  <c r="J11" i="1"/>
  <c r="F11" i="1"/>
  <c r="K11" i="1" s="1"/>
  <c r="J10" i="1"/>
  <c r="L10" i="1" s="1"/>
  <c r="F10" i="1"/>
  <c r="M10" i="1" s="1"/>
  <c r="K9" i="1"/>
  <c r="J9" i="1"/>
  <c r="L9" i="1" s="1"/>
  <c r="F9" i="1"/>
  <c r="M8" i="1"/>
  <c r="L8" i="1"/>
  <c r="J8" i="1"/>
  <c r="F8" i="1"/>
  <c r="K8" i="1" s="1"/>
  <c r="J7" i="1"/>
  <c r="L7" i="1" s="1"/>
  <c r="F7" i="1"/>
  <c r="M7" i="1" s="1"/>
  <c r="K7" i="1" l="1"/>
  <c r="M9" i="1"/>
  <c r="K12" i="1"/>
  <c r="M14" i="1"/>
  <c r="K10" i="1"/>
  <c r="K15" i="1"/>
  <c r="K13" i="1"/>
</calcChain>
</file>

<file path=xl/sharedStrings.xml><?xml version="1.0" encoding="utf-8"?>
<sst xmlns="http://schemas.openxmlformats.org/spreadsheetml/2006/main" count="1514" uniqueCount="1080">
  <si>
    <t xml:space="preserve">รายงานข้อมูลต้นทุนบริการ Unit Cost แบบ Quick Method </t>
  </si>
  <si>
    <t>ปีงบประมาณ 2562</t>
  </si>
  <si>
    <t>ประจำเดือน เมษายน  2562</t>
  </si>
  <si>
    <t>หน่วยบริการ</t>
  </si>
  <si>
    <t>กลุ่มระดับบริการ</t>
  </si>
  <si>
    <t>ต้นทุนบริการผู้ป่วยใน</t>
  </si>
  <si>
    <t>ต้นทุนบริการผู้ป่วยนอก</t>
  </si>
  <si>
    <t>สรุปผลการประเมิน</t>
  </si>
  <si>
    <t>IPD Cost</t>
  </si>
  <si>
    <t>Sum Adj.RW</t>
  </si>
  <si>
    <t>Mean+1SD</t>
  </si>
  <si>
    <t>Unit Cost Adj.RW</t>
  </si>
  <si>
    <t>OPD Cost</t>
  </si>
  <si>
    <t>OP Visit</t>
  </si>
  <si>
    <t>Unit Cost OPD</t>
  </si>
  <si>
    <t>IP</t>
  </si>
  <si>
    <t>OP</t>
  </si>
  <si>
    <t>IP&amp;OP</t>
  </si>
  <si>
    <t>รพร.สระแก้ว</t>
  </si>
  <si>
    <t>รพท.S &gt;400</t>
  </si>
  <si>
    <t>รพ.คลองหาด</t>
  </si>
  <si>
    <t>รพช.F2 &lt;=30,000</t>
  </si>
  <si>
    <t>รพ.ตาพระยา</t>
  </si>
  <si>
    <t>รพช.F2 30,000-=60,000</t>
  </si>
  <si>
    <t>รพ.วังน้ำเย็น</t>
  </si>
  <si>
    <t>รพ.วัฒนานคร</t>
  </si>
  <si>
    <t>รพ.อรัญประเทศ</t>
  </si>
  <si>
    <t>รพท.M1 &lt;=200</t>
  </si>
  <si>
    <t>รพ.เขาฉกรรจ์</t>
  </si>
  <si>
    <t>รพ.วังสมบูรณ์</t>
  </si>
  <si>
    <t>รพช.F3 &gt;=25,000</t>
  </si>
  <si>
    <t>รพ.โคกสูง</t>
  </si>
  <si>
    <t>รพช.F3 &gt;15,000-25,000</t>
  </si>
  <si>
    <t xml:space="preserve">ตัวชี้วัด หน่วยบริการในพื้นที่มีต้นทุนต่อหน่วยไม่เกินเกณฑ์เฉลี่ยกลุ่มระดับบริการเดียวกัน (จังหวัด) (ไม่เกินร้อยละ 20) </t>
  </si>
  <si>
    <t>ผ่านเกณฑ์</t>
  </si>
  <si>
    <t>จำนวน..........8...........แห่ง</t>
  </si>
  <si>
    <t>ร้อยละ</t>
  </si>
  <si>
    <t>ไม่ผ่านเกณฑ์</t>
  </si>
  <si>
    <t>จำนวน..........1...........แห่ง</t>
  </si>
  <si>
    <t xml:space="preserve">แหล่งข้อมูล </t>
  </si>
  <si>
    <t>http://hfo62.cfo.in.th</t>
  </si>
  <si>
    <t>กลุ่มงานประกันสุขภาพ  สำนักงานสาธารณสุขจังหวัดสระแก้ว</t>
  </si>
  <si>
    <t>รายงาน ณ วันที่  17  พฤษภาคม 2562</t>
  </si>
  <si>
    <t>หมายเหตุ</t>
  </si>
  <si>
    <t xml:space="preserve"> - กลุ่มระดับบริการ อิงกลุ่ม POP UC</t>
  </si>
  <si>
    <t xml:space="preserve"> - เทียบค่า Mean ไตรมาส 2/2562  รายงาน ณ 1  พฤษภาคม 2562</t>
  </si>
  <si>
    <t>ผลการวิเคราะห์ต้นทุนบริการ Unit Cost แบบ Quick Method  เดือน เมษายน  2562</t>
  </si>
  <si>
    <t>6 ผลรวม</t>
  </si>
  <si>
    <t>DataID</t>
  </si>
  <si>
    <t>ผังบัญชี 2562</t>
  </si>
  <si>
    <t>สมุทรปราการ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</si>
  <si>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</si>
  <si>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</si>
  <si>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</si>
  <si>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</si>
  <si>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</si>
  <si>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</si>
  <si>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สระแก้ว</t>
  </si>
  <si>
    <t>CodeL1</t>
  </si>
  <si>
    <t>Account1</t>
  </si>
  <si>
    <t>สมุทรปราการ,รพท.</t>
  </si>
  <si>
    <t>บางบ่อ,รพช.</t>
  </si>
  <si>
    <t>บางพลี,รพท.</t>
  </si>
  <si>
    <t>บางจาก,รพช.</t>
  </si>
  <si>
    <t>พระสมุทรเจดีย์,รพช.</t>
  </si>
  <si>
    <t>บางเสาธง,รพช.</t>
  </si>
  <si>
    <t>ชลบุรี,รพศ.</t>
  </si>
  <si>
    <t>บ้านบึง,รพช.</t>
  </si>
  <si>
    <t>หนองใหญ่,รพช.</t>
  </si>
  <si>
    <t>บางละมุง,รพท.</t>
  </si>
  <si>
    <t>วัดญาณสังวราราม,รพช.</t>
  </si>
  <si>
    <t>พานทอง,รพช.</t>
  </si>
  <si>
    <t>พนัสนิคม,รพช.</t>
  </si>
  <si>
    <t>แหลมฉบัง,รพช.</t>
  </si>
  <si>
    <t>เกาะสีชัง,รพช.</t>
  </si>
  <si>
    <t>สัตหีบกม10,รพช.</t>
  </si>
  <si>
    <t>บ่อทอง,รพช.</t>
  </si>
  <si>
    <t>เกาะจันทร์,รพช.</t>
  </si>
  <si>
    <t>ระยอง,รพศ.</t>
  </si>
  <si>
    <t>เฉลิมพระเกียรติสมเด็จพระเทพรัตนราชสุดาฯ สยามบรมราชกุมารี ระยอง,รพท.</t>
  </si>
  <si>
    <t>บ้านฉาง,รพช.</t>
  </si>
  <si>
    <t>แกลง,รพท.</t>
  </si>
  <si>
    <t>วังจันทร์,รพช.</t>
  </si>
  <si>
    <t>บ้านค่าย,รพช.</t>
  </si>
  <si>
    <t>ปลวกแดง,รพช.</t>
  </si>
  <si>
    <t>เขาชะเมา เฉลิมพระเกียรติ 80 พรรษา,รพช.</t>
  </si>
  <si>
    <t>นิคมพัฒนา,รพช.</t>
  </si>
  <si>
    <t>พระปกเกล้า,รพศ.</t>
  </si>
  <si>
    <t>ขลุง,รพช.</t>
  </si>
  <si>
    <t>ท่าใหม่,รพช.</t>
  </si>
  <si>
    <t>เขาสุกิม,รพช.</t>
  </si>
  <si>
    <t>สองพี่น้อง,รพช.</t>
  </si>
  <si>
    <t>โป่งน้ำร้อน,รพช.</t>
  </si>
  <si>
    <t>มะขาม,รพช.</t>
  </si>
  <si>
    <t>แหลมสิงห์,รพช.</t>
  </si>
  <si>
    <t>สอยดาว,รพช.</t>
  </si>
  <si>
    <t>แก่งหางแมว,รพช.</t>
  </si>
  <si>
    <t>นายายอาม,รพช.</t>
  </si>
  <si>
    <t>เขาคิชฌกูฏ,รพช.</t>
  </si>
  <si>
    <t>ตราด,รพท.</t>
  </si>
  <si>
    <t>คลองใหญ่,รพช.</t>
  </si>
  <si>
    <t>เขาสมิง,รพช.</t>
  </si>
  <si>
    <t>บ่อไร่,รพช.</t>
  </si>
  <si>
    <t>แหลมงอบ,รพช.</t>
  </si>
  <si>
    <t>เกาะกูด,รพช.</t>
  </si>
  <si>
    <t>เกาะช้าง,รพช.</t>
  </si>
  <si>
    <t>พุทธโสธร,รพท.</t>
  </si>
  <si>
    <t>ท่าตะเกียบ,รพช.</t>
  </si>
  <si>
    <t>บางคล้า,รพช.</t>
  </si>
  <si>
    <t>บางน้ำเปรี้ยว,รพช.</t>
  </si>
  <si>
    <t>บางปะกง,รพช.</t>
  </si>
  <si>
    <t>บ้านโพธิ์,รพช.</t>
  </si>
  <si>
    <t>พนมสารคาม,รพช.</t>
  </si>
  <si>
    <t>สนามชัยเขต,รพช.</t>
  </si>
  <si>
    <t>แปลงยาว,รพช.</t>
  </si>
  <si>
    <t>ราชสาส์น,รพช.</t>
  </si>
  <si>
    <t>คลองเขื่อน,รพช.</t>
  </si>
  <si>
    <t>เจ้าพระยาอภัยภูเบศร,รพศ.</t>
  </si>
  <si>
    <t>กบินทร์บุรี,รพท.</t>
  </si>
  <si>
    <t>นาดี,รพช.</t>
  </si>
  <si>
    <t>บ้านสร้าง,รพช.</t>
  </si>
  <si>
    <t>ประจันตคาม,รพช.</t>
  </si>
  <si>
    <t>ศรีมหาโพธิ,รพช.</t>
  </si>
  <si>
    <t>ศรีมโหสถ,รพช.</t>
  </si>
  <si>
    <t>สมเด็จพระยุพราชสระแก้ว,รพท.</t>
  </si>
  <si>
    <t>คลองหาด,รพช.</t>
  </si>
  <si>
    <t>ตาพระยา,รพช.</t>
  </si>
  <si>
    <t>วังน้ำเย็น,รพช.</t>
  </si>
  <si>
    <t>วัฒนานคร,รพช.</t>
  </si>
  <si>
    <t>อรัญประเทศ,รพท.</t>
  </si>
  <si>
    <t>เขาฉกรรจ์,รพช.</t>
  </si>
  <si>
    <t>วังสมบูรณ์,รพช.</t>
  </si>
  <si>
    <t>โคกสูง,รพช.</t>
  </si>
  <si>
    <t>10685</t>
  </si>
  <si>
    <t>10752</t>
  </si>
  <si>
    <t>10753</t>
  </si>
  <si>
    <t>10754</t>
  </si>
  <si>
    <t>10755</t>
  </si>
  <si>
    <t>28785</t>
  </si>
  <si>
    <t>10662</t>
  </si>
  <si>
    <t>10817</t>
  </si>
  <si>
    <t>10818</t>
  </si>
  <si>
    <t>10819</t>
  </si>
  <si>
    <t>10820</t>
  </si>
  <si>
    <t>10821</t>
  </si>
  <si>
    <t>10822</t>
  </si>
  <si>
    <t>10823</t>
  </si>
  <si>
    <t>10824</t>
  </si>
  <si>
    <t>10825</t>
  </si>
  <si>
    <t>10826</t>
  </si>
  <si>
    <t>28006</t>
  </si>
  <si>
    <t>10663</t>
  </si>
  <si>
    <t>10827</t>
  </si>
  <si>
    <t>10828</t>
  </si>
  <si>
    <t>10829</t>
  </si>
  <si>
    <t>10830</t>
  </si>
  <si>
    <t>10832</t>
  </si>
  <si>
    <t>22734</t>
  </si>
  <si>
    <t>23962</t>
  </si>
  <si>
    <t>10664</t>
  </si>
  <si>
    <t>10834</t>
  </si>
  <si>
    <t>10835</t>
  </si>
  <si>
    <t>10836</t>
  </si>
  <si>
    <t>10837</t>
  </si>
  <si>
    <t>10838</t>
  </si>
  <si>
    <t>10839</t>
  </si>
  <si>
    <t>10840</t>
  </si>
  <si>
    <t>10841</t>
  </si>
  <si>
    <t>10842</t>
  </si>
  <si>
    <t>10843</t>
  </si>
  <si>
    <t>10844</t>
  </si>
  <si>
    <t>10696</t>
  </si>
  <si>
    <t>10845</t>
  </si>
  <si>
    <t>10846</t>
  </si>
  <si>
    <t>10847</t>
  </si>
  <si>
    <t>10848</t>
  </si>
  <si>
    <t>10849</t>
  </si>
  <si>
    <t>13816</t>
  </si>
  <si>
    <t>10697</t>
  </si>
  <si>
    <t>10833</t>
  </si>
  <si>
    <t>10850</t>
  </si>
  <si>
    <t>10851</t>
  </si>
  <si>
    <t>10852</t>
  </si>
  <si>
    <t>10853</t>
  </si>
  <si>
    <t>10854</t>
  </si>
  <si>
    <t>10855</t>
  </si>
  <si>
    <t>10856</t>
  </si>
  <si>
    <t>13747</t>
  </si>
  <si>
    <t>31327</t>
  </si>
  <si>
    <t>10665</t>
  </si>
  <si>
    <t>10857</t>
  </si>
  <si>
    <t>10858</t>
  </si>
  <si>
    <t>10859</t>
  </si>
  <si>
    <t>10860</t>
  </si>
  <si>
    <t>10861</t>
  </si>
  <si>
    <t>10862</t>
  </si>
  <si>
    <t>10699</t>
  </si>
  <si>
    <t>10866</t>
  </si>
  <si>
    <t>10867</t>
  </si>
  <si>
    <t>10868</t>
  </si>
  <si>
    <t>10869</t>
  </si>
  <si>
    <t>10870</t>
  </si>
  <si>
    <t>13817</t>
  </si>
  <si>
    <t>28849</t>
  </si>
  <si>
    <t>28850</t>
  </si>
  <si>
    <t>OPD</t>
  </si>
  <si>
    <t>4301020105.201</t>
  </si>
  <si>
    <t>รายได้ค่ารักษา UC -OP  ใน CUP</t>
  </si>
  <si>
    <t>4301020105.203</t>
  </si>
  <si>
    <t>รายได้ค่ารักษา UC - OP นอก CUP ในจังหวัด</t>
  </si>
  <si>
    <t>4301020105.205</t>
  </si>
  <si>
    <t>รายได้ค่ารักษา UC-OP  นอก CUP ต่างจังหวัด</t>
  </si>
  <si>
    <t>4301020105.207</t>
  </si>
  <si>
    <t>รายได้ค่ารักษาUC-OP ต่างสังกัด สป.</t>
  </si>
  <si>
    <t>4301020105.241</t>
  </si>
  <si>
    <t xml:space="preserve">รายได้ค่ารักษาด้านการสร้างเสริมสุขภาพและป้องกันโรค (P&amp;P) </t>
  </si>
  <si>
    <t>4301020105.244</t>
  </si>
  <si>
    <t>รายได้ค่ารักษา UC OP - บริการเฉพาะ (CR)</t>
  </si>
  <si>
    <t>4301020105.263</t>
  </si>
  <si>
    <t>รายได้ค่ารักษา OP Refer</t>
  </si>
  <si>
    <t>4301020104.104</t>
  </si>
  <si>
    <t>รายได้ค่ารักษาเบิกต้นสังกัด OP</t>
  </si>
  <si>
    <t>4301020104.108</t>
  </si>
  <si>
    <t>รายได้ค่ารักษาเบิกจ่ายตรง-หน่วยงาน-OP</t>
  </si>
  <si>
    <t>4301020104.801</t>
  </si>
  <si>
    <t>รายได้ค่ารักษาเบิกจ่ายตรง- อปท. OP</t>
  </si>
  <si>
    <t>4301020104.805</t>
  </si>
  <si>
    <t>รายได้ค่ารักษาเบิกจ่ายตรง- อปท.รูปแบบพิเศษ OP</t>
  </si>
  <si>
    <t>4301020102.104</t>
  </si>
  <si>
    <t>รายได้ค่าตรวจสุขภาพ-หน่วยงานภาครัฐ</t>
  </si>
  <si>
    <t>4301020104.401</t>
  </si>
  <si>
    <t>รายได้ค่ารักษาเบิกจ่ายตรงกรมบัญชีกลาง OP</t>
  </si>
  <si>
    <t>4301020106.305</t>
  </si>
  <si>
    <t>รายได้ค่ารักษาประกันสังคม OP-เครือข่าย</t>
  </si>
  <si>
    <t>4301020106.307</t>
  </si>
  <si>
    <t>รายได้ค่ารักษาประกันสังคม OP-นอกเครือข่าย</t>
  </si>
  <si>
    <t>4301020106.313</t>
  </si>
  <si>
    <t>รายได้ค่ารักษาประกันสังคม-ค่าใช้จ่ายสูง/อุบัติเหตุ/ฉุกเฉิน OP</t>
  </si>
  <si>
    <t>4301020106.503</t>
  </si>
  <si>
    <t>รายได้ค่ารักษาแรงงานต่างด้าว OP</t>
  </si>
  <si>
    <t>4301020106.512</t>
  </si>
  <si>
    <t xml:space="preserve">รายได้ค่ารักษาแรงงานต่างด้าว OP นอก CUP </t>
  </si>
  <si>
    <t>4301020106.516</t>
  </si>
  <si>
    <t>รายได้ค่าตรวจสุขภาพแรงงานต่างด้าว</t>
  </si>
  <si>
    <t>4301020102.102</t>
  </si>
  <si>
    <t>รายได้ค่าตรวจสุขภาพ - บุคคลภายนอก</t>
  </si>
  <si>
    <t>4301020104.106</t>
  </si>
  <si>
    <t>รายได้ค่ารักษาชำระเงิน OP</t>
  </si>
  <si>
    <t>4301020104.602</t>
  </si>
  <si>
    <t>รายได้ค่ารักษา พรบ.รถ OP</t>
  </si>
  <si>
    <t>4301020106.701</t>
  </si>
  <si>
    <t>รายได้ค่ารักษาบุคคลที่มีปัญหาสถานะและสิทธิ OP นอก CUP</t>
  </si>
  <si>
    <t>4301020106.709</t>
  </si>
  <si>
    <t>รายได้ค่ารักษา-บุคคลที่มีปัญหาสถานะและสิทธิ OP ใน CUP</t>
  </si>
  <si>
    <t>OPD ผลรวม</t>
  </si>
  <si>
    <t>IPD</t>
  </si>
  <si>
    <t>4301020105.202</t>
  </si>
  <si>
    <t xml:space="preserve">รายได้ค่ารักษา UC-IP  </t>
  </si>
  <si>
    <t>4301020105.245</t>
  </si>
  <si>
    <t>รายได้ค่ารักษา UC IP - บริการเฉพาะ (CR)</t>
  </si>
  <si>
    <t>4301020104.105</t>
  </si>
  <si>
    <t>รายได้ค่ารักษาเบิกต้นสังกัด IP</t>
  </si>
  <si>
    <t>4301020104.109</t>
  </si>
  <si>
    <t>รายได้ค่ารักษาเบิกจ่ายตรง-หน่วยงานอื่น- IP</t>
  </si>
  <si>
    <t>4301020104.802</t>
  </si>
  <si>
    <t>รายได้ค่ารักษาเบิกจ่ายตรง-อปท. IP</t>
  </si>
  <si>
    <t>4301020104.806</t>
  </si>
  <si>
    <t>รายได้ค่ารักษาเบิกจ่ายตรง-  อปท.รูปแบบพิเศษ IP</t>
  </si>
  <si>
    <t>4301020104.402</t>
  </si>
  <si>
    <t>รายได้ค่ารักษาเบิกจ่ายตรงกรมบัญชีกลาง IP</t>
  </si>
  <si>
    <t>4301020106.306</t>
  </si>
  <si>
    <t>รายได้ค่ารักษาประกันสังคม IP-เครือข่าย</t>
  </si>
  <si>
    <t>4301020106.308</t>
  </si>
  <si>
    <t>รายได้ค่ารักษาประกันสังคม IP-นอกเครือข่าย</t>
  </si>
  <si>
    <t>4301020106.312</t>
  </si>
  <si>
    <t>รายได้ค่ารักษาประกันสังคม 72 ชั่วโมงแรก</t>
  </si>
  <si>
    <t>4301020106.314</t>
  </si>
  <si>
    <t>รายได้ค่ารักษาประกันสังคม-ค่าใช้จ่ายสูง IP</t>
  </si>
  <si>
    <t>4301020106.504</t>
  </si>
  <si>
    <t>รายได้ค่ารักษาแรงงานต่างด้าว IP</t>
  </si>
  <si>
    <t>4301020106.513</t>
  </si>
  <si>
    <t>รายได้ค่ารักษาแรงงานต่างด้าว IP นอก CUP</t>
  </si>
  <si>
    <t>4301020106.514</t>
  </si>
  <si>
    <t>รายได้ค่ารักษาแรงงานต่างด้าว-เบิกจากส่วนกลาง IP</t>
  </si>
  <si>
    <t>4301020104.107</t>
  </si>
  <si>
    <t>รายได้ค่ารักษาชำระเงิน IP</t>
  </si>
  <si>
    <t>4301020104.603</t>
  </si>
  <si>
    <t>รายได้ค่ารักษา พรบ.รถ IP</t>
  </si>
  <si>
    <t>4301020106.710</t>
  </si>
  <si>
    <t>รายได้ค่ารักษาบุคคลที่มีปัญหาสถานะและสิทธิ  - เบิกจากส่วนกลาง IP</t>
  </si>
  <si>
    <t>IPD ผลรวม</t>
  </si>
  <si>
    <t>LC</t>
  </si>
  <si>
    <t>5101010101.101</t>
  </si>
  <si>
    <t>เงินเดือนข้าราชการ(บริการ)</t>
  </si>
  <si>
    <t>5101010101.102</t>
  </si>
  <si>
    <t>เงินเดือนข้าราชการ(สนับสนุน)</t>
  </si>
  <si>
    <t>5101010103.101</t>
  </si>
  <si>
    <t>เงินประจำตำแหน่งระดับสูง/ระดับ กลาง(สนับสนุน)</t>
  </si>
  <si>
    <t>5101010103.102</t>
  </si>
  <si>
    <t>เงินประจำตำแหน่งวิชาชีพเฉพาะ(บริการ)</t>
  </si>
  <si>
    <t>5101010103.103</t>
  </si>
  <si>
    <t>เงินประจำตำแหน่งผู้เชี่ยวชาญ (บริการ)</t>
  </si>
  <si>
    <t>5101010109.101</t>
  </si>
  <si>
    <t>เงินตอบแทนพิเศษของข้าราชการผู้ได้รับเงินเดือนถึงขั้นสูงสุดของอันดับ(บริการ)</t>
  </si>
  <si>
    <t>5101010109.102</t>
  </si>
  <si>
    <t>เงินตอบแทนพิเศษของข้าราชการผู้ได้รับเงินเดือนถึงขั้นสูงสุดของอันดับ(สนับสนุน)</t>
  </si>
  <si>
    <t>5101010109.103</t>
  </si>
  <si>
    <t>เงินตอบแทนพิเศษของลูกจ้างประจำผู้ได้รับค่าจ้างถึงขั้นสูงสุดของตำแหน่ง(บริการ)</t>
  </si>
  <si>
    <t>5101010109.104</t>
  </si>
  <si>
    <t>เงินตอบแทนพิเศษของลูกจ้างประจำผู้ได้รับค่าจ้างถึงขั้นสูงสุดของตำแหน่ง(สนับสนุน)</t>
  </si>
  <si>
    <t>5101010113.101</t>
  </si>
  <si>
    <t>ค่าจ้างประจำ(บริการ)</t>
  </si>
  <si>
    <t>5101010113.102</t>
  </si>
  <si>
    <t>ค่าจ้างประจำ(สนับสนุน)</t>
  </si>
  <si>
    <t>5101010115.101</t>
  </si>
  <si>
    <t>เงินค่าตอบแทนพนักงานราชการ (บริการ)</t>
  </si>
  <si>
    <t>5101010115.102</t>
  </si>
  <si>
    <t>ค่าตอบแทนพนักงานราชการ (สนับสนุน)</t>
  </si>
  <si>
    <t>5101010116.101</t>
  </si>
  <si>
    <t>เงินค่าครองชีพสำหรับข้าราชการ (บริการ)</t>
  </si>
  <si>
    <t>5101010116.102</t>
  </si>
  <si>
    <t>เงินค่าครองชีพสำหรับข้าราชการ(สนับสนุน)</t>
  </si>
  <si>
    <t>5101010116.103</t>
  </si>
  <si>
    <t>เงินค่าครองชีพสำหรับลูกจ้างประจำ(บริการ)</t>
  </si>
  <si>
    <t>5101010116.104</t>
  </si>
  <si>
    <t>เงินค่าครองชีพสำหรับลูกจ้างประจำ(สนับสนุน)</t>
  </si>
  <si>
    <t>5101010116.105</t>
  </si>
  <si>
    <t>เงินค่าครองชีพสำหรับพนักงานราชการ(บริการ)</t>
  </si>
  <si>
    <t>5101010116.106</t>
  </si>
  <si>
    <t>เงินค่าครองชีพสำหรับพนักงานราชการ(สนับสนุน)</t>
  </si>
  <si>
    <t>5101010199.101</t>
  </si>
  <si>
    <t>เงินตอบแทนรายเดือนสำหรับข้าราชการเท่ากับอัตราเงินประจำตำแหน่ง (บริการ)</t>
  </si>
  <si>
    <t>5101010199.102</t>
  </si>
  <si>
    <t>เงินตอบแทนชำนาญการพิเศษที่ไม่ใช่วิชาชีพ (สนับสนุน)</t>
  </si>
  <si>
    <t>5101010113.103</t>
  </si>
  <si>
    <t>ค่าจ้างชั่วคราว(บริการ)</t>
  </si>
  <si>
    <t>5101010113.104</t>
  </si>
  <si>
    <t>ค่าจ้างชั่วคราว(สนับสนุน)</t>
  </si>
  <si>
    <t>5101010113.105</t>
  </si>
  <si>
    <t>ค่าจ้างพนักงานกระทรวงสาธารณสุข (บริการ)</t>
  </si>
  <si>
    <t>5101010113.106</t>
  </si>
  <si>
    <t>ค่าจ้างพนักงานกระทรวงสาธารณสุข (สนับสนุน)</t>
  </si>
  <si>
    <t>5101010113.107</t>
  </si>
  <si>
    <t>ค่าจ้างเหมาบุคลากร (บริการ)</t>
  </si>
  <si>
    <t>5101010113.108</t>
  </si>
  <si>
    <t>ค่าจ้างเหมาบุคลากร (สนับสนุน)</t>
  </si>
  <si>
    <t>5101010108.101</t>
  </si>
  <si>
    <t>ค่าล่วงเวลา(สนับสนุน)</t>
  </si>
  <si>
    <t>5101010199.103</t>
  </si>
  <si>
    <t>ค่าตอบแทนในการปฏิบัติงานเวรหรือผลัดบ่ายและหรือผลัดดึกของพยาบาล</t>
  </si>
  <si>
    <t>5101020114.107</t>
  </si>
  <si>
    <t>ค่าตอบแทนเพิ่มพิเศษสำหรับผู้ปฏิบัติงานด้านสาธารณสุข(พตส.-เงินงบประมาณ)</t>
  </si>
  <si>
    <t>5101020114.114</t>
  </si>
  <si>
    <t>ค่าตอบแทนเพิ่มพิเศษสำหรับผู้ปฏิบัติงานด้านสาธารณสุข(พตส.-เงินนอกงบประมาณ)</t>
  </si>
  <si>
    <t>5101020114.116</t>
  </si>
  <si>
    <t>ค่าตอบแทนตามผลการปฏิบัติงาน (บริการ) -เงินงบประมาณ</t>
  </si>
  <si>
    <t>5101020114.117</t>
  </si>
  <si>
    <t>ค่าตอบแทนตามผลการปฏิบัติงาน (สนับสนุน)  -เงินงบประมาณ</t>
  </si>
  <si>
    <t>5101020114.120</t>
  </si>
  <si>
    <t>ค่าตอบแทนการปฏิบัติงานในลักษณะค่าเบี้ยเลี้ยงเหมาจ่าย (บริการ) -เงินงบประมาณ</t>
  </si>
  <si>
    <t>5101020114.121</t>
  </si>
  <si>
    <t>ค่าตอบแทนการปฏิบัติงานในลักษณะค่าเบี้ยเลี้ยงเหมาจ่าย (สนับสนุน)  -เงินงบประมาณ</t>
  </si>
  <si>
    <t>5101020114.122</t>
  </si>
  <si>
    <t>ค่าตอบแทนตามผลการปฏิบัติงาน (บริการ) -เงินนอกประมาณ</t>
  </si>
  <si>
    <t>5101020114.123</t>
  </si>
  <si>
    <t>ค่าตอบแทนตามผลการปฏิบัติงาน (สนับสนุน)  -เงินนอกประมาณ</t>
  </si>
  <si>
    <t>5101020114.124</t>
  </si>
  <si>
    <t>ค่าตอบแทนการปฏิบัติงานในลักษณะค่าเบี้ยเลี้ยงเหมาจ่าย (บริการ) -เงินนอกประมาณ</t>
  </si>
  <si>
    <t>5101020114.125</t>
  </si>
  <si>
    <t>ค่าตอบแทนการปฏิบัติงานในลักษณะค่าเบี้ยเลี้ยงเหมาจ่าย (สนับสนุน)  -เงินนอกประมาณ</t>
  </si>
  <si>
    <t>5101020115.101</t>
  </si>
  <si>
    <t>ค่าตอบแทนพิเศษชายแดนภาคใต้ (บริการ)</t>
  </si>
  <si>
    <t>5101020199.102</t>
  </si>
  <si>
    <t>เงินเพิ่มสำหรับตำแหน่งที่มีเหตุพิเศษ  (บริการ)</t>
  </si>
  <si>
    <t>5101020199.103</t>
  </si>
  <si>
    <t>เงินเพิ่มสำหรับตำแหน่งที่มีเหตุพิเศษ  (สนับสนุน)</t>
  </si>
  <si>
    <t>5104040199.101</t>
  </si>
  <si>
    <t>ค่าตอบแทนในการปฏิบัติงานของเจ้าหน้าที่  (บริการ)</t>
  </si>
  <si>
    <t>5104040199.102</t>
  </si>
  <si>
    <t>ค่าตอบแทนในการปฏิบัติงานของเจ้าหน้าที่  (สนับสนุน)</t>
  </si>
  <si>
    <t>5104040199.103</t>
  </si>
  <si>
    <t>ค่าตอบแทนการปฎิบัติงานในคลินิกพิเศษนอกเวลา</t>
  </si>
  <si>
    <t>5104040199.104</t>
  </si>
  <si>
    <t>ค่าตอบแทนการปฎิบัติงานชันสูตรพลิกศพ  (เงินงบประมาณ)</t>
  </si>
  <si>
    <t>5104040199.105</t>
  </si>
  <si>
    <t>ค่าตอบแทนปฎิบัติงานแพทย์สาขาส่งเสริมพิเศษ</t>
  </si>
  <si>
    <t>5104040199.106</t>
  </si>
  <si>
    <t>ค่าตอบแทนเงินเพิ่มพิเศษแพทย์ไม่ทำเวชปฏิบัติฯลฯ(บริการ)</t>
  </si>
  <si>
    <t>5104040199.107</t>
  </si>
  <si>
    <t>ค่าตอบแทนเงินเพิ่มพิเศษทันตแพทย์ไม่ทำเวชปฏิบัติฯลฯ(บริการ)</t>
  </si>
  <si>
    <t>5104040199.108</t>
  </si>
  <si>
    <t>ค่าตอบแทนเงินเพิ่มเภสัชกรไม่ทำเวชปฏิบัติฯลฯ(บริการ)</t>
  </si>
  <si>
    <t>5104040199.109</t>
  </si>
  <si>
    <t>ค่าตอบแทนปฎิบัติงานส่งเสริมสุขภาพและเวชปฏิบัติครอบครัว</t>
  </si>
  <si>
    <t>5104040199.110</t>
  </si>
  <si>
    <t>ค่าตอบแทนอื่น</t>
  </si>
  <si>
    <t>5104040199.111</t>
  </si>
  <si>
    <t>ค่าตอบแทนการปฎิบัติงานชันสูตรพลิกศพ  (เงินนอกงบประมาณ)</t>
  </si>
  <si>
    <t>5101020101.101</t>
  </si>
  <si>
    <t>เงินช่วยพิเศษกรณีเสียชีวิต</t>
  </si>
  <si>
    <t>5101020102.101</t>
  </si>
  <si>
    <t>เงินทำขวัญข้าราชการและลูกจ้าง</t>
  </si>
  <si>
    <t>5101020103.101</t>
  </si>
  <si>
    <t>เงินชดเชยสมาชิก กบข.</t>
  </si>
  <si>
    <t>5101020104.101</t>
  </si>
  <si>
    <t>เงินสมทบ กบข.</t>
  </si>
  <si>
    <t>5101020105.101</t>
  </si>
  <si>
    <t>เงินสมทบ กสจ.</t>
  </si>
  <si>
    <t>5101020106.101</t>
  </si>
  <si>
    <t>เงินสมทบกองทุนประกันสังคมส่วนของนายจ้าง (เงินงบประมาณ)</t>
  </si>
  <si>
    <t>5101020106.102</t>
  </si>
  <si>
    <t>เงินสมทบกองทุนประกันสังคมส่วนของนายจ้าง (เงินนอกงบประมาณ)</t>
  </si>
  <si>
    <t>5101020108.101</t>
  </si>
  <si>
    <t>ค่าเช่าบ้าน</t>
  </si>
  <si>
    <t>5101020112.101</t>
  </si>
  <si>
    <t>เงินสมทบกองทุนสำรองเลี้ยงชีพพนักงานและเจ้าหน้าที่รัฐ</t>
  </si>
  <si>
    <t>เงินสมทบกองทุนเงินทดแทน-เงินงบประมาณ</t>
  </si>
  <si>
    <t>เงินสมทบกองทุนเงินทดแทน-เงินนอกงบประมาณ</t>
  </si>
  <si>
    <t>5101030101.101</t>
  </si>
  <si>
    <t>เงินช่วยการศึกษาบุตร</t>
  </si>
  <si>
    <t>5101030205.101</t>
  </si>
  <si>
    <t>เงินช่วยค่ารักษา พยาบาลประเภทผู้ป่วยนอก ร.พ.รัฐ สำหรับผู้มีสิทธิตามกฎหมายยกเว้นผู้รับเบี้ยหวัด/บำนาญ</t>
  </si>
  <si>
    <t>5101030206.101</t>
  </si>
  <si>
    <t>เงินช่วยค่ารักษา พยาบาลประเภทผู้ป่วยใน ร.พ.รัฐ สำหรับผู้มีสิทธิตามกฎหมายยกเว้นผู้รับเบี้ยหวัด/บำนาญ</t>
  </si>
  <si>
    <t>5101030207.101</t>
  </si>
  <si>
    <t>เงินช่วยค่ารักษา พยาบาลประเภทผู้ป่วยนอก ร.พ.เอกชนสำหรับผู้มีสิทธิตามกฎหมายยกเว้นผู้รับเบี้ยหวัด /บำนาญ</t>
  </si>
  <si>
    <t>5101030208.101</t>
  </si>
  <si>
    <t>เงินช่วยค่ารักษา พยาบาลประเภทผู้ป่วยในร.พ.เอกชนสำหรับผู้มีสิทธิตามกฎหมายยกเว้นผู้รับเบี้ยหวัด /บำนาญ</t>
  </si>
  <si>
    <t>5101030211.101</t>
  </si>
  <si>
    <t>เงินช่วยเหลือค่ารักษาพยาบาลตามกฎหมายสงเคราะห์ข้าราชการ</t>
  </si>
  <si>
    <t>5102010106.101</t>
  </si>
  <si>
    <t>ค่าใช้จ่ายทุนการ ศึกษา-ในประเทศ</t>
  </si>
  <si>
    <t>5102010199.101</t>
  </si>
  <si>
    <t>ค่าใช้จ่ายด้านการฝึกอบรม-ในประเทศ   (เงินงบประมาณ)</t>
  </si>
  <si>
    <t>5102010199.102</t>
  </si>
  <si>
    <t>ค่าใช้จ่ายด้านการฝึกอบรม-ในประเทศ (เงินนอกงบประมาณ)</t>
  </si>
  <si>
    <t>5102030199.101</t>
  </si>
  <si>
    <t>ค่าใช้จ่ายด้านการฝึกอบรม-บุคคลภายนอก  (เงินงบประมาณ)</t>
  </si>
  <si>
    <t>5102030199.102</t>
  </si>
  <si>
    <t>ค่าใช้จ่ายด้านการฝึกอบรม-บุคคลภายนอก  (เงินนอกงบประมาณ)</t>
  </si>
  <si>
    <t>5103010102.101</t>
  </si>
  <si>
    <t>ค่าเบี้ยเลี้ยง-ในประเทศ (เงินงบประมาณ)</t>
  </si>
  <si>
    <t>5103010102.102</t>
  </si>
  <si>
    <t>ค่าเบี้ยเลี้ยง-ในประเทศ  (เงินนอกงบประมาณ)</t>
  </si>
  <si>
    <t>5103010103.101</t>
  </si>
  <si>
    <t>ค่าที่พัก-ในประเทศ   (เงินงบประมาณ)</t>
  </si>
  <si>
    <t>5103010103.102</t>
  </si>
  <si>
    <t>ค่าที่พัก-ในประเทศ  (เงินนอกงบประมาณ)</t>
  </si>
  <si>
    <t>5103010199.101</t>
  </si>
  <si>
    <t>ค่าใช้จ่ายเดินทางอื่น -ในประเทศ   (เงินงบประมาณ)</t>
  </si>
  <si>
    <t>5103010199.102</t>
  </si>
  <si>
    <t>ค่าใช้จ่ายเดินทางอื่น -ในประเทศ  (เงินนอกงบประมาณ)</t>
  </si>
  <si>
    <t>LC ผลรวม</t>
  </si>
  <si>
    <t>CC</t>
  </si>
  <si>
    <t>5105010101.101</t>
  </si>
  <si>
    <t>ค่าเสื่อมราคา -อาคารเพื่อการพักอาศัย</t>
  </si>
  <si>
    <t>5105010103.101</t>
  </si>
  <si>
    <t>ค่าเสื่อมราคา -อาคารสำนักงาน</t>
  </si>
  <si>
    <t>5105010105.101</t>
  </si>
  <si>
    <t>ค่าเสื่อมราคา -อาคารเพื่อประโยชน์อื่น</t>
  </si>
  <si>
    <t>5105010107.101</t>
  </si>
  <si>
    <t>ค่าเสื่อมราคา -     สิ่งปลูกสร้าง</t>
  </si>
  <si>
    <t>5105010107.102</t>
  </si>
  <si>
    <t>ค่าเสื่อมราคา -ระบบประปา</t>
  </si>
  <si>
    <t>5105010107.103</t>
  </si>
  <si>
    <t>ค่าเสื่อมราคา -ระบบบำบัดน้ำเสีย</t>
  </si>
  <si>
    <t>5105010107.104</t>
  </si>
  <si>
    <t>ค่าเสื่อมราคา -  ระบบไฟฟ้า</t>
  </si>
  <si>
    <t>5105010107.105</t>
  </si>
  <si>
    <t>ค่าเสื่อมราคา - ระบบโทรศัพท์</t>
  </si>
  <si>
    <t>5105010107.106</t>
  </si>
  <si>
    <t>ค่าเสื่อมราคา-ระบบถนนภายใน</t>
  </si>
  <si>
    <t>5105010109.101</t>
  </si>
  <si>
    <t>ค่าเสื่อมราคา-ครุภัณฑ์สำนักงาน</t>
  </si>
  <si>
    <t>5105010111.101</t>
  </si>
  <si>
    <t>ค่าเสื่อมราคา-ยานพาหนะและอุปกรณ์การขนส่ง</t>
  </si>
  <si>
    <t>5105010113.101</t>
  </si>
  <si>
    <t>ค่าเสื่อมราคา-ครุภัณฑ์ไฟฟ้าและวิทยุ</t>
  </si>
  <si>
    <t>5105010115.101</t>
  </si>
  <si>
    <t>ค่าเสื่อมราคา-ครุภัณฑ์โฆษณาและเผยแพร่</t>
  </si>
  <si>
    <t>5105010117.101</t>
  </si>
  <si>
    <t>ค่าเสื่อมราคา-ครุภัณฑ์การเกษตร</t>
  </si>
  <si>
    <t>5105010121.101</t>
  </si>
  <si>
    <t>ค่าเสื่อมราคา-ครุภัณฑ์ก่อสร้าง</t>
  </si>
  <si>
    <t>5105010125.101</t>
  </si>
  <si>
    <t>ค่าเสื่อมราคา-ครุภัณฑ์วิทยาศาสตร์ และการแพทย์</t>
  </si>
  <si>
    <t>5105010127.101</t>
  </si>
  <si>
    <t>ค่าเสื่อมราคา-อุปกรณ์คอมพิวเตอร์</t>
  </si>
  <si>
    <t>5105010129.101</t>
  </si>
  <si>
    <t>ค่าเสื่อมราคา - ครุภัณฑ์การศึกษา</t>
  </si>
  <si>
    <t>5105010131.101</t>
  </si>
  <si>
    <t>ค่าเสื่อมราคา-ครุภัณฑ์งานบ้านงานครัว</t>
  </si>
  <si>
    <t>5105010133.101</t>
  </si>
  <si>
    <t>บัญชีค่าเสื่อมราคา - ครุภัณฑ์กีฬา</t>
  </si>
  <si>
    <t>5105010135.101</t>
  </si>
  <si>
    <t>บัญชีค่าเสื่อมราคา - ครุภัณฑ์ดนตรี</t>
  </si>
  <si>
    <t>5105010137.101</t>
  </si>
  <si>
    <t>บัญชีค่าเสื่อมราคา - ครุภัณฑ์สนาม</t>
  </si>
  <si>
    <t>5105010139.101</t>
  </si>
  <si>
    <t>ค่าเสื่อมราคา-ครุภัณฑ์อื่น</t>
  </si>
  <si>
    <t>5105010148.101</t>
  </si>
  <si>
    <t>ค่าตัดจำหน่าย-โปรแกรมคอมพิวเตอร์</t>
  </si>
  <si>
    <t>5105010149.102</t>
  </si>
  <si>
    <t>ค่าตัดจำหน่าย-สินทรัพย์ที่ไม่มีตัวตนอื่น</t>
  </si>
  <si>
    <t>5105010158.101</t>
  </si>
  <si>
    <t>ค่าเสื่อมราคาส่วนปรับปรุงอาคาร</t>
  </si>
  <si>
    <t>5105010160.101</t>
  </si>
  <si>
    <t>ค่าเสื่อมราคาอาคารเพื่อพักอาศัย -  Interface</t>
  </si>
  <si>
    <t>5105010160.102</t>
  </si>
  <si>
    <t>ค่าเสื่อมราคาอาคารสำนักงาน-  Interface</t>
  </si>
  <si>
    <t>5105010160.103</t>
  </si>
  <si>
    <t>ค่าเสื่อมราคาอาคารเพื่อประโยชน์อื่น- Interface</t>
  </si>
  <si>
    <t>5105010160.104</t>
  </si>
  <si>
    <t>ค่าเสื่อมราคาสิ่งปลูกสร้าง -Interface</t>
  </si>
  <si>
    <t>5105010160.105</t>
  </si>
  <si>
    <t>ค่าเสื่อมราคาระบบประปา  -Interface</t>
  </si>
  <si>
    <t>5105010160.106</t>
  </si>
  <si>
    <t>ค่าเสื่อมราคาระบบบำบัดน้ำเสีย - Interface</t>
  </si>
  <si>
    <t>5105010160.107</t>
  </si>
  <si>
    <t>ค่าเสื่อมราคาระบบไฟฟ้า  -Interface</t>
  </si>
  <si>
    <t>5105010160.108</t>
  </si>
  <si>
    <t>ค่าเสื่อมราคาระบบโทรศัพท์ - Interface</t>
  </si>
  <si>
    <t>5105010160.109</t>
  </si>
  <si>
    <t>ค่าเสื่อมราคาระบบถนนภายใน - Interface</t>
  </si>
  <si>
    <t>5105010161.101</t>
  </si>
  <si>
    <t>ค่าเสื่อมราคาครุภัณฑ์สำนักงาน- Interface</t>
  </si>
  <si>
    <t>5105010161.102</t>
  </si>
  <si>
    <t>ค่าเสื่อมราคาครุภัณฑ์ยานพาหนะและขนส่ง -Interface</t>
  </si>
  <si>
    <t>5105010161.103</t>
  </si>
  <si>
    <t>ค่าเสื่อมราคาครุภัณฑ์ไฟฟ้าและวิทยุ - Interface</t>
  </si>
  <si>
    <t>5105010161.104</t>
  </si>
  <si>
    <t>ค่าเสื่อมราคาครุภัณฑ์โฆษณาและเผยแพร่ -  Interface</t>
  </si>
  <si>
    <t>5105010161.105</t>
  </si>
  <si>
    <t>ค่าเสื่อมราคาครุภัณฑ์การเกษตร- Interface</t>
  </si>
  <si>
    <t>5105010161.106</t>
  </si>
  <si>
    <t>ค่าเสื่อมราคาครุภัณฑ์ก่อสร้าง -Interface</t>
  </si>
  <si>
    <t>5105010161.107</t>
  </si>
  <si>
    <t>ค่าเสื่อมราคาครุภัณฑ์วิทยาศาสตร์และการแพทย์ -Interface</t>
  </si>
  <si>
    <t>5105010161.108</t>
  </si>
  <si>
    <t>ค่าเสื่อมราคาอุปกรณ์คอมพิวเตอร์ -  Interface</t>
  </si>
  <si>
    <t>5105010161.109</t>
  </si>
  <si>
    <t>ค่าเสื่อมราคาครุภัณฑ์งานบ้านงานครัว -Interface</t>
  </si>
  <si>
    <t>5105010161.110</t>
  </si>
  <si>
    <t>ค่าเสื่อมราคาครุภัณฑ์อื่น -  Interface</t>
  </si>
  <si>
    <t>5105010164.101</t>
  </si>
  <si>
    <t>ค่าตัดจำหน่ายโปรแกรมคอมพิวเตอร์-Interface</t>
  </si>
  <si>
    <t>5105010164.103</t>
  </si>
  <si>
    <t>ค่าตัดจำหน่ายสินทรัพย์ไม่มีตัวตนอื่น- Interface</t>
  </si>
  <si>
    <t>5105010194.101</t>
  </si>
  <si>
    <t>ค่าเสื่อมราคา-อาคารและสิ่งปลูกสร้างไม่ระบุรายละเอียด</t>
  </si>
  <si>
    <t>5105010195.101</t>
  </si>
  <si>
    <t>ค่าเสื่อมราคา-ครุภัณฑ์ไม่ระบุรายละเอียด</t>
  </si>
  <si>
    <t>CC ผลรวม</t>
  </si>
  <si>
    <t>MC</t>
  </si>
  <si>
    <t>5104030205.101</t>
  </si>
  <si>
    <t>ยาใช้ไป</t>
  </si>
  <si>
    <t>5104030205.102</t>
  </si>
  <si>
    <t>วัสดุเภสัชกรรมใช้ไป</t>
  </si>
  <si>
    <t>5104030205.103</t>
  </si>
  <si>
    <t>วัสดุทางการแพทย์ทั่วไปใช้ไป</t>
  </si>
  <si>
    <t>5104030205.118</t>
  </si>
  <si>
    <t>วัสดุเอกซเรย์ใช้ไป</t>
  </si>
  <si>
    <t>5104030205.117</t>
  </si>
  <si>
    <t>วัสดุทันตกรรมใช้ไป</t>
  </si>
  <si>
    <t>5104030205.104</t>
  </si>
  <si>
    <t>วัสดุวิทยาศาสตร์และการแพทย์ใช้ไป</t>
  </si>
  <si>
    <t>5104010107.101</t>
  </si>
  <si>
    <t>ค่าซ่อมแซมอาคารและสิ่งปลูกสร้าง</t>
  </si>
  <si>
    <t>5104010107.102</t>
  </si>
  <si>
    <t>ค่าซ่อมแซมครุภัณฑ์สำนักงาน</t>
  </si>
  <si>
    <t>5104010107.103</t>
  </si>
  <si>
    <t>ค่าซ่อมแซมครุภัณฑ์ยานพาหนะและขนส่ง</t>
  </si>
  <si>
    <t>5104010107.104</t>
  </si>
  <si>
    <t>ค่าซ่อมแซมครุภัณฑ์ไฟฟ้าและวิทยุ</t>
  </si>
  <si>
    <t>5104010107.105</t>
  </si>
  <si>
    <t>ค่าซ่อมแซมครุภัณฑ์โฆษณาและเผยแพร่</t>
  </si>
  <si>
    <t>5104010107.106</t>
  </si>
  <si>
    <t>ค่าซ่อมแซมครุภัณฑ์วิทยาศาสตร์และการแพทย์</t>
  </si>
  <si>
    <t>5104010107.107</t>
  </si>
  <si>
    <t>ค่าซ่อมแซมครุภัณฑ์คอมพิวเตอร์</t>
  </si>
  <si>
    <t>5104010107.108</t>
  </si>
  <si>
    <t>ค่าซ่อมแซมครุภัณฑ์อื่น</t>
  </si>
  <si>
    <t>5104010107.109</t>
  </si>
  <si>
    <t>ค่าจ้างเหมาบำรุงรักษาดูแลลิฟท์</t>
  </si>
  <si>
    <t>5104010107.110</t>
  </si>
  <si>
    <t>ค่าจ้างเหมาบำรุงรักษาสวนหย่อม</t>
  </si>
  <si>
    <t>5104010107.111</t>
  </si>
  <si>
    <t>ค่าจ้างเหมาบำรุงรักษาครุภัณฑ์วิทยาศาสตร์และการแพทย์</t>
  </si>
  <si>
    <t>5104010107.112</t>
  </si>
  <si>
    <t>ค่าจ้างเหมาบำรุงรักษาเครื่องปรับอากาศ</t>
  </si>
  <si>
    <t>5104010107.113</t>
  </si>
  <si>
    <t>ค่าจ้างเหมาซ่อมแซมบ้านพัก</t>
  </si>
  <si>
    <t>5104010112.101</t>
  </si>
  <si>
    <t>ค่าจ้างเหมาทำความสะอาด</t>
  </si>
  <si>
    <t>5104010112.103</t>
  </si>
  <si>
    <t>ค่าจ้างเหมาประกอบอาหารผู้ป่วย</t>
  </si>
  <si>
    <t>5104010112.106</t>
  </si>
  <si>
    <t>ค่าจ้างเหมารถ</t>
  </si>
  <si>
    <t>5104010112.108</t>
  </si>
  <si>
    <t>ค่าจ้างเหมาดูแลความปลอดภัย</t>
  </si>
  <si>
    <t>5104010112.110</t>
  </si>
  <si>
    <t>ค่าจ้างเหมาซักรีด</t>
  </si>
  <si>
    <t>5104010112.111</t>
  </si>
  <si>
    <t>ค่าจ้างเหมากำจัดขยะติดเชื้อ</t>
  </si>
  <si>
    <t>5104010112.112</t>
  </si>
  <si>
    <t>ค่าจ้างเหมาบริการทางการแพทย์</t>
  </si>
  <si>
    <t>5104010112.113</t>
  </si>
  <si>
    <t>ค่าจ้างเหมาบริการอื่น(สนับสนุน)</t>
  </si>
  <si>
    <t>5104010112.114</t>
  </si>
  <si>
    <t>ค่าจ้างตรวจทางห้องปฏิบัติการ (Lab)</t>
  </si>
  <si>
    <t>5104010112.115</t>
  </si>
  <si>
    <t>ค่าจ้างตรวจเอ็กซเรย์ (X-Ray)</t>
  </si>
  <si>
    <t>5104010114.101</t>
  </si>
  <si>
    <t>ค่าธรรมเนียมทางกฎหมาย</t>
  </si>
  <si>
    <t>5104010115.101</t>
  </si>
  <si>
    <t>ค่าธรรมเนียมธนาคาร</t>
  </si>
  <si>
    <t>5104030202.101</t>
  </si>
  <si>
    <t>ค่าจ้างที่ปรึกษา</t>
  </si>
  <si>
    <t>5104030203.101</t>
  </si>
  <si>
    <t>ค่าเบี้ยประกันภัย</t>
  </si>
  <si>
    <t>5104030207.101</t>
  </si>
  <si>
    <t>ค่าใช้จ่ายในการประชุม</t>
  </si>
  <si>
    <t>5104030208.101</t>
  </si>
  <si>
    <t>ค่ารับรองและพิธีการ</t>
  </si>
  <si>
    <t>5104030210.101</t>
  </si>
  <si>
    <t xml:space="preserve">ค่าเช่าอสังหาริมทรัพย์ </t>
  </si>
  <si>
    <t>5104030212.101</t>
  </si>
  <si>
    <t xml:space="preserve">ค่าเช่าเบ็ดเตล็ด </t>
  </si>
  <si>
    <t>5104030217.101</t>
  </si>
  <si>
    <t>เงินชดเชยค่างานสิ่งก่อสร้าง</t>
  </si>
  <si>
    <t>5104030219.101</t>
  </si>
  <si>
    <t>ค่าประชาสัมพันธ์</t>
  </si>
  <si>
    <t>5104030220.101</t>
  </si>
  <si>
    <t>ค่าชดใช้ค่าเสียหาย</t>
  </si>
  <si>
    <t>5104030299.104</t>
  </si>
  <si>
    <t>ค่าใช้สอยอื่นๆ</t>
  </si>
  <si>
    <t>5104020101.101</t>
  </si>
  <si>
    <t>ค่าไฟฟ้า</t>
  </si>
  <si>
    <t>5104020103.101</t>
  </si>
  <si>
    <t>ค่าน้ำประปาและน้ำบาดาล</t>
  </si>
  <si>
    <t>5104020105.101</t>
  </si>
  <si>
    <t>ค่าโทรศัพท์</t>
  </si>
  <si>
    <t>5104020106.101</t>
  </si>
  <si>
    <t>ค่าบริการสื่อสารและโทรคมนาคม</t>
  </si>
  <si>
    <t>5104020107.101</t>
  </si>
  <si>
    <t>ค่าไปรษณีย์และขนส่ง</t>
  </si>
  <si>
    <t>5104010104.101</t>
  </si>
  <si>
    <t>วัสดุสำนักงานใช้ไป</t>
  </si>
  <si>
    <t>5104010104.102</t>
  </si>
  <si>
    <t>วัสดุยานพาหนะและขนส่งใช้ไป</t>
  </si>
  <si>
    <t>5104010104.103</t>
  </si>
  <si>
    <t>วัสดุไฟฟ้าและวิทยุใช้ไป</t>
  </si>
  <si>
    <t>5104010104.104</t>
  </si>
  <si>
    <t>วัสดุโฆษณาและเผยแพร่ใช้ไป</t>
  </si>
  <si>
    <t>5104010104.105</t>
  </si>
  <si>
    <t>วัสดุคอมพิวเตอร์  ใช้ไป</t>
  </si>
  <si>
    <t>5104010104.106</t>
  </si>
  <si>
    <t>วัสดุงานบ้านงานครัวใช้ไป</t>
  </si>
  <si>
    <t>5104010104.107</t>
  </si>
  <si>
    <t>วัสดุก่อสร้างใช้ไป</t>
  </si>
  <si>
    <t>5104010104.108</t>
  </si>
  <si>
    <t>วัสดุอื่นใช้ไป</t>
  </si>
  <si>
    <t>5104010104.109</t>
  </si>
  <si>
    <t>สินค้าใช้ไป</t>
  </si>
  <si>
    <t>5104010110.101</t>
  </si>
  <si>
    <t>ค่าเชื้อเพลิง</t>
  </si>
  <si>
    <t>5104030205.112</t>
  </si>
  <si>
    <t>วัสดุบริโภคใช้ไป</t>
  </si>
  <si>
    <t>5104030205.113</t>
  </si>
  <si>
    <t>วัสดุเครื่องแต่งกายใช้ไป</t>
  </si>
  <si>
    <t>5104030206.101</t>
  </si>
  <si>
    <t>ค่าครุภัณฑ์มูลค่าต่ำกว่าเกณฑ์</t>
  </si>
  <si>
    <t>5104030299.102</t>
  </si>
  <si>
    <t>ค่าใช้จ่ายตามโครงการ (UC) (PP)</t>
  </si>
  <si>
    <t>5104030299.103</t>
  </si>
  <si>
    <t>ค่าใช้จ่ายตามโครงการ (เงินงบประมาณ)</t>
  </si>
  <si>
    <t>5104030299.105</t>
  </si>
  <si>
    <t>ค่าใช้จ่ายตามโครงการ (เงินนอกงบประมาณ)</t>
  </si>
  <si>
    <t>5212010199.105</t>
  </si>
  <si>
    <t>ค่าใช้จ่ายลักษณะอื่น</t>
  </si>
  <si>
    <t>MC ผลรวม</t>
  </si>
  <si>
    <t>4301020105.214</t>
  </si>
  <si>
    <t>รายได้กองทุน UC - OP แบบเหมาจ่ายต่อผู้มีสิทธิ</t>
  </si>
  <si>
    <t>4301020105.215</t>
  </si>
  <si>
    <t>รายได้กองทุน UC-OP ตามเกณฑ์คุณภาพผลงานบริการ</t>
  </si>
  <si>
    <t>4301020105.217</t>
  </si>
  <si>
    <t>รายได้กองทุน UC - P&amp;P แบบเหมาจ่ายต่อผู้มีสิทธิ</t>
  </si>
  <si>
    <t>4301020105.222</t>
  </si>
  <si>
    <t>รายได้กองทุน UC เฉพาะโรคอื่น</t>
  </si>
  <si>
    <t>4301020105.223</t>
  </si>
  <si>
    <t>รายได้กองทุน P&amp;P อื่น</t>
  </si>
  <si>
    <t>4301020105.228</t>
  </si>
  <si>
    <t xml:space="preserve">รายได้กองทุน UC อื่น </t>
  </si>
  <si>
    <t>4301020105.229</t>
  </si>
  <si>
    <t>ส่วนต่างค่ารักษาที่สูงกว่าเหมาจ่ายรายหัว - กองทุน UC OP</t>
  </si>
  <si>
    <t>4301020105.231</t>
  </si>
  <si>
    <t>ส่วนต่างค่ารักษาที่สูงกว่าข้อตกลงในการจ่ายตาม DRG-กองทุน UC -IP</t>
  </si>
  <si>
    <t>4301020105.232</t>
  </si>
  <si>
    <t>ส่วนต่างค่ารักษาที่ต่ำกว่าข้อตกลงในการจ่ายตาม DRG-กองทุน UC -IP</t>
  </si>
  <si>
    <t>4301020105.239</t>
  </si>
  <si>
    <t>ส่วนต่างค่ารักษาที่สูงกว่าข้อตกลงในการตามจ่าย UC OP</t>
  </si>
  <si>
    <t>4301020105.240</t>
  </si>
  <si>
    <t>ส่วนต่างค่ารักษาที่ต่ำกว่าข้อตกลงในการตามจ่าย UC OP</t>
  </si>
  <si>
    <t>4301020105.242</t>
  </si>
  <si>
    <t>รายได้กองทุน UC-บริการพื้นที่เฉพาะ</t>
  </si>
  <si>
    <t>4301020105.243</t>
  </si>
  <si>
    <t>รายได้กองทุน UC (CF)</t>
  </si>
  <si>
    <t>4301020105.251</t>
  </si>
  <si>
    <t>ส่วนต่างค่ารักษาที่สูงกว่าข้อตกลงในการจ่ายตาม DRG- UC IP AE</t>
  </si>
  <si>
    <t>4301020105.252</t>
  </si>
  <si>
    <t>ส่วนต่างค่ารักษาที่ต่ำกว่าข้อตกลงในการจ่ายตาม DRG- UC IP AE</t>
  </si>
  <si>
    <t>4301020105.255</t>
  </si>
  <si>
    <t>รายได้กองทุน UC-P&amp;P ตามเกณฑ์คุณภาพผลงานบริการ</t>
  </si>
  <si>
    <t>4301020105.256</t>
  </si>
  <si>
    <t>รายได้จากการยกหนี้กรณีส่งต่อผู้ป่วยระหว่างรพ.</t>
  </si>
  <si>
    <t>4301020105.257</t>
  </si>
  <si>
    <t>ส่วนต่างค่ารักษาที่สูงกว่าเหมาจ่ายรายหัว - กองทุน UC P&amp;P</t>
  </si>
  <si>
    <t>4301020105.258</t>
  </si>
  <si>
    <t>ส่วนต่างค่ารักษาที่สูงกว่าข้อตกลงในการจ่ายตาม DRG- UC OP AE</t>
  </si>
  <si>
    <t>4301020105.260</t>
  </si>
  <si>
    <t>ส่วนต่างค่ารักษาที่ต่ำกว่าข้อตกลงในการจ่ายตาม DRG- UC OP -DMI</t>
  </si>
  <si>
    <t>4301020105.264</t>
  </si>
  <si>
    <t>ส่วนปรับลดค่าแรง OP</t>
  </si>
  <si>
    <t>4301020105.265</t>
  </si>
  <si>
    <t>ส่วนปรับลดค่าแรง IP</t>
  </si>
  <si>
    <t>4301020105.266</t>
  </si>
  <si>
    <t>ส่วนปรับลดค่าแรง PP</t>
  </si>
  <si>
    <t>4301020102.105</t>
  </si>
  <si>
    <t>รายได้จากระบบปฏิบัติการฉุกเฉิน (EMS)</t>
  </si>
  <si>
    <t>4301020104.110</t>
  </si>
  <si>
    <t>ส่วนต่างค่ารักษาที่สูงกว่าข้อตกลงในการจ่ายตาม DRG -เบิกจ่ายตรงหน่วยงานอื่น IP</t>
  </si>
  <si>
    <t>4301020104.111</t>
  </si>
  <si>
    <t>ส่วนต่างค่ารักษาที่ต่ำกว่าข้อตกลงในการจ่ายตาม DRG -เบิกจ่ายตรง</t>
  </si>
  <si>
    <t>4301020104.803</t>
  </si>
  <si>
    <t>ส่วนต่างค่ารักษาที่สูงกว่าข้อตกลงในการจ่ายตาม DRG -เบิกจ่ายตรง อปท.</t>
  </si>
  <si>
    <t>4301020104.804</t>
  </si>
  <si>
    <t>ส่วนต่างค่ารักษาที่ต่ำกว่าข้อตกลงในการจ่ายตาม DRG -เบิกจ่ายตรง อปท.</t>
  </si>
  <si>
    <t>4301020104.807</t>
  </si>
  <si>
    <t>ส่วนต่างค่ารักษาที่สูงกว่าข้อตกลงในการจ่ายตาม DRG -เบิกจ่ายตรง (พนักงานส่วนท้องถิ่นรูปแบบพิเศษ)</t>
  </si>
  <si>
    <t>4301020104.808</t>
  </si>
  <si>
    <t>ส่วนต่างค่ารักษาที่ต่ำกว่าข้อตกลงในการจ่ายตาม DRG -เบิกจ่ายตรง (พนักงานส่วนท้องถิ่นรูปแบบพิเศษ)</t>
  </si>
  <si>
    <t>4301020104.405</t>
  </si>
  <si>
    <t>ส่วนต่างค่ารักษาที่สูงกว่าข้อตกลงในการจ่ายตาม DRG -เบิกจ่ายตรงกรมบัญชีกลาง</t>
  </si>
  <si>
    <t>4301020104.406</t>
  </si>
  <si>
    <t>ส่วนต่างค่ารักษาที่ต่ำกว่าข้อตกลงในการจ่ายตาม DRG -เบิกจ่ายตรงกรมบัญชีกลาง</t>
  </si>
  <si>
    <t>4301020106.303</t>
  </si>
  <si>
    <t>รายได้กองทุนประกันสังคม</t>
  </si>
  <si>
    <t>4301020106.311</t>
  </si>
  <si>
    <t>รายได้ค่ารักษาประกันสังคม-กองทุนทดแทน</t>
  </si>
  <si>
    <t>4301020106.315</t>
  </si>
  <si>
    <t>ส่วนต่างค่ารักษาที่สูงกว่าเหมาจ่ายรายหัว - กองทุนประกันสังคม - OP</t>
  </si>
  <si>
    <t>4301020106.317</t>
  </si>
  <si>
    <t>ส่วนต่างค่ารักษาที่สูงกว่าข้อตกลงตามหลักเกณฑ์การจ่าย - กองทุนประกันสังคม - IP</t>
  </si>
  <si>
    <t>4301020106.319</t>
  </si>
  <si>
    <t>ส่วนต่างค่ารักษาที่สูงกว่าข้อตกลงในการจ่ายตาม DRG -ประกันสังคม IP</t>
  </si>
  <si>
    <t>4301020106.320</t>
  </si>
  <si>
    <t>ส่วนต่างค่ารักษาที่ต่ำกว่าข้อตกลงในการจ่ายตาม DRG -ประกันสังคม IP</t>
  </si>
  <si>
    <t>4301020106.321</t>
  </si>
  <si>
    <t>รายได้ค่าบริหารจัดการประกันสังคม</t>
  </si>
  <si>
    <t>4301020106.322</t>
  </si>
  <si>
    <t>รายได้ค่าตอบแทนและพัฒนากิจการ</t>
  </si>
  <si>
    <t>รายได้กองทุนแรงงานต่างด้าว</t>
  </si>
  <si>
    <t>4301020106.505</t>
  </si>
  <si>
    <t>ส่วนต่างค่ารักษาที่สูงกว่ากองทุนเหมาจ่ายรายหัว - กองทุนแรงงานต่างด้าว - OP</t>
  </si>
  <si>
    <t>4301020106.507</t>
  </si>
  <si>
    <t>ส่วนต่างค่ารักษาที่สูงกว่ากองทุนเหมาจ่ายรายหัว - กองทุนแรงงานต่างด้าว - IP</t>
  </si>
  <si>
    <t>4301020106.509</t>
  </si>
  <si>
    <t>รายได้ค่ารักษาแรงงานต่างด้าว-เบิกจากส่วนกลาง OP</t>
  </si>
  <si>
    <t>4301020106.510</t>
  </si>
  <si>
    <t>ส่วนต่างค่ารักษาที่สูงกว่าข้อตกลงในการจ่ายตาม DRG -แรงงานต่างด้าว - IP</t>
  </si>
  <si>
    <t>4301020106.511</t>
  </si>
  <si>
    <t>ส่วนต่างค่ารักษาที่ต่ำกว่าข้อตกลงในการจ่ายตาม DRG -แรงงานต่างด้าว - IP</t>
  </si>
  <si>
    <t>4301020106.515</t>
  </si>
  <si>
    <t>ส่วนต่างค่ารักษาที่สูงกว่าข้อตกลงในการจ่ายตามหลักเกณฑ์ฯ เงินประกันสุขภาพคนต่างด้าว/แรงงานต่างด้าว OP</t>
  </si>
  <si>
    <t>4301020106.517</t>
  </si>
  <si>
    <t>รายได้ค่าบริหารจัดการแรงงานต่างด้าว</t>
  </si>
  <si>
    <t>4301020106.518</t>
  </si>
  <si>
    <t>รายได้แรงงานต่างด้าว- ค่าบริการทางการแพทย์(P&amp;P)</t>
  </si>
  <si>
    <t>4301020106.519</t>
  </si>
  <si>
    <t>ส่วนต่างค่ารักษาที่ต่ำกว่าข้อตกลงในการจ่ายตามหลักเกณฑ์ฯเงินประกันสุขภาพ /แรงงานต่างด้าว - OP</t>
  </si>
  <si>
    <t>4301010102.101</t>
  </si>
  <si>
    <t>รายได้จากการจำหน่ายยาสมุนไพร -บุคคลภายนอก</t>
  </si>
  <si>
    <t>4301010102.102</t>
  </si>
  <si>
    <t>รายได้จากการจำหน่ายสินค้าอื่น ๆ -บุคคลภายนอก</t>
  </si>
  <si>
    <t>4301010102.103</t>
  </si>
  <si>
    <t>รายได้จากการจำหน่ายยาสมุนไพร -หน่วยงานภาครัฐ</t>
  </si>
  <si>
    <t>4301010102.104</t>
  </si>
  <si>
    <t>รายได้จากการจำหน่ายสินค้าอื่น ๆ -หน่วยงานภาครัฐ</t>
  </si>
  <si>
    <t>4301020102.101</t>
  </si>
  <si>
    <t>รายได้ค่าสิ่งส่งตรวจ - บุคคลภายนอก</t>
  </si>
  <si>
    <t>4301020102.103</t>
  </si>
  <si>
    <t>รายได้ค่าสิ่งส่งตรวจ - หน่วยงานภาครัฐ</t>
  </si>
  <si>
    <t>4301020102.106</t>
  </si>
  <si>
    <t xml:space="preserve">รายได้สนับสนุนยาและอื่น ๆ </t>
  </si>
  <si>
    <t>4301020106.703</t>
  </si>
  <si>
    <t>รายได้ค่ารักษาบุคคลที่มีปัญหาสถานะและสิทธิ  - เบิกจากส่วนกลาง OP</t>
  </si>
  <si>
    <t>4301020106.704</t>
  </si>
  <si>
    <t xml:space="preserve">ส่วนต่างค่ารักษาพยาบาลที่สูงกว่าข้อตกลงในการจ่ายตามหลักเกณฑ์ฯ - บุคคลที่มีปัญหาสถานะและสิทธิ OP </t>
  </si>
  <si>
    <t>4301020106.705</t>
  </si>
  <si>
    <t>ส่วนต่างค่ารักษาที่สูงกว่าข้อตกลงในการจ่ายตาม DRG บุคคลที่มีปัญหาสถานะและสิทธิ</t>
  </si>
  <si>
    <t>4301020106.706</t>
  </si>
  <si>
    <t>ส่วนต่างค่ารักษาที่ต่ำกว่าข้อตกลงในการจ่ายตาม DRG บุคคลที่มีปัญหาสถานะและสิทธิ</t>
  </si>
  <si>
    <t>4301020106.711</t>
  </si>
  <si>
    <t>ส่วนต่างค่ารักษาที่สูงกว่าเหมาจ่ายรายหัว-เงินอุดหนุนบุคคลที่มีปัญหาและสถานะและสิทธิ OP ใน CUP</t>
  </si>
  <si>
    <t>4301020106.712</t>
  </si>
  <si>
    <t>รายได้เงินอุดหนุนเหมาจ่ายรายหัวสำหรับบุคคลที่มีปัญหาสถานะและสิทธิ</t>
  </si>
  <si>
    <t>4313010199.101</t>
  </si>
  <si>
    <t>รายได้ค่าวัสดุ/อุปกรณ์/น้ำยา-หน่วยงานภาครัฐ</t>
  </si>
  <si>
    <t>4313010199.102</t>
  </si>
  <si>
    <t>รายได้ค่าวัสดุ/อุปกรณ์/น้ำยา-บุคคลภายนอก</t>
  </si>
  <si>
    <t>4307010103.201</t>
  </si>
  <si>
    <t>บัญชีรายได้ระหว่างหน่วยงาน - หน่วยงานรับเงินงบบุคลากรจากรัฐบาล</t>
  </si>
  <si>
    <t>4201020106.101</t>
  </si>
  <si>
    <t>รายได้แผ่นดิน-เงินชดใช้จากการผิดสัญญาการศึกษาและดูงาน</t>
  </si>
  <si>
    <t>4201020199.101</t>
  </si>
  <si>
    <t>รายได้แผ่นดิน-ค่าปรับอื่น</t>
  </si>
  <si>
    <t>4202010199.101</t>
  </si>
  <si>
    <t>รายได้ค่าธรรมเนียมการบริการอื่น</t>
  </si>
  <si>
    <t>4202020102.101</t>
  </si>
  <si>
    <t>รายได้ค่าเช่าอสังหา ริมทรัพย์จากบุคคลภายนอก</t>
  </si>
  <si>
    <t>4202030105.101</t>
  </si>
  <si>
    <t>รายได้แผ่นดิน-ค่าขายของเบ็ดเตล็ด</t>
  </si>
  <si>
    <t>4203010101.101</t>
  </si>
  <si>
    <t>รายได้ดอกเบี้ยเงินฝากที่สถาบันการเงิน</t>
  </si>
  <si>
    <t>4205010104.101</t>
  </si>
  <si>
    <t>รายรับจากการขายอาคารและสิ่งปลูกสร้าง</t>
  </si>
  <si>
    <t>4205010110.101</t>
  </si>
  <si>
    <t>รายรับจากการขายครุภัณฑ์</t>
  </si>
  <si>
    <t>4206010102.101</t>
  </si>
  <si>
    <t>รายได้เงินเหลือจ่ายปีเก่า</t>
  </si>
  <si>
    <t>4207010102.102</t>
  </si>
  <si>
    <t>รายได้แผ่นดิน-ค่าปรับอื่นจ่ายคืน</t>
  </si>
  <si>
    <t>4301020108.101</t>
  </si>
  <si>
    <t>รายได้เงินนอกงบประมาณ</t>
  </si>
  <si>
    <t>4301030102.101</t>
  </si>
  <si>
    <t>รายได้ค่าเช่าอสังหาริมทรัพย์</t>
  </si>
  <si>
    <t>4301030104.101</t>
  </si>
  <si>
    <t>รายได้ค่าเช่าอื่น</t>
  </si>
  <si>
    <t>4302010106.101</t>
  </si>
  <si>
    <t>รายได้จากการช่วยเหลือเพื่อการดำเนินงานจาก อปท.</t>
  </si>
  <si>
    <t>4302010199.101</t>
  </si>
  <si>
    <t>รายได้จากการช่วยเหลือเพื่อการดำเนินงานอื่น</t>
  </si>
  <si>
    <t>4302030101.101</t>
  </si>
  <si>
    <t>รายได้จากการรับบริจาค-เงินสดและรายการเทียบเท่าเงินสด</t>
  </si>
  <si>
    <t>4302030101.102</t>
  </si>
  <si>
    <t>รายได้จากการรับบริจาค-สินทรัพย์อื่น</t>
  </si>
  <si>
    <t>4302040101.101</t>
  </si>
  <si>
    <t>พักรับเงินงบอุดหนุน</t>
  </si>
  <si>
    <t>4303010101.101</t>
  </si>
  <si>
    <t>รายได้ดอกเบี้ยจากสถาบันการเงิน</t>
  </si>
  <si>
    <t>4306010104.101</t>
  </si>
  <si>
    <t>4306010110.101</t>
  </si>
  <si>
    <t>4306010110.102</t>
  </si>
  <si>
    <t>รายรับจากการขายวัสดุที่ใช้แล้ว</t>
  </si>
  <si>
    <t>4307010105.101</t>
  </si>
  <si>
    <t>บัญชีรายได้ระหว่างหน่วยงาน - หน่วยงานรับเงินงบดำเนินงานจากรัฐบาล</t>
  </si>
  <si>
    <t>4307010106.101</t>
  </si>
  <si>
    <t>บัญชีรายได้ระหว่างหน่วยงาน - หน่วยงานรับเงินงบอุดหนุนจากรัฐบาล</t>
  </si>
  <si>
    <t>4307010107.101</t>
  </si>
  <si>
    <t>บัญชีรายได้ระหว่างหน่วยงาน - หน่วยงานรับเงินงบรายจ่ายอื่นจากรัฐบาล</t>
  </si>
  <si>
    <t>4307010108.101</t>
  </si>
  <si>
    <t>บัญชีรายได้ระหว่างหน่วยงาน - หน่วยงานรับเงินงบกลางจากรัฐบาล</t>
  </si>
  <si>
    <t>4307010110.101</t>
  </si>
  <si>
    <t>บัญชีรายได้ระหว่างหน่วยงาน - หน่วยงานรับเงินกู้จากรัฐบาล</t>
  </si>
  <si>
    <t>4308010101.101</t>
  </si>
  <si>
    <t>รายได้ระหว่างหน่วยงาน-หน่วยงานรับเงินนอกงบประมาณจากกรมบัญชีกลาง</t>
  </si>
  <si>
    <t>4308010105.101</t>
  </si>
  <si>
    <t>รายได้ระหว่างหน่วยงาน-ปรับเงินฝากคลัง</t>
  </si>
  <si>
    <t>4308010106.101</t>
  </si>
  <si>
    <t>รายได้ระหว่างหน่วยงาน-หน่วยงานรับเงินจากหน่วยงานอื่น</t>
  </si>
  <si>
    <t>4308010111.101</t>
  </si>
  <si>
    <t>รายได้ระหว่างหน่วยงาน - หน่วยงานรับเงินถอนคืนรายได้จากรัฐบาล</t>
  </si>
  <si>
    <t>4308010117.101</t>
  </si>
  <si>
    <t>รายได้ระหว่างหน่วยงาน -เงินทดรองราชการ</t>
  </si>
  <si>
    <t>4308010118.101</t>
  </si>
  <si>
    <t>รายได้ระหว่างกัน-ภายในกรมเดียวกัน</t>
  </si>
  <si>
    <t>4313010101.101</t>
  </si>
  <si>
    <t>หนี้สูญได้รับคืน</t>
  </si>
  <si>
    <t>4313010103.101</t>
  </si>
  <si>
    <t>รายได้ค่าปรับ</t>
  </si>
  <si>
    <t>4313010199.105</t>
  </si>
  <si>
    <t>รายได้ค่าใบรับรองแพทย์</t>
  </si>
  <si>
    <t>4313010199.108</t>
  </si>
  <si>
    <t>รายได้จากเงินโครงการผลิตแพทย์</t>
  </si>
  <si>
    <t>4313010199.109</t>
  </si>
  <si>
    <t>รายได้จากโครงการผลิตบุคลากรทางการแพทย์</t>
  </si>
  <si>
    <t>4313010199.110</t>
  </si>
  <si>
    <t>รายได้ลักษณะอื่น</t>
  </si>
  <si>
    <t>4313010199.113</t>
  </si>
  <si>
    <t>รายได้ค่าธรรมเนียม</t>
  </si>
  <si>
    <t>4313010199.114</t>
  </si>
  <si>
    <t>รายได้อื่น-สินค้ารับโอนจาก สสจ./ รพศ./รพท./รพช./รพ.สต.</t>
  </si>
  <si>
    <t>4313010199.115</t>
  </si>
  <si>
    <t>รายได้อื่น-วัสดุรับโอนจาก สสจ./รพศ./รพท./รพช./รพ.สต.</t>
  </si>
  <si>
    <t>4313010199.116</t>
  </si>
  <si>
    <t>รายได้อื่น-ครุภัณฑ์ ที่ดินและสิ่งก่อสร้างรับโอนจาก สสจ./รพศ./รพท./รพช./รพ.สต.</t>
  </si>
  <si>
    <t>4313010199.117</t>
  </si>
  <si>
    <t>รายได้อื่น-เงินนอกงบประมาณรับโอนจาก สสจ./รพศ./รพท./รพช./รพ.สต.</t>
  </si>
  <si>
    <t>4313010199.119</t>
  </si>
  <si>
    <t>รายได้อื่น-เงินงบประมาณงบดำเนินงานรับโอนจาก สสจ./รพศ./รพท./รพช. /รพ.สต.</t>
  </si>
  <si>
    <t>4313010199.120</t>
  </si>
  <si>
    <t>รายได้อื่น-เงินงบประมาณงบอุดหนุนรับโอนจาก สสจ./รพศ. /รพท./รพช. /รพ.สต</t>
  </si>
  <si>
    <t>4313010199.121</t>
  </si>
  <si>
    <t>รายได้อื่น-เงินงบประมาณงบรายจ่ายอื่นรับโอนจาก สสจ./รพศ. /รพท./รพช. /รพ.สต.</t>
  </si>
  <si>
    <t>4313010199.122</t>
  </si>
  <si>
    <t>รายได้อื่น-เงินงบประมาณงบกลางรับโอนจาก สสจ./รพศ. /รพท./รพช. /รพ.สต.</t>
  </si>
  <si>
    <t>4313010199.202</t>
  </si>
  <si>
    <t>รายได้ค่าธรรมเนียม UC</t>
  </si>
  <si>
    <t>4301020105.211</t>
  </si>
  <si>
    <t>รายได้กองทุน UC (งบลงทุน)</t>
  </si>
  <si>
    <t>4302020107.101</t>
  </si>
  <si>
    <t>รายได้จากการช่วยเหลือเพื่อการลงทุนจากอปท.</t>
  </si>
  <si>
    <t>4302020199.101</t>
  </si>
  <si>
    <t>รายได้จากการช่วยเหลือเพื่อการลงทุนอื่น</t>
  </si>
  <si>
    <t>4307010104.101</t>
  </si>
  <si>
    <t>บัญชีรายได้ระหว่างหน่วยงาน - หน่วยงานรับเงินงบลงทุนจากรัฐบาล</t>
  </si>
  <si>
    <t>4313010199.118</t>
  </si>
  <si>
    <t>รายได้อื่น-เงินงบประมาณงบลงทุน รับโอนจาก สสจ./รพศ./รพท./รพช./รพ.สต.</t>
  </si>
  <si>
    <t>5101040107.101</t>
  </si>
  <si>
    <t>บำเหน็จตกทอด</t>
  </si>
  <si>
    <t>5101040111.101</t>
  </si>
  <si>
    <t>เงินช่วยพิเศษกรณีผู้รับบำนาญเสียชีวิต</t>
  </si>
  <si>
    <t>5101040118.101</t>
  </si>
  <si>
    <t>บำนาญตกทอด</t>
  </si>
  <si>
    <t>5101040202.101</t>
  </si>
  <si>
    <t>5101040204.101</t>
  </si>
  <si>
    <t>เงินช่วยค่ารักษา พยาบาลประเภทผู้ป่วยนอก ร.พ.รัฐ สำหรับผู้รับเบี้ยหวัด /บำนาญตามกฎหมาย</t>
  </si>
  <si>
    <t>5101040205.101</t>
  </si>
  <si>
    <t>เงินช่วยค่ารักษา พยาบาลประเภทผู้ป่วยใน ร.พ.รัฐ สำหรับผู้รับเบี้ยหวัด /บำนาญตามกฎหมาย</t>
  </si>
  <si>
    <t>5101040206.101</t>
  </si>
  <si>
    <t>เงินช่วยค่ารักษา พยาบาลประเภทผู้ป่วยนอก ร.พ.เอกชน สำหรับผู้รับเบี้ยหวัด/บำนาญตามกฎหมาย</t>
  </si>
  <si>
    <t>5101040207.101</t>
  </si>
  <si>
    <t>เงินช่วยค่ารักษา พยาบาลประเภทผู้ป่วยใน ร.พ.เอกชน สำหรับผู้รับเบี้ยหวัด/บำนาญตามกฎหมาย</t>
  </si>
  <si>
    <t>5108010101.102</t>
  </si>
  <si>
    <t>หนี้สูญ-ลูกหนี้ค่าสิ่งส่งตรวจ-หน่วยงานภาครัฐ</t>
  </si>
  <si>
    <t>5108010101.104</t>
  </si>
  <si>
    <t>หนี้สูญ-ลูกหนี้ค่าวัสดุ/อุปกรณ์/น้ำยา-หน่วยงานภาครัฐ</t>
  </si>
  <si>
    <t>5108010101.105</t>
  </si>
  <si>
    <t>หนี้สูญ-ลูกหนี้ค่าสินค้า-หน่วยงานภาครัฐ</t>
  </si>
  <si>
    <t>5108010101.114</t>
  </si>
  <si>
    <t>หนี้สูญ-ลูกหนี้ค่ารักษา-ชำระเงิน OP</t>
  </si>
  <si>
    <t>5108010101.115</t>
  </si>
  <si>
    <t>หนี้สูญ-ลูกหนี้ค่ารักษา-ชำระเงิน IP</t>
  </si>
  <si>
    <t>5108010101.202</t>
  </si>
  <si>
    <t xml:space="preserve">หนี้สูญ-ลูกหนี้ค่ารักษาUC-IP </t>
  </si>
  <si>
    <t>5108010101.203</t>
  </si>
  <si>
    <t>หนี้สูญ-ลูกหนี้ค่ารักษา UC -OP นอก CUP (ในจังหวัด)</t>
  </si>
  <si>
    <t>5108010101.205</t>
  </si>
  <si>
    <t>หนี้สูญ-ลูกหนี้ค่ารักษา UC -OP นอก CUP (ต่างจังหวัด)</t>
  </si>
  <si>
    <t>5108010101.309</t>
  </si>
  <si>
    <t>หนี้สูญ-ลูกหนี้ค่ารักษาประกันสังคม-ค่าใช้จ่ายสูง/อุบัติเหตุ/ฉุกเฉิน OP</t>
  </si>
  <si>
    <t>5108010101.602</t>
  </si>
  <si>
    <t>หนี้สูญ-ลูกหนี้ค่ารักษา-พรบ.รถ OP</t>
  </si>
  <si>
    <t>5108010101.603</t>
  </si>
  <si>
    <t>หนี้สูญ-ลูกหนี้ค่ารักษา-พรบ.รถ IP</t>
  </si>
  <si>
    <t>5108010107.102</t>
  </si>
  <si>
    <t>หนี้สงสัยจะสูญ-ลูกหนี้ค่าสิ่งส่งตรวจ -หน่วยงานภาครัฐ</t>
  </si>
  <si>
    <t>5108010107.104</t>
  </si>
  <si>
    <t>หนี้สงสัยจะสูญ-ลูกหนี้ค่าวัสดุ/อุปกรณ์/น้ำยา-หน่วยงานภาครัฐ</t>
  </si>
  <si>
    <t>5108010107.114</t>
  </si>
  <si>
    <t>หนี้สงสัยจะสูญ-ลูกหนี้ค่ารักษา-ชำระเงิน OP</t>
  </si>
  <si>
    <t>5108010107.115</t>
  </si>
  <si>
    <t>หนี้สงสัยจะสูญ-ลูกหนี้ค่ารักษา-ชำระเงิน  IP</t>
  </si>
  <si>
    <t>5104030218.101</t>
  </si>
  <si>
    <t>ค่าใช้จ่ายผลักส่งเป็นรายได้แผ่นดิน</t>
  </si>
  <si>
    <t>5104030299.202</t>
  </si>
  <si>
    <t>ค่ารักษาตามจ่าย UC ในสังกัด สธ.</t>
  </si>
  <si>
    <t>5104030299.203</t>
  </si>
  <si>
    <t>ค่ารักษาตามจ่าย UC นอกสังกัด สธ.</t>
  </si>
  <si>
    <t>5104030299.502</t>
  </si>
  <si>
    <t>ค่าใช้จ่ายตามโครง การ (P&amp;P) แรงงานต่างด้าว</t>
  </si>
  <si>
    <t>5104030299.701</t>
  </si>
  <si>
    <t>ค่าใช้จ่ายตามโครง การ (P&amp;P) บุคคลที่มีปัญหาสถานะและสิทธิ</t>
  </si>
  <si>
    <t>5104030299.702</t>
  </si>
  <si>
    <t>ค่ารักษาตามจ่ายบุคคลที่มีปัญหาสถานะและสิทธิ</t>
  </si>
  <si>
    <t>5107010199.101</t>
  </si>
  <si>
    <t>ค่าใช้จ่ายอุดหนุนเพื่อการดำเนินงานอื่น</t>
  </si>
  <si>
    <t>5107020199.101</t>
  </si>
  <si>
    <t>ค่าใช้จ่ายเงินอุดหนุนเพื่อการลงทุนอื่น</t>
  </si>
  <si>
    <t>5107030101.101</t>
  </si>
  <si>
    <t>บัญชีพักเบิกเงินอุดหนุน</t>
  </si>
  <si>
    <t>5112010103.101</t>
  </si>
  <si>
    <t>ค่าสวัสดิการสังคมอื่น</t>
  </si>
  <si>
    <t>5203010105.101</t>
  </si>
  <si>
    <t>ค่าจำหน่าย-อาคารเพื่อการพักอาศัย</t>
  </si>
  <si>
    <t>5203010106.101</t>
  </si>
  <si>
    <t>ค่าจำหน่าย-อาคารสำนักงาน</t>
  </si>
  <si>
    <t>5203010107.101</t>
  </si>
  <si>
    <t>ค่าจำหน่าย-อาคารเพื่อประโยชน์อื่น</t>
  </si>
  <si>
    <t>5203010109.101</t>
  </si>
  <si>
    <t>ค่าจำหน่าย-สิ่งปลูกสร้าง</t>
  </si>
  <si>
    <t>5203010110.101</t>
  </si>
  <si>
    <t>ค่าจำหน่าย-อาคารและสิ่งปลูกสร้าง - Interface</t>
  </si>
  <si>
    <t>5203010111.101</t>
  </si>
  <si>
    <t>ค่าจำหน่าย-ครุภัณฑ์สำนักงาน</t>
  </si>
  <si>
    <t>5203010112.101</t>
  </si>
  <si>
    <t>ค่าจำหน่าย-ยานพาหนะและอุปกรณ์การขนส่ง</t>
  </si>
  <si>
    <t>5203010113.101</t>
  </si>
  <si>
    <t>ค่าจำหน่าย-ครุภัณฑ์ไฟฟ้าและวิทยุ</t>
  </si>
  <si>
    <t>5203010114.101</t>
  </si>
  <si>
    <t>ค่าจำหน่าย-ครุภัณฑ์โฆษณาและเผยแพร่</t>
  </si>
  <si>
    <t>5203010115.101</t>
  </si>
  <si>
    <t>ค่าจำหน่าย-ครุภัณฑ์การเกษตร</t>
  </si>
  <si>
    <t>5203010117.101</t>
  </si>
  <si>
    <t>ค่าจำหน่าย-ครุภัณฑ์ก่อสร้าง</t>
  </si>
  <si>
    <t>5203010119.101</t>
  </si>
  <si>
    <t>ค่าจำหน่าย-ครุภัณฑ์วิทยาศาสตร์และการแพทย์</t>
  </si>
  <si>
    <t>5203010120.101</t>
  </si>
  <si>
    <t>ค่าจำหน่าย-อุปกรณ์คอมพิวเตอร์</t>
  </si>
  <si>
    <t>5203010122.101</t>
  </si>
  <si>
    <t>ค่าจำหน่าย-ครุภัณฑ์งานบ้านงานครัว</t>
  </si>
  <si>
    <t>5203010126.101</t>
  </si>
  <si>
    <t>ค่าจำหน่าย-อุปกรณ์อื่น ๆ</t>
  </si>
  <si>
    <t>5203010141.101</t>
  </si>
  <si>
    <t>ค่าจำหน่าย - ครุภัณฑ์ Interface</t>
  </si>
  <si>
    <t>5203010142.101</t>
  </si>
  <si>
    <t>ค่าจำหน่าย - สินทรัพย์ไม่มีตัวตน Interface</t>
  </si>
  <si>
    <t>5203010145.101</t>
  </si>
  <si>
    <t>ค่าจำหน่าย-อาคารและสิ่งปลูกสร้างไม่ระบุรายละเอียด</t>
  </si>
  <si>
    <t>5203010146.101</t>
  </si>
  <si>
    <t>ค่าจำหน่าย-ครุภัณฑ์ไม่ระบุรายละเอียด</t>
  </si>
  <si>
    <t>5205010101.101</t>
  </si>
  <si>
    <t>ค่าใช้จ่ายเงินช่วยเหลือผู้ประสบภัย</t>
  </si>
  <si>
    <t>5209010112.101</t>
  </si>
  <si>
    <t>ค่าใช้จ่ายระหว่างหน่วยงาน-หน่วยงานส่งเงินเบิกเกินส่งคืนให้กรมบัญชีกลาง</t>
  </si>
  <si>
    <t>5210010101.101</t>
  </si>
  <si>
    <t xml:space="preserve">ค่าใช้จ่ายระหว่างหน่วยงาน - กรมบัญชีกลางโอนเงินนอกงบประมาณให้หน่วยงาน </t>
  </si>
  <si>
    <t>5210010102.101</t>
  </si>
  <si>
    <t>ค่าใช้จ่ายระหว่างหน่วยงาน  หน่วยงานโอนเงินนอกงบประมาณให้กรมบัญชีกลาง</t>
  </si>
  <si>
    <t>5210010103.101</t>
  </si>
  <si>
    <t>ค่าใช้จ่ายระหว่างหน่วยงาน - หน่วยงานโอนเงินรายได้แผ่นดินให้กรมบัญชีกลาง</t>
  </si>
  <si>
    <t>5210010105.101</t>
  </si>
  <si>
    <t>ค่าใช้จ่ายระหว่างหน่วยงาน  - ปรับเงินฝากคลัง</t>
  </si>
  <si>
    <t>5210010112.101</t>
  </si>
  <si>
    <t>คชจ.ระหว่างหน่วยงาน - รายได้แผ่นดินรอนำส่งคลัง</t>
  </si>
  <si>
    <t>5210010118.101</t>
  </si>
  <si>
    <t>ค่าใช้จ่ายระหว่างกัน-ภายในกรมเดียวกัน</t>
  </si>
  <si>
    <t>5211010102.101</t>
  </si>
  <si>
    <t>โอนสินทรัพย์ให้หน่วยงานของรัฐ</t>
  </si>
  <si>
    <t>5212010199.101</t>
  </si>
  <si>
    <t>ค่าใช้จ่ายโครงการผลิตแพทย์</t>
  </si>
  <si>
    <t>5212010199.102</t>
  </si>
  <si>
    <t>ค่าใช้จ่ายโครงการผลิตบุคลากรทางการแพทย์</t>
  </si>
  <si>
    <t>5212010199.104</t>
  </si>
  <si>
    <t>ค่าใช้จ่ายที่ดิน</t>
  </si>
  <si>
    <t>5212010199.106</t>
  </si>
  <si>
    <t>ค่าใช้จ่ายอื่น-สินค้าโอนไป สสจ./รพศ./รพท./รพช./รพ.สต.</t>
  </si>
  <si>
    <t>5212010199.107</t>
  </si>
  <si>
    <t>ค่าใช้จ่ายอื่น-วัสดุโอนไป สสจ./ รพศ./รพท./รพช./รพ.สต.</t>
  </si>
  <si>
    <t>5212010199.108</t>
  </si>
  <si>
    <t>ค่าใช้จ่ายอื่น-ครุภัณฑ์ ที่ดิน และสิ่งก่อสร้าง โอนไป  สสจ./รพศ./รพท./รพช./รพ.สต.</t>
  </si>
  <si>
    <t>5212010199.109</t>
  </si>
  <si>
    <t>ค่าใช้จ่ายอื่น-เงินงบประมาณงบลงทุนโอนไปสสจ./รพศ./รพท./รพช./รพ.สต.</t>
  </si>
  <si>
    <t>5212010199.110</t>
  </si>
  <si>
    <t>ค่าใช้จ่ายอื่น-เงินงบประมาณงบดำเนินงานโอนไป   สสจ./รพศ./รพท./รพช./รพ.สต.</t>
  </si>
  <si>
    <t>5212010199.111</t>
  </si>
  <si>
    <t>ค่าใช้จ่ายอื่น-เงินงบประมาณงบ อุดหนุนโอนไป   สสจ./รพศ./รพท./รพช./รพ.สต.</t>
  </si>
  <si>
    <t>5212010199.112</t>
  </si>
  <si>
    <t>ค่าใช้จ่ายอื่น-เงินงบประมาณงบรายจ่ายอื่นโอนไป   สสจ./รพศ./รพท./รพช./รพ.สต.</t>
  </si>
  <si>
    <t>5212010199.113</t>
  </si>
  <si>
    <t>ค่าใช้จ่ายอื่น-เงินงบประมาณงบกลางโอนไป สสจ./รพศ. /รพท./รพช./   รพ.สต.</t>
  </si>
  <si>
    <t>5212010199.114</t>
  </si>
  <si>
    <t>ค่าใช้จ่ายอื่น-เงินนอกงบประมาณโอนไปสสจ./รพศ.  /รพท./รพช./     รพ.สต.</t>
  </si>
  <si>
    <t>5401010101.101</t>
  </si>
  <si>
    <t>ค่าใช้จ่ายรายการพิเศษนอกเหนือการดำเนินงานปกติ</t>
  </si>
  <si>
    <t>หมายเหตุ ผลรวม</t>
  </si>
  <si>
    <t>หมายเหตุ รายได้</t>
  </si>
  <si>
    <t>หมายเหตุ ค่าใช้จ่าย</t>
  </si>
  <si>
    <t>รวมรายได้</t>
  </si>
  <si>
    <t>รวมค่าใช้จ่าย</t>
  </si>
  <si>
    <t>Charge OP</t>
  </si>
  <si>
    <t>Charge IP</t>
  </si>
  <si>
    <t>Charge Total</t>
  </si>
  <si>
    <t>TC</t>
  </si>
  <si>
    <t>สัดส่วน  LC ต่อค่าใช้จ่ายรวม</t>
  </si>
  <si>
    <t>สัดส่วน  LC ต่อ Charge Total</t>
  </si>
  <si>
    <t>OPDCost</t>
  </si>
  <si>
    <t>IPDCost</t>
  </si>
  <si>
    <t>Cost Tatal</t>
  </si>
  <si>
    <t>รวมค่าใช้จ่าย (ไม่รวมค่าเสื่อมราคาและค่าตัดจำหน่าย)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</si>
</sst>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-* #,##0_-;\-* #,##0_-;_-* &quot;-&quot;??_-;_-@_-"/>
    <numFmt numFmtId="188" formatCode="#,##0.00_ ;[Red]\-#,##0.00\ "/>
    <numFmt numFmtId="189" formatCode="#,##0.00_ ;\-#,##0.00\ "/>
    <numFmt numFmtId="190" formatCode="0.000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u/>
      <sz val="11"/>
      <color theme="10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6"/>
      <name val="TH SarabunPSK"/>
      <family val="2"/>
    </font>
    <font>
      <b/>
      <sz val="14"/>
      <color theme="1"/>
      <name val="TH SarabunPSK"/>
      <family val="2"/>
    </font>
    <font>
      <sz val="15"/>
      <color theme="1"/>
      <name val="TH SarabunPSK"/>
      <family val="2"/>
    </font>
  </fonts>
  <fills count="1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</cellStyleXfs>
  <cellXfs count="111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43" fontId="4" fillId="0" borderId="0" xfId="1" applyFont="1"/>
    <xf numFmtId="187" fontId="4" fillId="0" borderId="0" xfId="1" applyNumberFormat="1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87" fontId="3" fillId="0" borderId="1" xfId="1" applyNumberFormat="1" applyFont="1" applyBorder="1" applyAlignment="1">
      <alignment horizontal="center" vertical="center"/>
    </xf>
    <xf numFmtId="0" fontId="4" fillId="0" borderId="1" xfId="0" applyFont="1" applyBorder="1"/>
    <xf numFmtId="188" fontId="4" fillId="0" borderId="1" xfId="0" applyNumberFormat="1" applyFont="1" applyBorder="1" applyAlignment="1">
      <alignment horizontal="right"/>
    </xf>
    <xf numFmtId="4" fontId="4" fillId="0" borderId="1" xfId="1" applyNumberFormat="1" applyFont="1" applyBorder="1" applyAlignment="1">
      <alignment horizontal="right"/>
    </xf>
    <xf numFmtId="189" fontId="4" fillId="0" borderId="1" xfId="1" applyNumberFormat="1" applyFont="1" applyBorder="1"/>
    <xf numFmtId="188" fontId="4" fillId="2" borderId="1" xfId="1" applyNumberFormat="1" applyFont="1" applyFill="1" applyBorder="1"/>
    <xf numFmtId="188" fontId="4" fillId="0" borderId="1" xfId="1" applyNumberFormat="1" applyFont="1" applyBorder="1" applyAlignment="1">
      <alignment horizontal="right"/>
    </xf>
    <xf numFmtId="3" fontId="4" fillId="0" borderId="1" xfId="1" applyNumberFormat="1" applyFont="1" applyBorder="1" applyAlignment="1">
      <alignment horizontal="right"/>
    </xf>
    <xf numFmtId="188" fontId="4" fillId="0" borderId="1" xfId="1" applyNumberFormat="1" applyFont="1" applyBorder="1"/>
    <xf numFmtId="0" fontId="6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43" fontId="7" fillId="0" borderId="0" xfId="1" applyFont="1" applyAlignment="1">
      <alignment horizontal="center"/>
    </xf>
    <xf numFmtId="0" fontId="7" fillId="0" borderId="0" xfId="0" applyFont="1"/>
    <xf numFmtId="2" fontId="7" fillId="0" borderId="0" xfId="0" applyNumberFormat="1" applyFont="1" applyAlignment="1">
      <alignment horizontal="center"/>
    </xf>
    <xf numFmtId="187" fontId="7" fillId="0" borderId="0" xfId="1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2" applyAlignment="1">
      <alignment horizontal="left"/>
    </xf>
    <xf numFmtId="43" fontId="2" fillId="0" borderId="0" xfId="1" applyFont="1" applyAlignment="1">
      <alignment horizontal="left"/>
    </xf>
    <xf numFmtId="43" fontId="7" fillId="0" borderId="0" xfId="1" applyFont="1"/>
    <xf numFmtId="0" fontId="4" fillId="0" borderId="0" xfId="0" applyFont="1" applyAlignment="1">
      <alignment horizontal="left"/>
    </xf>
    <xf numFmtId="43" fontId="4" fillId="0" borderId="0" xfId="1" applyFont="1" applyAlignment="1">
      <alignment horizontal="left"/>
    </xf>
    <xf numFmtId="0" fontId="4" fillId="3" borderId="0" xfId="0" applyFont="1" applyFill="1"/>
    <xf numFmtId="0" fontId="8" fillId="0" borderId="2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9" fillId="5" borderId="1" xfId="3" applyFont="1" applyFill="1" applyBorder="1" applyAlignment="1">
      <alignment horizontal="center" vertical="top"/>
    </xf>
    <xf numFmtId="0" fontId="9" fillId="3" borderId="1" xfId="3" applyFont="1" applyFill="1" applyBorder="1" applyAlignment="1">
      <alignment horizontal="center" vertical="top"/>
    </xf>
    <xf numFmtId="0" fontId="9" fillId="6" borderId="1" xfId="3" applyFont="1" applyFill="1" applyBorder="1" applyAlignment="1">
      <alignment horizontal="center" vertical="top"/>
    </xf>
    <xf numFmtId="0" fontId="9" fillId="7" borderId="1" xfId="3" applyFont="1" applyFill="1" applyBorder="1" applyAlignment="1">
      <alignment horizontal="center" vertical="top"/>
    </xf>
    <xf numFmtId="0" fontId="9" fillId="8" borderId="1" xfId="3" applyFont="1" applyFill="1" applyBorder="1" applyAlignment="1">
      <alignment horizontal="center" vertical="top"/>
    </xf>
    <xf numFmtId="0" fontId="9" fillId="9" borderId="1" xfId="3" applyFont="1" applyFill="1" applyBorder="1" applyAlignment="1">
      <alignment horizontal="center" vertical="top"/>
    </xf>
    <xf numFmtId="0" fontId="9" fillId="10" borderId="1" xfId="3" applyFont="1" applyFill="1" applyBorder="1" applyAlignment="1">
      <alignment horizontal="center" vertical="top"/>
    </xf>
    <xf numFmtId="0" fontId="9" fillId="11" borderId="1" xfId="3" applyFont="1" applyFill="1" applyBorder="1" applyAlignment="1">
      <alignment horizontal="center" vertical="top"/>
    </xf>
    <xf numFmtId="0" fontId="6" fillId="0" borderId="5" xfId="0" applyFont="1" applyBorder="1" applyAlignment="1">
      <alignment horizontal="center" vertical="center"/>
    </xf>
    <xf numFmtId="0" fontId="9" fillId="5" borderId="1" xfId="3" applyFont="1" applyFill="1" applyBorder="1" applyAlignment="1">
      <alignment horizontal="center" vertical="top" wrapText="1" shrinkToFit="1"/>
    </xf>
    <xf numFmtId="0" fontId="9" fillId="3" borderId="1" xfId="3" applyFont="1" applyFill="1" applyBorder="1" applyAlignment="1">
      <alignment horizontal="center" vertical="top" wrapText="1" shrinkToFit="1"/>
    </xf>
    <xf numFmtId="0" fontId="9" fillId="6" borderId="1" xfId="3" applyFont="1" applyFill="1" applyBorder="1" applyAlignment="1">
      <alignment horizontal="center" vertical="top" wrapText="1" shrinkToFit="1"/>
    </xf>
    <xf numFmtId="0" fontId="9" fillId="7" borderId="1" xfId="3" applyFont="1" applyFill="1" applyBorder="1" applyAlignment="1">
      <alignment horizontal="center" vertical="top" wrapText="1" shrinkToFit="1"/>
    </xf>
    <xf numFmtId="0" fontId="9" fillId="8" borderId="1" xfId="3" applyFont="1" applyFill="1" applyBorder="1" applyAlignment="1">
      <alignment horizontal="center" vertical="top" wrapText="1" shrinkToFit="1"/>
    </xf>
    <xf numFmtId="0" fontId="9" fillId="9" borderId="1" xfId="3" applyFont="1" applyFill="1" applyBorder="1" applyAlignment="1">
      <alignment horizontal="center" vertical="top" wrapText="1" shrinkToFit="1"/>
    </xf>
    <xf numFmtId="0" fontId="9" fillId="10" borderId="1" xfId="3" applyFont="1" applyFill="1" applyBorder="1" applyAlignment="1">
      <alignment horizontal="center" vertical="top" wrapText="1" shrinkToFit="1"/>
    </xf>
    <xf numFmtId="0" fontId="9" fillId="11" borderId="1" xfId="3" applyFont="1" applyFill="1" applyBorder="1" applyAlignment="1">
      <alignment horizontal="center" vertical="top" wrapText="1" shrinkToFit="1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5" borderId="1" xfId="3" applyFont="1" applyFill="1" applyBorder="1" applyAlignment="1">
      <alignment horizontal="center" vertical="top"/>
    </xf>
    <xf numFmtId="0" fontId="9" fillId="3" borderId="1" xfId="3" applyFont="1" applyFill="1" applyBorder="1" applyAlignment="1">
      <alignment horizontal="center" vertical="top"/>
    </xf>
    <xf numFmtId="0" fontId="9" fillId="6" borderId="1" xfId="3" applyFont="1" applyFill="1" applyBorder="1" applyAlignment="1">
      <alignment horizontal="center" vertical="top"/>
    </xf>
    <xf numFmtId="0" fontId="9" fillId="7" borderId="1" xfId="3" applyFont="1" applyFill="1" applyBorder="1" applyAlignment="1">
      <alignment horizontal="center" vertical="top"/>
    </xf>
    <xf numFmtId="0" fontId="9" fillId="8" borderId="1" xfId="3" applyFont="1" applyFill="1" applyBorder="1" applyAlignment="1">
      <alignment horizontal="center" vertical="top"/>
    </xf>
    <xf numFmtId="0" fontId="9" fillId="9" borderId="1" xfId="3" applyFont="1" applyFill="1" applyBorder="1" applyAlignment="1">
      <alignment horizontal="center" vertical="top"/>
    </xf>
    <xf numFmtId="0" fontId="9" fillId="10" borderId="1" xfId="3" applyFont="1" applyFill="1" applyBorder="1" applyAlignment="1">
      <alignment horizontal="center" vertical="top"/>
    </xf>
    <xf numFmtId="0" fontId="9" fillId="11" borderId="1" xfId="3" applyFont="1" applyFill="1" applyBorder="1" applyAlignment="1">
      <alignment horizontal="center" vertical="top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189" fontId="6" fillId="0" borderId="1" xfId="0" applyNumberFormat="1" applyFont="1" applyBorder="1" applyAlignment="1">
      <alignment vertical="center"/>
    </xf>
    <xf numFmtId="188" fontId="6" fillId="0" borderId="0" xfId="0" applyNumberFormat="1" applyFont="1" applyAlignment="1">
      <alignment vertical="center"/>
    </xf>
    <xf numFmtId="0" fontId="8" fillId="12" borderId="1" xfId="0" applyFont="1" applyFill="1" applyBorder="1" applyAlignment="1">
      <alignment vertical="center"/>
    </xf>
    <xf numFmtId="0" fontId="8" fillId="12" borderId="1" xfId="0" applyFont="1" applyFill="1" applyBorder="1" applyAlignment="1">
      <alignment horizontal="left" vertical="center"/>
    </xf>
    <xf numFmtId="188" fontId="8" fillId="12" borderId="1" xfId="0" applyNumberFormat="1" applyFont="1" applyFill="1" applyBorder="1" applyAlignment="1">
      <alignment vertical="center"/>
    </xf>
    <xf numFmtId="188" fontId="8" fillId="12" borderId="0" xfId="0" applyNumberFormat="1" applyFont="1" applyFill="1" applyAlignment="1">
      <alignment vertical="center"/>
    </xf>
    <xf numFmtId="0" fontId="8" fillId="12" borderId="3" xfId="0" applyFont="1" applyFill="1" applyBorder="1" applyAlignment="1">
      <alignment horizontal="left" vertical="center"/>
    </xf>
    <xf numFmtId="0" fontId="8" fillId="12" borderId="7" xfId="0" applyFont="1" applyFill="1" applyBorder="1" applyAlignment="1">
      <alignment horizontal="left" vertical="center"/>
    </xf>
    <xf numFmtId="0" fontId="8" fillId="12" borderId="4" xfId="0" applyFont="1" applyFill="1" applyBorder="1" applyAlignment="1">
      <alignment horizontal="left" vertical="center"/>
    </xf>
    <xf numFmtId="0" fontId="6" fillId="6" borderId="1" xfId="0" applyFont="1" applyFill="1" applyBorder="1" applyAlignment="1">
      <alignment vertical="center"/>
    </xf>
    <xf numFmtId="0" fontId="6" fillId="6" borderId="1" xfId="0" applyFont="1" applyFill="1" applyBorder="1" applyAlignment="1">
      <alignment horizontal="left" vertical="center"/>
    </xf>
    <xf numFmtId="190" fontId="6" fillId="0" borderId="1" xfId="0" applyNumberFormat="1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0" fontId="6" fillId="12" borderId="1" xfId="0" applyFont="1" applyFill="1" applyBorder="1" applyAlignment="1">
      <alignment vertical="center"/>
    </xf>
    <xf numFmtId="188" fontId="6" fillId="12" borderId="1" xfId="0" applyNumberFormat="1" applyFont="1" applyFill="1" applyBorder="1" applyAlignment="1">
      <alignment vertical="center"/>
    </xf>
    <xf numFmtId="188" fontId="6" fillId="12" borderId="0" xfId="0" applyNumberFormat="1" applyFont="1" applyFill="1" applyAlignment="1">
      <alignment vertical="center"/>
    </xf>
    <xf numFmtId="0" fontId="6" fillId="12" borderId="0" xfId="0" applyFont="1" applyFill="1" applyAlignment="1">
      <alignment vertical="center"/>
    </xf>
    <xf numFmtId="0" fontId="6" fillId="4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vertical="center"/>
    </xf>
    <xf numFmtId="188" fontId="6" fillId="4" borderId="1" xfId="0" applyNumberFormat="1" applyFont="1" applyFill="1" applyBorder="1" applyAlignment="1">
      <alignment vertical="center"/>
    </xf>
    <xf numFmtId="188" fontId="6" fillId="4" borderId="0" xfId="0" applyNumberFormat="1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13" borderId="0" xfId="0" applyFont="1" applyFill="1" applyAlignment="1">
      <alignment vertical="center"/>
    </xf>
    <xf numFmtId="43" fontId="6" fillId="13" borderId="0" xfId="1" applyFont="1" applyFill="1" applyAlignment="1">
      <alignment vertical="center"/>
    </xf>
    <xf numFmtId="0" fontId="8" fillId="13" borderId="8" xfId="0" applyFont="1" applyFill="1" applyBorder="1" applyAlignment="1">
      <alignment vertical="center"/>
    </xf>
    <xf numFmtId="43" fontId="6" fillId="13" borderId="8" xfId="1" applyFont="1" applyFill="1" applyBorder="1" applyAlignment="1">
      <alignment vertical="center"/>
    </xf>
    <xf numFmtId="43" fontId="6" fillId="0" borderId="0" xfId="1" applyFont="1" applyAlignment="1">
      <alignment vertical="center"/>
    </xf>
    <xf numFmtId="0" fontId="8" fillId="14" borderId="0" xfId="0" applyFont="1" applyFill="1" applyAlignment="1">
      <alignment vertical="center"/>
    </xf>
    <xf numFmtId="43" fontId="6" fillId="14" borderId="0" xfId="1" applyFont="1" applyFill="1" applyAlignment="1">
      <alignment vertical="center"/>
    </xf>
    <xf numFmtId="0" fontId="8" fillId="14" borderId="8" xfId="0" applyFont="1" applyFill="1" applyBorder="1" applyAlignment="1">
      <alignment vertical="center"/>
    </xf>
    <xf numFmtId="43" fontId="6" fillId="14" borderId="8" xfId="1" applyFont="1" applyFill="1" applyBorder="1" applyAlignment="1">
      <alignment vertical="center"/>
    </xf>
    <xf numFmtId="0" fontId="6" fillId="0" borderId="0" xfId="1" applyNumberFormat="1" applyFont="1" applyAlignment="1">
      <alignment vertical="center"/>
    </xf>
    <xf numFmtId="0" fontId="8" fillId="15" borderId="0" xfId="0" applyFont="1" applyFill="1" applyAlignment="1">
      <alignment vertical="center"/>
    </xf>
    <xf numFmtId="43" fontId="6" fillId="15" borderId="0" xfId="1" applyFont="1" applyFill="1" applyAlignment="1">
      <alignment vertical="center"/>
    </xf>
    <xf numFmtId="0" fontId="8" fillId="15" borderId="8" xfId="0" applyFont="1" applyFill="1" applyBorder="1" applyAlignment="1">
      <alignment vertical="center"/>
    </xf>
    <xf numFmtId="43" fontId="6" fillId="15" borderId="8" xfId="1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43" fontId="6" fillId="0" borderId="0" xfId="0" applyNumberFormat="1" applyFont="1" applyAlignment="1">
      <alignment vertical="center"/>
    </xf>
  </cellXfs>
  <cellStyles count="4">
    <cellStyle name="Hyperlink" xfId="2" builtinId="8"/>
    <cellStyle name="Normal 2 2" xfId="3" xr:uid="{BC4C552F-F544-4F77-A8B0-C47C82A8DF59}"/>
    <cellStyle name="จุลภาค" xfId="1" builtinId="3"/>
    <cellStyle name="ปกติ" xfId="0" builtinId="0"/>
  </cellStyles>
  <dxfs count="6"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MAMANAKA_19_04_2562/&#3591;&#3634;&#3609;&#3585;&#3634;&#3619;&#3648;&#3591;&#3636;&#3609;&#3585;&#3634;&#3619;&#3588;&#3621;&#3633;&#3591;/&#3586;&#3657;&#3629;&#3617;&#3641;&#3621;%20MOC%20&amp;%20Planfin/&#3586;&#3657;&#3629;&#3617;&#3641;&#3621;MOC%20&#3611;&#3637;%202562/&#3612;&#3621;&#3585;&#3634;&#3619;&#3604;&#3635;&#3648;&#3609;&#3636;&#3609;&#3591;&#3634;&#3609;%20Planfin%202562/&#3612;&#3621;&#3585;&#3634;&#3619;&#3604;&#3635;&#3648;&#3609;&#3636;&#3609;&#3591;&#3634;&#3609;%20Planfin%2062%20_&#3648;&#3586;&#3605;%206%20&#3648;&#3617;.&#3618;.256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 of account 2562"/>
      <sheetName val="code of account 2562 (2)"/>
      <sheetName val="เทียบcode of account ปี 61 ปี62"/>
      <sheetName val="เทียบ account ปี 61ปี62 2 "/>
      <sheetName val="Mapping 2562"/>
      <sheetName val="ข้อมูลทางบัญชี"/>
      <sheetName val="11"/>
      <sheetName val="ผูกสูตร Planfin62"/>
      <sheetName val="ผลการดำเนินงาน Planfin 62"/>
      <sheetName val="คำนวณUnit Cost แบบ Quick Method"/>
      <sheetName val="ผังบัญชีที่เปลี่ยนแปลง"/>
      <sheetName val="Sheet3"/>
      <sheetName val="Sheet2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hfo62.cfo.in.th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9EB6A-0101-485F-8520-5BD74D2FA398}">
  <sheetPr>
    <tabColor theme="5"/>
  </sheetPr>
  <dimension ref="A1:U25"/>
  <sheetViews>
    <sheetView zoomScale="80" zoomScaleNormal="80" workbookViewId="0">
      <selection activeCell="G7" sqref="G7:H15"/>
    </sheetView>
  </sheetViews>
  <sheetFormatPr defaultRowHeight="24" x14ac:dyDescent="0.55000000000000004"/>
  <cols>
    <col min="1" max="1" width="13" style="3" bestFit="1" customWidth="1"/>
    <col min="2" max="2" width="21" style="3" customWidth="1"/>
    <col min="3" max="3" width="14.375" style="3" customWidth="1"/>
    <col min="4" max="4" width="11.25" style="5" customWidth="1"/>
    <col min="5" max="5" width="11.375" style="3" customWidth="1"/>
    <col min="6" max="6" width="11.5" style="3" customWidth="1"/>
    <col min="7" max="7" width="14.375" style="3" bestFit="1" customWidth="1"/>
    <col min="8" max="8" width="10.875" style="6" bestFit="1" customWidth="1"/>
    <col min="9" max="9" width="9.875" style="3" bestFit="1" customWidth="1"/>
    <col min="10" max="10" width="11" style="3" customWidth="1"/>
    <col min="11" max="11" width="7.375" style="3" customWidth="1"/>
    <col min="12" max="12" width="6.75" style="3" customWidth="1"/>
    <col min="13" max="13" width="7.125" style="3" customWidth="1"/>
    <col min="14" max="16384" width="9" style="3"/>
  </cols>
  <sheetData>
    <row r="1" spans="1:21" x14ac:dyDescent="0.5500000000000000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2"/>
      <c r="T1" s="2"/>
      <c r="U1" s="2"/>
    </row>
    <row r="2" spans="1:21" s="2" customFormat="1" x14ac:dyDescent="0.55000000000000004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21" s="2" customFormat="1" x14ac:dyDescent="0.55000000000000004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21" s="2" customFormat="1" ht="19.5" customHeight="1" x14ac:dyDescent="0.55000000000000004">
      <c r="A4" s="3"/>
      <c r="B4" s="3"/>
      <c r="C4" s="3"/>
      <c r="D4" s="5"/>
      <c r="E4" s="3"/>
      <c r="F4" s="3"/>
      <c r="G4" s="3"/>
      <c r="H4" s="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25.5" customHeight="1" x14ac:dyDescent="0.55000000000000004">
      <c r="A5" s="7" t="s">
        <v>3</v>
      </c>
      <c r="B5" s="7" t="s">
        <v>4</v>
      </c>
      <c r="C5" s="7" t="s">
        <v>5</v>
      </c>
      <c r="D5" s="7"/>
      <c r="E5" s="7"/>
      <c r="F5" s="7"/>
      <c r="G5" s="7" t="s">
        <v>6</v>
      </c>
      <c r="H5" s="7"/>
      <c r="I5" s="7"/>
      <c r="J5" s="7"/>
      <c r="K5" s="7" t="s">
        <v>7</v>
      </c>
      <c r="L5" s="7"/>
      <c r="M5" s="7"/>
      <c r="N5" s="2"/>
      <c r="O5" s="2"/>
      <c r="P5" s="2"/>
      <c r="Q5" s="2"/>
      <c r="R5" s="2"/>
      <c r="S5" s="2"/>
      <c r="T5" s="2"/>
      <c r="U5" s="2"/>
    </row>
    <row r="6" spans="1:21" ht="52.5" customHeight="1" x14ac:dyDescent="0.55000000000000004">
      <c r="A6" s="7"/>
      <c r="B6" s="7"/>
      <c r="C6" s="8" t="s">
        <v>8</v>
      </c>
      <c r="D6" s="9" t="s">
        <v>9</v>
      </c>
      <c r="E6" s="8" t="s">
        <v>10</v>
      </c>
      <c r="F6" s="10" t="s">
        <v>11</v>
      </c>
      <c r="G6" s="8" t="s">
        <v>12</v>
      </c>
      <c r="H6" s="11" t="s">
        <v>13</v>
      </c>
      <c r="I6" s="8" t="s">
        <v>10</v>
      </c>
      <c r="J6" s="10" t="s">
        <v>14</v>
      </c>
      <c r="K6" s="8" t="s">
        <v>15</v>
      </c>
      <c r="L6" s="8" t="s">
        <v>16</v>
      </c>
      <c r="M6" s="8" t="s">
        <v>17</v>
      </c>
      <c r="N6" s="2"/>
      <c r="O6" s="2"/>
      <c r="P6" s="2"/>
      <c r="Q6" s="2"/>
      <c r="R6" s="2"/>
      <c r="S6" s="2"/>
      <c r="T6" s="2"/>
      <c r="U6" s="2"/>
    </row>
    <row r="7" spans="1:21" x14ac:dyDescent="0.55000000000000004">
      <c r="A7" s="12" t="s">
        <v>18</v>
      </c>
      <c r="B7" s="12" t="s">
        <v>19</v>
      </c>
      <c r="C7" s="13">
        <v>330850971.49000001</v>
      </c>
      <c r="D7" s="14">
        <v>20898.23</v>
      </c>
      <c r="E7" s="15">
        <v>16258.12</v>
      </c>
      <c r="F7" s="16">
        <f>C7/D7</f>
        <v>15831.530779879446</v>
      </c>
      <c r="G7" s="17">
        <v>159328112.59</v>
      </c>
      <c r="H7" s="18">
        <v>207974</v>
      </c>
      <c r="I7" s="19">
        <v>1112.45</v>
      </c>
      <c r="J7" s="16">
        <f>G7/H7</f>
        <v>766.09630333599398</v>
      </c>
      <c r="K7" s="20" t="str">
        <f>IF(F7&lt;E7,"ผ่าน","ไม่ผ่าน")</f>
        <v>ผ่าน</v>
      </c>
      <c r="L7" s="20" t="str">
        <f>IF(J7&lt;I7,"ผ่าน","ไม่ผ่าน")</f>
        <v>ผ่าน</v>
      </c>
      <c r="M7" s="20" t="str">
        <f>IF(AND(F7&lt;E7,J7&lt;I7),"ผ่าน","ไม่ผ่าน")</f>
        <v>ผ่าน</v>
      </c>
    </row>
    <row r="8" spans="1:21" x14ac:dyDescent="0.55000000000000004">
      <c r="A8" s="12" t="s">
        <v>20</v>
      </c>
      <c r="B8" s="12" t="s">
        <v>21</v>
      </c>
      <c r="C8" s="13">
        <v>13781586.5</v>
      </c>
      <c r="D8" s="14">
        <v>800.9</v>
      </c>
      <c r="E8" s="15">
        <v>21917.59</v>
      </c>
      <c r="F8" s="16">
        <f t="shared" ref="F8:F15" si="0">C8/D8</f>
        <v>17207.624547384192</v>
      </c>
      <c r="G8" s="17">
        <v>33045782.489999998</v>
      </c>
      <c r="H8" s="18">
        <v>52221</v>
      </c>
      <c r="I8" s="19">
        <v>847.01</v>
      </c>
      <c r="J8" s="16">
        <f t="shared" ref="J8:J15" si="1">G8/H8</f>
        <v>632.80638995806282</v>
      </c>
      <c r="K8" s="20" t="str">
        <f t="shared" ref="K8:K15" si="2">IF(F8&lt;E8,"ผ่าน","ไม่ผ่าน")</f>
        <v>ผ่าน</v>
      </c>
      <c r="L8" s="20" t="str">
        <f t="shared" ref="L8:L15" si="3">IF(J8&lt;I8,"ผ่าน","ไม่ผ่าน")</f>
        <v>ผ่าน</v>
      </c>
      <c r="M8" s="20" t="str">
        <f t="shared" ref="M8:M15" si="4">IF(AND(F8&lt;E8,J8&lt;I8),"ผ่าน","ไม่ผ่าน")</f>
        <v>ผ่าน</v>
      </c>
    </row>
    <row r="9" spans="1:21" x14ac:dyDescent="0.55000000000000004">
      <c r="A9" s="12" t="s">
        <v>22</v>
      </c>
      <c r="B9" s="12" t="s">
        <v>23</v>
      </c>
      <c r="C9" s="13">
        <v>11774319.779999999</v>
      </c>
      <c r="D9" s="14">
        <v>925.3</v>
      </c>
      <c r="E9" s="15">
        <v>18791.63</v>
      </c>
      <c r="F9" s="16">
        <f t="shared" si="0"/>
        <v>12724.867372743975</v>
      </c>
      <c r="G9" s="17">
        <v>36137061.060000002</v>
      </c>
      <c r="H9" s="18">
        <v>47964</v>
      </c>
      <c r="I9" s="19">
        <v>783.91</v>
      </c>
      <c r="J9" s="16">
        <f t="shared" si="1"/>
        <v>753.42050412809613</v>
      </c>
      <c r="K9" s="20" t="str">
        <f t="shared" si="2"/>
        <v>ผ่าน</v>
      </c>
      <c r="L9" s="20" t="str">
        <f t="shared" si="3"/>
        <v>ผ่าน</v>
      </c>
      <c r="M9" s="20" t="str">
        <f t="shared" si="4"/>
        <v>ผ่าน</v>
      </c>
      <c r="P9" s="5"/>
    </row>
    <row r="10" spans="1:21" x14ac:dyDescent="0.55000000000000004">
      <c r="A10" s="12" t="s">
        <v>24</v>
      </c>
      <c r="B10" s="12" t="s">
        <v>23</v>
      </c>
      <c r="C10" s="13">
        <v>25948215.260000002</v>
      </c>
      <c r="D10" s="14">
        <v>1387.84</v>
      </c>
      <c r="E10" s="15">
        <v>18791.63</v>
      </c>
      <c r="F10" s="16">
        <f t="shared" si="0"/>
        <v>18696.834836868806</v>
      </c>
      <c r="G10" s="17">
        <v>49939162.07</v>
      </c>
      <c r="H10" s="18">
        <v>80870</v>
      </c>
      <c r="I10" s="19">
        <v>783.91</v>
      </c>
      <c r="J10" s="16">
        <f t="shared" si="1"/>
        <v>617.52395288735011</v>
      </c>
      <c r="K10" s="20" t="str">
        <f t="shared" si="2"/>
        <v>ผ่าน</v>
      </c>
      <c r="L10" s="20" t="str">
        <f t="shared" si="3"/>
        <v>ผ่าน</v>
      </c>
      <c r="M10" s="20" t="str">
        <f t="shared" si="4"/>
        <v>ผ่าน</v>
      </c>
    </row>
    <row r="11" spans="1:21" x14ac:dyDescent="0.55000000000000004">
      <c r="A11" s="12" t="s">
        <v>25</v>
      </c>
      <c r="B11" s="12" t="s">
        <v>23</v>
      </c>
      <c r="C11" s="13">
        <v>26126478.41</v>
      </c>
      <c r="D11" s="14">
        <v>1756.88</v>
      </c>
      <c r="E11" s="15">
        <v>18791.63</v>
      </c>
      <c r="F11" s="16">
        <f t="shared" si="0"/>
        <v>14870.952148126224</v>
      </c>
      <c r="G11" s="17">
        <v>51006882.130000003</v>
      </c>
      <c r="H11" s="18">
        <v>109449</v>
      </c>
      <c r="I11" s="19">
        <v>783.91</v>
      </c>
      <c r="J11" s="16">
        <f t="shared" si="1"/>
        <v>466.03333178009854</v>
      </c>
      <c r="K11" s="20" t="str">
        <f t="shared" si="2"/>
        <v>ผ่าน</v>
      </c>
      <c r="L11" s="20" t="str">
        <f t="shared" si="3"/>
        <v>ผ่าน</v>
      </c>
      <c r="M11" s="20" t="str">
        <f t="shared" si="4"/>
        <v>ผ่าน</v>
      </c>
    </row>
    <row r="12" spans="1:21" x14ac:dyDescent="0.55000000000000004">
      <c r="A12" s="12" t="s">
        <v>26</v>
      </c>
      <c r="B12" s="12" t="s">
        <v>27</v>
      </c>
      <c r="C12" s="13">
        <v>79698298.079999998</v>
      </c>
      <c r="D12" s="14">
        <v>3364.22</v>
      </c>
      <c r="E12" s="15">
        <v>22969.38</v>
      </c>
      <c r="F12" s="16">
        <f t="shared" si="0"/>
        <v>23689.978087045438</v>
      </c>
      <c r="G12" s="17">
        <v>88661791.209999993</v>
      </c>
      <c r="H12" s="18">
        <v>128567</v>
      </c>
      <c r="I12" s="19">
        <v>1002.54</v>
      </c>
      <c r="J12" s="16">
        <f t="shared" si="1"/>
        <v>689.61546283260861</v>
      </c>
      <c r="K12" s="20" t="str">
        <f t="shared" si="2"/>
        <v>ไม่ผ่าน</v>
      </c>
      <c r="L12" s="20" t="str">
        <f t="shared" si="3"/>
        <v>ผ่าน</v>
      </c>
      <c r="M12" s="20" t="str">
        <f t="shared" si="4"/>
        <v>ไม่ผ่าน</v>
      </c>
    </row>
    <row r="13" spans="1:21" x14ac:dyDescent="0.55000000000000004">
      <c r="A13" s="12" t="s">
        <v>28</v>
      </c>
      <c r="B13" s="12" t="s">
        <v>23</v>
      </c>
      <c r="C13" s="13">
        <v>14708633.630000001</v>
      </c>
      <c r="D13" s="14">
        <v>965.88</v>
      </c>
      <c r="E13" s="15">
        <v>18791.63</v>
      </c>
      <c r="F13" s="16">
        <f t="shared" si="0"/>
        <v>15228.220513935479</v>
      </c>
      <c r="G13" s="17">
        <v>37567163.659999996</v>
      </c>
      <c r="H13" s="18">
        <v>60374</v>
      </c>
      <c r="I13" s="19">
        <v>783.91</v>
      </c>
      <c r="J13" s="16">
        <f t="shared" si="1"/>
        <v>622.24076026103944</v>
      </c>
      <c r="K13" s="20" t="str">
        <f t="shared" si="2"/>
        <v>ผ่าน</v>
      </c>
      <c r="L13" s="20" t="str">
        <f t="shared" si="3"/>
        <v>ผ่าน</v>
      </c>
      <c r="M13" s="20" t="str">
        <f t="shared" si="4"/>
        <v>ผ่าน</v>
      </c>
    </row>
    <row r="14" spans="1:21" x14ac:dyDescent="0.55000000000000004">
      <c r="A14" s="12" t="s">
        <v>29</v>
      </c>
      <c r="B14" s="12" t="s">
        <v>30</v>
      </c>
      <c r="C14" s="13">
        <v>8838935.6999999993</v>
      </c>
      <c r="D14" s="14">
        <v>537.9</v>
      </c>
      <c r="E14" s="15">
        <v>26166.61</v>
      </c>
      <c r="F14" s="16">
        <f t="shared" si="0"/>
        <v>16432.302844394868</v>
      </c>
      <c r="G14" s="17">
        <v>19510097.809999999</v>
      </c>
      <c r="H14" s="18">
        <v>34452</v>
      </c>
      <c r="I14" s="19">
        <v>890.31</v>
      </c>
      <c r="J14" s="16">
        <f t="shared" si="1"/>
        <v>566.2979742830604</v>
      </c>
      <c r="K14" s="20" t="str">
        <f t="shared" si="2"/>
        <v>ผ่าน</v>
      </c>
      <c r="L14" s="20" t="str">
        <f t="shared" si="3"/>
        <v>ผ่าน</v>
      </c>
      <c r="M14" s="20" t="str">
        <f t="shared" si="4"/>
        <v>ผ่าน</v>
      </c>
    </row>
    <row r="15" spans="1:21" x14ac:dyDescent="0.55000000000000004">
      <c r="A15" s="12" t="s">
        <v>31</v>
      </c>
      <c r="B15" s="12" t="s">
        <v>32</v>
      </c>
      <c r="C15" s="13">
        <v>4669853.92</v>
      </c>
      <c r="D15" s="14">
        <v>400.71</v>
      </c>
      <c r="E15" s="15">
        <v>17985.61</v>
      </c>
      <c r="F15" s="16">
        <f t="shared" si="0"/>
        <v>11653.949040453195</v>
      </c>
      <c r="G15" s="17">
        <v>19554470.469999999</v>
      </c>
      <c r="H15" s="18">
        <v>33696</v>
      </c>
      <c r="I15" s="19">
        <v>797.37</v>
      </c>
      <c r="J15" s="16">
        <f t="shared" si="1"/>
        <v>580.3202299976258</v>
      </c>
      <c r="K15" s="20" t="str">
        <f t="shared" si="2"/>
        <v>ผ่าน</v>
      </c>
      <c r="L15" s="20" t="str">
        <f t="shared" si="3"/>
        <v>ผ่าน</v>
      </c>
      <c r="M15" s="20" t="str">
        <f t="shared" si="4"/>
        <v>ผ่าน</v>
      </c>
    </row>
    <row r="17" spans="1:8" x14ac:dyDescent="0.55000000000000004">
      <c r="A17" s="3" t="s">
        <v>33</v>
      </c>
    </row>
    <row r="18" spans="1:8" s="25" customFormat="1" x14ac:dyDescent="0.55000000000000004">
      <c r="A18" s="21" t="s">
        <v>34</v>
      </c>
      <c r="B18" s="22" t="s">
        <v>35</v>
      </c>
      <c r="C18" s="23" t="s">
        <v>36</v>
      </c>
      <c r="D18" s="24">
        <f>8*100/9</f>
        <v>88.888888888888886</v>
      </c>
      <c r="G18" s="26"/>
      <c r="H18" s="27"/>
    </row>
    <row r="19" spans="1:8" s="25" customFormat="1" x14ac:dyDescent="0.55000000000000004">
      <c r="A19" s="21" t="s">
        <v>37</v>
      </c>
      <c r="B19" s="22" t="s">
        <v>38</v>
      </c>
      <c r="C19" s="23" t="s">
        <v>36</v>
      </c>
      <c r="D19" s="24">
        <f>1*100/9</f>
        <v>11.111111111111111</v>
      </c>
      <c r="G19" s="26"/>
      <c r="H19" s="27"/>
    </row>
    <row r="20" spans="1:8" x14ac:dyDescent="0.55000000000000004">
      <c r="A20" s="28" t="s">
        <v>39</v>
      </c>
      <c r="B20" s="29" t="s">
        <v>40</v>
      </c>
      <c r="C20" s="29"/>
      <c r="D20" s="30"/>
    </row>
    <row r="21" spans="1:8" x14ac:dyDescent="0.55000000000000004">
      <c r="A21" s="28"/>
      <c r="B21" s="25" t="s">
        <v>41</v>
      </c>
      <c r="C21" s="25"/>
      <c r="D21" s="31"/>
    </row>
    <row r="22" spans="1:8" x14ac:dyDescent="0.55000000000000004">
      <c r="A22" s="32"/>
      <c r="B22" s="32" t="s">
        <v>42</v>
      </c>
      <c r="C22" s="32"/>
      <c r="D22" s="33"/>
    </row>
    <row r="23" spans="1:8" x14ac:dyDescent="0.55000000000000004">
      <c r="A23" s="3" t="s">
        <v>43</v>
      </c>
      <c r="B23" s="34" t="s">
        <v>44</v>
      </c>
    </row>
    <row r="24" spans="1:8" x14ac:dyDescent="0.55000000000000004">
      <c r="B24" s="3" t="s">
        <v>45</v>
      </c>
    </row>
    <row r="25" spans="1:8" x14ac:dyDescent="0.55000000000000004">
      <c r="B25" s="25"/>
    </row>
  </sheetData>
  <mergeCells count="8">
    <mergeCell ref="A1:M1"/>
    <mergeCell ref="A2:M2"/>
    <mergeCell ref="A3:M3"/>
    <mergeCell ref="A5:A6"/>
    <mergeCell ref="B5:B6"/>
    <mergeCell ref="C5:F5"/>
    <mergeCell ref="G5:J5"/>
    <mergeCell ref="K5:M5"/>
  </mergeCells>
  <conditionalFormatting sqref="L7:L15">
    <cfRule type="containsText" dxfId="5" priority="5" operator="containsText" text="ไม่ผ่าน">
      <formula>NOT(ISERROR(SEARCH("ไม่ผ่าน",L7)))</formula>
    </cfRule>
    <cfRule type="containsText" dxfId="4" priority="6" operator="containsText" text="ผ่าน">
      <formula>NOT(ISERROR(SEARCH("ผ่าน",L7)))</formula>
    </cfRule>
  </conditionalFormatting>
  <conditionalFormatting sqref="K7:K15">
    <cfRule type="containsText" dxfId="3" priority="3" operator="containsText" text="ไม่ผ่าน">
      <formula>NOT(ISERROR(SEARCH("ไม่ผ่าน",K7)))</formula>
    </cfRule>
    <cfRule type="containsText" dxfId="2" priority="4" operator="containsText" text="ผ่าน">
      <formula>NOT(ISERROR(SEARCH("ผ่าน",K7)))</formula>
    </cfRule>
  </conditionalFormatting>
  <conditionalFormatting sqref="M7:M15">
    <cfRule type="containsText" dxfId="1" priority="1" operator="containsText" text="ไม่ผ่าน">
      <formula>NOT(ISERROR(SEARCH("ไม่ผ่าน",M7)))</formula>
    </cfRule>
    <cfRule type="containsText" dxfId="0" priority="2" operator="containsText" text="ผ่าน">
      <formula>NOT(ISERROR(SEARCH("ผ่าน",M7)))</formula>
    </cfRule>
  </conditionalFormatting>
  <hyperlinks>
    <hyperlink ref="B20" r:id="rId1" xr:uid="{AE2ED2FF-B326-4B7A-BE3B-79A7611F31F8}"/>
  </hyperlinks>
  <pageMargins left="0.2" right="0.19685039370078741" top="0.31496062992125984" bottom="0.31496062992125984" header="0.31496062992125984" footer="0.31496062992125984"/>
  <pageSetup paperSize="9" scale="90" orientation="landscape" r:id="rId2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E8F3E-E5BD-4186-B9B2-31B3E102B029}">
  <sheetPr>
    <tabColor theme="5" tint="-0.249977111117893"/>
  </sheetPr>
  <dimension ref="A1:BY462"/>
  <sheetViews>
    <sheetView tabSelected="1" zoomScale="80" zoomScaleNormal="8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C31" sqref="C31"/>
    </sheetView>
  </sheetViews>
  <sheetFormatPr defaultRowHeight="21.75" x14ac:dyDescent="0.2"/>
  <cols>
    <col min="1" max="1" width="9.25" style="36" bestFit="1" customWidth="1"/>
    <col min="2" max="2" width="14.625" style="109" customWidth="1"/>
    <col min="3" max="3" width="71.25" style="36" bestFit="1" customWidth="1"/>
    <col min="4" max="4" width="14" style="36" bestFit="1" customWidth="1"/>
    <col min="5" max="11" width="11.75" style="36" bestFit="1" customWidth="1"/>
    <col min="12" max="12" width="12.625" style="36" bestFit="1" customWidth="1"/>
    <col min="13" max="15" width="11.75" style="36" bestFit="1" customWidth="1"/>
    <col min="16" max="16" width="12.625" style="36" bestFit="1" customWidth="1"/>
    <col min="17" max="18" width="11.75" style="36" bestFit="1" customWidth="1"/>
    <col min="19" max="20" width="12.625" style="36" bestFit="1" customWidth="1"/>
    <col min="21" max="21" width="11.75" style="36" bestFit="1" customWidth="1"/>
    <col min="22" max="23" width="12.625" style="36" bestFit="1" customWidth="1"/>
    <col min="24" max="26" width="11.75" style="36" bestFit="1" customWidth="1"/>
    <col min="27" max="27" width="14" style="36" bestFit="1" customWidth="1"/>
    <col min="28" max="28" width="12.625" style="36" bestFit="1" customWidth="1"/>
    <col min="29" max="29" width="11.75" style="36" bestFit="1" customWidth="1"/>
    <col min="30" max="30" width="12.625" style="36" bestFit="1" customWidth="1"/>
    <col min="31" max="31" width="12.125" style="36" bestFit="1" customWidth="1"/>
    <col min="32" max="34" width="12.625" style="36" bestFit="1" customWidth="1"/>
    <col min="35" max="35" width="11.75" style="36" bestFit="1" customWidth="1"/>
    <col min="36" max="36" width="12.625" style="36" bestFit="1" customWidth="1"/>
    <col min="37" max="38" width="11.75" style="36" bestFit="1" customWidth="1"/>
    <col min="39" max="39" width="12.625" style="36" bestFit="1" customWidth="1"/>
    <col min="40" max="45" width="11.75" style="36" bestFit="1" customWidth="1"/>
    <col min="46" max="46" width="14.25" style="36" bestFit="1" customWidth="1"/>
    <col min="47" max="47" width="12.625" style="36" bestFit="1" customWidth="1"/>
    <col min="48" max="50" width="11.75" style="36" bestFit="1" customWidth="1"/>
    <col min="51" max="51" width="12.625" style="36" bestFit="1" customWidth="1"/>
    <col min="52" max="52" width="11.75" style="36" bestFit="1" customWidth="1"/>
    <col min="53" max="53" width="12.625" style="36" bestFit="1" customWidth="1"/>
    <col min="54" max="54" width="13.875" style="36" customWidth="1"/>
    <col min="55" max="55" width="11.75" style="36" bestFit="1" customWidth="1"/>
    <col min="56" max="56" width="12.625" style="36" bestFit="1" customWidth="1"/>
    <col min="57" max="58" width="11.75" style="36" bestFit="1" customWidth="1"/>
    <col min="59" max="59" width="12.625" style="36" bestFit="1" customWidth="1"/>
    <col min="60" max="60" width="11.625" style="36" customWidth="1"/>
    <col min="61" max="61" width="11.75" style="36" bestFit="1" customWidth="1"/>
    <col min="62" max="66" width="12.625" style="36" bestFit="1" customWidth="1"/>
    <col min="67" max="67" width="11.75" style="36" bestFit="1" customWidth="1"/>
    <col min="68" max="68" width="17.125" style="36" bestFit="1" customWidth="1"/>
    <col min="69" max="72" width="11.75" style="36" bestFit="1" customWidth="1"/>
    <col min="73" max="73" width="12.625" style="36" bestFit="1" customWidth="1"/>
    <col min="74" max="76" width="11.75" style="36" bestFit="1" customWidth="1"/>
    <col min="77" max="77" width="14.875" style="36" hidden="1" customWidth="1"/>
    <col min="78" max="16384" width="9" style="36"/>
  </cols>
  <sheetData>
    <row r="1" spans="1:77" x14ac:dyDescent="0.2">
      <c r="A1" s="35" t="s">
        <v>46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6" t="s">
        <v>47</v>
      </c>
    </row>
    <row r="2" spans="1:77" ht="23.25" x14ac:dyDescent="0.2">
      <c r="A2" s="37" t="s">
        <v>48</v>
      </c>
      <c r="B2" s="38" t="s">
        <v>49</v>
      </c>
      <c r="C2" s="39"/>
      <c r="D2" s="40" t="s">
        <v>50</v>
      </c>
      <c r="E2" s="40"/>
      <c r="F2" s="40"/>
      <c r="G2" s="40"/>
      <c r="H2" s="40"/>
      <c r="I2" s="40"/>
      <c r="J2" s="41" t="s">
        <v>51</v>
      </c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2" t="s">
        <v>52</v>
      </c>
      <c r="W2" s="42"/>
      <c r="X2" s="42"/>
      <c r="Y2" s="42"/>
      <c r="Z2" s="42"/>
      <c r="AA2" s="42"/>
      <c r="AB2" s="42"/>
      <c r="AC2" s="42"/>
      <c r="AD2" s="42"/>
      <c r="AE2" s="43" t="s">
        <v>53</v>
      </c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4" t="s">
        <v>54</v>
      </c>
      <c r="AR2" s="44"/>
      <c r="AS2" s="44"/>
      <c r="AT2" s="44"/>
      <c r="AU2" s="44"/>
      <c r="AV2" s="44"/>
      <c r="AW2" s="44"/>
      <c r="AX2" s="45" t="s">
        <v>55</v>
      </c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6" t="s">
        <v>56</v>
      </c>
      <c r="BJ2" s="46"/>
      <c r="BK2" s="46"/>
      <c r="BL2" s="46"/>
      <c r="BM2" s="46"/>
      <c r="BN2" s="46"/>
      <c r="BO2" s="46"/>
      <c r="BP2" s="47" t="s">
        <v>57</v>
      </c>
      <c r="BQ2" s="47"/>
      <c r="BR2" s="47"/>
      <c r="BS2" s="47"/>
      <c r="BT2" s="47"/>
      <c r="BU2" s="47"/>
      <c r="BV2" s="47"/>
      <c r="BW2" s="47"/>
      <c r="BX2" s="47"/>
    </row>
    <row r="3" spans="1:77" s="57" customFormat="1" ht="21.75" customHeight="1" x14ac:dyDescent="0.2">
      <c r="A3" s="37"/>
      <c r="B3" s="48" t="s">
        <v>58</v>
      </c>
      <c r="C3" s="48" t="s">
        <v>59</v>
      </c>
      <c r="D3" s="49" t="s">
        <v>60</v>
      </c>
      <c r="E3" s="49" t="s">
        <v>61</v>
      </c>
      <c r="F3" s="49" t="s">
        <v>62</v>
      </c>
      <c r="G3" s="49" t="s">
        <v>63</v>
      </c>
      <c r="H3" s="49" t="s">
        <v>64</v>
      </c>
      <c r="I3" s="49" t="s">
        <v>65</v>
      </c>
      <c r="J3" s="50" t="s">
        <v>66</v>
      </c>
      <c r="K3" s="50" t="s">
        <v>67</v>
      </c>
      <c r="L3" s="50" t="s">
        <v>68</v>
      </c>
      <c r="M3" s="50" t="s">
        <v>69</v>
      </c>
      <c r="N3" s="50" t="s">
        <v>70</v>
      </c>
      <c r="O3" s="50" t="s">
        <v>71</v>
      </c>
      <c r="P3" s="50" t="s">
        <v>72</v>
      </c>
      <c r="Q3" s="50" t="s">
        <v>73</v>
      </c>
      <c r="R3" s="50" t="s">
        <v>74</v>
      </c>
      <c r="S3" s="50" t="s">
        <v>75</v>
      </c>
      <c r="T3" s="50" t="s">
        <v>76</v>
      </c>
      <c r="U3" s="50" t="s">
        <v>77</v>
      </c>
      <c r="V3" s="51" t="s">
        <v>78</v>
      </c>
      <c r="W3" s="51" t="s">
        <v>79</v>
      </c>
      <c r="X3" s="51" t="s">
        <v>80</v>
      </c>
      <c r="Y3" s="51" t="s">
        <v>81</v>
      </c>
      <c r="Z3" s="51" t="s">
        <v>82</v>
      </c>
      <c r="AA3" s="51" t="s">
        <v>83</v>
      </c>
      <c r="AB3" s="51" t="s">
        <v>84</v>
      </c>
      <c r="AC3" s="51" t="s">
        <v>85</v>
      </c>
      <c r="AD3" s="51" t="s">
        <v>86</v>
      </c>
      <c r="AE3" s="52" t="s">
        <v>87</v>
      </c>
      <c r="AF3" s="52" t="s">
        <v>88</v>
      </c>
      <c r="AG3" s="52" t="s">
        <v>89</v>
      </c>
      <c r="AH3" s="52" t="s">
        <v>90</v>
      </c>
      <c r="AI3" s="52" t="s">
        <v>91</v>
      </c>
      <c r="AJ3" s="52" t="s">
        <v>92</v>
      </c>
      <c r="AK3" s="52" t="s">
        <v>93</v>
      </c>
      <c r="AL3" s="52" t="s">
        <v>94</v>
      </c>
      <c r="AM3" s="52" t="s">
        <v>95</v>
      </c>
      <c r="AN3" s="52" t="s">
        <v>96</v>
      </c>
      <c r="AO3" s="52" t="s">
        <v>97</v>
      </c>
      <c r="AP3" s="52" t="s">
        <v>98</v>
      </c>
      <c r="AQ3" s="53" t="s">
        <v>99</v>
      </c>
      <c r="AR3" s="53" t="s">
        <v>100</v>
      </c>
      <c r="AS3" s="53" t="s">
        <v>101</v>
      </c>
      <c r="AT3" s="53" t="s">
        <v>102</v>
      </c>
      <c r="AU3" s="53" t="s">
        <v>103</v>
      </c>
      <c r="AV3" s="53" t="s">
        <v>104</v>
      </c>
      <c r="AW3" s="53" t="s">
        <v>105</v>
      </c>
      <c r="AX3" s="54" t="s">
        <v>106</v>
      </c>
      <c r="AY3" s="54" t="s">
        <v>107</v>
      </c>
      <c r="AZ3" s="54" t="s">
        <v>108</v>
      </c>
      <c r="BA3" s="54" t="s">
        <v>109</v>
      </c>
      <c r="BB3" s="54" t="s">
        <v>110</v>
      </c>
      <c r="BC3" s="54" t="s">
        <v>111</v>
      </c>
      <c r="BD3" s="54" t="s">
        <v>112</v>
      </c>
      <c r="BE3" s="54" t="s">
        <v>113</v>
      </c>
      <c r="BF3" s="54" t="s">
        <v>114</v>
      </c>
      <c r="BG3" s="54" t="s">
        <v>115</v>
      </c>
      <c r="BH3" s="54" t="s">
        <v>116</v>
      </c>
      <c r="BI3" s="55" t="s">
        <v>117</v>
      </c>
      <c r="BJ3" s="55" t="s">
        <v>118</v>
      </c>
      <c r="BK3" s="55" t="s">
        <v>119</v>
      </c>
      <c r="BL3" s="55" t="s">
        <v>120</v>
      </c>
      <c r="BM3" s="55" t="s">
        <v>121</v>
      </c>
      <c r="BN3" s="55" t="s">
        <v>122</v>
      </c>
      <c r="BO3" s="55" t="s">
        <v>123</v>
      </c>
      <c r="BP3" s="56" t="s">
        <v>124</v>
      </c>
      <c r="BQ3" s="56" t="s">
        <v>125</v>
      </c>
      <c r="BR3" s="56" t="s">
        <v>126</v>
      </c>
      <c r="BS3" s="56" t="s">
        <v>127</v>
      </c>
      <c r="BT3" s="56" t="s">
        <v>128</v>
      </c>
      <c r="BU3" s="56" t="s">
        <v>129</v>
      </c>
      <c r="BV3" s="56" t="s">
        <v>130</v>
      </c>
      <c r="BW3" s="56" t="s">
        <v>131</v>
      </c>
      <c r="BX3" s="56" t="s">
        <v>132</v>
      </c>
    </row>
    <row r="4" spans="1:77" s="67" customFormat="1" ht="21.75" customHeight="1" x14ac:dyDescent="0.2">
      <c r="A4" s="37"/>
      <c r="B4" s="58"/>
      <c r="C4" s="58"/>
      <c r="D4" s="59" t="s">
        <v>133</v>
      </c>
      <c r="E4" s="59" t="s">
        <v>134</v>
      </c>
      <c r="F4" s="59" t="s">
        <v>135</v>
      </c>
      <c r="G4" s="59" t="s">
        <v>136</v>
      </c>
      <c r="H4" s="59" t="s">
        <v>137</v>
      </c>
      <c r="I4" s="59" t="s">
        <v>138</v>
      </c>
      <c r="J4" s="60" t="s">
        <v>139</v>
      </c>
      <c r="K4" s="60" t="s">
        <v>140</v>
      </c>
      <c r="L4" s="60" t="s">
        <v>141</v>
      </c>
      <c r="M4" s="60" t="s">
        <v>142</v>
      </c>
      <c r="N4" s="60" t="s">
        <v>143</v>
      </c>
      <c r="O4" s="60" t="s">
        <v>144</v>
      </c>
      <c r="P4" s="60" t="s">
        <v>145</v>
      </c>
      <c r="Q4" s="60" t="s">
        <v>146</v>
      </c>
      <c r="R4" s="60" t="s">
        <v>147</v>
      </c>
      <c r="S4" s="60" t="s">
        <v>148</v>
      </c>
      <c r="T4" s="60" t="s">
        <v>149</v>
      </c>
      <c r="U4" s="60" t="s">
        <v>150</v>
      </c>
      <c r="V4" s="61" t="s">
        <v>151</v>
      </c>
      <c r="W4" s="61" t="s">
        <v>152</v>
      </c>
      <c r="X4" s="61" t="s">
        <v>153</v>
      </c>
      <c r="Y4" s="61" t="s">
        <v>154</v>
      </c>
      <c r="Z4" s="61" t="s">
        <v>155</v>
      </c>
      <c r="AA4" s="61">
        <v>10831</v>
      </c>
      <c r="AB4" s="61" t="s">
        <v>156</v>
      </c>
      <c r="AC4" s="61" t="s">
        <v>157</v>
      </c>
      <c r="AD4" s="61" t="s">
        <v>158</v>
      </c>
      <c r="AE4" s="62" t="s">
        <v>159</v>
      </c>
      <c r="AF4" s="62" t="s">
        <v>160</v>
      </c>
      <c r="AG4" s="62" t="s">
        <v>161</v>
      </c>
      <c r="AH4" s="62" t="s">
        <v>162</v>
      </c>
      <c r="AI4" s="62" t="s">
        <v>163</v>
      </c>
      <c r="AJ4" s="62" t="s">
        <v>164</v>
      </c>
      <c r="AK4" s="62" t="s">
        <v>165</v>
      </c>
      <c r="AL4" s="62" t="s">
        <v>166</v>
      </c>
      <c r="AM4" s="62" t="s">
        <v>167</v>
      </c>
      <c r="AN4" s="62" t="s">
        <v>168</v>
      </c>
      <c r="AO4" s="62" t="s">
        <v>169</v>
      </c>
      <c r="AP4" s="62" t="s">
        <v>170</v>
      </c>
      <c r="AQ4" s="63" t="s">
        <v>171</v>
      </c>
      <c r="AR4" s="63" t="s">
        <v>172</v>
      </c>
      <c r="AS4" s="63" t="s">
        <v>173</v>
      </c>
      <c r="AT4" s="63" t="s">
        <v>174</v>
      </c>
      <c r="AU4" s="63" t="s">
        <v>175</v>
      </c>
      <c r="AV4" s="63" t="s">
        <v>176</v>
      </c>
      <c r="AW4" s="63" t="s">
        <v>177</v>
      </c>
      <c r="AX4" s="64" t="s">
        <v>178</v>
      </c>
      <c r="AY4" s="64" t="s">
        <v>179</v>
      </c>
      <c r="AZ4" s="64" t="s">
        <v>180</v>
      </c>
      <c r="BA4" s="64" t="s">
        <v>181</v>
      </c>
      <c r="BB4" s="64" t="s">
        <v>182</v>
      </c>
      <c r="BC4" s="64" t="s">
        <v>183</v>
      </c>
      <c r="BD4" s="64" t="s">
        <v>184</v>
      </c>
      <c r="BE4" s="64" t="s">
        <v>185</v>
      </c>
      <c r="BF4" s="64" t="s">
        <v>186</v>
      </c>
      <c r="BG4" s="64" t="s">
        <v>187</v>
      </c>
      <c r="BH4" s="64" t="s">
        <v>188</v>
      </c>
      <c r="BI4" s="65" t="s">
        <v>189</v>
      </c>
      <c r="BJ4" s="65" t="s">
        <v>190</v>
      </c>
      <c r="BK4" s="65" t="s">
        <v>191</v>
      </c>
      <c r="BL4" s="65" t="s">
        <v>192</v>
      </c>
      <c r="BM4" s="65" t="s">
        <v>193</v>
      </c>
      <c r="BN4" s="65" t="s">
        <v>194</v>
      </c>
      <c r="BO4" s="65" t="s">
        <v>195</v>
      </c>
      <c r="BP4" s="66" t="s">
        <v>196</v>
      </c>
      <c r="BQ4" s="66" t="s">
        <v>197</v>
      </c>
      <c r="BR4" s="66" t="s">
        <v>198</v>
      </c>
      <c r="BS4" s="66" t="s">
        <v>199</v>
      </c>
      <c r="BT4" s="66" t="s">
        <v>200</v>
      </c>
      <c r="BU4" s="66" t="s">
        <v>201</v>
      </c>
      <c r="BV4" s="66" t="s">
        <v>202</v>
      </c>
      <c r="BW4" s="66" t="s">
        <v>203</v>
      </c>
      <c r="BX4" s="66" t="s">
        <v>204</v>
      </c>
    </row>
    <row r="5" spans="1:77" x14ac:dyDescent="0.2">
      <c r="A5" s="68" t="s">
        <v>205</v>
      </c>
      <c r="B5" s="69" t="s">
        <v>206</v>
      </c>
      <c r="C5" s="68" t="s">
        <v>207</v>
      </c>
      <c r="D5" s="70">
        <v>205484690.24000001</v>
      </c>
      <c r="E5" s="70">
        <v>43009773</v>
      </c>
      <c r="F5" s="70">
        <v>54995855</v>
      </c>
      <c r="G5" s="70">
        <v>24398351</v>
      </c>
      <c r="H5" s="70">
        <v>30924985.719999999</v>
      </c>
      <c r="I5" s="70">
        <v>9156462.3300000001</v>
      </c>
      <c r="J5" s="70">
        <v>130801107.25</v>
      </c>
      <c r="K5" s="70">
        <v>41993931.409999996</v>
      </c>
      <c r="L5" s="70">
        <v>9429658.5500000007</v>
      </c>
      <c r="M5" s="70">
        <v>66606660.539999999</v>
      </c>
      <c r="N5" s="70">
        <v>8720170.5</v>
      </c>
      <c r="O5" s="70">
        <v>33805831</v>
      </c>
      <c r="P5" s="70">
        <v>62079819.5</v>
      </c>
      <c r="Q5" s="70">
        <v>60801409.149999999</v>
      </c>
      <c r="R5" s="70">
        <v>3929765</v>
      </c>
      <c r="S5" s="70">
        <v>27512181.27</v>
      </c>
      <c r="T5" s="70">
        <v>19687638.440000001</v>
      </c>
      <c r="U5" s="70">
        <v>11353062.449999999</v>
      </c>
      <c r="V5" s="70">
        <v>130442260.70999999</v>
      </c>
      <c r="W5" s="70">
        <v>27649819.07</v>
      </c>
      <c r="X5" s="70">
        <v>26393009.739999998</v>
      </c>
      <c r="Y5" s="70">
        <v>53963999.780000001</v>
      </c>
      <c r="Z5" s="70">
        <v>14853812</v>
      </c>
      <c r="AA5" s="70">
        <v>26503452.109999999</v>
      </c>
      <c r="AB5" s="70">
        <v>26216325.649999999</v>
      </c>
      <c r="AC5" s="70">
        <v>10508664.5</v>
      </c>
      <c r="AD5" s="70">
        <v>12116141</v>
      </c>
      <c r="AE5" s="70">
        <v>78850075</v>
      </c>
      <c r="AF5" s="70">
        <v>18196165</v>
      </c>
      <c r="AG5" s="70">
        <v>13514331</v>
      </c>
      <c r="AH5" s="70">
        <v>10372267</v>
      </c>
      <c r="AI5" s="70">
        <v>10898103</v>
      </c>
      <c r="AJ5" s="70">
        <v>7474827</v>
      </c>
      <c r="AK5" s="70">
        <v>14847662</v>
      </c>
      <c r="AL5" s="70">
        <v>14288667</v>
      </c>
      <c r="AM5" s="70">
        <v>21739434</v>
      </c>
      <c r="AN5" s="70">
        <v>18912548</v>
      </c>
      <c r="AO5" s="70">
        <v>18709023.670000002</v>
      </c>
      <c r="AP5" s="70">
        <v>14797792</v>
      </c>
      <c r="AQ5" s="70">
        <v>45032970.5</v>
      </c>
      <c r="AR5" s="70">
        <v>11427460</v>
      </c>
      <c r="AS5" s="70">
        <v>12398730</v>
      </c>
      <c r="AT5" s="70">
        <v>14160041</v>
      </c>
      <c r="AU5" s="70">
        <v>11331643</v>
      </c>
      <c r="AV5" s="70">
        <v>988711</v>
      </c>
      <c r="AW5" s="70">
        <v>4021194</v>
      </c>
      <c r="AX5" s="70">
        <v>77675867</v>
      </c>
      <c r="AY5" s="70">
        <v>23263659.440000001</v>
      </c>
      <c r="AZ5" s="70">
        <v>17443097</v>
      </c>
      <c r="BA5" s="70">
        <v>37766690</v>
      </c>
      <c r="BB5" s="70">
        <v>31706293.75</v>
      </c>
      <c r="BC5" s="70">
        <v>19228448</v>
      </c>
      <c r="BD5" s="70">
        <v>35248123</v>
      </c>
      <c r="BE5" s="70">
        <v>22367227</v>
      </c>
      <c r="BF5" s="70">
        <v>19356734.100000001</v>
      </c>
      <c r="BG5" s="70">
        <v>6770070.2999999998</v>
      </c>
      <c r="BH5" s="70">
        <v>5654726</v>
      </c>
      <c r="BI5" s="70">
        <v>63572395.126000002</v>
      </c>
      <c r="BJ5" s="70">
        <v>55600477.829999998</v>
      </c>
      <c r="BK5" s="70">
        <v>15568711</v>
      </c>
      <c r="BL5" s="70">
        <v>13547308</v>
      </c>
      <c r="BM5" s="70">
        <v>13174929</v>
      </c>
      <c r="BN5" s="70">
        <v>16891732.109999999</v>
      </c>
      <c r="BO5" s="70">
        <v>7828258</v>
      </c>
      <c r="BP5" s="70">
        <v>49071822.170000002</v>
      </c>
      <c r="BQ5" s="70">
        <v>16282249</v>
      </c>
      <c r="BR5" s="70">
        <v>19549479</v>
      </c>
      <c r="BS5" s="70">
        <v>16419536.66</v>
      </c>
      <c r="BT5" s="70">
        <v>34846064.340000004</v>
      </c>
      <c r="BU5" s="70">
        <v>38857653</v>
      </c>
      <c r="BV5" s="70">
        <v>19711119</v>
      </c>
      <c r="BW5" s="70">
        <v>11168064</v>
      </c>
      <c r="BX5" s="70">
        <v>9905055.3100000005</v>
      </c>
      <c r="BY5" s="71">
        <v>14147936.25</v>
      </c>
    </row>
    <row r="6" spans="1:77" x14ac:dyDescent="0.2">
      <c r="A6" s="68" t="s">
        <v>205</v>
      </c>
      <c r="B6" s="69" t="s">
        <v>208</v>
      </c>
      <c r="C6" s="68" t="s">
        <v>209</v>
      </c>
      <c r="D6" s="70">
        <v>46947847.649999999</v>
      </c>
      <c r="E6" s="70">
        <v>615280</v>
      </c>
      <c r="F6" s="70">
        <v>3862512</v>
      </c>
      <c r="G6" s="70">
        <v>87675</v>
      </c>
      <c r="H6" s="70">
        <v>32508</v>
      </c>
      <c r="I6" s="70">
        <v>13192.22</v>
      </c>
      <c r="J6" s="70">
        <v>83049404.5</v>
      </c>
      <c r="K6" s="70">
        <v>1142621.25</v>
      </c>
      <c r="L6" s="70">
        <v>126070.79</v>
      </c>
      <c r="M6" s="70">
        <v>8821879.1099999994</v>
      </c>
      <c r="N6" s="70">
        <v>2905881</v>
      </c>
      <c r="O6" s="70">
        <v>800987</v>
      </c>
      <c r="P6" s="70">
        <v>1489992</v>
      </c>
      <c r="Q6" s="70">
        <v>226107</v>
      </c>
      <c r="R6" s="70">
        <v>0</v>
      </c>
      <c r="S6" s="70">
        <v>40056.75</v>
      </c>
      <c r="T6" s="70">
        <v>208784.5</v>
      </c>
      <c r="U6" s="70">
        <v>2136937.33</v>
      </c>
      <c r="V6" s="70">
        <v>49997200.93</v>
      </c>
      <c r="W6" s="70">
        <v>1336434.99</v>
      </c>
      <c r="X6" s="70">
        <v>2195210.73</v>
      </c>
      <c r="Y6" s="70">
        <v>2265990.9700000002</v>
      </c>
      <c r="Z6" s="70">
        <v>1226617</v>
      </c>
      <c r="AA6" s="70">
        <v>321900.25</v>
      </c>
      <c r="AB6" s="70">
        <v>201437</v>
      </c>
      <c r="AC6" s="70">
        <v>67023</v>
      </c>
      <c r="AD6" s="70">
        <v>27216</v>
      </c>
      <c r="AE6" s="70">
        <v>64260639</v>
      </c>
      <c r="AF6" s="70">
        <v>76957</v>
      </c>
      <c r="AG6" s="70">
        <v>370142</v>
      </c>
      <c r="AH6" s="70">
        <v>81792</v>
      </c>
      <c r="AI6" s="70">
        <v>288882</v>
      </c>
      <c r="AJ6" s="70">
        <v>111648</v>
      </c>
      <c r="AK6" s="70">
        <v>438201</v>
      </c>
      <c r="AL6" s="70">
        <v>622501</v>
      </c>
      <c r="AM6" s="70">
        <v>138399</v>
      </c>
      <c r="AN6" s="70">
        <v>49960</v>
      </c>
      <c r="AO6" s="70">
        <v>401600</v>
      </c>
      <c r="AP6" s="70">
        <v>382667</v>
      </c>
      <c r="AQ6" s="70">
        <v>19813288.149999999</v>
      </c>
      <c r="AR6" s="70">
        <v>435249</v>
      </c>
      <c r="AS6" s="70">
        <v>555287</v>
      </c>
      <c r="AT6" s="70">
        <v>415575</v>
      </c>
      <c r="AU6" s="70">
        <v>285702</v>
      </c>
      <c r="AV6" s="70">
        <v>174208</v>
      </c>
      <c r="AW6" s="70">
        <v>265160</v>
      </c>
      <c r="AX6" s="70">
        <v>50473133</v>
      </c>
      <c r="AY6" s="70">
        <v>16308</v>
      </c>
      <c r="AZ6" s="70">
        <v>303684</v>
      </c>
      <c r="BA6" s="70">
        <v>79519</v>
      </c>
      <c r="BB6" s="70">
        <v>69873</v>
      </c>
      <c r="BC6" s="70">
        <v>765838</v>
      </c>
      <c r="BD6" s="70">
        <v>590147</v>
      </c>
      <c r="BE6" s="70">
        <v>1872800</v>
      </c>
      <c r="BF6" s="70">
        <v>134161</v>
      </c>
      <c r="BG6" s="70">
        <v>23230</v>
      </c>
      <c r="BH6" s="70">
        <v>53995</v>
      </c>
      <c r="BI6" s="70">
        <v>32586298.232000001</v>
      </c>
      <c r="BJ6" s="70">
        <v>3741898</v>
      </c>
      <c r="BK6" s="70">
        <v>177459</v>
      </c>
      <c r="BL6" s="70">
        <v>75500</v>
      </c>
      <c r="BM6" s="70">
        <v>75579</v>
      </c>
      <c r="BN6" s="70">
        <v>72905</v>
      </c>
      <c r="BO6" s="70">
        <v>49834</v>
      </c>
      <c r="BP6" s="70">
        <v>44602062</v>
      </c>
      <c r="BQ6" s="70">
        <v>604806</v>
      </c>
      <c r="BR6" s="70">
        <v>130759</v>
      </c>
      <c r="BS6" s="70">
        <v>5559646.1900000004</v>
      </c>
      <c r="BT6" s="70">
        <v>396492.74</v>
      </c>
      <c r="BU6" s="70">
        <v>5982023</v>
      </c>
      <c r="BV6" s="70">
        <v>988227</v>
      </c>
      <c r="BW6" s="70">
        <v>111503.25</v>
      </c>
      <c r="BX6" s="70">
        <v>18765</v>
      </c>
      <c r="BY6" s="71">
        <v>5303372</v>
      </c>
    </row>
    <row r="7" spans="1:77" x14ac:dyDescent="0.2">
      <c r="A7" s="68" t="s">
        <v>205</v>
      </c>
      <c r="B7" s="69" t="s">
        <v>210</v>
      </c>
      <c r="C7" s="68" t="s">
        <v>211</v>
      </c>
      <c r="D7" s="70">
        <v>0</v>
      </c>
      <c r="E7" s="70">
        <v>950863</v>
      </c>
      <c r="F7" s="70">
        <v>5932</v>
      </c>
      <c r="G7" s="70">
        <v>0</v>
      </c>
      <c r="H7" s="70">
        <v>0</v>
      </c>
      <c r="I7" s="70">
        <v>0</v>
      </c>
      <c r="J7" s="70">
        <v>12621154.119999999</v>
      </c>
      <c r="K7" s="70">
        <v>0</v>
      </c>
      <c r="L7" s="70">
        <v>0</v>
      </c>
      <c r="M7" s="70">
        <v>0</v>
      </c>
      <c r="N7" s="70">
        <v>0</v>
      </c>
      <c r="O7" s="70">
        <v>0</v>
      </c>
      <c r="P7" s="70">
        <v>0</v>
      </c>
      <c r="Q7" s="70">
        <v>0</v>
      </c>
      <c r="R7" s="70">
        <v>0</v>
      </c>
      <c r="S7" s="70">
        <v>0</v>
      </c>
      <c r="T7" s="70">
        <v>0</v>
      </c>
      <c r="U7" s="70">
        <v>159133</v>
      </c>
      <c r="V7" s="70">
        <v>1836931</v>
      </c>
      <c r="W7" s="70">
        <v>111606</v>
      </c>
      <c r="X7" s="70">
        <v>91039.86</v>
      </c>
      <c r="Y7" s="70">
        <v>386274.08</v>
      </c>
      <c r="Z7" s="70">
        <v>2445</v>
      </c>
      <c r="AA7" s="70">
        <v>0</v>
      </c>
      <c r="AB7" s="70">
        <v>0</v>
      </c>
      <c r="AC7" s="70">
        <v>33505</v>
      </c>
      <c r="AD7" s="70">
        <v>0</v>
      </c>
      <c r="AE7" s="70">
        <v>0</v>
      </c>
      <c r="AF7" s="70">
        <v>45908</v>
      </c>
      <c r="AG7" s="70">
        <v>0</v>
      </c>
      <c r="AH7" s="70">
        <v>0</v>
      </c>
      <c r="AI7" s="70">
        <v>0</v>
      </c>
      <c r="AJ7" s="70">
        <v>0</v>
      </c>
      <c r="AK7" s="70">
        <v>0</v>
      </c>
      <c r="AL7" s="70">
        <v>0</v>
      </c>
      <c r="AM7" s="70">
        <v>0</v>
      </c>
      <c r="AN7" s="70">
        <v>0</v>
      </c>
      <c r="AO7" s="70">
        <v>0</v>
      </c>
      <c r="AP7" s="70">
        <v>0</v>
      </c>
      <c r="AQ7" s="70">
        <v>140640</v>
      </c>
      <c r="AR7" s="70">
        <v>0</v>
      </c>
      <c r="AS7" s="70">
        <v>115068</v>
      </c>
      <c r="AT7" s="70">
        <v>0</v>
      </c>
      <c r="AU7" s="70">
        <v>0</v>
      </c>
      <c r="AV7" s="70">
        <v>0</v>
      </c>
      <c r="AW7" s="70">
        <v>0</v>
      </c>
      <c r="AX7" s="70">
        <v>38266.25</v>
      </c>
      <c r="AY7" s="70">
        <v>0</v>
      </c>
      <c r="AZ7" s="70">
        <v>141626</v>
      </c>
      <c r="BA7" s="70">
        <v>0</v>
      </c>
      <c r="BB7" s="70">
        <v>0</v>
      </c>
      <c r="BC7" s="70">
        <v>389483</v>
      </c>
      <c r="BD7" s="70">
        <v>1932</v>
      </c>
      <c r="BE7" s="70">
        <v>0</v>
      </c>
      <c r="BF7" s="70">
        <v>0</v>
      </c>
      <c r="BG7" s="70">
        <v>18692</v>
      </c>
      <c r="BH7" s="70">
        <v>0</v>
      </c>
      <c r="BI7" s="70">
        <v>902098.21</v>
      </c>
      <c r="BJ7" s="70">
        <v>770344.55</v>
      </c>
      <c r="BK7" s="70">
        <v>0</v>
      </c>
      <c r="BL7" s="70">
        <v>0</v>
      </c>
      <c r="BM7" s="70">
        <v>0</v>
      </c>
      <c r="BN7" s="70">
        <v>0</v>
      </c>
      <c r="BO7" s="70">
        <v>0</v>
      </c>
      <c r="BP7" s="70">
        <v>0</v>
      </c>
      <c r="BQ7" s="70">
        <v>5713</v>
      </c>
      <c r="BR7" s="70">
        <v>0</v>
      </c>
      <c r="BS7" s="70">
        <v>0</v>
      </c>
      <c r="BT7" s="70">
        <v>19074.25</v>
      </c>
      <c r="BU7" s="70">
        <v>0</v>
      </c>
      <c r="BV7" s="70">
        <v>0</v>
      </c>
      <c r="BW7" s="70">
        <v>0</v>
      </c>
      <c r="BX7" s="70">
        <v>250</v>
      </c>
      <c r="BY7" s="71">
        <v>14262204.210000001</v>
      </c>
    </row>
    <row r="8" spans="1:77" x14ac:dyDescent="0.2">
      <c r="A8" s="68" t="s">
        <v>205</v>
      </c>
      <c r="B8" s="69" t="s">
        <v>212</v>
      </c>
      <c r="C8" s="68" t="s">
        <v>213</v>
      </c>
      <c r="D8" s="70">
        <v>1094373</v>
      </c>
      <c r="E8" s="70">
        <v>6061</v>
      </c>
      <c r="F8" s="70">
        <v>3312410</v>
      </c>
      <c r="G8" s="70">
        <v>0</v>
      </c>
      <c r="H8" s="70">
        <v>1821</v>
      </c>
      <c r="I8" s="70">
        <v>183</v>
      </c>
      <c r="J8" s="70">
        <v>3850907.87</v>
      </c>
      <c r="K8" s="70">
        <v>36797.5</v>
      </c>
      <c r="L8" s="70">
        <v>0</v>
      </c>
      <c r="M8" s="70">
        <v>6851249.2000000002</v>
      </c>
      <c r="N8" s="70">
        <v>0</v>
      </c>
      <c r="O8" s="70">
        <v>20259</v>
      </c>
      <c r="P8" s="70">
        <v>0</v>
      </c>
      <c r="Q8" s="70">
        <v>292872</v>
      </c>
      <c r="R8" s="70">
        <v>166260</v>
      </c>
      <c r="S8" s="70">
        <v>29147.25</v>
      </c>
      <c r="T8" s="70">
        <v>0</v>
      </c>
      <c r="U8" s="70">
        <v>21356.75</v>
      </c>
      <c r="V8" s="70">
        <v>0</v>
      </c>
      <c r="W8" s="70">
        <v>3500</v>
      </c>
      <c r="X8" s="70">
        <v>0</v>
      </c>
      <c r="Y8" s="70">
        <v>0</v>
      </c>
      <c r="Z8" s="70">
        <v>60133.5</v>
      </c>
      <c r="AA8" s="70">
        <v>0</v>
      </c>
      <c r="AB8" s="70">
        <v>0</v>
      </c>
      <c r="AC8" s="70">
        <v>1642321.47</v>
      </c>
      <c r="AD8" s="70">
        <v>0</v>
      </c>
      <c r="AE8" s="70">
        <v>0</v>
      </c>
      <c r="AF8" s="70">
        <v>0</v>
      </c>
      <c r="AG8" s="70">
        <v>0</v>
      </c>
      <c r="AH8" s="70">
        <v>0</v>
      </c>
      <c r="AI8" s="70">
        <v>0</v>
      </c>
      <c r="AJ8" s="70">
        <v>0</v>
      </c>
      <c r="AK8" s="70">
        <v>0</v>
      </c>
      <c r="AL8" s="70">
        <v>0</v>
      </c>
      <c r="AM8" s="70">
        <v>0</v>
      </c>
      <c r="AN8" s="70">
        <v>0</v>
      </c>
      <c r="AO8" s="70">
        <v>0</v>
      </c>
      <c r="AP8" s="70">
        <v>0</v>
      </c>
      <c r="AQ8" s="70">
        <v>0</v>
      </c>
      <c r="AR8" s="70">
        <v>0</v>
      </c>
      <c r="AS8" s="70">
        <v>0</v>
      </c>
      <c r="AT8" s="70">
        <v>0</v>
      </c>
      <c r="AU8" s="70">
        <v>0</v>
      </c>
      <c r="AV8" s="70">
        <v>28349.439999999999</v>
      </c>
      <c r="AW8" s="70">
        <v>0</v>
      </c>
      <c r="AX8" s="70">
        <v>0</v>
      </c>
      <c r="AY8" s="70">
        <v>0</v>
      </c>
      <c r="AZ8" s="70">
        <v>0</v>
      </c>
      <c r="BA8" s="70">
        <v>0</v>
      </c>
      <c r="BB8" s="70">
        <v>0</v>
      </c>
      <c r="BC8" s="70">
        <v>0</v>
      </c>
      <c r="BD8" s="70">
        <v>0</v>
      </c>
      <c r="BE8" s="70">
        <v>0</v>
      </c>
      <c r="BF8" s="70">
        <v>0</v>
      </c>
      <c r="BG8" s="70">
        <v>0</v>
      </c>
      <c r="BH8" s="70">
        <v>0</v>
      </c>
      <c r="BI8" s="70">
        <v>102233.75</v>
      </c>
      <c r="BJ8" s="70">
        <v>0</v>
      </c>
      <c r="BK8" s="70">
        <v>0</v>
      </c>
      <c r="BL8" s="70">
        <v>0</v>
      </c>
      <c r="BM8" s="70">
        <v>1762</v>
      </c>
      <c r="BN8" s="70">
        <v>0</v>
      </c>
      <c r="BO8" s="70">
        <v>295</v>
      </c>
      <c r="BP8" s="70">
        <v>15660</v>
      </c>
      <c r="BQ8" s="70">
        <v>33023</v>
      </c>
      <c r="BR8" s="70">
        <v>0</v>
      </c>
      <c r="BS8" s="70">
        <v>0</v>
      </c>
      <c r="BT8" s="70">
        <v>21901</v>
      </c>
      <c r="BU8" s="70">
        <v>107899</v>
      </c>
      <c r="BV8" s="70">
        <v>17169</v>
      </c>
      <c r="BW8" s="70">
        <v>0</v>
      </c>
      <c r="BX8" s="70">
        <v>1751</v>
      </c>
      <c r="BY8" s="71">
        <v>472477009.28000003</v>
      </c>
    </row>
    <row r="9" spans="1:77" x14ac:dyDescent="0.2">
      <c r="A9" s="68" t="s">
        <v>205</v>
      </c>
      <c r="B9" s="69" t="s">
        <v>214</v>
      </c>
      <c r="C9" s="68" t="s">
        <v>215</v>
      </c>
      <c r="D9" s="70">
        <v>186000</v>
      </c>
      <c r="E9" s="70">
        <v>0</v>
      </c>
      <c r="F9" s="70">
        <v>12500</v>
      </c>
      <c r="G9" s="70">
        <v>62500</v>
      </c>
      <c r="H9" s="70">
        <v>0</v>
      </c>
      <c r="I9" s="70">
        <v>0</v>
      </c>
      <c r="J9" s="70">
        <v>2597004.1</v>
      </c>
      <c r="K9" s="70">
        <v>214385</v>
      </c>
      <c r="L9" s="70">
        <v>676693</v>
      </c>
      <c r="M9" s="70">
        <v>0</v>
      </c>
      <c r="N9" s="70">
        <v>1218105.1299999999</v>
      </c>
      <c r="O9" s="70">
        <v>77500</v>
      </c>
      <c r="P9" s="70">
        <v>4218241.5</v>
      </c>
      <c r="Q9" s="70">
        <v>1407723</v>
      </c>
      <c r="R9" s="70">
        <v>0</v>
      </c>
      <c r="S9" s="70">
        <v>94132.15</v>
      </c>
      <c r="T9" s="70">
        <v>1515983</v>
      </c>
      <c r="U9" s="70">
        <v>524645.99</v>
      </c>
      <c r="V9" s="70">
        <v>604775</v>
      </c>
      <c r="W9" s="70">
        <v>2693043</v>
      </c>
      <c r="X9" s="70">
        <v>2096269.16</v>
      </c>
      <c r="Y9" s="70">
        <v>2557894.36</v>
      </c>
      <c r="Z9" s="70">
        <v>812361</v>
      </c>
      <c r="AA9" s="70">
        <v>2133066.75</v>
      </c>
      <c r="AB9" s="70">
        <v>914534.17</v>
      </c>
      <c r="AC9" s="70">
        <v>315909</v>
      </c>
      <c r="AD9" s="70">
        <v>5000</v>
      </c>
      <c r="AE9" s="70">
        <v>19921970.629999999</v>
      </c>
      <c r="AF9" s="70">
        <v>345693</v>
      </c>
      <c r="AG9" s="70">
        <v>137191</v>
      </c>
      <c r="AH9" s="70">
        <v>0</v>
      </c>
      <c r="AI9" s="70">
        <v>1654883</v>
      </c>
      <c r="AJ9" s="70">
        <v>0</v>
      </c>
      <c r="AK9" s="70">
        <v>424013</v>
      </c>
      <c r="AL9" s="70">
        <v>521660</v>
      </c>
      <c r="AM9" s="70">
        <v>244221.75</v>
      </c>
      <c r="AN9" s="70">
        <v>233100</v>
      </c>
      <c r="AO9" s="70">
        <v>744623</v>
      </c>
      <c r="AP9" s="70">
        <v>1134912</v>
      </c>
      <c r="AQ9" s="70">
        <v>72500</v>
      </c>
      <c r="AR9" s="70">
        <v>5000</v>
      </c>
      <c r="AS9" s="70">
        <v>0</v>
      </c>
      <c r="AT9" s="70">
        <v>50096.63</v>
      </c>
      <c r="AU9" s="70">
        <v>40000</v>
      </c>
      <c r="AV9" s="70">
        <v>0</v>
      </c>
      <c r="AW9" s="70">
        <v>0</v>
      </c>
      <c r="AX9" s="70">
        <v>701635</v>
      </c>
      <c r="AY9" s="70">
        <v>1849856.5</v>
      </c>
      <c r="AZ9" s="70">
        <v>688895</v>
      </c>
      <c r="BA9" s="70">
        <v>7500</v>
      </c>
      <c r="BB9" s="70">
        <v>224711</v>
      </c>
      <c r="BC9" s="70">
        <v>841628</v>
      </c>
      <c r="BD9" s="70">
        <v>1894992</v>
      </c>
      <c r="BE9" s="70">
        <v>237027</v>
      </c>
      <c r="BF9" s="70">
        <v>0</v>
      </c>
      <c r="BG9" s="70">
        <v>110723</v>
      </c>
      <c r="BH9" s="70">
        <v>1341</v>
      </c>
      <c r="BI9" s="70">
        <v>35000</v>
      </c>
      <c r="BJ9" s="70">
        <v>0</v>
      </c>
      <c r="BK9" s="70">
        <v>451018</v>
      </c>
      <c r="BL9" s="70">
        <v>323299</v>
      </c>
      <c r="BM9" s="70">
        <v>862300.72</v>
      </c>
      <c r="BN9" s="70">
        <v>847557</v>
      </c>
      <c r="BO9" s="70">
        <v>261167</v>
      </c>
      <c r="BP9" s="70">
        <v>235298</v>
      </c>
      <c r="BQ9" s="70">
        <v>2781542</v>
      </c>
      <c r="BR9" s="70">
        <v>1248728</v>
      </c>
      <c r="BS9" s="70">
        <v>617226.25</v>
      </c>
      <c r="BT9" s="70">
        <v>839768.2</v>
      </c>
      <c r="BU9" s="70">
        <v>1935538.01</v>
      </c>
      <c r="BV9" s="70">
        <v>0</v>
      </c>
      <c r="BW9" s="70">
        <v>0</v>
      </c>
      <c r="BX9" s="70">
        <v>0</v>
      </c>
      <c r="BY9" s="71">
        <v>634026496.1500001</v>
      </c>
    </row>
    <row r="10" spans="1:77" x14ac:dyDescent="0.2">
      <c r="A10" s="68" t="s">
        <v>205</v>
      </c>
      <c r="B10" s="69" t="s">
        <v>216</v>
      </c>
      <c r="C10" s="68" t="s">
        <v>217</v>
      </c>
      <c r="D10" s="70">
        <v>8961452.8300000001</v>
      </c>
      <c r="E10" s="70">
        <v>649420.38</v>
      </c>
      <c r="F10" s="70">
        <v>7173913.2999999998</v>
      </c>
      <c r="G10" s="70">
        <v>745876.01</v>
      </c>
      <c r="H10" s="70">
        <v>561621.93999999994</v>
      </c>
      <c r="I10" s="70">
        <v>236197.65</v>
      </c>
      <c r="J10" s="70">
        <v>25309260.18</v>
      </c>
      <c r="K10" s="70">
        <v>2424203.09</v>
      </c>
      <c r="L10" s="70">
        <v>456749.45</v>
      </c>
      <c r="M10" s="70">
        <v>10351283.640000001</v>
      </c>
      <c r="N10" s="70">
        <v>914864</v>
      </c>
      <c r="O10" s="70">
        <v>2085506</v>
      </c>
      <c r="P10" s="70">
        <v>941086.5</v>
      </c>
      <c r="Q10" s="70">
        <v>2292229.13</v>
      </c>
      <c r="R10" s="70">
        <v>136514.44</v>
      </c>
      <c r="S10" s="70">
        <v>957208.91</v>
      </c>
      <c r="T10" s="70">
        <v>479884.5</v>
      </c>
      <c r="U10" s="70">
        <v>389031.03</v>
      </c>
      <c r="V10" s="70">
        <v>5123228.7</v>
      </c>
      <c r="W10" s="70">
        <v>1838172.25</v>
      </c>
      <c r="X10" s="70">
        <v>346513.14</v>
      </c>
      <c r="Y10" s="70">
        <v>1338205.2</v>
      </c>
      <c r="Z10" s="70">
        <v>1131320.5</v>
      </c>
      <c r="AA10" s="70">
        <v>425648.7</v>
      </c>
      <c r="AB10" s="70">
        <v>1788537.25</v>
      </c>
      <c r="AC10" s="70">
        <v>253200.41</v>
      </c>
      <c r="AD10" s="70">
        <v>282508</v>
      </c>
      <c r="AE10" s="70">
        <v>8544205.9000000004</v>
      </c>
      <c r="AF10" s="70">
        <v>241621</v>
      </c>
      <c r="AG10" s="70">
        <v>133670</v>
      </c>
      <c r="AH10" s="70">
        <v>141250</v>
      </c>
      <c r="AI10" s="70">
        <v>90669</v>
      </c>
      <c r="AJ10" s="70">
        <v>324620</v>
      </c>
      <c r="AK10" s="70">
        <v>327677.25</v>
      </c>
      <c r="AL10" s="70">
        <v>127118</v>
      </c>
      <c r="AM10" s="70">
        <v>692604</v>
      </c>
      <c r="AN10" s="70">
        <v>405307</v>
      </c>
      <c r="AO10" s="70">
        <v>602959.75</v>
      </c>
      <c r="AP10" s="70">
        <v>327445.26</v>
      </c>
      <c r="AQ10" s="70">
        <v>3089361</v>
      </c>
      <c r="AR10" s="70">
        <v>235334.85</v>
      </c>
      <c r="AS10" s="70">
        <v>330155.75</v>
      </c>
      <c r="AT10" s="70">
        <v>339399.07</v>
      </c>
      <c r="AU10" s="70">
        <v>128868</v>
      </c>
      <c r="AV10" s="70">
        <v>142187.07999999999</v>
      </c>
      <c r="AW10" s="70">
        <v>198776.19</v>
      </c>
      <c r="AX10" s="70">
        <v>11229205.67</v>
      </c>
      <c r="AY10" s="70">
        <v>640882.6</v>
      </c>
      <c r="AZ10" s="70">
        <v>1058989</v>
      </c>
      <c r="BA10" s="70">
        <v>264285.37</v>
      </c>
      <c r="BB10" s="70">
        <v>724727.5</v>
      </c>
      <c r="BC10" s="70">
        <v>1448425</v>
      </c>
      <c r="BD10" s="70">
        <v>1702493.5</v>
      </c>
      <c r="BE10" s="70">
        <v>352694.21</v>
      </c>
      <c r="BF10" s="70">
        <v>673346.3</v>
      </c>
      <c r="BG10" s="70">
        <v>9724</v>
      </c>
      <c r="BH10" s="70">
        <v>40647</v>
      </c>
      <c r="BI10" s="70">
        <v>2713070.33</v>
      </c>
      <c r="BJ10" s="70">
        <v>2203821.17</v>
      </c>
      <c r="BK10" s="70">
        <v>339852</v>
      </c>
      <c r="BL10" s="70">
        <v>284261</v>
      </c>
      <c r="BM10" s="70">
        <v>1259799.3400000001</v>
      </c>
      <c r="BN10" s="70">
        <v>512867</v>
      </c>
      <c r="BO10" s="70">
        <v>186820.4</v>
      </c>
      <c r="BP10" s="70">
        <v>14698259.83</v>
      </c>
      <c r="BQ10" s="70">
        <v>833956</v>
      </c>
      <c r="BR10" s="70">
        <v>257950</v>
      </c>
      <c r="BS10" s="70">
        <v>820707.89</v>
      </c>
      <c r="BT10" s="70">
        <v>851484.96</v>
      </c>
      <c r="BU10" s="70">
        <v>4527501.46</v>
      </c>
      <c r="BV10" s="70">
        <v>545791.80000000005</v>
      </c>
      <c r="BW10" s="70">
        <v>201543.3</v>
      </c>
      <c r="BX10" s="70">
        <v>151425.53</v>
      </c>
      <c r="BY10" s="71">
        <v>9934130.1999999993</v>
      </c>
    </row>
    <row r="11" spans="1:77" x14ac:dyDescent="0.2">
      <c r="A11" s="68" t="s">
        <v>205</v>
      </c>
      <c r="B11" s="69" t="s">
        <v>218</v>
      </c>
      <c r="C11" s="68" t="s">
        <v>219</v>
      </c>
      <c r="D11" s="70">
        <v>0</v>
      </c>
      <c r="E11" s="70">
        <v>0</v>
      </c>
      <c r="F11" s="70">
        <v>440270.5</v>
      </c>
      <c r="G11" s="70">
        <v>0</v>
      </c>
      <c r="H11" s="70">
        <v>0</v>
      </c>
      <c r="I11" s="70">
        <v>0</v>
      </c>
      <c r="J11" s="70">
        <v>0</v>
      </c>
      <c r="K11" s="70">
        <v>0</v>
      </c>
      <c r="L11" s="70">
        <v>0</v>
      </c>
      <c r="M11" s="70">
        <v>1688966.65</v>
      </c>
      <c r="N11" s="70">
        <v>0</v>
      </c>
      <c r="O11" s="70">
        <v>0</v>
      </c>
      <c r="P11" s="70">
        <v>700</v>
      </c>
      <c r="Q11" s="70">
        <v>0</v>
      </c>
      <c r="R11" s="70">
        <v>0</v>
      </c>
      <c r="S11" s="70">
        <v>0</v>
      </c>
      <c r="T11" s="70">
        <v>0</v>
      </c>
      <c r="U11" s="70">
        <v>0</v>
      </c>
      <c r="V11" s="70">
        <v>0</v>
      </c>
      <c r="W11" s="70">
        <v>0</v>
      </c>
      <c r="X11" s="70">
        <v>0</v>
      </c>
      <c r="Y11" s="70">
        <v>0</v>
      </c>
      <c r="Z11" s="70">
        <v>0</v>
      </c>
      <c r="AA11" s="70">
        <v>0</v>
      </c>
      <c r="AB11" s="70">
        <v>0</v>
      </c>
      <c r="AC11" s="70">
        <v>0</v>
      </c>
      <c r="AD11" s="70">
        <v>0</v>
      </c>
      <c r="AE11" s="70">
        <v>17410165.539999999</v>
      </c>
      <c r="AF11" s="70">
        <v>0</v>
      </c>
      <c r="AG11" s="70">
        <v>0</v>
      </c>
      <c r="AH11" s="70">
        <v>0</v>
      </c>
      <c r="AI11" s="70">
        <v>0</v>
      </c>
      <c r="AJ11" s="70">
        <v>0</v>
      </c>
      <c r="AK11" s="70">
        <v>0</v>
      </c>
      <c r="AL11" s="70">
        <v>0</v>
      </c>
      <c r="AM11" s="70">
        <v>0</v>
      </c>
      <c r="AN11" s="70">
        <v>0</v>
      </c>
      <c r="AO11" s="70">
        <v>0</v>
      </c>
      <c r="AP11" s="70">
        <v>0</v>
      </c>
      <c r="AQ11" s="70">
        <v>0</v>
      </c>
      <c r="AR11" s="70">
        <v>0</v>
      </c>
      <c r="AS11" s="70">
        <v>0</v>
      </c>
      <c r="AT11" s="70">
        <v>0</v>
      </c>
      <c r="AU11" s="70">
        <v>0</v>
      </c>
      <c r="AV11" s="70">
        <v>0</v>
      </c>
      <c r="AW11" s="70">
        <v>0</v>
      </c>
      <c r="AX11" s="70">
        <v>0</v>
      </c>
      <c r="AY11" s="70">
        <v>0</v>
      </c>
      <c r="AZ11" s="70">
        <v>0</v>
      </c>
      <c r="BA11" s="70">
        <v>0</v>
      </c>
      <c r="BB11" s="70">
        <v>0</v>
      </c>
      <c r="BC11" s="70">
        <v>0</v>
      </c>
      <c r="BD11" s="70">
        <v>0</v>
      </c>
      <c r="BE11" s="70">
        <v>0</v>
      </c>
      <c r="BF11" s="70">
        <v>0</v>
      </c>
      <c r="BG11" s="70">
        <v>0</v>
      </c>
      <c r="BH11" s="70">
        <v>660</v>
      </c>
      <c r="BI11" s="70">
        <v>213572.75</v>
      </c>
      <c r="BJ11" s="70">
        <v>0</v>
      </c>
      <c r="BK11" s="70">
        <v>0</v>
      </c>
      <c r="BL11" s="70">
        <v>0</v>
      </c>
      <c r="BM11" s="70">
        <v>0</v>
      </c>
      <c r="BN11" s="70">
        <v>0</v>
      </c>
      <c r="BO11" s="70">
        <v>0</v>
      </c>
      <c r="BP11" s="70">
        <v>938338</v>
      </c>
      <c r="BQ11" s="70">
        <v>0</v>
      </c>
      <c r="BR11" s="70">
        <v>0</v>
      </c>
      <c r="BS11" s="70">
        <v>0</v>
      </c>
      <c r="BT11" s="70">
        <v>0</v>
      </c>
      <c r="BU11" s="70">
        <v>0</v>
      </c>
      <c r="BV11" s="70">
        <v>0</v>
      </c>
      <c r="BW11" s="70">
        <v>0</v>
      </c>
      <c r="BX11" s="70">
        <v>0</v>
      </c>
      <c r="BY11" s="71">
        <v>72103297.559900001</v>
      </c>
    </row>
    <row r="12" spans="1:77" x14ac:dyDescent="0.2">
      <c r="A12" s="68" t="s">
        <v>205</v>
      </c>
      <c r="B12" s="69" t="s">
        <v>220</v>
      </c>
      <c r="C12" s="68" t="s">
        <v>221</v>
      </c>
      <c r="D12" s="70">
        <v>3606931.5</v>
      </c>
      <c r="E12" s="70">
        <v>100449</v>
      </c>
      <c r="F12" s="70">
        <v>146105</v>
      </c>
      <c r="G12" s="70">
        <v>3020</v>
      </c>
      <c r="H12" s="70">
        <v>7745</v>
      </c>
      <c r="I12" s="70">
        <v>0</v>
      </c>
      <c r="J12" s="70">
        <v>392722.25</v>
      </c>
      <c r="K12" s="70">
        <v>124437</v>
      </c>
      <c r="L12" s="70">
        <v>18057</v>
      </c>
      <c r="M12" s="70">
        <v>988981.25</v>
      </c>
      <c r="N12" s="70">
        <v>25742</v>
      </c>
      <c r="O12" s="70">
        <v>23220</v>
      </c>
      <c r="P12" s="70">
        <v>727486.47</v>
      </c>
      <c r="Q12" s="70">
        <v>520588.81</v>
      </c>
      <c r="R12" s="70">
        <v>46623</v>
      </c>
      <c r="S12" s="70">
        <v>6574.5</v>
      </c>
      <c r="T12" s="70">
        <v>57358.5</v>
      </c>
      <c r="U12" s="70">
        <v>0</v>
      </c>
      <c r="V12" s="70">
        <v>408944.5</v>
      </c>
      <c r="W12" s="70">
        <v>945023</v>
      </c>
      <c r="X12" s="70">
        <v>758575.54</v>
      </c>
      <c r="Y12" s="70">
        <v>599648.51</v>
      </c>
      <c r="Z12" s="70">
        <v>715873.5</v>
      </c>
      <c r="AA12" s="70">
        <v>8198</v>
      </c>
      <c r="AB12" s="70">
        <v>273629.59999999998</v>
      </c>
      <c r="AC12" s="70">
        <v>0</v>
      </c>
      <c r="AD12" s="70">
        <v>9598</v>
      </c>
      <c r="AE12" s="70">
        <v>250211.5</v>
      </c>
      <c r="AF12" s="70">
        <v>30685</v>
      </c>
      <c r="AG12" s="70">
        <v>47497</v>
      </c>
      <c r="AH12" s="70">
        <v>0</v>
      </c>
      <c r="AI12" s="70">
        <v>0</v>
      </c>
      <c r="AJ12" s="70">
        <v>95040</v>
      </c>
      <c r="AK12" s="70">
        <v>0</v>
      </c>
      <c r="AL12" s="70">
        <v>242028</v>
      </c>
      <c r="AM12" s="70">
        <v>0</v>
      </c>
      <c r="AN12" s="70">
        <v>0</v>
      </c>
      <c r="AO12" s="70">
        <v>13220</v>
      </c>
      <c r="AP12" s="70">
        <v>17074</v>
      </c>
      <c r="AQ12" s="70">
        <v>41509.75</v>
      </c>
      <c r="AR12" s="70">
        <v>0</v>
      </c>
      <c r="AS12" s="70">
        <v>0</v>
      </c>
      <c r="AT12" s="70">
        <v>0</v>
      </c>
      <c r="AU12" s="70">
        <v>16820</v>
      </c>
      <c r="AV12" s="70">
        <v>3986</v>
      </c>
      <c r="AW12" s="70">
        <v>0</v>
      </c>
      <c r="AX12" s="70">
        <v>0</v>
      </c>
      <c r="AY12" s="70">
        <v>5970</v>
      </c>
      <c r="AZ12" s="70">
        <v>21079</v>
      </c>
      <c r="BA12" s="70">
        <v>0</v>
      </c>
      <c r="BB12" s="70">
        <v>38915</v>
      </c>
      <c r="BC12" s="70">
        <v>38522</v>
      </c>
      <c r="BD12" s="70">
        <v>113322</v>
      </c>
      <c r="BE12" s="70">
        <v>17580</v>
      </c>
      <c r="BF12" s="70">
        <v>132202</v>
      </c>
      <c r="BG12" s="70">
        <v>30274</v>
      </c>
      <c r="BH12" s="70">
        <v>810</v>
      </c>
      <c r="BI12" s="70">
        <v>9373.25</v>
      </c>
      <c r="BJ12" s="70">
        <v>0</v>
      </c>
      <c r="BK12" s="70">
        <v>19799</v>
      </c>
      <c r="BL12" s="70">
        <v>13191</v>
      </c>
      <c r="BM12" s="70">
        <v>0</v>
      </c>
      <c r="BN12" s="70">
        <v>267019</v>
      </c>
      <c r="BO12" s="70">
        <v>0</v>
      </c>
      <c r="BP12" s="70">
        <v>41012</v>
      </c>
      <c r="BQ12" s="70">
        <v>0</v>
      </c>
      <c r="BR12" s="70">
        <v>4405</v>
      </c>
      <c r="BS12" s="70">
        <v>61993.25</v>
      </c>
      <c r="BT12" s="70">
        <v>0</v>
      </c>
      <c r="BU12" s="70">
        <v>0</v>
      </c>
      <c r="BV12" s="70">
        <v>0</v>
      </c>
      <c r="BW12" s="70">
        <v>9703</v>
      </c>
      <c r="BX12" s="70">
        <v>0</v>
      </c>
      <c r="BY12" s="71">
        <v>3619636.6500000004</v>
      </c>
    </row>
    <row r="13" spans="1:77" x14ac:dyDescent="0.2">
      <c r="A13" s="68" t="s">
        <v>205</v>
      </c>
      <c r="B13" s="69" t="s">
        <v>222</v>
      </c>
      <c r="C13" s="68" t="s">
        <v>223</v>
      </c>
      <c r="D13" s="70">
        <v>0</v>
      </c>
      <c r="E13" s="70">
        <v>0</v>
      </c>
      <c r="F13" s="70">
        <v>0</v>
      </c>
      <c r="G13" s="70">
        <v>0</v>
      </c>
      <c r="H13" s="70">
        <v>0</v>
      </c>
      <c r="I13" s="70">
        <v>0</v>
      </c>
      <c r="J13" s="70">
        <v>9728</v>
      </c>
      <c r="K13" s="70">
        <v>0</v>
      </c>
      <c r="L13" s="70">
        <v>0</v>
      </c>
      <c r="M13" s="70">
        <v>0</v>
      </c>
      <c r="N13" s="70">
        <v>0</v>
      </c>
      <c r="O13" s="70">
        <v>0</v>
      </c>
      <c r="P13" s="70">
        <v>0</v>
      </c>
      <c r="Q13" s="70">
        <v>0</v>
      </c>
      <c r="R13" s="70">
        <v>0</v>
      </c>
      <c r="S13" s="70">
        <v>0</v>
      </c>
      <c r="T13" s="70">
        <v>0</v>
      </c>
      <c r="U13" s="70">
        <v>0</v>
      </c>
      <c r="V13" s="70">
        <v>0</v>
      </c>
      <c r="W13" s="70">
        <v>4903</v>
      </c>
      <c r="X13" s="70">
        <v>0</v>
      </c>
      <c r="Y13" s="70">
        <v>0</v>
      </c>
      <c r="Z13" s="70">
        <v>0</v>
      </c>
      <c r="AA13" s="70">
        <v>1500</v>
      </c>
      <c r="AB13" s="70">
        <v>0</v>
      </c>
      <c r="AC13" s="70">
        <v>4612</v>
      </c>
      <c r="AD13" s="70">
        <v>0</v>
      </c>
      <c r="AE13" s="70">
        <v>0</v>
      </c>
      <c r="AF13" s="70">
        <v>0</v>
      </c>
      <c r="AG13" s="70">
        <v>0</v>
      </c>
      <c r="AH13" s="70">
        <v>0</v>
      </c>
      <c r="AI13" s="70">
        <v>0</v>
      </c>
      <c r="AJ13" s="70">
        <v>0</v>
      </c>
      <c r="AK13" s="70">
        <v>0</v>
      </c>
      <c r="AL13" s="70">
        <v>0</v>
      </c>
      <c r="AM13" s="70">
        <v>0</v>
      </c>
      <c r="AN13" s="70">
        <v>0</v>
      </c>
      <c r="AO13" s="70">
        <v>0</v>
      </c>
      <c r="AP13" s="70">
        <v>0</v>
      </c>
      <c r="AQ13" s="70">
        <v>0</v>
      </c>
      <c r="AR13" s="70">
        <v>0</v>
      </c>
      <c r="AS13" s="70">
        <v>0</v>
      </c>
      <c r="AT13" s="70">
        <v>0</v>
      </c>
      <c r="AU13" s="70">
        <v>0</v>
      </c>
      <c r="AV13" s="70">
        <v>0</v>
      </c>
      <c r="AW13" s="70">
        <v>0</v>
      </c>
      <c r="AX13" s="70">
        <v>27026.5</v>
      </c>
      <c r="AY13" s="70">
        <v>0</v>
      </c>
      <c r="AZ13" s="70">
        <v>0</v>
      </c>
      <c r="BA13" s="70">
        <v>0</v>
      </c>
      <c r="BB13" s="70">
        <v>0</v>
      </c>
      <c r="BC13" s="70">
        <v>0</v>
      </c>
      <c r="BD13" s="70">
        <v>0</v>
      </c>
      <c r="BE13" s="70">
        <v>0</v>
      </c>
      <c r="BF13" s="70">
        <v>0</v>
      </c>
      <c r="BG13" s="70">
        <v>0</v>
      </c>
      <c r="BH13" s="70">
        <v>0</v>
      </c>
      <c r="BI13" s="70">
        <v>0</v>
      </c>
      <c r="BJ13" s="70">
        <v>0</v>
      </c>
      <c r="BK13" s="70">
        <v>0</v>
      </c>
      <c r="BL13" s="70">
        <v>0</v>
      </c>
      <c r="BM13" s="70">
        <v>0</v>
      </c>
      <c r="BN13" s="70">
        <v>0</v>
      </c>
      <c r="BO13" s="70">
        <v>0</v>
      </c>
      <c r="BP13" s="70">
        <v>0</v>
      </c>
      <c r="BQ13" s="70">
        <v>0</v>
      </c>
      <c r="BR13" s="70">
        <v>0</v>
      </c>
      <c r="BS13" s="70">
        <v>0</v>
      </c>
      <c r="BT13" s="70">
        <v>0</v>
      </c>
      <c r="BU13" s="70">
        <v>0</v>
      </c>
      <c r="BV13" s="70">
        <v>0</v>
      </c>
      <c r="BW13" s="70">
        <v>0</v>
      </c>
      <c r="BX13" s="70">
        <v>3191</v>
      </c>
      <c r="BY13" s="71"/>
    </row>
    <row r="14" spans="1:77" x14ac:dyDescent="0.2">
      <c r="A14" s="68" t="s">
        <v>205</v>
      </c>
      <c r="B14" s="69" t="s">
        <v>224</v>
      </c>
      <c r="C14" s="68" t="s">
        <v>225</v>
      </c>
      <c r="D14" s="70">
        <v>3988741.78</v>
      </c>
      <c r="E14" s="70">
        <v>494263</v>
      </c>
      <c r="F14" s="70">
        <v>1129011.74</v>
      </c>
      <c r="G14" s="70">
        <v>179522</v>
      </c>
      <c r="H14" s="70">
        <v>128987.75</v>
      </c>
      <c r="I14" s="70">
        <v>37449.730000000003</v>
      </c>
      <c r="J14" s="70">
        <v>15054450.75</v>
      </c>
      <c r="K14" s="70">
        <v>1276907.25</v>
      </c>
      <c r="L14" s="70">
        <v>128959</v>
      </c>
      <c r="M14" s="70">
        <v>412645.8</v>
      </c>
      <c r="N14" s="70">
        <v>111127.5</v>
      </c>
      <c r="O14" s="70">
        <v>430570</v>
      </c>
      <c r="P14" s="70">
        <v>1585080.5</v>
      </c>
      <c r="Q14" s="70">
        <v>396247.75</v>
      </c>
      <c r="R14" s="70">
        <v>166523</v>
      </c>
      <c r="S14" s="70">
        <v>117216</v>
      </c>
      <c r="T14" s="70">
        <v>315319.5</v>
      </c>
      <c r="U14" s="70">
        <v>215991.75</v>
      </c>
      <c r="V14" s="70">
        <v>8366670.5</v>
      </c>
      <c r="W14" s="70">
        <v>394766.25</v>
      </c>
      <c r="X14" s="70">
        <v>160570.28</v>
      </c>
      <c r="Y14" s="70">
        <v>1071358.7</v>
      </c>
      <c r="Z14" s="70">
        <v>716257</v>
      </c>
      <c r="AA14" s="70">
        <v>375583.75</v>
      </c>
      <c r="AB14" s="70">
        <v>271113.5</v>
      </c>
      <c r="AC14" s="70">
        <v>102775</v>
      </c>
      <c r="AD14" s="70">
        <v>77940</v>
      </c>
      <c r="AE14" s="70">
        <v>10874375.140000001</v>
      </c>
      <c r="AF14" s="70">
        <v>613685</v>
      </c>
      <c r="AG14" s="70">
        <v>579244</v>
      </c>
      <c r="AH14" s="70">
        <v>122578</v>
      </c>
      <c r="AI14" s="70">
        <v>296253</v>
      </c>
      <c r="AJ14" s="70">
        <v>333306</v>
      </c>
      <c r="AK14" s="70">
        <v>306312.65000000002</v>
      </c>
      <c r="AL14" s="70">
        <v>522615</v>
      </c>
      <c r="AM14" s="70">
        <v>309480</v>
      </c>
      <c r="AN14" s="70">
        <v>180237</v>
      </c>
      <c r="AO14" s="70">
        <v>343121</v>
      </c>
      <c r="AP14" s="70">
        <v>253368</v>
      </c>
      <c r="AQ14" s="70">
        <v>1851903.75</v>
      </c>
      <c r="AR14" s="70">
        <v>503509.89</v>
      </c>
      <c r="AS14" s="70">
        <v>221568</v>
      </c>
      <c r="AT14" s="70">
        <v>253518</v>
      </c>
      <c r="AU14" s="70">
        <v>559706.97</v>
      </c>
      <c r="AV14" s="70">
        <v>13411</v>
      </c>
      <c r="AW14" s="70">
        <v>33939.040000000001</v>
      </c>
      <c r="AX14" s="70">
        <v>5688687.75</v>
      </c>
      <c r="AY14" s="70">
        <v>131785.75</v>
      </c>
      <c r="AZ14" s="70">
        <v>981792</v>
      </c>
      <c r="BA14" s="70">
        <v>354387.11</v>
      </c>
      <c r="BB14" s="70">
        <v>465788.25</v>
      </c>
      <c r="BC14" s="70">
        <v>2296539</v>
      </c>
      <c r="BD14" s="70">
        <v>693931.81</v>
      </c>
      <c r="BE14" s="70">
        <v>342303.25</v>
      </c>
      <c r="BF14" s="70">
        <v>443113</v>
      </c>
      <c r="BG14" s="70">
        <v>85325</v>
      </c>
      <c r="BH14" s="70">
        <v>111479</v>
      </c>
      <c r="BI14" s="70">
        <v>6261327.8300000001</v>
      </c>
      <c r="BJ14" s="70">
        <v>914727</v>
      </c>
      <c r="BK14" s="70">
        <v>262934</v>
      </c>
      <c r="BL14" s="70">
        <v>192277</v>
      </c>
      <c r="BM14" s="70">
        <v>221316</v>
      </c>
      <c r="BN14" s="70">
        <v>133643</v>
      </c>
      <c r="BO14" s="70">
        <v>171117</v>
      </c>
      <c r="BP14" s="70">
        <v>4258765</v>
      </c>
      <c r="BQ14" s="70">
        <v>138131.25</v>
      </c>
      <c r="BR14" s="70">
        <v>138328</v>
      </c>
      <c r="BS14" s="70">
        <v>403740.75</v>
      </c>
      <c r="BT14" s="70">
        <v>645741</v>
      </c>
      <c r="BU14" s="70">
        <v>1427267.54</v>
      </c>
      <c r="BV14" s="70">
        <v>243457</v>
      </c>
      <c r="BW14" s="70">
        <v>90607</v>
      </c>
      <c r="BX14" s="70">
        <v>66630.97</v>
      </c>
      <c r="BY14" s="71">
        <v>1750093168.29</v>
      </c>
    </row>
    <row r="15" spans="1:77" x14ac:dyDescent="0.2">
      <c r="A15" s="68" t="s">
        <v>205</v>
      </c>
      <c r="B15" s="69" t="s">
        <v>226</v>
      </c>
      <c r="C15" s="68" t="s">
        <v>227</v>
      </c>
      <c r="D15" s="70">
        <v>0</v>
      </c>
      <c r="E15" s="70">
        <v>0</v>
      </c>
      <c r="F15" s="70">
        <v>180000</v>
      </c>
      <c r="G15" s="70">
        <v>199115</v>
      </c>
      <c r="H15" s="70">
        <v>20690.75</v>
      </c>
      <c r="I15" s="70">
        <v>0</v>
      </c>
      <c r="J15" s="70">
        <v>890672.25</v>
      </c>
      <c r="K15" s="70">
        <v>0</v>
      </c>
      <c r="L15" s="70">
        <v>0</v>
      </c>
      <c r="M15" s="70">
        <v>77381.25</v>
      </c>
      <c r="N15" s="70">
        <v>0</v>
      </c>
      <c r="O15" s="70">
        <v>0</v>
      </c>
      <c r="P15" s="70">
        <v>19721</v>
      </c>
      <c r="Q15" s="70">
        <v>0</v>
      </c>
      <c r="R15" s="70">
        <v>0</v>
      </c>
      <c r="S15" s="70">
        <v>0</v>
      </c>
      <c r="T15" s="70">
        <v>0</v>
      </c>
      <c r="U15" s="70">
        <v>0</v>
      </c>
      <c r="V15" s="70">
        <v>252356.63</v>
      </c>
      <c r="W15" s="70">
        <v>0</v>
      </c>
      <c r="X15" s="70">
        <v>15456.19</v>
      </c>
      <c r="Y15" s="70">
        <v>68322</v>
      </c>
      <c r="Z15" s="70">
        <v>187657.5</v>
      </c>
      <c r="AA15" s="70">
        <v>0</v>
      </c>
      <c r="AB15" s="70">
        <v>0</v>
      </c>
      <c r="AC15" s="70">
        <v>19738</v>
      </c>
      <c r="AD15" s="70">
        <v>0</v>
      </c>
      <c r="AE15" s="70">
        <v>0</v>
      </c>
      <c r="AF15" s="70">
        <v>0</v>
      </c>
      <c r="AG15" s="70">
        <v>0</v>
      </c>
      <c r="AH15" s="70">
        <v>0</v>
      </c>
      <c r="AI15" s="70">
        <v>0</v>
      </c>
      <c r="AJ15" s="70">
        <v>0</v>
      </c>
      <c r="AK15" s="70">
        <v>0</v>
      </c>
      <c r="AL15" s="70">
        <v>0</v>
      </c>
      <c r="AM15" s="70">
        <v>0</v>
      </c>
      <c r="AN15" s="70">
        <v>0</v>
      </c>
      <c r="AO15" s="70">
        <v>7126.5</v>
      </c>
      <c r="AP15" s="70">
        <v>0</v>
      </c>
      <c r="AQ15" s="70">
        <v>177579.25</v>
      </c>
      <c r="AR15" s="70">
        <v>0</v>
      </c>
      <c r="AS15" s="70">
        <v>0</v>
      </c>
      <c r="AT15" s="70">
        <v>21214</v>
      </c>
      <c r="AU15" s="70">
        <v>0</v>
      </c>
      <c r="AV15" s="70">
        <v>0</v>
      </c>
      <c r="AW15" s="70">
        <v>0</v>
      </c>
      <c r="AX15" s="70">
        <v>1306114.25</v>
      </c>
      <c r="AY15" s="70">
        <v>0</v>
      </c>
      <c r="AZ15" s="70">
        <v>13265</v>
      </c>
      <c r="BA15" s="70">
        <v>214731.75</v>
      </c>
      <c r="BB15" s="70">
        <v>0</v>
      </c>
      <c r="BC15" s="70">
        <v>110</v>
      </c>
      <c r="BD15" s="70">
        <v>0</v>
      </c>
      <c r="BE15" s="70">
        <v>0</v>
      </c>
      <c r="BF15" s="70">
        <v>0</v>
      </c>
      <c r="BG15" s="70">
        <v>0</v>
      </c>
      <c r="BH15" s="70">
        <v>11678</v>
      </c>
      <c r="BI15" s="70">
        <v>0</v>
      </c>
      <c r="BJ15" s="70">
        <v>0</v>
      </c>
      <c r="BK15" s="70">
        <v>0</v>
      </c>
      <c r="BL15" s="70">
        <v>0</v>
      </c>
      <c r="BM15" s="70">
        <v>47839</v>
      </c>
      <c r="BN15" s="70">
        <v>0</v>
      </c>
      <c r="BO15" s="70">
        <v>0</v>
      </c>
      <c r="BP15" s="70">
        <v>2289</v>
      </c>
      <c r="BQ15" s="70">
        <v>0</v>
      </c>
      <c r="BR15" s="70">
        <v>8016</v>
      </c>
      <c r="BS15" s="70">
        <v>0</v>
      </c>
      <c r="BT15" s="70">
        <v>0</v>
      </c>
      <c r="BU15" s="70">
        <v>263345.48</v>
      </c>
      <c r="BV15" s="70">
        <v>0</v>
      </c>
      <c r="BW15" s="70">
        <v>0</v>
      </c>
      <c r="BX15" s="70">
        <v>2879.5</v>
      </c>
      <c r="BY15" s="71">
        <v>293455041.06000006</v>
      </c>
    </row>
    <row r="16" spans="1:77" x14ac:dyDescent="0.2">
      <c r="A16" s="68" t="s">
        <v>205</v>
      </c>
      <c r="B16" s="69" t="s">
        <v>228</v>
      </c>
      <c r="C16" s="68" t="s">
        <v>229</v>
      </c>
      <c r="D16" s="70">
        <v>9910</v>
      </c>
      <c r="E16" s="70">
        <v>0</v>
      </c>
      <c r="F16" s="70">
        <v>70890</v>
      </c>
      <c r="G16" s="70">
        <v>0</v>
      </c>
      <c r="H16" s="70">
        <v>54870</v>
      </c>
      <c r="I16" s="70">
        <v>0</v>
      </c>
      <c r="J16" s="70">
        <v>203170</v>
      </c>
      <c r="K16" s="70">
        <v>39710</v>
      </c>
      <c r="L16" s="70">
        <v>40900</v>
      </c>
      <c r="M16" s="70">
        <v>8180</v>
      </c>
      <c r="N16" s="70">
        <v>0</v>
      </c>
      <c r="O16" s="70">
        <v>0</v>
      </c>
      <c r="P16" s="70">
        <v>151800</v>
      </c>
      <c r="Q16" s="70">
        <v>463425</v>
      </c>
      <c r="R16" s="70">
        <v>0</v>
      </c>
      <c r="S16" s="70">
        <v>122340</v>
      </c>
      <c r="T16" s="70">
        <v>0</v>
      </c>
      <c r="U16" s="70">
        <v>37660</v>
      </c>
      <c r="V16" s="70">
        <v>0</v>
      </c>
      <c r="W16" s="70">
        <v>160250</v>
      </c>
      <c r="X16" s="70">
        <v>120710</v>
      </c>
      <c r="Y16" s="70">
        <v>0</v>
      </c>
      <c r="Z16" s="70">
        <v>0</v>
      </c>
      <c r="AA16" s="70">
        <v>87760</v>
      </c>
      <c r="AB16" s="70">
        <v>0</v>
      </c>
      <c r="AC16" s="70">
        <v>0</v>
      </c>
      <c r="AD16" s="70">
        <v>1970</v>
      </c>
      <c r="AE16" s="70">
        <v>1073170</v>
      </c>
      <c r="AF16" s="70">
        <v>0</v>
      </c>
      <c r="AG16" s="70">
        <v>0</v>
      </c>
      <c r="AH16" s="70">
        <v>12320</v>
      </c>
      <c r="AI16" s="70">
        <v>0</v>
      </c>
      <c r="AJ16" s="70">
        <v>0</v>
      </c>
      <c r="AK16" s="70">
        <v>40690</v>
      </c>
      <c r="AL16" s="70">
        <v>21190</v>
      </c>
      <c r="AM16" s="70">
        <v>0</v>
      </c>
      <c r="AN16" s="70">
        <v>28290</v>
      </c>
      <c r="AO16" s="70">
        <v>58410</v>
      </c>
      <c r="AP16" s="70">
        <v>0</v>
      </c>
      <c r="AQ16" s="70">
        <v>664880</v>
      </c>
      <c r="AR16" s="70">
        <v>20400</v>
      </c>
      <c r="AS16" s="70">
        <v>0</v>
      </c>
      <c r="AT16" s="70">
        <v>160580</v>
      </c>
      <c r="AU16" s="70">
        <v>10200</v>
      </c>
      <c r="AV16" s="70">
        <v>14230</v>
      </c>
      <c r="AW16" s="70">
        <v>17740</v>
      </c>
      <c r="AX16" s="70">
        <v>606815</v>
      </c>
      <c r="AY16" s="70">
        <v>840</v>
      </c>
      <c r="AZ16" s="70">
        <v>116458</v>
      </c>
      <c r="BA16" s="70">
        <v>0</v>
      </c>
      <c r="BB16" s="70">
        <v>0</v>
      </c>
      <c r="BC16" s="70">
        <v>0</v>
      </c>
      <c r="BD16" s="70">
        <v>575123</v>
      </c>
      <c r="BE16" s="70">
        <v>0</v>
      </c>
      <c r="BF16" s="70">
        <v>251280</v>
      </c>
      <c r="BG16" s="70">
        <v>43809</v>
      </c>
      <c r="BH16" s="70">
        <v>0</v>
      </c>
      <c r="BI16" s="70">
        <v>28020</v>
      </c>
      <c r="BJ16" s="70">
        <v>0</v>
      </c>
      <c r="BK16" s="70">
        <v>0</v>
      </c>
      <c r="BL16" s="70">
        <v>0</v>
      </c>
      <c r="BM16" s="70">
        <v>0</v>
      </c>
      <c r="BN16" s="70">
        <v>0</v>
      </c>
      <c r="BO16" s="70">
        <v>59360</v>
      </c>
      <c r="BP16" s="70">
        <v>1075420</v>
      </c>
      <c r="BQ16" s="70">
        <v>6575</v>
      </c>
      <c r="BR16" s="70">
        <v>4390</v>
      </c>
      <c r="BS16" s="70">
        <v>0</v>
      </c>
      <c r="BT16" s="70">
        <v>0</v>
      </c>
      <c r="BU16" s="70">
        <v>116370</v>
      </c>
      <c r="BV16" s="70">
        <v>0</v>
      </c>
      <c r="BW16" s="70">
        <v>0</v>
      </c>
      <c r="BX16" s="70">
        <v>0</v>
      </c>
      <c r="BY16" s="71">
        <v>21339420.949999999</v>
      </c>
    </row>
    <row r="17" spans="1:77" x14ac:dyDescent="0.2">
      <c r="A17" s="68" t="s">
        <v>205</v>
      </c>
      <c r="B17" s="69" t="s">
        <v>230</v>
      </c>
      <c r="C17" s="68" t="s">
        <v>231</v>
      </c>
      <c r="D17" s="70">
        <v>51055281.210000001</v>
      </c>
      <c r="E17" s="70">
        <v>7017275.25</v>
      </c>
      <c r="F17" s="70">
        <v>4072596.07</v>
      </c>
      <c r="G17" s="70">
        <v>1682251</v>
      </c>
      <c r="H17" s="70">
        <v>1860598</v>
      </c>
      <c r="I17" s="70">
        <v>336795.21</v>
      </c>
      <c r="J17" s="70">
        <v>141189544.75</v>
      </c>
      <c r="K17" s="70">
        <v>4838997.25</v>
      </c>
      <c r="L17" s="70">
        <v>942623.75</v>
      </c>
      <c r="M17" s="70">
        <v>10249336.27</v>
      </c>
      <c r="N17" s="70">
        <v>1521584.5</v>
      </c>
      <c r="O17" s="70">
        <v>3770778.5</v>
      </c>
      <c r="P17" s="70">
        <v>15919456.5</v>
      </c>
      <c r="Q17" s="70">
        <v>3667820.5</v>
      </c>
      <c r="R17" s="70">
        <v>411710</v>
      </c>
      <c r="S17" s="70">
        <v>2537092.11</v>
      </c>
      <c r="T17" s="70">
        <v>1914902.25</v>
      </c>
      <c r="U17" s="70">
        <v>1925070.35</v>
      </c>
      <c r="V17" s="70">
        <v>67193261</v>
      </c>
      <c r="W17" s="70">
        <v>2116869.2000000002</v>
      </c>
      <c r="X17" s="70">
        <v>1465135.6</v>
      </c>
      <c r="Y17" s="70">
        <v>8960408.8499999996</v>
      </c>
      <c r="Z17" s="70">
        <v>5492367.5</v>
      </c>
      <c r="AA17" s="70">
        <v>2996611.93</v>
      </c>
      <c r="AB17" s="70">
        <v>1985760.5</v>
      </c>
      <c r="AC17" s="70">
        <v>761917</v>
      </c>
      <c r="AD17" s="70">
        <v>388714</v>
      </c>
      <c r="AE17" s="70">
        <v>97100208.840000004</v>
      </c>
      <c r="AF17" s="70">
        <v>4668600.5599999996</v>
      </c>
      <c r="AG17" s="70">
        <v>2662872</v>
      </c>
      <c r="AH17" s="70">
        <v>1194374</v>
      </c>
      <c r="AI17" s="70">
        <v>1687399</v>
      </c>
      <c r="AJ17" s="70">
        <v>2264920.5</v>
      </c>
      <c r="AK17" s="70">
        <v>2644581.87</v>
      </c>
      <c r="AL17" s="70">
        <v>3354302</v>
      </c>
      <c r="AM17" s="70">
        <v>3141991</v>
      </c>
      <c r="AN17" s="70">
        <v>1240859.5</v>
      </c>
      <c r="AO17" s="70">
        <v>2412491</v>
      </c>
      <c r="AP17" s="70">
        <v>2284756.5</v>
      </c>
      <c r="AQ17" s="70">
        <v>28334930.75</v>
      </c>
      <c r="AR17" s="70">
        <v>3005098.06</v>
      </c>
      <c r="AS17" s="70">
        <v>2107881</v>
      </c>
      <c r="AT17" s="70">
        <v>2477409.2999999998</v>
      </c>
      <c r="AU17" s="70">
        <v>5591371.1399999997</v>
      </c>
      <c r="AV17" s="70">
        <v>331866</v>
      </c>
      <c r="AW17" s="70">
        <v>537760.65</v>
      </c>
      <c r="AX17" s="70">
        <v>51399507.75</v>
      </c>
      <c r="AY17" s="70">
        <v>1290294</v>
      </c>
      <c r="AZ17" s="70">
        <v>4665844</v>
      </c>
      <c r="BA17" s="70">
        <v>2362884.46</v>
      </c>
      <c r="BB17" s="70">
        <v>3273296.1</v>
      </c>
      <c r="BC17" s="70">
        <v>11728915.5</v>
      </c>
      <c r="BD17" s="70">
        <v>9153203.2100000009</v>
      </c>
      <c r="BE17" s="70">
        <v>2707294.75</v>
      </c>
      <c r="BF17" s="70">
        <v>2344414.75</v>
      </c>
      <c r="BG17" s="70">
        <v>748852.66</v>
      </c>
      <c r="BH17" s="70">
        <v>557224</v>
      </c>
      <c r="BI17" s="70">
        <v>77145780.650000006</v>
      </c>
      <c r="BJ17" s="70">
        <v>9649028.3100000005</v>
      </c>
      <c r="BK17" s="70">
        <v>770083</v>
      </c>
      <c r="BL17" s="70">
        <v>1317787</v>
      </c>
      <c r="BM17" s="70">
        <v>2081588</v>
      </c>
      <c r="BN17" s="70">
        <v>1560251</v>
      </c>
      <c r="BO17" s="70">
        <v>1425540.25</v>
      </c>
      <c r="BP17" s="70">
        <v>30830273</v>
      </c>
      <c r="BQ17" s="70">
        <v>1137236.5</v>
      </c>
      <c r="BR17" s="70">
        <v>1714781.5</v>
      </c>
      <c r="BS17" s="70">
        <v>1956231.95</v>
      </c>
      <c r="BT17" s="70">
        <v>4544537.62</v>
      </c>
      <c r="BU17" s="70">
        <v>13063100.710000001</v>
      </c>
      <c r="BV17" s="70">
        <v>1265452</v>
      </c>
      <c r="BW17" s="70">
        <v>646170.9</v>
      </c>
      <c r="BX17" s="70">
        <v>793697.45</v>
      </c>
      <c r="BY17" s="71">
        <v>9907728.3000000007</v>
      </c>
    </row>
    <row r="18" spans="1:77" x14ac:dyDescent="0.2">
      <c r="A18" s="68" t="s">
        <v>205</v>
      </c>
      <c r="B18" s="69" t="s">
        <v>232</v>
      </c>
      <c r="C18" s="68" t="s">
        <v>233</v>
      </c>
      <c r="D18" s="70">
        <v>18340932.75</v>
      </c>
      <c r="E18" s="70">
        <v>6351455.8600000003</v>
      </c>
      <c r="F18" s="70">
        <v>4239185.9400000004</v>
      </c>
      <c r="G18" s="70">
        <v>195793</v>
      </c>
      <c r="H18" s="70">
        <v>258478</v>
      </c>
      <c r="I18" s="70">
        <v>0</v>
      </c>
      <c r="J18" s="70">
        <v>90279530</v>
      </c>
      <c r="K18" s="70">
        <v>13395889.77</v>
      </c>
      <c r="L18" s="70">
        <v>3586708.97</v>
      </c>
      <c r="M18" s="70">
        <v>8937791.8100000005</v>
      </c>
      <c r="N18" s="70">
        <v>385853.5</v>
      </c>
      <c r="O18" s="70">
        <v>11443765</v>
      </c>
      <c r="P18" s="70">
        <v>13157634.5</v>
      </c>
      <c r="Q18" s="70">
        <v>4607502.25</v>
      </c>
      <c r="R18" s="70">
        <v>51003</v>
      </c>
      <c r="S18" s="70">
        <v>257167.57</v>
      </c>
      <c r="T18" s="70">
        <v>3086743.5</v>
      </c>
      <c r="U18" s="70">
        <v>1976730.97</v>
      </c>
      <c r="V18" s="70">
        <v>60317881.5</v>
      </c>
      <c r="W18" s="70">
        <v>10250086.550000001</v>
      </c>
      <c r="X18" s="70">
        <v>1193176.42</v>
      </c>
      <c r="Y18" s="70">
        <v>6613186.79</v>
      </c>
      <c r="Z18" s="70">
        <v>1743137</v>
      </c>
      <c r="AA18" s="70">
        <v>2858797.86</v>
      </c>
      <c r="AB18" s="70">
        <v>6812026.7699999996</v>
      </c>
      <c r="AC18" s="70">
        <v>504398.18</v>
      </c>
      <c r="AD18" s="70">
        <v>2475147</v>
      </c>
      <c r="AE18" s="70">
        <v>30190412.5</v>
      </c>
      <c r="AF18" s="70">
        <v>845446.9</v>
      </c>
      <c r="AG18" s="70">
        <v>1273771</v>
      </c>
      <c r="AH18" s="70">
        <v>540539</v>
      </c>
      <c r="AI18" s="70">
        <v>927493</v>
      </c>
      <c r="AJ18" s="70">
        <v>1005460.5</v>
      </c>
      <c r="AK18" s="70">
        <v>1067125</v>
      </c>
      <c r="AL18" s="70">
        <v>808560</v>
      </c>
      <c r="AM18" s="70">
        <v>1272935.5</v>
      </c>
      <c r="AN18" s="70">
        <v>456870.25</v>
      </c>
      <c r="AO18" s="70">
        <v>1373979</v>
      </c>
      <c r="AP18" s="70">
        <v>540926.80000000005</v>
      </c>
      <c r="AQ18" s="70">
        <v>9828165</v>
      </c>
      <c r="AR18" s="70">
        <v>724127</v>
      </c>
      <c r="AS18" s="70">
        <v>691454</v>
      </c>
      <c r="AT18" s="70">
        <v>643463</v>
      </c>
      <c r="AU18" s="70">
        <v>938971.86</v>
      </c>
      <c r="AV18" s="70">
        <v>573195</v>
      </c>
      <c r="AW18" s="70">
        <v>1243679</v>
      </c>
      <c r="AX18" s="70">
        <v>63779674</v>
      </c>
      <c r="AY18" s="70">
        <v>1067081.25</v>
      </c>
      <c r="AZ18" s="70">
        <v>2169229.5</v>
      </c>
      <c r="BA18" s="70">
        <v>4181993.44</v>
      </c>
      <c r="BB18" s="70">
        <v>697139.75</v>
      </c>
      <c r="BC18" s="70">
        <v>3302004.1</v>
      </c>
      <c r="BD18" s="70">
        <v>5981967.5</v>
      </c>
      <c r="BE18" s="70">
        <v>2079586.55</v>
      </c>
      <c r="BF18" s="70">
        <v>4245069.05</v>
      </c>
      <c r="BG18" s="70">
        <v>918892.5</v>
      </c>
      <c r="BH18" s="70">
        <v>428547</v>
      </c>
      <c r="BI18" s="70">
        <v>45473953.386</v>
      </c>
      <c r="BJ18" s="70">
        <v>21203437.77</v>
      </c>
      <c r="BK18" s="70">
        <v>3429007</v>
      </c>
      <c r="BL18" s="70">
        <v>1355299</v>
      </c>
      <c r="BM18" s="70">
        <v>1908246</v>
      </c>
      <c r="BN18" s="70">
        <v>7420741.1100000003</v>
      </c>
      <c r="BO18" s="70">
        <v>1395847</v>
      </c>
      <c r="BP18" s="70">
        <v>22037654</v>
      </c>
      <c r="BQ18" s="70">
        <v>572879.25</v>
      </c>
      <c r="BR18" s="70">
        <v>456215</v>
      </c>
      <c r="BS18" s="70">
        <v>1061164.98</v>
      </c>
      <c r="BT18" s="70">
        <v>2905398.24</v>
      </c>
      <c r="BU18" s="70">
        <v>2990769</v>
      </c>
      <c r="BV18" s="70">
        <v>834954</v>
      </c>
      <c r="BW18" s="70">
        <v>459217.5</v>
      </c>
      <c r="BX18" s="70">
        <v>454120.99</v>
      </c>
      <c r="BY18" s="71">
        <v>55857741.249999993</v>
      </c>
    </row>
    <row r="19" spans="1:77" x14ac:dyDescent="0.2">
      <c r="A19" s="68" t="s">
        <v>205</v>
      </c>
      <c r="B19" s="69" t="s">
        <v>234</v>
      </c>
      <c r="C19" s="68" t="s">
        <v>235</v>
      </c>
      <c r="D19" s="70">
        <v>4264637.75</v>
      </c>
      <c r="E19" s="70">
        <v>77281</v>
      </c>
      <c r="F19" s="70">
        <v>349881</v>
      </c>
      <c r="G19" s="70">
        <v>52020</v>
      </c>
      <c r="H19" s="70">
        <v>6595</v>
      </c>
      <c r="I19" s="70">
        <v>63287.18</v>
      </c>
      <c r="J19" s="70">
        <v>6954204.4000000004</v>
      </c>
      <c r="K19" s="70">
        <v>133209.5</v>
      </c>
      <c r="L19" s="70">
        <v>121021</v>
      </c>
      <c r="M19" s="70">
        <v>9734718.5299999993</v>
      </c>
      <c r="N19" s="70">
        <v>440</v>
      </c>
      <c r="O19" s="70">
        <v>451016</v>
      </c>
      <c r="P19" s="70">
        <v>1552671</v>
      </c>
      <c r="Q19" s="70">
        <v>229536.25</v>
      </c>
      <c r="R19" s="70">
        <v>314553</v>
      </c>
      <c r="S19" s="70">
        <v>211946.59</v>
      </c>
      <c r="T19" s="70">
        <v>94710</v>
      </c>
      <c r="U19" s="70">
        <v>0</v>
      </c>
      <c r="V19" s="70">
        <v>957625.25</v>
      </c>
      <c r="W19" s="70">
        <v>1752</v>
      </c>
      <c r="X19" s="70">
        <v>0</v>
      </c>
      <c r="Y19" s="70">
        <v>0</v>
      </c>
      <c r="Z19" s="70">
        <v>586354.5</v>
      </c>
      <c r="AA19" s="70">
        <v>0</v>
      </c>
      <c r="AB19" s="70">
        <v>50367.5</v>
      </c>
      <c r="AC19" s="70">
        <v>110264.75</v>
      </c>
      <c r="AD19" s="70">
        <v>0</v>
      </c>
      <c r="AE19" s="70">
        <v>1204034.1599999999</v>
      </c>
      <c r="AF19" s="70">
        <v>18083</v>
      </c>
      <c r="AG19" s="70">
        <v>17330</v>
      </c>
      <c r="AH19" s="70">
        <v>9163</v>
      </c>
      <c r="AI19" s="70">
        <v>3769</v>
      </c>
      <c r="AJ19" s="70">
        <v>0</v>
      </c>
      <c r="AK19" s="70">
        <v>0</v>
      </c>
      <c r="AL19" s="70">
        <v>3706</v>
      </c>
      <c r="AM19" s="70">
        <v>9375</v>
      </c>
      <c r="AN19" s="70">
        <v>43511</v>
      </c>
      <c r="AO19" s="70">
        <v>65357.5</v>
      </c>
      <c r="AP19" s="70">
        <v>31571</v>
      </c>
      <c r="AQ19" s="70">
        <v>33157.75</v>
      </c>
      <c r="AR19" s="70">
        <v>17237</v>
      </c>
      <c r="AS19" s="70">
        <v>2456</v>
      </c>
      <c r="AT19" s="70">
        <v>0</v>
      </c>
      <c r="AU19" s="70">
        <v>0</v>
      </c>
      <c r="AV19" s="70">
        <v>0</v>
      </c>
      <c r="AW19" s="70">
        <v>13910</v>
      </c>
      <c r="AX19" s="70">
        <v>585698.5</v>
      </c>
      <c r="AY19" s="70">
        <v>0</v>
      </c>
      <c r="AZ19" s="70">
        <v>33688</v>
      </c>
      <c r="BA19" s="70">
        <v>204066</v>
      </c>
      <c r="BB19" s="70">
        <v>202412</v>
      </c>
      <c r="BC19" s="70">
        <v>1156</v>
      </c>
      <c r="BD19" s="70">
        <v>189969</v>
      </c>
      <c r="BE19" s="70">
        <v>8797</v>
      </c>
      <c r="BF19" s="70">
        <v>84456</v>
      </c>
      <c r="BG19" s="70">
        <v>21831</v>
      </c>
      <c r="BH19" s="70">
        <v>0</v>
      </c>
      <c r="BI19" s="70">
        <v>1225343.71</v>
      </c>
      <c r="BJ19" s="70">
        <v>1717914</v>
      </c>
      <c r="BK19" s="70">
        <v>56457</v>
      </c>
      <c r="BL19" s="70">
        <v>0</v>
      </c>
      <c r="BM19" s="70">
        <v>35518</v>
      </c>
      <c r="BN19" s="70">
        <v>30341</v>
      </c>
      <c r="BO19" s="70">
        <v>0</v>
      </c>
      <c r="BP19" s="70">
        <v>209274</v>
      </c>
      <c r="BQ19" s="70">
        <v>19527</v>
      </c>
      <c r="BR19" s="70">
        <v>23763</v>
      </c>
      <c r="BS19" s="70">
        <v>32547.5</v>
      </c>
      <c r="BT19" s="70">
        <v>97276.51</v>
      </c>
      <c r="BU19" s="70">
        <v>0</v>
      </c>
      <c r="BV19" s="70">
        <v>0</v>
      </c>
      <c r="BW19" s="70">
        <v>0</v>
      </c>
      <c r="BX19" s="70">
        <v>1875</v>
      </c>
      <c r="BY19" s="71">
        <v>98979371.210000008</v>
      </c>
    </row>
    <row r="20" spans="1:77" x14ac:dyDescent="0.2">
      <c r="A20" s="68" t="s">
        <v>205</v>
      </c>
      <c r="B20" s="69" t="s">
        <v>236</v>
      </c>
      <c r="C20" s="68" t="s">
        <v>237</v>
      </c>
      <c r="D20" s="70">
        <v>326526</v>
      </c>
      <c r="E20" s="70">
        <v>0</v>
      </c>
      <c r="F20" s="70">
        <v>769565</v>
      </c>
      <c r="G20" s="70">
        <v>54224</v>
      </c>
      <c r="H20" s="70">
        <v>35066</v>
      </c>
      <c r="I20" s="70">
        <v>0</v>
      </c>
      <c r="J20" s="70">
        <v>775924.25</v>
      </c>
      <c r="K20" s="70">
        <v>0</v>
      </c>
      <c r="L20" s="70">
        <v>0</v>
      </c>
      <c r="M20" s="70">
        <v>1222815</v>
      </c>
      <c r="N20" s="70">
        <v>487</v>
      </c>
      <c r="O20" s="70">
        <v>118930</v>
      </c>
      <c r="P20" s="70">
        <v>454591.5</v>
      </c>
      <c r="Q20" s="70">
        <v>221500</v>
      </c>
      <c r="R20" s="70">
        <v>0</v>
      </c>
      <c r="S20" s="70">
        <v>0</v>
      </c>
      <c r="T20" s="70">
        <v>0</v>
      </c>
      <c r="U20" s="70">
        <v>0</v>
      </c>
      <c r="V20" s="70">
        <v>849176.75</v>
      </c>
      <c r="W20" s="70">
        <v>143938</v>
      </c>
      <c r="X20" s="70">
        <v>0</v>
      </c>
      <c r="Y20" s="70">
        <v>74443.5</v>
      </c>
      <c r="Z20" s="70">
        <v>607702.5</v>
      </c>
      <c r="AA20" s="70">
        <v>16484.5</v>
      </c>
      <c r="AB20" s="70">
        <v>1763502.91</v>
      </c>
      <c r="AC20" s="70">
        <v>0</v>
      </c>
      <c r="AD20" s="70">
        <v>52923</v>
      </c>
      <c r="AE20" s="70">
        <v>2514324</v>
      </c>
      <c r="AF20" s="70">
        <v>0</v>
      </c>
      <c r="AG20" s="70">
        <v>0</v>
      </c>
      <c r="AH20" s="70">
        <v>0</v>
      </c>
      <c r="AI20" s="70">
        <v>0</v>
      </c>
      <c r="AJ20" s="70">
        <v>0</v>
      </c>
      <c r="AK20" s="70">
        <v>0</v>
      </c>
      <c r="AL20" s="70">
        <v>0</v>
      </c>
      <c r="AM20" s="70">
        <v>0</v>
      </c>
      <c r="AN20" s="70">
        <v>19635</v>
      </c>
      <c r="AO20" s="70">
        <v>0</v>
      </c>
      <c r="AP20" s="70">
        <v>0</v>
      </c>
      <c r="AQ20" s="70">
        <v>1494243</v>
      </c>
      <c r="AR20" s="70">
        <v>6600</v>
      </c>
      <c r="AS20" s="70">
        <v>25160</v>
      </c>
      <c r="AT20" s="70">
        <v>8889</v>
      </c>
      <c r="AU20" s="70">
        <v>25070</v>
      </c>
      <c r="AV20" s="70">
        <v>0</v>
      </c>
      <c r="AW20" s="70">
        <v>5945</v>
      </c>
      <c r="AX20" s="70">
        <v>1018288.5</v>
      </c>
      <c r="AY20" s="70">
        <v>0</v>
      </c>
      <c r="AZ20" s="70">
        <v>1082841.25</v>
      </c>
      <c r="BA20" s="70">
        <v>298</v>
      </c>
      <c r="BB20" s="70">
        <v>262157</v>
      </c>
      <c r="BC20" s="70">
        <v>1177072</v>
      </c>
      <c r="BD20" s="70">
        <v>290307</v>
      </c>
      <c r="BE20" s="70">
        <v>0</v>
      </c>
      <c r="BF20" s="70">
        <v>0</v>
      </c>
      <c r="BG20" s="70">
        <v>0</v>
      </c>
      <c r="BH20" s="70">
        <v>0</v>
      </c>
      <c r="BI20" s="70">
        <v>4186738</v>
      </c>
      <c r="BJ20" s="70">
        <v>490992</v>
      </c>
      <c r="BK20" s="70">
        <v>0</v>
      </c>
      <c r="BL20" s="70">
        <v>0</v>
      </c>
      <c r="BM20" s="70">
        <v>0</v>
      </c>
      <c r="BN20" s="70">
        <v>43883</v>
      </c>
      <c r="BO20" s="70">
        <v>16229</v>
      </c>
      <c r="BP20" s="70">
        <v>3699095</v>
      </c>
      <c r="BQ20" s="70">
        <v>658.25</v>
      </c>
      <c r="BR20" s="70">
        <v>42876</v>
      </c>
      <c r="BS20" s="70">
        <v>32022.6</v>
      </c>
      <c r="BT20" s="70">
        <v>0</v>
      </c>
      <c r="BU20" s="70">
        <v>1359385</v>
      </c>
      <c r="BV20" s="70">
        <v>6119</v>
      </c>
      <c r="BW20" s="70">
        <v>43991.25</v>
      </c>
      <c r="BX20" s="70">
        <v>0</v>
      </c>
      <c r="BY20" s="71">
        <v>5634557.4899999993</v>
      </c>
    </row>
    <row r="21" spans="1:77" x14ac:dyDescent="0.2">
      <c r="A21" s="68" t="s">
        <v>205</v>
      </c>
      <c r="B21" s="69" t="s">
        <v>238</v>
      </c>
      <c r="C21" s="68" t="s">
        <v>239</v>
      </c>
      <c r="D21" s="70">
        <v>2072028.5</v>
      </c>
      <c r="E21" s="70">
        <v>171488</v>
      </c>
      <c r="F21" s="70">
        <v>663575</v>
      </c>
      <c r="G21" s="70">
        <v>168889</v>
      </c>
      <c r="H21" s="70">
        <v>69394</v>
      </c>
      <c r="I21" s="70">
        <v>0</v>
      </c>
      <c r="J21" s="70">
        <v>1103450.75</v>
      </c>
      <c r="K21" s="70">
        <v>294168.5</v>
      </c>
      <c r="L21" s="70">
        <v>523903</v>
      </c>
      <c r="M21" s="70">
        <v>744720</v>
      </c>
      <c r="N21" s="70">
        <v>114823</v>
      </c>
      <c r="O21" s="70">
        <v>173570</v>
      </c>
      <c r="P21" s="70">
        <v>290885</v>
      </c>
      <c r="Q21" s="70">
        <v>504409</v>
      </c>
      <c r="R21" s="70">
        <v>15563</v>
      </c>
      <c r="S21" s="70">
        <v>391018.21</v>
      </c>
      <c r="T21" s="70">
        <v>931665</v>
      </c>
      <c r="U21" s="70">
        <v>74719</v>
      </c>
      <c r="V21" s="70">
        <v>3501252.05</v>
      </c>
      <c r="W21" s="70">
        <v>546593</v>
      </c>
      <c r="X21" s="70">
        <v>408001.05</v>
      </c>
      <c r="Y21" s="70">
        <v>630513.02</v>
      </c>
      <c r="Z21" s="70">
        <v>408446.5</v>
      </c>
      <c r="AA21" s="70">
        <v>395290</v>
      </c>
      <c r="AB21" s="70">
        <v>925110.5</v>
      </c>
      <c r="AC21" s="70">
        <v>25770</v>
      </c>
      <c r="AD21" s="70">
        <v>209937</v>
      </c>
      <c r="AE21" s="70">
        <v>805497.6</v>
      </c>
      <c r="AF21" s="70">
        <v>203183</v>
      </c>
      <c r="AG21" s="70">
        <v>114450</v>
      </c>
      <c r="AH21" s="70">
        <v>249591</v>
      </c>
      <c r="AI21" s="70">
        <v>160112</v>
      </c>
      <c r="AJ21" s="70">
        <v>347072</v>
      </c>
      <c r="AK21" s="70">
        <v>512176</v>
      </c>
      <c r="AL21" s="70">
        <v>146351</v>
      </c>
      <c r="AM21" s="70">
        <v>251906.25</v>
      </c>
      <c r="AN21" s="70">
        <v>394685</v>
      </c>
      <c r="AO21" s="70">
        <v>234037</v>
      </c>
      <c r="AP21" s="70">
        <v>498986</v>
      </c>
      <c r="AQ21" s="70">
        <v>1502622.25</v>
      </c>
      <c r="AR21" s="70">
        <v>1172905</v>
      </c>
      <c r="AS21" s="70">
        <v>633594</v>
      </c>
      <c r="AT21" s="70">
        <v>376192</v>
      </c>
      <c r="AU21" s="70">
        <v>516542</v>
      </c>
      <c r="AV21" s="70">
        <v>51673</v>
      </c>
      <c r="AW21" s="70">
        <v>169551</v>
      </c>
      <c r="AX21" s="70">
        <v>1150988</v>
      </c>
      <c r="AY21" s="70">
        <v>251938</v>
      </c>
      <c r="AZ21" s="70">
        <v>222600</v>
      </c>
      <c r="BA21" s="70">
        <v>66768</v>
      </c>
      <c r="BB21" s="70">
        <v>149847</v>
      </c>
      <c r="BC21" s="70">
        <v>50894</v>
      </c>
      <c r="BD21" s="70">
        <v>233901</v>
      </c>
      <c r="BE21" s="70">
        <v>245738</v>
      </c>
      <c r="BF21" s="70">
        <v>177135</v>
      </c>
      <c r="BG21" s="70">
        <v>3386</v>
      </c>
      <c r="BH21" s="70">
        <v>3218</v>
      </c>
      <c r="BI21" s="70">
        <v>41600.75</v>
      </c>
      <c r="BJ21" s="70">
        <v>110690</v>
      </c>
      <c r="BK21" s="70">
        <v>23486</v>
      </c>
      <c r="BL21" s="70">
        <v>10545</v>
      </c>
      <c r="BM21" s="70">
        <v>54746</v>
      </c>
      <c r="BN21" s="70">
        <v>46800</v>
      </c>
      <c r="BO21" s="70">
        <v>13132</v>
      </c>
      <c r="BP21" s="70">
        <v>565955</v>
      </c>
      <c r="BQ21" s="70">
        <v>195251</v>
      </c>
      <c r="BR21" s="70">
        <v>147590</v>
      </c>
      <c r="BS21" s="70">
        <v>197759.25</v>
      </c>
      <c r="BT21" s="70">
        <v>465432</v>
      </c>
      <c r="BU21" s="70">
        <v>399540</v>
      </c>
      <c r="BV21" s="70">
        <v>151962</v>
      </c>
      <c r="BW21" s="70">
        <v>0</v>
      </c>
      <c r="BX21" s="70">
        <v>1528.5</v>
      </c>
      <c r="BY21" s="71">
        <v>8504945.3200000003</v>
      </c>
    </row>
    <row r="22" spans="1:77" x14ac:dyDescent="0.2">
      <c r="A22" s="68" t="s">
        <v>205</v>
      </c>
      <c r="B22" s="69" t="s">
        <v>240</v>
      </c>
      <c r="C22" s="68" t="s">
        <v>241</v>
      </c>
      <c r="D22" s="70">
        <v>503713.25</v>
      </c>
      <c r="E22" s="70">
        <v>0</v>
      </c>
      <c r="F22" s="70">
        <v>0</v>
      </c>
      <c r="G22" s="70">
        <v>0</v>
      </c>
      <c r="H22" s="70">
        <v>0</v>
      </c>
      <c r="I22" s="70">
        <v>0</v>
      </c>
      <c r="J22" s="70">
        <v>873962.25</v>
      </c>
      <c r="K22" s="70">
        <v>16190</v>
      </c>
      <c r="L22" s="70">
        <v>0</v>
      </c>
      <c r="M22" s="70">
        <v>32057.5</v>
      </c>
      <c r="N22" s="70">
        <v>914</v>
      </c>
      <c r="O22" s="70">
        <v>0</v>
      </c>
      <c r="P22" s="70">
        <v>13630</v>
      </c>
      <c r="Q22" s="70">
        <v>3762</v>
      </c>
      <c r="R22" s="70">
        <v>0</v>
      </c>
      <c r="S22" s="70">
        <v>526.4</v>
      </c>
      <c r="T22" s="70">
        <v>0</v>
      </c>
      <c r="U22" s="70">
        <v>0</v>
      </c>
      <c r="V22" s="70">
        <v>396517.46</v>
      </c>
      <c r="W22" s="70">
        <v>125576</v>
      </c>
      <c r="X22" s="70">
        <v>0</v>
      </c>
      <c r="Y22" s="70">
        <v>76245</v>
      </c>
      <c r="Z22" s="70">
        <v>62984.68</v>
      </c>
      <c r="AA22" s="70">
        <v>0</v>
      </c>
      <c r="AB22" s="70">
        <v>2370.25</v>
      </c>
      <c r="AC22" s="70">
        <v>0</v>
      </c>
      <c r="AD22" s="70">
        <v>0</v>
      </c>
      <c r="AE22" s="70">
        <v>407664.5</v>
      </c>
      <c r="AF22" s="70">
        <v>0</v>
      </c>
      <c r="AG22" s="70">
        <v>90</v>
      </c>
      <c r="AH22" s="70">
        <v>820</v>
      </c>
      <c r="AI22" s="70">
        <v>1290</v>
      </c>
      <c r="AJ22" s="70">
        <v>0</v>
      </c>
      <c r="AK22" s="70">
        <v>0</v>
      </c>
      <c r="AL22" s="70">
        <v>0</v>
      </c>
      <c r="AM22" s="70">
        <v>0</v>
      </c>
      <c r="AN22" s="70">
        <v>1739</v>
      </c>
      <c r="AO22" s="70">
        <v>0</v>
      </c>
      <c r="AP22" s="70">
        <v>512</v>
      </c>
      <c r="AQ22" s="70">
        <v>368755.5</v>
      </c>
      <c r="AR22" s="70">
        <v>58606</v>
      </c>
      <c r="AS22" s="70">
        <v>39349</v>
      </c>
      <c r="AT22" s="70">
        <v>25824</v>
      </c>
      <c r="AU22" s="70">
        <v>926</v>
      </c>
      <c r="AV22" s="70">
        <v>19131</v>
      </c>
      <c r="AW22" s="70">
        <v>2534</v>
      </c>
      <c r="AX22" s="70">
        <v>88515</v>
      </c>
      <c r="AY22" s="70">
        <v>0</v>
      </c>
      <c r="AZ22" s="70">
        <v>0</v>
      </c>
      <c r="BA22" s="70">
        <v>0</v>
      </c>
      <c r="BB22" s="70">
        <v>9918.59</v>
      </c>
      <c r="BC22" s="70">
        <v>0</v>
      </c>
      <c r="BD22" s="70">
        <v>0</v>
      </c>
      <c r="BE22" s="70">
        <v>2382</v>
      </c>
      <c r="BF22" s="70">
        <v>0</v>
      </c>
      <c r="BG22" s="70">
        <v>0</v>
      </c>
      <c r="BH22" s="70">
        <v>0</v>
      </c>
      <c r="BI22" s="70">
        <v>26252.25</v>
      </c>
      <c r="BJ22" s="70">
        <v>2610</v>
      </c>
      <c r="BK22" s="70">
        <v>0</v>
      </c>
      <c r="BL22" s="70">
        <v>0</v>
      </c>
      <c r="BM22" s="70">
        <v>0</v>
      </c>
      <c r="BN22" s="70">
        <v>0</v>
      </c>
      <c r="BO22" s="70">
        <v>0</v>
      </c>
      <c r="BP22" s="70">
        <v>112630</v>
      </c>
      <c r="BQ22" s="70">
        <v>2391</v>
      </c>
      <c r="BR22" s="70">
        <v>0</v>
      </c>
      <c r="BS22" s="70">
        <v>0</v>
      </c>
      <c r="BT22" s="70">
        <v>0</v>
      </c>
      <c r="BU22" s="70">
        <v>1835</v>
      </c>
      <c r="BV22" s="70">
        <v>0</v>
      </c>
      <c r="BW22" s="70">
        <v>180</v>
      </c>
      <c r="BX22" s="70">
        <v>700</v>
      </c>
      <c r="BY22" s="71">
        <v>11838451.24</v>
      </c>
    </row>
    <row r="23" spans="1:77" x14ac:dyDescent="0.2">
      <c r="A23" s="68" t="s">
        <v>205</v>
      </c>
      <c r="B23" s="69" t="s">
        <v>242</v>
      </c>
      <c r="C23" s="68" t="s">
        <v>243</v>
      </c>
      <c r="D23" s="70">
        <v>1811299</v>
      </c>
      <c r="E23" s="70">
        <v>153720</v>
      </c>
      <c r="F23" s="70">
        <v>1115000</v>
      </c>
      <c r="G23" s="70">
        <v>260500</v>
      </c>
      <c r="H23" s="70">
        <v>164500</v>
      </c>
      <c r="I23" s="70">
        <v>0</v>
      </c>
      <c r="J23" s="70">
        <v>0</v>
      </c>
      <c r="K23" s="70">
        <v>824500</v>
      </c>
      <c r="L23" s="70">
        <v>79400</v>
      </c>
      <c r="M23" s="70">
        <v>395000</v>
      </c>
      <c r="N23" s="70">
        <v>273000</v>
      </c>
      <c r="O23" s="70">
        <v>198000</v>
      </c>
      <c r="P23" s="70">
        <v>0</v>
      </c>
      <c r="Q23" s="70">
        <v>684400</v>
      </c>
      <c r="R23" s="70">
        <v>1000</v>
      </c>
      <c r="S23" s="70">
        <v>209500</v>
      </c>
      <c r="T23" s="70">
        <v>69500</v>
      </c>
      <c r="U23" s="70">
        <v>24500</v>
      </c>
      <c r="V23" s="70">
        <v>533100</v>
      </c>
      <c r="W23" s="70">
        <v>300260</v>
      </c>
      <c r="X23" s="70">
        <v>5500</v>
      </c>
      <c r="Y23" s="70">
        <v>616991</v>
      </c>
      <c r="Z23" s="70">
        <v>78500</v>
      </c>
      <c r="AA23" s="70">
        <v>204100</v>
      </c>
      <c r="AB23" s="70">
        <v>343500</v>
      </c>
      <c r="AC23" s="70">
        <v>63000</v>
      </c>
      <c r="AD23" s="70">
        <v>315500</v>
      </c>
      <c r="AE23" s="70">
        <v>2882000</v>
      </c>
      <c r="AF23" s="70">
        <v>1511000</v>
      </c>
      <c r="AG23" s="70">
        <v>553500</v>
      </c>
      <c r="AH23" s="70">
        <v>698500</v>
      </c>
      <c r="AI23" s="70">
        <v>359500</v>
      </c>
      <c r="AJ23" s="70">
        <v>2638650</v>
      </c>
      <c r="AK23" s="70">
        <v>1628000</v>
      </c>
      <c r="AL23" s="70">
        <v>751500</v>
      </c>
      <c r="AM23" s="70">
        <v>1144000</v>
      </c>
      <c r="AN23" s="70">
        <v>527000</v>
      </c>
      <c r="AO23" s="70">
        <v>421000</v>
      </c>
      <c r="AP23" s="70">
        <v>972000</v>
      </c>
      <c r="AQ23" s="70">
        <v>793500</v>
      </c>
      <c r="AR23" s="70">
        <v>77500</v>
      </c>
      <c r="AS23" s="70">
        <v>595900</v>
      </c>
      <c r="AT23" s="70">
        <v>463600</v>
      </c>
      <c r="AU23" s="70">
        <v>515000</v>
      </c>
      <c r="AV23" s="70">
        <v>31500</v>
      </c>
      <c r="AW23" s="70">
        <v>200500</v>
      </c>
      <c r="AX23" s="70">
        <v>155000</v>
      </c>
      <c r="AY23" s="70">
        <v>0</v>
      </c>
      <c r="AZ23" s="70">
        <v>474200</v>
      </c>
      <c r="BA23" s="70">
        <v>0</v>
      </c>
      <c r="BB23" s="70">
        <v>122550</v>
      </c>
      <c r="BC23" s="70">
        <v>9000</v>
      </c>
      <c r="BD23" s="70">
        <v>0</v>
      </c>
      <c r="BE23" s="70">
        <v>25500</v>
      </c>
      <c r="BF23" s="70">
        <v>102775</v>
      </c>
      <c r="BG23" s="70">
        <v>2500</v>
      </c>
      <c r="BH23" s="70">
        <v>0</v>
      </c>
      <c r="BI23" s="70">
        <v>0</v>
      </c>
      <c r="BJ23" s="70">
        <v>1000</v>
      </c>
      <c r="BK23" s="70">
        <v>143146</v>
      </c>
      <c r="BL23" s="70">
        <v>18000</v>
      </c>
      <c r="BM23" s="70">
        <v>57500</v>
      </c>
      <c r="BN23" s="70">
        <v>0</v>
      </c>
      <c r="BO23" s="70">
        <v>0</v>
      </c>
      <c r="BP23" s="70">
        <v>666000</v>
      </c>
      <c r="BQ23" s="70">
        <v>796090</v>
      </c>
      <c r="BR23" s="70">
        <v>254500</v>
      </c>
      <c r="BS23" s="70">
        <v>1089640</v>
      </c>
      <c r="BT23" s="70">
        <v>1736000</v>
      </c>
      <c r="BU23" s="70">
        <v>1590270</v>
      </c>
      <c r="BV23" s="70">
        <v>320080</v>
      </c>
      <c r="BW23" s="70">
        <v>0</v>
      </c>
      <c r="BX23" s="70">
        <v>0</v>
      </c>
      <c r="BY23" s="71">
        <v>437506095.87000006</v>
      </c>
    </row>
    <row r="24" spans="1:77" x14ac:dyDescent="0.2">
      <c r="A24" s="68" t="s">
        <v>205</v>
      </c>
      <c r="B24" s="69" t="s">
        <v>244</v>
      </c>
      <c r="C24" s="68" t="s">
        <v>245</v>
      </c>
      <c r="D24" s="70">
        <v>45250</v>
      </c>
      <c r="E24" s="70">
        <v>1611793.91</v>
      </c>
      <c r="F24" s="70">
        <v>37450</v>
      </c>
      <c r="G24" s="70">
        <v>121180</v>
      </c>
      <c r="H24" s="70">
        <v>0</v>
      </c>
      <c r="I24" s="70">
        <v>0</v>
      </c>
      <c r="J24" s="70">
        <v>713410</v>
      </c>
      <c r="K24" s="70">
        <v>0</v>
      </c>
      <c r="L24" s="70">
        <v>0</v>
      </c>
      <c r="M24" s="70">
        <v>32220</v>
      </c>
      <c r="N24" s="70">
        <v>0</v>
      </c>
      <c r="O24" s="70">
        <v>403802</v>
      </c>
      <c r="P24" s="70">
        <v>208650</v>
      </c>
      <c r="Q24" s="70">
        <v>244340</v>
      </c>
      <c r="R24" s="70">
        <v>0</v>
      </c>
      <c r="S24" s="70">
        <v>500</v>
      </c>
      <c r="T24" s="70">
        <v>10430</v>
      </c>
      <c r="U24" s="70">
        <v>21520</v>
      </c>
      <c r="V24" s="70">
        <v>3829334.5</v>
      </c>
      <c r="W24" s="70">
        <v>2004665</v>
      </c>
      <c r="X24" s="70">
        <v>781320</v>
      </c>
      <c r="Y24" s="70">
        <v>55910</v>
      </c>
      <c r="Z24" s="70">
        <v>5600</v>
      </c>
      <c r="AA24" s="70">
        <v>319750</v>
      </c>
      <c r="AB24" s="70">
        <v>0</v>
      </c>
      <c r="AC24" s="70">
        <v>0</v>
      </c>
      <c r="AD24" s="70">
        <v>488325</v>
      </c>
      <c r="AE24" s="70">
        <v>0</v>
      </c>
      <c r="AF24" s="70">
        <v>0</v>
      </c>
      <c r="AG24" s="70">
        <v>81360</v>
      </c>
      <c r="AH24" s="70">
        <v>0</v>
      </c>
      <c r="AI24" s="70">
        <v>0</v>
      </c>
      <c r="AJ24" s="70">
        <v>0</v>
      </c>
      <c r="AK24" s="70">
        <v>0</v>
      </c>
      <c r="AL24" s="70">
        <v>0</v>
      </c>
      <c r="AM24" s="70">
        <v>194630</v>
      </c>
      <c r="AN24" s="70">
        <v>0</v>
      </c>
      <c r="AO24" s="70">
        <v>0</v>
      </c>
      <c r="AP24" s="70">
        <v>0</v>
      </c>
      <c r="AQ24" s="70">
        <v>150890</v>
      </c>
      <c r="AR24" s="70">
        <v>144570</v>
      </c>
      <c r="AS24" s="70">
        <v>79900</v>
      </c>
      <c r="AT24" s="70">
        <v>3150</v>
      </c>
      <c r="AU24" s="70">
        <v>0</v>
      </c>
      <c r="AV24" s="70">
        <v>0</v>
      </c>
      <c r="AW24" s="70">
        <v>73610</v>
      </c>
      <c r="AX24" s="70">
        <v>189675</v>
      </c>
      <c r="AY24" s="70">
        <v>0</v>
      </c>
      <c r="AZ24" s="70">
        <v>1100</v>
      </c>
      <c r="BA24" s="70">
        <v>0</v>
      </c>
      <c r="BB24" s="70">
        <v>341280</v>
      </c>
      <c r="BC24" s="70">
        <v>131090</v>
      </c>
      <c r="BD24" s="70">
        <v>379495</v>
      </c>
      <c r="BE24" s="70">
        <v>0</v>
      </c>
      <c r="BF24" s="70">
        <v>243560</v>
      </c>
      <c r="BG24" s="70">
        <v>0</v>
      </c>
      <c r="BH24" s="70">
        <v>0</v>
      </c>
      <c r="BI24" s="70">
        <v>395000</v>
      </c>
      <c r="BJ24" s="70">
        <v>238340</v>
      </c>
      <c r="BK24" s="70">
        <v>802940</v>
      </c>
      <c r="BL24" s="70">
        <v>0</v>
      </c>
      <c r="BM24" s="70">
        <v>0</v>
      </c>
      <c r="BN24" s="70">
        <v>283100</v>
      </c>
      <c r="BO24" s="70">
        <v>3930</v>
      </c>
      <c r="BP24" s="70">
        <v>130295</v>
      </c>
      <c r="BQ24" s="70">
        <v>0</v>
      </c>
      <c r="BR24" s="70">
        <v>0</v>
      </c>
      <c r="BS24" s="70">
        <v>8530</v>
      </c>
      <c r="BT24" s="70">
        <v>84280</v>
      </c>
      <c r="BU24" s="70">
        <v>0</v>
      </c>
      <c r="BV24" s="70">
        <v>0</v>
      </c>
      <c r="BW24" s="70">
        <v>0</v>
      </c>
      <c r="BX24" s="70">
        <v>0</v>
      </c>
      <c r="BY24" s="71">
        <v>39684471.909999996</v>
      </c>
    </row>
    <row r="25" spans="1:77" x14ac:dyDescent="0.2">
      <c r="A25" s="68" t="s">
        <v>205</v>
      </c>
      <c r="B25" s="69" t="s">
        <v>246</v>
      </c>
      <c r="C25" s="68" t="s">
        <v>247</v>
      </c>
      <c r="D25" s="70">
        <v>39631327.600000001</v>
      </c>
      <c r="E25" s="70">
        <v>25115058.75</v>
      </c>
      <c r="F25" s="70">
        <v>22478565</v>
      </c>
      <c r="G25" s="70">
        <v>5852750.79</v>
      </c>
      <c r="H25" s="70">
        <v>2457131</v>
      </c>
      <c r="I25" s="70">
        <v>886110.06</v>
      </c>
      <c r="J25" s="70">
        <v>66055982.299999997</v>
      </c>
      <c r="K25" s="70">
        <v>13265613.5</v>
      </c>
      <c r="L25" s="70">
        <v>3067148</v>
      </c>
      <c r="M25" s="70">
        <v>23315780</v>
      </c>
      <c r="N25" s="70">
        <v>3460828</v>
      </c>
      <c r="O25" s="70">
        <v>8424843.5800000001</v>
      </c>
      <c r="P25" s="70">
        <v>16423752.300000001</v>
      </c>
      <c r="Q25" s="70">
        <v>13146615.050000001</v>
      </c>
      <c r="R25" s="70">
        <v>421934</v>
      </c>
      <c r="S25" s="70">
        <v>2722800.5</v>
      </c>
      <c r="T25" s="70">
        <v>2723747</v>
      </c>
      <c r="U25" s="70">
        <v>2724001</v>
      </c>
      <c r="V25" s="70">
        <v>22096964.859999999</v>
      </c>
      <c r="W25" s="70">
        <v>6992540</v>
      </c>
      <c r="X25" s="70">
        <v>3418596.04</v>
      </c>
      <c r="Y25" s="70">
        <v>10438447.99</v>
      </c>
      <c r="Z25" s="70">
        <v>4067554.5</v>
      </c>
      <c r="AA25" s="70">
        <v>6244657.9900000002</v>
      </c>
      <c r="AB25" s="70">
        <v>10090850.550000001</v>
      </c>
      <c r="AC25" s="70">
        <v>1121722</v>
      </c>
      <c r="AD25" s="70">
        <v>3546834</v>
      </c>
      <c r="AE25" s="70">
        <v>42109435.590000004</v>
      </c>
      <c r="AF25" s="70">
        <v>2739482.5</v>
      </c>
      <c r="AG25" s="70">
        <v>1472432</v>
      </c>
      <c r="AH25" s="70">
        <v>1764066</v>
      </c>
      <c r="AI25" s="70">
        <v>1160553</v>
      </c>
      <c r="AJ25" s="70">
        <v>2591347</v>
      </c>
      <c r="AK25" s="70">
        <v>2544151</v>
      </c>
      <c r="AL25" s="70">
        <v>2184399.5</v>
      </c>
      <c r="AM25" s="70">
        <v>3841554</v>
      </c>
      <c r="AN25" s="70">
        <v>1156888</v>
      </c>
      <c r="AO25" s="70">
        <v>1376289.5</v>
      </c>
      <c r="AP25" s="70">
        <v>2104405.25</v>
      </c>
      <c r="AQ25" s="70">
        <v>11016423</v>
      </c>
      <c r="AR25" s="70">
        <v>4639413.3</v>
      </c>
      <c r="AS25" s="70">
        <v>1931909</v>
      </c>
      <c r="AT25" s="70">
        <v>2397240</v>
      </c>
      <c r="AU25" s="70">
        <v>1789954</v>
      </c>
      <c r="AV25" s="70">
        <v>1533348</v>
      </c>
      <c r="AW25" s="70">
        <v>3792655.04</v>
      </c>
      <c r="AX25" s="70">
        <v>28447473.25</v>
      </c>
      <c r="AY25" s="70">
        <v>1788256</v>
      </c>
      <c r="AZ25" s="70">
        <v>5776302.5</v>
      </c>
      <c r="BA25" s="70">
        <v>3292784.03</v>
      </c>
      <c r="BB25" s="70">
        <v>9085820</v>
      </c>
      <c r="BC25" s="70">
        <v>5557941</v>
      </c>
      <c r="BD25" s="70">
        <v>8442466</v>
      </c>
      <c r="BE25" s="70">
        <v>4284212.5</v>
      </c>
      <c r="BF25" s="70">
        <v>3461381.2</v>
      </c>
      <c r="BG25" s="70">
        <v>724042</v>
      </c>
      <c r="BH25" s="70">
        <v>743467</v>
      </c>
      <c r="BI25" s="70">
        <v>32431644.510000002</v>
      </c>
      <c r="BJ25" s="70">
        <v>15280328.880000001</v>
      </c>
      <c r="BK25" s="70">
        <v>1921318</v>
      </c>
      <c r="BL25" s="70">
        <v>1353927</v>
      </c>
      <c r="BM25" s="70">
        <v>2560563</v>
      </c>
      <c r="BN25" s="70">
        <v>3399190</v>
      </c>
      <c r="BO25" s="70">
        <v>1221562.25</v>
      </c>
      <c r="BP25" s="70">
        <v>12126691</v>
      </c>
      <c r="BQ25" s="70">
        <v>1755596.25</v>
      </c>
      <c r="BR25" s="70">
        <v>1990290</v>
      </c>
      <c r="BS25" s="70">
        <v>2843731.25</v>
      </c>
      <c r="BT25" s="70">
        <v>4730139.38</v>
      </c>
      <c r="BU25" s="70">
        <v>9099476.9000000004</v>
      </c>
      <c r="BV25" s="70">
        <v>1487072</v>
      </c>
      <c r="BW25" s="70">
        <v>1345123</v>
      </c>
      <c r="BX25" s="70">
        <v>1004463.53</v>
      </c>
      <c r="BY25" s="71">
        <v>24897132.980000004</v>
      </c>
    </row>
    <row r="26" spans="1:77" x14ac:dyDescent="0.2">
      <c r="A26" s="68" t="s">
        <v>205</v>
      </c>
      <c r="B26" s="69" t="s">
        <v>248</v>
      </c>
      <c r="C26" s="68" t="s">
        <v>249</v>
      </c>
      <c r="D26" s="70">
        <v>216483</v>
      </c>
      <c r="E26" s="70">
        <v>99553</v>
      </c>
      <c r="F26" s="70">
        <v>0</v>
      </c>
      <c r="G26" s="70">
        <v>0</v>
      </c>
      <c r="H26" s="70">
        <v>0</v>
      </c>
      <c r="I26" s="70">
        <v>0</v>
      </c>
      <c r="J26" s="70">
        <v>375801</v>
      </c>
      <c r="K26" s="70">
        <v>512682.5</v>
      </c>
      <c r="L26" s="70">
        <v>115758</v>
      </c>
      <c r="M26" s="70">
        <v>1090155.32</v>
      </c>
      <c r="N26" s="70">
        <v>220762</v>
      </c>
      <c r="O26" s="70">
        <v>393878</v>
      </c>
      <c r="P26" s="70">
        <v>500497</v>
      </c>
      <c r="Q26" s="70">
        <v>612609.47</v>
      </c>
      <c r="R26" s="70">
        <v>0</v>
      </c>
      <c r="S26" s="70">
        <v>1750</v>
      </c>
      <c r="T26" s="70">
        <v>281267.5</v>
      </c>
      <c r="U26" s="70">
        <v>173346</v>
      </c>
      <c r="V26" s="70">
        <v>0</v>
      </c>
      <c r="W26" s="70">
        <v>564661.68000000005</v>
      </c>
      <c r="X26" s="70">
        <v>279256.40999999997</v>
      </c>
      <c r="Y26" s="70">
        <v>256547.5</v>
      </c>
      <c r="Z26" s="70">
        <v>435302</v>
      </c>
      <c r="AA26" s="70">
        <v>0</v>
      </c>
      <c r="AB26" s="70">
        <v>121470.75</v>
      </c>
      <c r="AC26" s="70">
        <v>760907</v>
      </c>
      <c r="AD26" s="70">
        <v>289233</v>
      </c>
      <c r="AE26" s="70">
        <v>399146</v>
      </c>
      <c r="AF26" s="70">
        <v>31664</v>
      </c>
      <c r="AG26" s="70">
        <v>12190</v>
      </c>
      <c r="AH26" s="70">
        <v>8206</v>
      </c>
      <c r="AI26" s="70">
        <v>33064</v>
      </c>
      <c r="AJ26" s="70">
        <v>301763</v>
      </c>
      <c r="AK26" s="70">
        <v>67940</v>
      </c>
      <c r="AL26" s="70">
        <v>20398</v>
      </c>
      <c r="AM26" s="70">
        <v>227693</v>
      </c>
      <c r="AN26" s="70">
        <v>359406</v>
      </c>
      <c r="AO26" s="70">
        <v>205798.25</v>
      </c>
      <c r="AP26" s="70">
        <v>51003</v>
      </c>
      <c r="AQ26" s="70">
        <v>26711.25</v>
      </c>
      <c r="AR26" s="70">
        <v>402237</v>
      </c>
      <c r="AS26" s="70">
        <v>152172</v>
      </c>
      <c r="AT26" s="70">
        <v>176495</v>
      </c>
      <c r="AU26" s="70">
        <v>339995</v>
      </c>
      <c r="AV26" s="70">
        <v>0</v>
      </c>
      <c r="AW26" s="70">
        <v>62994</v>
      </c>
      <c r="AX26" s="70">
        <v>0</v>
      </c>
      <c r="AY26" s="70">
        <v>193302</v>
      </c>
      <c r="AZ26" s="70">
        <v>471614</v>
      </c>
      <c r="BA26" s="70">
        <v>176757</v>
      </c>
      <c r="BB26" s="70">
        <v>63874</v>
      </c>
      <c r="BC26" s="70">
        <v>57246</v>
      </c>
      <c r="BD26" s="70">
        <v>1294709</v>
      </c>
      <c r="BE26" s="70">
        <v>86136</v>
      </c>
      <c r="BF26" s="70">
        <v>86077</v>
      </c>
      <c r="BG26" s="70">
        <v>19292</v>
      </c>
      <c r="BH26" s="70">
        <v>16891</v>
      </c>
      <c r="BI26" s="70">
        <v>234486.2</v>
      </c>
      <c r="BJ26" s="70">
        <v>397443</v>
      </c>
      <c r="BK26" s="70">
        <v>165975</v>
      </c>
      <c r="BL26" s="70">
        <v>33145</v>
      </c>
      <c r="BM26" s="70">
        <v>174685</v>
      </c>
      <c r="BN26" s="70">
        <v>683675</v>
      </c>
      <c r="BO26" s="70">
        <v>25984</v>
      </c>
      <c r="BP26" s="70">
        <v>339366</v>
      </c>
      <c r="BQ26" s="70">
        <v>122879</v>
      </c>
      <c r="BR26" s="70">
        <v>83453</v>
      </c>
      <c r="BS26" s="70">
        <v>268775.25</v>
      </c>
      <c r="BT26" s="70">
        <v>198761.5</v>
      </c>
      <c r="BU26" s="70">
        <v>21656</v>
      </c>
      <c r="BV26" s="70">
        <v>93873</v>
      </c>
      <c r="BW26" s="70">
        <v>88842</v>
      </c>
      <c r="BX26" s="70">
        <v>43706.879999999997</v>
      </c>
      <c r="BY26" s="71">
        <v>37667744.870000005</v>
      </c>
    </row>
    <row r="27" spans="1:77" x14ac:dyDescent="0.2">
      <c r="A27" s="68" t="s">
        <v>205</v>
      </c>
      <c r="B27" s="69" t="s">
        <v>250</v>
      </c>
      <c r="C27" s="68" t="s">
        <v>251</v>
      </c>
      <c r="D27" s="70">
        <v>81552</v>
      </c>
      <c r="E27" s="70">
        <v>0</v>
      </c>
      <c r="F27" s="70">
        <v>0</v>
      </c>
      <c r="G27" s="70">
        <v>0</v>
      </c>
      <c r="H27" s="70">
        <v>0</v>
      </c>
      <c r="I27" s="70">
        <v>0</v>
      </c>
      <c r="J27" s="70">
        <v>75437</v>
      </c>
      <c r="K27" s="70">
        <v>40756.5</v>
      </c>
      <c r="L27" s="70">
        <v>0</v>
      </c>
      <c r="M27" s="70">
        <v>5099</v>
      </c>
      <c r="N27" s="70">
        <v>18475</v>
      </c>
      <c r="O27" s="70">
        <v>0</v>
      </c>
      <c r="P27" s="70">
        <v>0</v>
      </c>
      <c r="Q27" s="70">
        <v>55210.75</v>
      </c>
      <c r="R27" s="70">
        <v>0</v>
      </c>
      <c r="S27" s="70">
        <v>0</v>
      </c>
      <c r="T27" s="70">
        <v>0</v>
      </c>
      <c r="U27" s="70">
        <v>0</v>
      </c>
      <c r="V27" s="70">
        <v>72548.5</v>
      </c>
      <c r="W27" s="70">
        <v>0</v>
      </c>
      <c r="X27" s="70">
        <v>6009.5</v>
      </c>
      <c r="Y27" s="70">
        <v>0</v>
      </c>
      <c r="Z27" s="70">
        <v>7547.5</v>
      </c>
      <c r="AA27" s="70">
        <v>1143</v>
      </c>
      <c r="AB27" s="70">
        <v>700</v>
      </c>
      <c r="AC27" s="70">
        <v>0</v>
      </c>
      <c r="AD27" s="70">
        <v>180</v>
      </c>
      <c r="AE27" s="70">
        <v>50982</v>
      </c>
      <c r="AF27" s="70">
        <v>0</v>
      </c>
      <c r="AG27" s="70">
        <v>0</v>
      </c>
      <c r="AH27" s="70">
        <v>0</v>
      </c>
      <c r="AI27" s="70">
        <v>0</v>
      </c>
      <c r="AJ27" s="70">
        <v>0</v>
      </c>
      <c r="AK27" s="70">
        <v>0</v>
      </c>
      <c r="AL27" s="70">
        <v>0</v>
      </c>
      <c r="AM27" s="70">
        <v>0</v>
      </c>
      <c r="AN27" s="70">
        <v>150</v>
      </c>
      <c r="AO27" s="70">
        <v>0</v>
      </c>
      <c r="AP27" s="70">
        <v>0</v>
      </c>
      <c r="AQ27" s="70">
        <v>405258.5</v>
      </c>
      <c r="AR27" s="70">
        <v>66695</v>
      </c>
      <c r="AS27" s="70">
        <v>25720</v>
      </c>
      <c r="AT27" s="70">
        <v>73532</v>
      </c>
      <c r="AU27" s="70">
        <v>21398</v>
      </c>
      <c r="AV27" s="70">
        <v>6485</v>
      </c>
      <c r="AW27" s="70">
        <v>50540</v>
      </c>
      <c r="AX27" s="70">
        <v>17275</v>
      </c>
      <c r="AY27" s="70">
        <v>0</v>
      </c>
      <c r="AZ27" s="70">
        <v>0</v>
      </c>
      <c r="BA27" s="70">
        <v>0</v>
      </c>
      <c r="BB27" s="70">
        <v>13791</v>
      </c>
      <c r="BC27" s="70">
        <v>0</v>
      </c>
      <c r="BD27" s="70">
        <v>0</v>
      </c>
      <c r="BE27" s="70">
        <v>0</v>
      </c>
      <c r="BF27" s="70">
        <v>0</v>
      </c>
      <c r="BG27" s="70">
        <v>0</v>
      </c>
      <c r="BH27" s="70">
        <v>0</v>
      </c>
      <c r="BI27" s="70">
        <v>7380.64</v>
      </c>
      <c r="BJ27" s="70">
        <v>0</v>
      </c>
      <c r="BK27" s="70">
        <v>0</v>
      </c>
      <c r="BL27" s="70">
        <v>0</v>
      </c>
      <c r="BM27" s="70">
        <v>104100.47</v>
      </c>
      <c r="BN27" s="70">
        <v>3924</v>
      </c>
      <c r="BO27" s="70">
        <v>0</v>
      </c>
      <c r="BP27" s="70">
        <v>0</v>
      </c>
      <c r="BQ27" s="70">
        <v>1029</v>
      </c>
      <c r="BR27" s="70">
        <v>0</v>
      </c>
      <c r="BS27" s="70">
        <v>0</v>
      </c>
      <c r="BT27" s="70">
        <v>0</v>
      </c>
      <c r="BU27" s="70">
        <v>3223</v>
      </c>
      <c r="BV27" s="70">
        <v>0</v>
      </c>
      <c r="BW27" s="70">
        <v>231</v>
      </c>
      <c r="BX27" s="70">
        <v>0</v>
      </c>
      <c r="BY27" s="71">
        <v>3128974.75</v>
      </c>
    </row>
    <row r="28" spans="1:77" x14ac:dyDescent="0.2">
      <c r="A28" s="68" t="s">
        <v>205</v>
      </c>
      <c r="B28" s="69" t="s">
        <v>252</v>
      </c>
      <c r="C28" s="68" t="s">
        <v>253</v>
      </c>
      <c r="D28" s="70">
        <v>460075</v>
      </c>
      <c r="E28" s="70">
        <v>26979</v>
      </c>
      <c r="F28" s="70">
        <v>0</v>
      </c>
      <c r="G28" s="70">
        <v>0</v>
      </c>
      <c r="H28" s="70">
        <v>0</v>
      </c>
      <c r="I28" s="70">
        <v>0</v>
      </c>
      <c r="J28" s="70">
        <v>182924.25</v>
      </c>
      <c r="K28" s="70">
        <v>27267</v>
      </c>
      <c r="L28" s="70">
        <v>0</v>
      </c>
      <c r="M28" s="70">
        <v>139481</v>
      </c>
      <c r="N28" s="70">
        <v>0</v>
      </c>
      <c r="O28" s="70">
        <v>14087</v>
      </c>
      <c r="P28" s="70">
        <v>75283</v>
      </c>
      <c r="Q28" s="70">
        <v>0</v>
      </c>
      <c r="R28" s="70">
        <v>0</v>
      </c>
      <c r="S28" s="70">
        <v>0</v>
      </c>
      <c r="T28" s="70">
        <v>0</v>
      </c>
      <c r="U28" s="70">
        <v>0</v>
      </c>
      <c r="V28" s="70">
        <v>298849.5</v>
      </c>
      <c r="W28" s="70">
        <v>5841</v>
      </c>
      <c r="X28" s="70">
        <v>15632.5</v>
      </c>
      <c r="Y28" s="70">
        <v>56315.74</v>
      </c>
      <c r="Z28" s="70">
        <v>4600</v>
      </c>
      <c r="AA28" s="70">
        <v>10802.5</v>
      </c>
      <c r="AB28" s="70">
        <v>32327.5</v>
      </c>
      <c r="AC28" s="70">
        <v>147838</v>
      </c>
      <c r="AD28" s="70">
        <v>2819</v>
      </c>
      <c r="AE28" s="70">
        <v>64323.8</v>
      </c>
      <c r="AF28" s="70">
        <v>20932</v>
      </c>
      <c r="AG28" s="70">
        <v>1944</v>
      </c>
      <c r="AH28" s="70">
        <v>0</v>
      </c>
      <c r="AI28" s="70">
        <v>718</v>
      </c>
      <c r="AJ28" s="70">
        <v>28629</v>
      </c>
      <c r="AK28" s="70">
        <v>4795</v>
      </c>
      <c r="AL28" s="70">
        <v>15948</v>
      </c>
      <c r="AM28" s="70">
        <v>11787.5</v>
      </c>
      <c r="AN28" s="70">
        <v>29104</v>
      </c>
      <c r="AO28" s="70">
        <v>29877</v>
      </c>
      <c r="AP28" s="70">
        <v>1493</v>
      </c>
      <c r="AQ28" s="70">
        <v>1011991.5</v>
      </c>
      <c r="AR28" s="70">
        <v>1931360</v>
      </c>
      <c r="AS28" s="70">
        <v>9381</v>
      </c>
      <c r="AT28" s="70">
        <v>239703</v>
      </c>
      <c r="AU28" s="70">
        <v>53246</v>
      </c>
      <c r="AV28" s="70">
        <v>5947</v>
      </c>
      <c r="AW28" s="70">
        <v>44899</v>
      </c>
      <c r="AX28" s="70">
        <v>0</v>
      </c>
      <c r="AY28" s="70">
        <v>3810</v>
      </c>
      <c r="AZ28" s="70">
        <v>0</v>
      </c>
      <c r="BA28" s="70">
        <v>0</v>
      </c>
      <c r="BB28" s="70">
        <v>200067.9</v>
      </c>
      <c r="BC28" s="70">
        <v>39873</v>
      </c>
      <c r="BD28" s="70">
        <v>755</v>
      </c>
      <c r="BE28" s="70">
        <v>0</v>
      </c>
      <c r="BF28" s="70">
        <v>79330.960000000006</v>
      </c>
      <c r="BG28" s="70">
        <v>0</v>
      </c>
      <c r="BH28" s="70">
        <v>0</v>
      </c>
      <c r="BI28" s="70">
        <v>31642.75</v>
      </c>
      <c r="BJ28" s="70">
        <v>7349</v>
      </c>
      <c r="BK28" s="70">
        <v>6887</v>
      </c>
      <c r="BL28" s="70">
        <v>0</v>
      </c>
      <c r="BM28" s="70">
        <v>4403.1099999999997</v>
      </c>
      <c r="BN28" s="70">
        <v>0</v>
      </c>
      <c r="BO28" s="70">
        <v>0</v>
      </c>
      <c r="BP28" s="70">
        <v>41144</v>
      </c>
      <c r="BQ28" s="70">
        <v>174772.47</v>
      </c>
      <c r="BR28" s="70">
        <v>0</v>
      </c>
      <c r="BS28" s="70">
        <v>5705</v>
      </c>
      <c r="BT28" s="70">
        <v>0</v>
      </c>
      <c r="BU28" s="70">
        <v>0</v>
      </c>
      <c r="BV28" s="70">
        <v>0</v>
      </c>
      <c r="BW28" s="70">
        <v>0</v>
      </c>
      <c r="BX28" s="70">
        <v>73950.2</v>
      </c>
      <c r="BY28" s="71">
        <v>189584125</v>
      </c>
    </row>
    <row r="29" spans="1:77" x14ac:dyDescent="0.2">
      <c r="A29" s="72" t="s">
        <v>254</v>
      </c>
      <c r="B29" s="73"/>
      <c r="C29" s="72"/>
      <c r="D29" s="74">
        <f>SUM(D5:D28)</f>
        <v>389089053.06</v>
      </c>
      <c r="E29" s="74">
        <f t="shared" ref="E29:BP29" si="0">SUM(E5:E28)</f>
        <v>86450714.150000006</v>
      </c>
      <c r="F29" s="74">
        <f t="shared" si="0"/>
        <v>105055217.54999998</v>
      </c>
      <c r="G29" s="74">
        <f t="shared" si="0"/>
        <v>34063666.800000004</v>
      </c>
      <c r="H29" s="74">
        <f t="shared" si="0"/>
        <v>36584992.159999996</v>
      </c>
      <c r="I29" s="74">
        <f t="shared" si="0"/>
        <v>10729677.380000003</v>
      </c>
      <c r="J29" s="74">
        <f t="shared" si="0"/>
        <v>583359752.21999991</v>
      </c>
      <c r="K29" s="74">
        <f t="shared" si="0"/>
        <v>80602267.019999996</v>
      </c>
      <c r="L29" s="74">
        <f t="shared" si="0"/>
        <v>19313650.509999998</v>
      </c>
      <c r="M29" s="74">
        <f t="shared" si="0"/>
        <v>151706401.87</v>
      </c>
      <c r="N29" s="74">
        <f t="shared" si="0"/>
        <v>19893057.129999999</v>
      </c>
      <c r="O29" s="74">
        <f t="shared" si="0"/>
        <v>62636543.079999998</v>
      </c>
      <c r="P29" s="74">
        <f t="shared" si="0"/>
        <v>119810978.27</v>
      </c>
      <c r="Q29" s="74">
        <f t="shared" si="0"/>
        <v>90378307.109999999</v>
      </c>
      <c r="R29" s="74">
        <f t="shared" si="0"/>
        <v>5661448.4400000004</v>
      </c>
      <c r="S29" s="74">
        <f t="shared" si="0"/>
        <v>35211158.209999993</v>
      </c>
      <c r="T29" s="74">
        <f t="shared" si="0"/>
        <v>31377933.690000001</v>
      </c>
      <c r="U29" s="74">
        <f t="shared" si="0"/>
        <v>21757705.619999997</v>
      </c>
      <c r="V29" s="74">
        <f t="shared" si="0"/>
        <v>357078879.33999997</v>
      </c>
      <c r="W29" s="74">
        <f t="shared" si="0"/>
        <v>58190299.990000002</v>
      </c>
      <c r="X29" s="74">
        <f t="shared" si="0"/>
        <v>39749982.159999996</v>
      </c>
      <c r="Y29" s="74">
        <f t="shared" si="0"/>
        <v>90030702.989999995</v>
      </c>
      <c r="Z29" s="74">
        <f t="shared" si="0"/>
        <v>33206573.68</v>
      </c>
      <c r="AA29" s="74">
        <f t="shared" si="0"/>
        <v>42904747.340000004</v>
      </c>
      <c r="AB29" s="74">
        <f t="shared" si="0"/>
        <v>51793564.399999991</v>
      </c>
      <c r="AC29" s="74">
        <f t="shared" si="0"/>
        <v>16443565.310000001</v>
      </c>
      <c r="AD29" s="74">
        <f t="shared" si="0"/>
        <v>20289985</v>
      </c>
      <c r="AE29" s="74">
        <f t="shared" si="0"/>
        <v>378912841.69999999</v>
      </c>
      <c r="AF29" s="74">
        <f t="shared" si="0"/>
        <v>29589105.959999997</v>
      </c>
      <c r="AG29" s="74">
        <f t="shared" si="0"/>
        <v>20972014</v>
      </c>
      <c r="AH29" s="74">
        <f t="shared" si="0"/>
        <v>15195466</v>
      </c>
      <c r="AI29" s="74">
        <f t="shared" si="0"/>
        <v>17562688</v>
      </c>
      <c r="AJ29" s="74">
        <f t="shared" si="0"/>
        <v>17517283</v>
      </c>
      <c r="AK29" s="74">
        <f t="shared" si="0"/>
        <v>24853324.77</v>
      </c>
      <c r="AL29" s="74">
        <f t="shared" si="0"/>
        <v>23630943.5</v>
      </c>
      <c r="AM29" s="74">
        <f t="shared" si="0"/>
        <v>33220011</v>
      </c>
      <c r="AN29" s="74">
        <f t="shared" si="0"/>
        <v>24039289.75</v>
      </c>
      <c r="AO29" s="74">
        <f t="shared" si="0"/>
        <v>26998913.170000002</v>
      </c>
      <c r="AP29" s="74">
        <f t="shared" si="0"/>
        <v>23398911.809999999</v>
      </c>
      <c r="AQ29" s="74">
        <f t="shared" si="0"/>
        <v>125851280.90000001</v>
      </c>
      <c r="AR29" s="74">
        <f t="shared" si="0"/>
        <v>24873302.100000001</v>
      </c>
      <c r="AS29" s="74">
        <f t="shared" si="0"/>
        <v>19915684.75</v>
      </c>
      <c r="AT29" s="74">
        <f t="shared" si="0"/>
        <v>22285921</v>
      </c>
      <c r="AU29" s="74">
        <f t="shared" si="0"/>
        <v>22165413.969999999</v>
      </c>
      <c r="AV29" s="74">
        <f t="shared" si="0"/>
        <v>3918227.52</v>
      </c>
      <c r="AW29" s="74">
        <f t="shared" si="0"/>
        <v>10735386.920000002</v>
      </c>
      <c r="AX29" s="74">
        <f t="shared" si="0"/>
        <v>294578845.41999996</v>
      </c>
      <c r="AY29" s="74">
        <f t="shared" si="0"/>
        <v>30503983.540000003</v>
      </c>
      <c r="AZ29" s="74">
        <f t="shared" si="0"/>
        <v>35666304.25</v>
      </c>
      <c r="BA29" s="74">
        <f t="shared" si="0"/>
        <v>48972664.159999996</v>
      </c>
      <c r="BB29" s="74">
        <f t="shared" si="0"/>
        <v>47652461.840000004</v>
      </c>
      <c r="BC29" s="74">
        <f t="shared" si="0"/>
        <v>47064184.600000001</v>
      </c>
      <c r="BD29" s="74">
        <f t="shared" si="0"/>
        <v>66786837.020000003</v>
      </c>
      <c r="BE29" s="74">
        <f t="shared" si="0"/>
        <v>34629278.260000005</v>
      </c>
      <c r="BF29" s="74">
        <f t="shared" si="0"/>
        <v>31815035.360000003</v>
      </c>
      <c r="BG29" s="74">
        <f t="shared" si="0"/>
        <v>9530643.4600000009</v>
      </c>
      <c r="BH29" s="74">
        <f t="shared" si="0"/>
        <v>7624683</v>
      </c>
      <c r="BI29" s="74">
        <f t="shared" si="0"/>
        <v>267623212.324</v>
      </c>
      <c r="BJ29" s="74">
        <f t="shared" si="0"/>
        <v>112330401.50999999</v>
      </c>
      <c r="BK29" s="74">
        <f t="shared" si="0"/>
        <v>24139072</v>
      </c>
      <c r="BL29" s="74">
        <f t="shared" si="0"/>
        <v>18524539</v>
      </c>
      <c r="BM29" s="74">
        <f t="shared" si="0"/>
        <v>22624874.640000001</v>
      </c>
      <c r="BN29" s="74">
        <f t="shared" si="0"/>
        <v>32197628.219999999</v>
      </c>
      <c r="BO29" s="74">
        <f t="shared" si="0"/>
        <v>12659075.9</v>
      </c>
      <c r="BP29" s="74">
        <f t="shared" si="0"/>
        <v>185697303</v>
      </c>
      <c r="BQ29" s="74">
        <f t="shared" ref="BQ29:BX29" si="1">SUM(BQ5:BQ28)</f>
        <v>25464304.969999999</v>
      </c>
      <c r="BR29" s="74">
        <f t="shared" si="1"/>
        <v>26055523.5</v>
      </c>
      <c r="BS29" s="74">
        <f t="shared" si="1"/>
        <v>31378958.770000003</v>
      </c>
      <c r="BT29" s="74">
        <f t="shared" si="1"/>
        <v>52382351.74000001</v>
      </c>
      <c r="BU29" s="74">
        <f t="shared" si="1"/>
        <v>81746853.099999994</v>
      </c>
      <c r="BV29" s="74">
        <f t="shared" si="1"/>
        <v>25665275.800000001</v>
      </c>
      <c r="BW29" s="74">
        <f t="shared" si="1"/>
        <v>14165176.200000001</v>
      </c>
      <c r="BX29" s="74">
        <f t="shared" si="1"/>
        <v>12523990.859999999</v>
      </c>
      <c r="BY29" s="75">
        <f>SUM(BY5:BY28)</f>
        <v>4213953052.7898993</v>
      </c>
    </row>
    <row r="30" spans="1:77" x14ac:dyDescent="0.2">
      <c r="A30" s="68" t="s">
        <v>255</v>
      </c>
      <c r="B30" s="69" t="s">
        <v>256</v>
      </c>
      <c r="C30" s="68" t="s">
        <v>257</v>
      </c>
      <c r="D30" s="70">
        <v>309136603.52999997</v>
      </c>
      <c r="E30" s="70">
        <v>53404416</v>
      </c>
      <c r="F30" s="70">
        <v>92527209.719999999</v>
      </c>
      <c r="G30" s="70">
        <v>17525793.260000002</v>
      </c>
      <c r="H30" s="70">
        <v>12179108.51</v>
      </c>
      <c r="I30" s="70">
        <v>2895204</v>
      </c>
      <c r="J30" s="70">
        <v>514465510</v>
      </c>
      <c r="K30" s="70">
        <v>34520084.25</v>
      </c>
      <c r="L30" s="70">
        <v>3639356.8</v>
      </c>
      <c r="M30" s="70">
        <v>101088798.73999999</v>
      </c>
      <c r="N30" s="70">
        <v>4736002.5</v>
      </c>
      <c r="O30" s="70">
        <v>15391731</v>
      </c>
      <c r="P30" s="70">
        <v>64504602.890000001</v>
      </c>
      <c r="Q30" s="70">
        <v>63319803.630000003</v>
      </c>
      <c r="R30" s="70">
        <v>758568</v>
      </c>
      <c r="S30" s="70">
        <v>10885409.68</v>
      </c>
      <c r="T30" s="70">
        <v>8296653.71</v>
      </c>
      <c r="U30" s="70">
        <v>4313292.18</v>
      </c>
      <c r="V30" s="70">
        <v>318287429.68000001</v>
      </c>
      <c r="W30" s="70">
        <v>34732662.630000003</v>
      </c>
      <c r="X30" s="70">
        <v>12031109.960000001</v>
      </c>
      <c r="Y30" s="70">
        <v>67733538.829999998</v>
      </c>
      <c r="Z30" s="70">
        <v>3307066.5</v>
      </c>
      <c r="AA30" s="70">
        <v>10305264.27</v>
      </c>
      <c r="AB30" s="70">
        <v>17207670.550000001</v>
      </c>
      <c r="AC30" s="70">
        <v>4393952</v>
      </c>
      <c r="AD30" s="70">
        <v>3281099</v>
      </c>
      <c r="AE30" s="70">
        <v>412738313.01999998</v>
      </c>
      <c r="AF30" s="70">
        <v>4724879</v>
      </c>
      <c r="AG30" s="70">
        <v>3111332</v>
      </c>
      <c r="AH30" s="70">
        <v>4145918</v>
      </c>
      <c r="AI30" s="70">
        <v>3722085</v>
      </c>
      <c r="AJ30" s="70">
        <v>8865192</v>
      </c>
      <c r="AK30" s="70">
        <v>6100608.2699999996</v>
      </c>
      <c r="AL30" s="70">
        <v>4249994</v>
      </c>
      <c r="AM30" s="70">
        <v>11241110.800000001</v>
      </c>
      <c r="AN30" s="70">
        <v>7202257</v>
      </c>
      <c r="AO30" s="70">
        <v>6122356.5</v>
      </c>
      <c r="AP30" s="70">
        <v>4530173.7699999996</v>
      </c>
      <c r="AQ30" s="70">
        <v>97522300.069999993</v>
      </c>
      <c r="AR30" s="70">
        <v>2732868.3</v>
      </c>
      <c r="AS30" s="70">
        <v>2898661.94</v>
      </c>
      <c r="AT30" s="70">
        <v>6869189.6600000001</v>
      </c>
      <c r="AU30" s="70">
        <v>3069235</v>
      </c>
      <c r="AV30" s="70">
        <v>302238.5</v>
      </c>
      <c r="AW30" s="70">
        <v>1387509.17</v>
      </c>
      <c r="AX30" s="70">
        <v>294447138.76999998</v>
      </c>
      <c r="AY30" s="70">
        <v>8866914.1400000006</v>
      </c>
      <c r="AZ30" s="70">
        <v>7850875</v>
      </c>
      <c r="BA30" s="70">
        <v>15979019</v>
      </c>
      <c r="BB30" s="70">
        <v>22761180.350000001</v>
      </c>
      <c r="BC30" s="70">
        <v>8203584</v>
      </c>
      <c r="BD30" s="70">
        <v>35183699</v>
      </c>
      <c r="BE30" s="70">
        <v>36498206</v>
      </c>
      <c r="BF30" s="70">
        <v>11459099.199999999</v>
      </c>
      <c r="BG30" s="70">
        <v>2717648</v>
      </c>
      <c r="BH30" s="70">
        <v>1232288</v>
      </c>
      <c r="BI30" s="70">
        <v>213683543.40000001</v>
      </c>
      <c r="BJ30" s="70">
        <v>69317680.459999993</v>
      </c>
      <c r="BK30" s="70">
        <v>6946263</v>
      </c>
      <c r="BL30" s="70">
        <v>3653888</v>
      </c>
      <c r="BM30" s="70">
        <v>2403557</v>
      </c>
      <c r="BN30" s="70">
        <v>6863436</v>
      </c>
      <c r="BO30" s="70">
        <v>3237369.17</v>
      </c>
      <c r="BP30" s="70">
        <v>263825840.59999999</v>
      </c>
      <c r="BQ30" s="70">
        <v>7250408.21</v>
      </c>
      <c r="BR30" s="70">
        <v>6115710</v>
      </c>
      <c r="BS30" s="70">
        <v>11187303.98</v>
      </c>
      <c r="BT30" s="70">
        <v>18620514.91</v>
      </c>
      <c r="BU30" s="70">
        <v>40048258.82</v>
      </c>
      <c r="BV30" s="70">
        <v>8084934.7999999998</v>
      </c>
      <c r="BW30" s="70">
        <v>5339446</v>
      </c>
      <c r="BX30" s="70">
        <v>2531273.4300000002</v>
      </c>
      <c r="BY30" s="71">
        <v>61913874.669999987</v>
      </c>
    </row>
    <row r="31" spans="1:77" x14ac:dyDescent="0.2">
      <c r="A31" s="68" t="s">
        <v>255</v>
      </c>
      <c r="B31" s="69" t="s">
        <v>258</v>
      </c>
      <c r="C31" s="68" t="s">
        <v>259</v>
      </c>
      <c r="D31" s="70">
        <v>26392699.390000001</v>
      </c>
      <c r="E31" s="70">
        <v>0</v>
      </c>
      <c r="F31" s="70">
        <v>24016972.27</v>
      </c>
      <c r="G31" s="70">
        <v>178239.05</v>
      </c>
      <c r="H31" s="70">
        <v>488404</v>
      </c>
      <c r="I31" s="70">
        <v>29796.82</v>
      </c>
      <c r="J31" s="70">
        <v>28705258.359999999</v>
      </c>
      <c r="K31" s="70">
        <v>2862584.25</v>
      </c>
      <c r="L31" s="70">
        <v>181803.2</v>
      </c>
      <c r="M31" s="70">
        <v>14468130.699999999</v>
      </c>
      <c r="N31" s="70">
        <v>0</v>
      </c>
      <c r="O31" s="70">
        <v>0</v>
      </c>
      <c r="P31" s="70">
        <v>3892247.32</v>
      </c>
      <c r="Q31" s="70">
        <v>6735274.6399999997</v>
      </c>
      <c r="R31" s="70">
        <v>82562.27</v>
      </c>
      <c r="S31" s="70">
        <v>672891.31</v>
      </c>
      <c r="T31" s="70">
        <v>744789</v>
      </c>
      <c r="U31" s="70">
        <v>160766.04999999999</v>
      </c>
      <c r="V31" s="70">
        <v>27157816.350000001</v>
      </c>
      <c r="W31" s="70">
        <v>2116120.1</v>
      </c>
      <c r="X31" s="70">
        <v>944606.25</v>
      </c>
      <c r="Y31" s="70">
        <v>2158653.65</v>
      </c>
      <c r="Z31" s="70">
        <v>138497.5</v>
      </c>
      <c r="AA31" s="70">
        <v>51500</v>
      </c>
      <c r="AB31" s="70">
        <v>5266145.5</v>
      </c>
      <c r="AC31" s="70">
        <v>58824</v>
      </c>
      <c r="AD31" s="70">
        <v>452067</v>
      </c>
      <c r="AE31" s="70">
        <v>50881805.600000001</v>
      </c>
      <c r="AF31" s="70">
        <v>91153</v>
      </c>
      <c r="AG31" s="70">
        <v>29000</v>
      </c>
      <c r="AH31" s="70">
        <v>178684</v>
      </c>
      <c r="AI31" s="70">
        <v>86474</v>
      </c>
      <c r="AJ31" s="70">
        <v>465799</v>
      </c>
      <c r="AK31" s="70">
        <v>182114</v>
      </c>
      <c r="AL31" s="70">
        <v>26450</v>
      </c>
      <c r="AM31" s="70">
        <v>259398.65</v>
      </c>
      <c r="AN31" s="70">
        <v>116372</v>
      </c>
      <c r="AO31" s="70">
        <v>88927</v>
      </c>
      <c r="AP31" s="70">
        <v>38718</v>
      </c>
      <c r="AQ31" s="70">
        <v>2231101.77</v>
      </c>
      <c r="AR31" s="70">
        <v>51156</v>
      </c>
      <c r="AS31" s="70">
        <v>64800.32</v>
      </c>
      <c r="AT31" s="70">
        <v>0</v>
      </c>
      <c r="AU31" s="70">
        <v>16811</v>
      </c>
      <c r="AV31" s="70">
        <v>52410</v>
      </c>
      <c r="AW31" s="70">
        <v>74246.399999999994</v>
      </c>
      <c r="AX31" s="70">
        <v>21506882.219999999</v>
      </c>
      <c r="AY31" s="70">
        <v>401668.5</v>
      </c>
      <c r="AZ31" s="70">
        <v>21117</v>
      </c>
      <c r="BA31" s="70">
        <v>354463.9</v>
      </c>
      <c r="BB31" s="70">
        <v>4746349.37</v>
      </c>
      <c r="BC31" s="70">
        <v>544049</v>
      </c>
      <c r="BD31" s="70">
        <v>3806567</v>
      </c>
      <c r="BE31" s="70">
        <v>0</v>
      </c>
      <c r="BF31" s="70">
        <v>812836.25</v>
      </c>
      <c r="BG31" s="70">
        <v>31651</v>
      </c>
      <c r="BH31" s="70">
        <v>52456</v>
      </c>
      <c r="BI31" s="70">
        <v>21874108.690000001</v>
      </c>
      <c r="BJ31" s="70">
        <v>6012596.2699999996</v>
      </c>
      <c r="BK31" s="70">
        <v>419075</v>
      </c>
      <c r="BL31" s="70">
        <v>0</v>
      </c>
      <c r="BM31" s="70">
        <v>109606</v>
      </c>
      <c r="BN31" s="70">
        <v>0</v>
      </c>
      <c r="BO31" s="70">
        <v>0</v>
      </c>
      <c r="BP31" s="70">
        <v>11530922.4</v>
      </c>
      <c r="BQ31" s="70">
        <v>755718</v>
      </c>
      <c r="BR31" s="70">
        <v>474513</v>
      </c>
      <c r="BS31" s="70">
        <v>1334977.79</v>
      </c>
      <c r="BT31" s="70">
        <v>775794.65</v>
      </c>
      <c r="BU31" s="70">
        <v>5117697.09</v>
      </c>
      <c r="BV31" s="70">
        <v>411385.1</v>
      </c>
      <c r="BW31" s="70">
        <v>259446</v>
      </c>
      <c r="BX31" s="70">
        <v>105910</v>
      </c>
      <c r="BY31" s="71">
        <v>488773606.23000008</v>
      </c>
    </row>
    <row r="32" spans="1:77" x14ac:dyDescent="0.2">
      <c r="A32" s="68" t="s">
        <v>255</v>
      </c>
      <c r="B32" s="69" t="s">
        <v>260</v>
      </c>
      <c r="C32" s="68" t="s">
        <v>261</v>
      </c>
      <c r="D32" s="70">
        <v>3655527.54</v>
      </c>
      <c r="E32" s="70">
        <v>1196361</v>
      </c>
      <c r="F32" s="70">
        <v>2683635</v>
      </c>
      <c r="G32" s="70">
        <v>231942</v>
      </c>
      <c r="H32" s="70">
        <v>21843</v>
      </c>
      <c r="I32" s="70">
        <v>976</v>
      </c>
      <c r="J32" s="70">
        <v>20089539.300000001</v>
      </c>
      <c r="K32" s="70">
        <v>330017.5</v>
      </c>
      <c r="L32" s="70">
        <v>1260</v>
      </c>
      <c r="M32" s="70">
        <v>792924</v>
      </c>
      <c r="N32" s="70">
        <v>22040</v>
      </c>
      <c r="O32" s="70">
        <v>97012</v>
      </c>
      <c r="P32" s="70">
        <v>331131</v>
      </c>
      <c r="Q32" s="70">
        <v>445890.48</v>
      </c>
      <c r="R32" s="70">
        <v>0</v>
      </c>
      <c r="S32" s="70">
        <v>329.5</v>
      </c>
      <c r="T32" s="70">
        <v>58938</v>
      </c>
      <c r="U32" s="70">
        <v>0</v>
      </c>
      <c r="V32" s="70">
        <v>4250324.49</v>
      </c>
      <c r="W32" s="70">
        <v>890521</v>
      </c>
      <c r="X32" s="70">
        <v>85522.25</v>
      </c>
      <c r="Y32" s="70">
        <v>1160839</v>
      </c>
      <c r="Z32" s="70">
        <v>16360</v>
      </c>
      <c r="AA32" s="70">
        <v>0</v>
      </c>
      <c r="AB32" s="70">
        <v>12548</v>
      </c>
      <c r="AC32" s="70">
        <v>15918</v>
      </c>
      <c r="AD32" s="70">
        <v>0</v>
      </c>
      <c r="AE32" s="70">
        <v>15706856.199999999</v>
      </c>
      <c r="AF32" s="70">
        <v>16715</v>
      </c>
      <c r="AG32" s="70">
        <v>29947</v>
      </c>
      <c r="AH32" s="70">
        <v>0</v>
      </c>
      <c r="AI32" s="70">
        <v>0</v>
      </c>
      <c r="AJ32" s="70">
        <v>17601</v>
      </c>
      <c r="AK32" s="70">
        <v>4699</v>
      </c>
      <c r="AL32" s="70">
        <v>25911</v>
      </c>
      <c r="AM32" s="70">
        <v>5570</v>
      </c>
      <c r="AN32" s="70">
        <v>0</v>
      </c>
      <c r="AO32" s="70">
        <v>32014.5</v>
      </c>
      <c r="AP32" s="70">
        <v>13586.75</v>
      </c>
      <c r="AQ32" s="70">
        <v>3348490</v>
      </c>
      <c r="AR32" s="70">
        <v>0</v>
      </c>
      <c r="AS32" s="70">
        <v>21903</v>
      </c>
      <c r="AT32" s="70">
        <v>0</v>
      </c>
      <c r="AU32" s="70">
        <v>32673</v>
      </c>
      <c r="AV32" s="70">
        <v>0</v>
      </c>
      <c r="AW32" s="70">
        <v>0</v>
      </c>
      <c r="AX32" s="70">
        <v>3574062.5</v>
      </c>
      <c r="AY32" s="70">
        <v>1410</v>
      </c>
      <c r="AZ32" s="70">
        <v>211040</v>
      </c>
      <c r="BA32" s="70">
        <v>84094</v>
      </c>
      <c r="BB32" s="70">
        <v>115875</v>
      </c>
      <c r="BC32" s="70">
        <v>82593</v>
      </c>
      <c r="BD32" s="70">
        <v>528718</v>
      </c>
      <c r="BE32" s="70">
        <v>183989</v>
      </c>
      <c r="BF32" s="70">
        <v>106459</v>
      </c>
      <c r="BG32" s="70">
        <v>0</v>
      </c>
      <c r="BH32" s="70">
        <v>0</v>
      </c>
      <c r="BI32" s="70">
        <v>5692746.0999999996</v>
      </c>
      <c r="BJ32" s="70">
        <v>456470</v>
      </c>
      <c r="BK32" s="70">
        <v>21412</v>
      </c>
      <c r="BL32" s="70">
        <v>73814</v>
      </c>
      <c r="BM32" s="70">
        <v>14852</v>
      </c>
      <c r="BN32" s="70">
        <v>22817</v>
      </c>
      <c r="BO32" s="70">
        <v>106674.5</v>
      </c>
      <c r="BP32" s="70">
        <v>1177218</v>
      </c>
      <c r="BQ32" s="70">
        <v>6518</v>
      </c>
      <c r="BR32" s="70">
        <v>3529</v>
      </c>
      <c r="BS32" s="70">
        <v>43764.78</v>
      </c>
      <c r="BT32" s="70">
        <v>18358</v>
      </c>
      <c r="BU32" s="70">
        <v>288672</v>
      </c>
      <c r="BV32" s="70">
        <v>12506</v>
      </c>
      <c r="BW32" s="70">
        <v>0</v>
      </c>
      <c r="BX32" s="70">
        <v>0</v>
      </c>
      <c r="BY32" s="71">
        <v>376807919.70999992</v>
      </c>
    </row>
    <row r="33" spans="1:77" x14ac:dyDescent="0.2">
      <c r="A33" s="68" t="s">
        <v>255</v>
      </c>
      <c r="B33" s="69" t="s">
        <v>262</v>
      </c>
      <c r="C33" s="68" t="s">
        <v>263</v>
      </c>
      <c r="D33" s="70">
        <v>0</v>
      </c>
      <c r="E33" s="70">
        <v>0</v>
      </c>
      <c r="F33" s="70">
        <v>0</v>
      </c>
      <c r="G33" s="70">
        <v>0</v>
      </c>
      <c r="H33" s="70">
        <v>0</v>
      </c>
      <c r="I33" s="70">
        <v>0</v>
      </c>
      <c r="J33" s="70">
        <v>0</v>
      </c>
      <c r="K33" s="70">
        <v>0</v>
      </c>
      <c r="L33" s="70">
        <v>0</v>
      </c>
      <c r="M33" s="70">
        <v>0</v>
      </c>
      <c r="N33" s="70">
        <v>0</v>
      </c>
      <c r="O33" s="70">
        <v>0</v>
      </c>
      <c r="P33" s="70">
        <v>0</v>
      </c>
      <c r="Q33" s="70">
        <v>0</v>
      </c>
      <c r="R33" s="70">
        <v>0</v>
      </c>
      <c r="S33" s="70">
        <v>0</v>
      </c>
      <c r="T33" s="70">
        <v>0</v>
      </c>
      <c r="U33" s="70">
        <v>0</v>
      </c>
      <c r="V33" s="70">
        <v>0</v>
      </c>
      <c r="W33" s="70">
        <v>0</v>
      </c>
      <c r="X33" s="70">
        <v>0</v>
      </c>
      <c r="Y33" s="70">
        <v>0</v>
      </c>
      <c r="Z33" s="70">
        <v>0</v>
      </c>
      <c r="AA33" s="70">
        <v>0</v>
      </c>
      <c r="AB33" s="70">
        <v>90</v>
      </c>
      <c r="AC33" s="70">
        <v>0</v>
      </c>
      <c r="AD33" s="70">
        <v>3517</v>
      </c>
      <c r="AE33" s="70">
        <v>0</v>
      </c>
      <c r="AF33" s="70">
        <v>0</v>
      </c>
      <c r="AG33" s="70">
        <v>0</v>
      </c>
      <c r="AH33" s="70">
        <v>0</v>
      </c>
      <c r="AI33" s="70">
        <v>0</v>
      </c>
      <c r="AJ33" s="70">
        <v>0</v>
      </c>
      <c r="AK33" s="70">
        <v>0</v>
      </c>
      <c r="AL33" s="70">
        <v>0</v>
      </c>
      <c r="AM33" s="70">
        <v>0</v>
      </c>
      <c r="AN33" s="70">
        <v>0</v>
      </c>
      <c r="AO33" s="70">
        <v>0</v>
      </c>
      <c r="AP33" s="70">
        <v>0</v>
      </c>
      <c r="AQ33" s="70">
        <v>0</v>
      </c>
      <c r="AR33" s="70">
        <v>0</v>
      </c>
      <c r="AS33" s="70">
        <v>0</v>
      </c>
      <c r="AT33" s="70">
        <v>0</v>
      </c>
      <c r="AU33" s="70">
        <v>0</v>
      </c>
      <c r="AV33" s="70">
        <v>0</v>
      </c>
      <c r="AW33" s="70">
        <v>0</v>
      </c>
      <c r="AX33" s="70">
        <v>0</v>
      </c>
      <c r="AY33" s="70">
        <v>0</v>
      </c>
      <c r="AZ33" s="70">
        <v>0</v>
      </c>
      <c r="BA33" s="70">
        <v>0</v>
      </c>
      <c r="BB33" s="70">
        <v>0</v>
      </c>
      <c r="BC33" s="70">
        <v>0</v>
      </c>
      <c r="BD33" s="70">
        <v>0</v>
      </c>
      <c r="BE33" s="70">
        <v>0</v>
      </c>
      <c r="BF33" s="70">
        <v>0</v>
      </c>
      <c r="BG33" s="70">
        <v>0</v>
      </c>
      <c r="BH33" s="70">
        <v>0</v>
      </c>
      <c r="BI33" s="70">
        <v>84404</v>
      </c>
      <c r="BJ33" s="70">
        <v>0</v>
      </c>
      <c r="BK33" s="70">
        <v>0</v>
      </c>
      <c r="BL33" s="70">
        <v>0</v>
      </c>
      <c r="BM33" s="70">
        <v>0</v>
      </c>
      <c r="BN33" s="70">
        <v>0</v>
      </c>
      <c r="BO33" s="70">
        <v>0</v>
      </c>
      <c r="BP33" s="70">
        <v>5319</v>
      </c>
      <c r="BQ33" s="70">
        <v>0</v>
      </c>
      <c r="BR33" s="70">
        <v>0</v>
      </c>
      <c r="BS33" s="70">
        <v>0</v>
      </c>
      <c r="BT33" s="70">
        <v>0</v>
      </c>
      <c r="BU33" s="70">
        <v>0</v>
      </c>
      <c r="BV33" s="70">
        <v>0</v>
      </c>
      <c r="BW33" s="70">
        <v>0</v>
      </c>
      <c r="BX33" s="70">
        <v>0</v>
      </c>
      <c r="BY33" s="71">
        <v>145119910.08999997</v>
      </c>
    </row>
    <row r="34" spans="1:77" x14ac:dyDescent="0.2">
      <c r="A34" s="68" t="s">
        <v>255</v>
      </c>
      <c r="B34" s="69" t="s">
        <v>264</v>
      </c>
      <c r="C34" s="68" t="s">
        <v>265</v>
      </c>
      <c r="D34" s="70">
        <v>2105462.8199999998</v>
      </c>
      <c r="E34" s="70">
        <v>685917</v>
      </c>
      <c r="F34" s="70">
        <v>1397838.1</v>
      </c>
      <c r="G34" s="70">
        <v>41202.5</v>
      </c>
      <c r="H34" s="70">
        <v>31773</v>
      </c>
      <c r="I34" s="70">
        <v>0</v>
      </c>
      <c r="J34" s="70">
        <v>6758391.75</v>
      </c>
      <c r="K34" s="70">
        <v>285559.5</v>
      </c>
      <c r="L34" s="70">
        <v>42657</v>
      </c>
      <c r="M34" s="70">
        <v>328216.52</v>
      </c>
      <c r="N34" s="70">
        <v>32688</v>
      </c>
      <c r="O34" s="70">
        <v>157473</v>
      </c>
      <c r="P34" s="70">
        <v>1278996</v>
      </c>
      <c r="Q34" s="70">
        <v>82396.5</v>
      </c>
      <c r="R34" s="70">
        <v>3895</v>
      </c>
      <c r="S34" s="70">
        <v>2797.25</v>
      </c>
      <c r="T34" s="70">
        <v>116314</v>
      </c>
      <c r="U34" s="70">
        <v>32812.75</v>
      </c>
      <c r="V34" s="70">
        <v>5210814</v>
      </c>
      <c r="W34" s="70">
        <v>261457.9</v>
      </c>
      <c r="X34" s="70">
        <v>122849.25</v>
      </c>
      <c r="Y34" s="70">
        <v>494704.35</v>
      </c>
      <c r="Z34" s="70">
        <v>36852</v>
      </c>
      <c r="AA34" s="70">
        <v>189492.25</v>
      </c>
      <c r="AB34" s="70">
        <v>6395</v>
      </c>
      <c r="AC34" s="70">
        <v>29419</v>
      </c>
      <c r="AD34" s="70">
        <v>11895</v>
      </c>
      <c r="AE34" s="70">
        <v>10386623.01</v>
      </c>
      <c r="AF34" s="70">
        <v>46853</v>
      </c>
      <c r="AG34" s="70">
        <v>43972</v>
      </c>
      <c r="AH34" s="70">
        <v>35070</v>
      </c>
      <c r="AI34" s="70">
        <v>33359</v>
      </c>
      <c r="AJ34" s="70">
        <v>69759</v>
      </c>
      <c r="AK34" s="70">
        <v>1849</v>
      </c>
      <c r="AL34" s="70">
        <v>48675</v>
      </c>
      <c r="AM34" s="70">
        <v>158166</v>
      </c>
      <c r="AN34" s="70">
        <v>46426</v>
      </c>
      <c r="AO34" s="70">
        <v>56916</v>
      </c>
      <c r="AP34" s="70">
        <v>22138.3</v>
      </c>
      <c r="AQ34" s="70">
        <v>2743897.69</v>
      </c>
      <c r="AR34" s="70">
        <v>47326.92</v>
      </c>
      <c r="AS34" s="70">
        <v>3677</v>
      </c>
      <c r="AT34" s="70">
        <v>81425.81</v>
      </c>
      <c r="AU34" s="70">
        <v>53193.56</v>
      </c>
      <c r="AV34" s="70">
        <v>0</v>
      </c>
      <c r="AW34" s="70">
        <v>0</v>
      </c>
      <c r="AX34" s="70">
        <v>4118968</v>
      </c>
      <c r="AY34" s="70">
        <v>16508</v>
      </c>
      <c r="AZ34" s="70">
        <v>706484</v>
      </c>
      <c r="BA34" s="70">
        <v>179479</v>
      </c>
      <c r="BB34" s="70">
        <v>288646</v>
      </c>
      <c r="BC34" s="70">
        <v>276611</v>
      </c>
      <c r="BD34" s="70">
        <v>456688</v>
      </c>
      <c r="BE34" s="70">
        <v>510474.64</v>
      </c>
      <c r="BF34" s="70">
        <v>169014.46</v>
      </c>
      <c r="BG34" s="70">
        <v>14435.8</v>
      </c>
      <c r="BH34" s="70">
        <v>5387</v>
      </c>
      <c r="BI34" s="70">
        <v>4958845.24</v>
      </c>
      <c r="BJ34" s="70">
        <v>369316</v>
      </c>
      <c r="BK34" s="70">
        <v>115365</v>
      </c>
      <c r="BL34" s="70">
        <v>25554</v>
      </c>
      <c r="BM34" s="70">
        <v>28249</v>
      </c>
      <c r="BN34" s="70">
        <v>26192</v>
      </c>
      <c r="BO34" s="70">
        <v>20327</v>
      </c>
      <c r="BP34" s="70">
        <v>4095460.09</v>
      </c>
      <c r="BQ34" s="70">
        <v>140107.5</v>
      </c>
      <c r="BR34" s="70">
        <v>44551.62</v>
      </c>
      <c r="BS34" s="70">
        <v>91560.14</v>
      </c>
      <c r="BT34" s="70">
        <v>201733.01</v>
      </c>
      <c r="BU34" s="70">
        <v>751243.18</v>
      </c>
      <c r="BV34" s="70">
        <v>64547</v>
      </c>
      <c r="BW34" s="70">
        <v>50039.48</v>
      </c>
      <c r="BX34" s="70">
        <v>7368.74</v>
      </c>
      <c r="BY34" s="71">
        <v>42952407.4199</v>
      </c>
    </row>
    <row r="35" spans="1:77" x14ac:dyDescent="0.2">
      <c r="A35" s="68" t="s">
        <v>255</v>
      </c>
      <c r="B35" s="69" t="s">
        <v>266</v>
      </c>
      <c r="C35" s="68" t="s">
        <v>267</v>
      </c>
      <c r="D35" s="70">
        <v>948021.78</v>
      </c>
      <c r="E35" s="70">
        <v>0</v>
      </c>
      <c r="F35" s="70">
        <v>2619402.2999999998</v>
      </c>
      <c r="G35" s="70">
        <v>60832</v>
      </c>
      <c r="H35" s="70">
        <v>5985</v>
      </c>
      <c r="I35" s="70">
        <v>0</v>
      </c>
      <c r="J35" s="70">
        <v>331023.09000000003</v>
      </c>
      <c r="K35" s="70">
        <v>0</v>
      </c>
      <c r="L35" s="70">
        <v>0</v>
      </c>
      <c r="M35" s="70">
        <v>426609.2</v>
      </c>
      <c r="N35" s="70">
        <v>0</v>
      </c>
      <c r="O35" s="70">
        <v>0</v>
      </c>
      <c r="P35" s="70">
        <v>42335.5</v>
      </c>
      <c r="Q35" s="70">
        <v>0</v>
      </c>
      <c r="R35" s="70">
        <v>0</v>
      </c>
      <c r="S35" s="70">
        <v>0</v>
      </c>
      <c r="T35" s="70">
        <v>0</v>
      </c>
      <c r="U35" s="70">
        <v>0</v>
      </c>
      <c r="V35" s="70">
        <v>0</v>
      </c>
      <c r="W35" s="70">
        <v>0</v>
      </c>
      <c r="X35" s="70">
        <v>1708.25</v>
      </c>
      <c r="Y35" s="70">
        <v>85809</v>
      </c>
      <c r="Z35" s="70">
        <v>20812.5</v>
      </c>
      <c r="AA35" s="70">
        <v>0</v>
      </c>
      <c r="AB35" s="70">
        <v>0</v>
      </c>
      <c r="AC35" s="70">
        <v>0</v>
      </c>
      <c r="AD35" s="70">
        <v>0</v>
      </c>
      <c r="AE35" s="70">
        <v>0</v>
      </c>
      <c r="AF35" s="70">
        <v>0</v>
      </c>
      <c r="AG35" s="70">
        <v>0</v>
      </c>
      <c r="AH35" s="70">
        <v>0</v>
      </c>
      <c r="AI35" s="70">
        <v>0</v>
      </c>
      <c r="AJ35" s="70">
        <v>0</v>
      </c>
      <c r="AK35" s="70">
        <v>0</v>
      </c>
      <c r="AL35" s="70">
        <v>0</v>
      </c>
      <c r="AM35" s="70">
        <v>0</v>
      </c>
      <c r="AN35" s="70">
        <v>0</v>
      </c>
      <c r="AO35" s="70">
        <v>0</v>
      </c>
      <c r="AP35" s="70">
        <v>0</v>
      </c>
      <c r="AQ35" s="70">
        <v>75539.75</v>
      </c>
      <c r="AR35" s="70">
        <v>0</v>
      </c>
      <c r="AS35" s="70">
        <v>0</v>
      </c>
      <c r="AT35" s="70">
        <v>0</v>
      </c>
      <c r="AU35" s="70">
        <v>0</v>
      </c>
      <c r="AV35" s="70">
        <v>0</v>
      </c>
      <c r="AW35" s="70">
        <v>0</v>
      </c>
      <c r="AX35" s="70">
        <v>923488.75</v>
      </c>
      <c r="AY35" s="70">
        <v>0</v>
      </c>
      <c r="AZ35" s="70">
        <v>31467</v>
      </c>
      <c r="BA35" s="70">
        <v>93192.75</v>
      </c>
      <c r="BB35" s="70">
        <v>0</v>
      </c>
      <c r="BC35" s="70">
        <v>20450.5</v>
      </c>
      <c r="BD35" s="70">
        <v>0</v>
      </c>
      <c r="BE35" s="70">
        <v>0</v>
      </c>
      <c r="BF35" s="70">
        <v>0</v>
      </c>
      <c r="BG35" s="70">
        <v>0</v>
      </c>
      <c r="BH35" s="70">
        <v>0</v>
      </c>
      <c r="BI35" s="70">
        <v>85347.45</v>
      </c>
      <c r="BJ35" s="70">
        <v>0</v>
      </c>
      <c r="BK35" s="70">
        <v>0</v>
      </c>
      <c r="BL35" s="70">
        <v>0</v>
      </c>
      <c r="BM35" s="70">
        <v>36878</v>
      </c>
      <c r="BN35" s="70">
        <v>0</v>
      </c>
      <c r="BO35" s="70">
        <v>0</v>
      </c>
      <c r="BP35" s="70">
        <v>0</v>
      </c>
      <c r="BQ35" s="70">
        <v>18973</v>
      </c>
      <c r="BR35" s="70">
        <v>0</v>
      </c>
      <c r="BS35" s="70">
        <v>0</v>
      </c>
      <c r="BT35" s="70">
        <v>0</v>
      </c>
      <c r="BU35" s="70">
        <v>111912.73</v>
      </c>
      <c r="BV35" s="70">
        <v>0</v>
      </c>
      <c r="BW35" s="70">
        <v>0</v>
      </c>
      <c r="BX35" s="70">
        <v>0</v>
      </c>
      <c r="BY35" s="71">
        <v>4171212.8899999997</v>
      </c>
    </row>
    <row r="36" spans="1:77" x14ac:dyDescent="0.2">
      <c r="A36" s="68" t="s">
        <v>255</v>
      </c>
      <c r="B36" s="69" t="s">
        <v>268</v>
      </c>
      <c r="C36" s="68" t="s">
        <v>269</v>
      </c>
      <c r="D36" s="70">
        <v>26919807</v>
      </c>
      <c r="E36" s="70">
        <v>7542058</v>
      </c>
      <c r="F36" s="70">
        <v>15894931.880000001</v>
      </c>
      <c r="G36" s="70">
        <v>1010944.6</v>
      </c>
      <c r="H36" s="70">
        <v>523848.5</v>
      </c>
      <c r="I36" s="70">
        <v>24897.72</v>
      </c>
      <c r="J36" s="70">
        <v>57001911.520000003</v>
      </c>
      <c r="K36" s="70">
        <v>3479555.25</v>
      </c>
      <c r="L36" s="70">
        <v>176631.5</v>
      </c>
      <c r="M36" s="70">
        <v>4922580.8</v>
      </c>
      <c r="N36" s="70">
        <v>285570</v>
      </c>
      <c r="O36" s="70">
        <v>1722771.75</v>
      </c>
      <c r="P36" s="70">
        <v>9923515.6400000006</v>
      </c>
      <c r="Q36" s="70">
        <v>1678258.84</v>
      </c>
      <c r="R36" s="70">
        <v>83831.94</v>
      </c>
      <c r="S36" s="70">
        <v>153075.5</v>
      </c>
      <c r="T36" s="70">
        <v>303639.5</v>
      </c>
      <c r="U36" s="70">
        <v>498001.55</v>
      </c>
      <c r="V36" s="70">
        <v>23988669.969999999</v>
      </c>
      <c r="W36" s="70">
        <v>1578411.9</v>
      </c>
      <c r="X36" s="70">
        <v>284636.25</v>
      </c>
      <c r="Y36" s="70">
        <v>6050258.1100000003</v>
      </c>
      <c r="Z36" s="70">
        <v>272361.64</v>
      </c>
      <c r="AA36" s="70">
        <v>1378756</v>
      </c>
      <c r="AB36" s="70">
        <v>751473.75</v>
      </c>
      <c r="AC36" s="70">
        <v>233305</v>
      </c>
      <c r="AD36" s="70">
        <v>73020</v>
      </c>
      <c r="AE36" s="70">
        <v>83882948.859999999</v>
      </c>
      <c r="AF36" s="70">
        <v>660865.49</v>
      </c>
      <c r="AG36" s="70">
        <v>375199</v>
      </c>
      <c r="AH36" s="70">
        <v>316274</v>
      </c>
      <c r="AI36" s="70">
        <v>445228</v>
      </c>
      <c r="AJ36" s="70">
        <v>965457</v>
      </c>
      <c r="AK36" s="70">
        <v>315056.19</v>
      </c>
      <c r="AL36" s="70">
        <v>891911</v>
      </c>
      <c r="AM36" s="70">
        <v>735580</v>
      </c>
      <c r="AN36" s="70">
        <v>251943.5</v>
      </c>
      <c r="AO36" s="70">
        <v>744185</v>
      </c>
      <c r="AP36" s="70">
        <v>409078.21</v>
      </c>
      <c r="AQ36" s="70">
        <v>20324673.57</v>
      </c>
      <c r="AR36" s="70">
        <v>217315.76</v>
      </c>
      <c r="AS36" s="70">
        <v>332306.75</v>
      </c>
      <c r="AT36" s="70">
        <v>497266.7</v>
      </c>
      <c r="AU36" s="70">
        <v>480789</v>
      </c>
      <c r="AV36" s="70">
        <v>8394</v>
      </c>
      <c r="AW36" s="70">
        <v>69237.240000000005</v>
      </c>
      <c r="AX36" s="70">
        <v>33306344.25</v>
      </c>
      <c r="AY36" s="70">
        <v>332301.87</v>
      </c>
      <c r="AZ36" s="70">
        <v>1503031</v>
      </c>
      <c r="BA36" s="70">
        <v>639187.25</v>
      </c>
      <c r="BB36" s="70">
        <v>2151476.9500000002</v>
      </c>
      <c r="BC36" s="70">
        <v>1646578.5</v>
      </c>
      <c r="BD36" s="70">
        <v>4994550.82</v>
      </c>
      <c r="BE36" s="70">
        <v>1778757</v>
      </c>
      <c r="BF36" s="70">
        <v>1515415.25</v>
      </c>
      <c r="BG36" s="70">
        <v>26929</v>
      </c>
      <c r="BH36" s="70">
        <v>48263</v>
      </c>
      <c r="BI36" s="70">
        <v>51126497.520000003</v>
      </c>
      <c r="BJ36" s="70">
        <v>5117812.46</v>
      </c>
      <c r="BK36" s="70">
        <v>757263</v>
      </c>
      <c r="BL36" s="70">
        <v>293833</v>
      </c>
      <c r="BM36" s="70">
        <v>226149</v>
      </c>
      <c r="BN36" s="70">
        <v>365736</v>
      </c>
      <c r="BO36" s="70">
        <v>430467</v>
      </c>
      <c r="BP36" s="70">
        <v>24207202.66</v>
      </c>
      <c r="BQ36" s="70">
        <v>482183.75</v>
      </c>
      <c r="BR36" s="70">
        <v>578432.13</v>
      </c>
      <c r="BS36" s="70">
        <v>823448.54</v>
      </c>
      <c r="BT36" s="70">
        <v>1574196.74</v>
      </c>
      <c r="BU36" s="70">
        <v>8811689.5199999996</v>
      </c>
      <c r="BV36" s="70">
        <v>370683</v>
      </c>
      <c r="BW36" s="70">
        <v>164697.75</v>
      </c>
      <c r="BX36" s="70">
        <v>169980.14</v>
      </c>
      <c r="BY36" s="71">
        <v>1043370</v>
      </c>
    </row>
    <row r="37" spans="1:77" x14ac:dyDescent="0.2">
      <c r="A37" s="68" t="s">
        <v>255</v>
      </c>
      <c r="B37" s="69" t="s">
        <v>270</v>
      </c>
      <c r="C37" s="68" t="s">
        <v>271</v>
      </c>
      <c r="D37" s="70">
        <v>8521871</v>
      </c>
      <c r="E37" s="70">
        <v>2776418</v>
      </c>
      <c r="F37" s="70">
        <v>3083214.73</v>
      </c>
      <c r="G37" s="70">
        <v>24133</v>
      </c>
      <c r="H37" s="70">
        <v>125175</v>
      </c>
      <c r="I37" s="70">
        <v>0</v>
      </c>
      <c r="J37" s="70">
        <v>53448633</v>
      </c>
      <c r="K37" s="70">
        <v>4829494.75</v>
      </c>
      <c r="L37" s="70">
        <v>753192.5</v>
      </c>
      <c r="M37" s="70">
        <v>1544119.65</v>
      </c>
      <c r="N37" s="70">
        <v>90178.5</v>
      </c>
      <c r="O37" s="70">
        <v>2100327</v>
      </c>
      <c r="P37" s="70">
        <v>5845276.5</v>
      </c>
      <c r="Q37" s="70">
        <v>1763921</v>
      </c>
      <c r="R37" s="70">
        <v>0</v>
      </c>
      <c r="S37" s="70">
        <v>9356.75</v>
      </c>
      <c r="T37" s="70">
        <v>944979.2</v>
      </c>
      <c r="U37" s="70">
        <v>148012.75</v>
      </c>
      <c r="V37" s="70">
        <v>47672842.090000004</v>
      </c>
      <c r="W37" s="70">
        <v>4574970.53</v>
      </c>
      <c r="X37" s="70">
        <v>490829.5</v>
      </c>
      <c r="Y37" s="70">
        <v>3172795</v>
      </c>
      <c r="Z37" s="70">
        <v>302130.5</v>
      </c>
      <c r="AA37" s="70">
        <v>680037.53</v>
      </c>
      <c r="AB37" s="70">
        <v>1062083.25</v>
      </c>
      <c r="AC37" s="70">
        <v>103522</v>
      </c>
      <c r="AD37" s="70">
        <v>512736</v>
      </c>
      <c r="AE37" s="70">
        <v>32616487.300000001</v>
      </c>
      <c r="AF37" s="70">
        <v>150431</v>
      </c>
      <c r="AG37" s="70">
        <v>111200.16</v>
      </c>
      <c r="AH37" s="70">
        <v>106362</v>
      </c>
      <c r="AI37" s="70">
        <v>167840</v>
      </c>
      <c r="AJ37" s="70">
        <v>309886.5</v>
      </c>
      <c r="AK37" s="70">
        <v>225084</v>
      </c>
      <c r="AL37" s="70">
        <v>123051</v>
      </c>
      <c r="AM37" s="70">
        <v>418183.75</v>
      </c>
      <c r="AN37" s="70">
        <v>104641</v>
      </c>
      <c r="AO37" s="70">
        <v>334980.5</v>
      </c>
      <c r="AP37" s="70">
        <v>67895</v>
      </c>
      <c r="AQ37" s="70">
        <v>10075212.5</v>
      </c>
      <c r="AR37" s="70">
        <v>26167</v>
      </c>
      <c r="AS37" s="70">
        <v>149810</v>
      </c>
      <c r="AT37" s="70">
        <v>62129</v>
      </c>
      <c r="AU37" s="70">
        <v>230967.25</v>
      </c>
      <c r="AV37" s="70">
        <v>38016</v>
      </c>
      <c r="AW37" s="70">
        <v>473474</v>
      </c>
      <c r="AX37" s="70">
        <v>40113293.25</v>
      </c>
      <c r="AY37" s="70">
        <v>173810</v>
      </c>
      <c r="AZ37" s="70">
        <v>409390.75</v>
      </c>
      <c r="BA37" s="70">
        <v>794738.5</v>
      </c>
      <c r="BB37" s="70">
        <v>297265.65000000002</v>
      </c>
      <c r="BC37" s="70">
        <v>767560</v>
      </c>
      <c r="BD37" s="70">
        <v>3180805.5</v>
      </c>
      <c r="BE37" s="70">
        <v>1009579.25</v>
      </c>
      <c r="BF37" s="70">
        <v>1149594.3999999999</v>
      </c>
      <c r="BG37" s="70">
        <v>95654.5</v>
      </c>
      <c r="BH37" s="70">
        <v>63068</v>
      </c>
      <c r="BI37" s="70">
        <v>46594895.880000003</v>
      </c>
      <c r="BJ37" s="70">
        <v>15780819.48</v>
      </c>
      <c r="BK37" s="70">
        <v>557953</v>
      </c>
      <c r="BL37" s="70">
        <v>218963</v>
      </c>
      <c r="BM37" s="70">
        <v>227921</v>
      </c>
      <c r="BN37" s="70">
        <v>1349296</v>
      </c>
      <c r="BO37" s="70">
        <v>206575</v>
      </c>
      <c r="BP37" s="70">
        <v>18490450</v>
      </c>
      <c r="BQ37" s="70">
        <v>159789.75</v>
      </c>
      <c r="BR37" s="70">
        <v>135347</v>
      </c>
      <c r="BS37" s="70">
        <v>319298.99</v>
      </c>
      <c r="BT37" s="70">
        <v>1347947.09</v>
      </c>
      <c r="BU37" s="70">
        <v>1750494</v>
      </c>
      <c r="BV37" s="70">
        <v>133354</v>
      </c>
      <c r="BW37" s="70">
        <v>97099</v>
      </c>
      <c r="BX37" s="70">
        <v>28866.25</v>
      </c>
      <c r="BY37" s="71">
        <v>2569180895.6403999</v>
      </c>
    </row>
    <row r="38" spans="1:77" x14ac:dyDescent="0.2">
      <c r="A38" s="68" t="s">
        <v>255</v>
      </c>
      <c r="B38" s="69" t="s">
        <v>272</v>
      </c>
      <c r="C38" s="68" t="s">
        <v>273</v>
      </c>
      <c r="D38" s="70">
        <v>2047875.25</v>
      </c>
      <c r="E38" s="70">
        <v>20654</v>
      </c>
      <c r="F38" s="70">
        <v>2805218.88</v>
      </c>
      <c r="G38" s="70">
        <v>2622</v>
      </c>
      <c r="H38" s="70">
        <v>14152</v>
      </c>
      <c r="I38" s="70">
        <v>0</v>
      </c>
      <c r="J38" s="70">
        <v>24453869.25</v>
      </c>
      <c r="K38" s="70">
        <v>4188</v>
      </c>
      <c r="L38" s="70">
        <v>1268</v>
      </c>
      <c r="M38" s="70">
        <v>467576.04</v>
      </c>
      <c r="N38" s="70">
        <v>42219</v>
      </c>
      <c r="O38" s="70">
        <v>0</v>
      </c>
      <c r="P38" s="70">
        <v>8985</v>
      </c>
      <c r="Q38" s="70">
        <v>166158.5</v>
      </c>
      <c r="R38" s="70">
        <v>0</v>
      </c>
      <c r="S38" s="70">
        <v>33691.5</v>
      </c>
      <c r="T38" s="70">
        <v>0</v>
      </c>
      <c r="U38" s="70">
        <v>0</v>
      </c>
      <c r="V38" s="70">
        <v>4658387.5</v>
      </c>
      <c r="W38" s="70">
        <v>500</v>
      </c>
      <c r="X38" s="70">
        <v>0</v>
      </c>
      <c r="Y38" s="70">
        <v>0</v>
      </c>
      <c r="Z38" s="70">
        <v>13392.5</v>
      </c>
      <c r="AA38" s="70">
        <v>0</v>
      </c>
      <c r="AB38" s="70">
        <v>0</v>
      </c>
      <c r="AC38" s="70">
        <v>15541</v>
      </c>
      <c r="AD38" s="70">
        <v>0</v>
      </c>
      <c r="AE38" s="70">
        <v>4912979.9000000004</v>
      </c>
      <c r="AF38" s="70">
        <v>0</v>
      </c>
      <c r="AG38" s="70">
        <v>23299</v>
      </c>
      <c r="AH38" s="70">
        <v>19809</v>
      </c>
      <c r="AI38" s="70">
        <v>10580</v>
      </c>
      <c r="AJ38" s="70">
        <v>0</v>
      </c>
      <c r="AK38" s="70">
        <v>25578</v>
      </c>
      <c r="AL38" s="70">
        <v>0</v>
      </c>
      <c r="AM38" s="70">
        <v>0</v>
      </c>
      <c r="AN38" s="70">
        <v>6332</v>
      </c>
      <c r="AO38" s="70">
        <v>3994</v>
      </c>
      <c r="AP38" s="70">
        <v>38203.75</v>
      </c>
      <c r="AQ38" s="70">
        <v>1182260.57</v>
      </c>
      <c r="AR38" s="70">
        <v>0</v>
      </c>
      <c r="AS38" s="70">
        <v>0</v>
      </c>
      <c r="AT38" s="70">
        <v>0</v>
      </c>
      <c r="AU38" s="70">
        <v>0</v>
      </c>
      <c r="AV38" s="70">
        <v>6909</v>
      </c>
      <c r="AW38" s="70">
        <v>85562</v>
      </c>
      <c r="AX38" s="70">
        <v>2992623.5</v>
      </c>
      <c r="AY38" s="70">
        <v>0</v>
      </c>
      <c r="AZ38" s="70">
        <v>26566</v>
      </c>
      <c r="BA38" s="70">
        <v>21977</v>
      </c>
      <c r="BB38" s="70">
        <v>133365</v>
      </c>
      <c r="BC38" s="70">
        <v>0</v>
      </c>
      <c r="BD38" s="70">
        <v>55693</v>
      </c>
      <c r="BE38" s="70">
        <v>0</v>
      </c>
      <c r="BF38" s="70">
        <v>0</v>
      </c>
      <c r="BG38" s="70">
        <v>0</v>
      </c>
      <c r="BH38" s="70">
        <v>0</v>
      </c>
      <c r="BI38" s="70">
        <v>3529561.32</v>
      </c>
      <c r="BJ38" s="70">
        <v>556037</v>
      </c>
      <c r="BK38" s="70">
        <v>127090</v>
      </c>
      <c r="BL38" s="70">
        <v>0</v>
      </c>
      <c r="BM38" s="70">
        <v>4576</v>
      </c>
      <c r="BN38" s="70">
        <v>4390</v>
      </c>
      <c r="BO38" s="70">
        <v>0</v>
      </c>
      <c r="BP38" s="70">
        <v>1196737.25</v>
      </c>
      <c r="BQ38" s="70">
        <v>8382</v>
      </c>
      <c r="BR38" s="70">
        <v>7307</v>
      </c>
      <c r="BS38" s="70">
        <v>28988.5</v>
      </c>
      <c r="BT38" s="70">
        <v>41434.5</v>
      </c>
      <c r="BU38" s="70">
        <v>57664</v>
      </c>
      <c r="BV38" s="70">
        <v>7724</v>
      </c>
      <c r="BW38" s="70">
        <v>0</v>
      </c>
      <c r="BX38" s="70">
        <v>0</v>
      </c>
      <c r="BY38" s="71">
        <v>142419409.48000002</v>
      </c>
    </row>
    <row r="39" spans="1:77" x14ac:dyDescent="0.2">
      <c r="A39" s="68" t="s">
        <v>255</v>
      </c>
      <c r="B39" s="69" t="s">
        <v>274</v>
      </c>
      <c r="C39" s="68" t="s">
        <v>275</v>
      </c>
      <c r="D39" s="70">
        <v>436988.75</v>
      </c>
      <c r="E39" s="70">
        <v>608913</v>
      </c>
      <c r="F39" s="70">
        <v>8714</v>
      </c>
      <c r="G39" s="70">
        <v>0</v>
      </c>
      <c r="H39" s="70">
        <v>18359</v>
      </c>
      <c r="I39" s="70">
        <v>2932.14</v>
      </c>
      <c r="J39" s="70">
        <v>6105824.0999999996</v>
      </c>
      <c r="K39" s="70">
        <v>808600.5</v>
      </c>
      <c r="L39" s="70">
        <v>90507</v>
      </c>
      <c r="M39" s="70">
        <v>334934.5</v>
      </c>
      <c r="N39" s="70">
        <v>78024</v>
      </c>
      <c r="O39" s="70">
        <v>1125030</v>
      </c>
      <c r="P39" s="70">
        <v>1099643.5</v>
      </c>
      <c r="Q39" s="70">
        <v>780459</v>
      </c>
      <c r="R39" s="70">
        <v>34733</v>
      </c>
      <c r="S39" s="70">
        <v>61863.5</v>
      </c>
      <c r="T39" s="70">
        <v>163835</v>
      </c>
      <c r="U39" s="70">
        <v>63023</v>
      </c>
      <c r="V39" s="70">
        <v>1863651.75</v>
      </c>
      <c r="W39" s="70">
        <v>654493.75</v>
      </c>
      <c r="X39" s="70">
        <v>239884.34</v>
      </c>
      <c r="Y39" s="70">
        <v>769824</v>
      </c>
      <c r="Z39" s="70">
        <v>9114.5</v>
      </c>
      <c r="AA39" s="70">
        <v>41746.5</v>
      </c>
      <c r="AB39" s="70">
        <v>563448.75</v>
      </c>
      <c r="AC39" s="70">
        <v>20229</v>
      </c>
      <c r="AD39" s="70">
        <v>131649</v>
      </c>
      <c r="AE39" s="70">
        <v>1709029.5</v>
      </c>
      <c r="AF39" s="70">
        <v>14364</v>
      </c>
      <c r="AG39" s="70">
        <v>0</v>
      </c>
      <c r="AH39" s="70">
        <v>0</v>
      </c>
      <c r="AI39" s="70">
        <v>0</v>
      </c>
      <c r="AJ39" s="70">
        <v>59472</v>
      </c>
      <c r="AK39" s="70">
        <v>0</v>
      </c>
      <c r="AL39" s="70">
        <v>23232</v>
      </c>
      <c r="AM39" s="70">
        <v>93675</v>
      </c>
      <c r="AN39" s="70">
        <v>19002</v>
      </c>
      <c r="AO39" s="70">
        <v>81841.25</v>
      </c>
      <c r="AP39" s="70">
        <v>0</v>
      </c>
      <c r="AQ39" s="70">
        <v>589994.25</v>
      </c>
      <c r="AR39" s="70">
        <v>10107</v>
      </c>
      <c r="AS39" s="70">
        <v>67802</v>
      </c>
      <c r="AT39" s="70">
        <v>22015</v>
      </c>
      <c r="AU39" s="70">
        <v>33807</v>
      </c>
      <c r="AV39" s="70">
        <v>250</v>
      </c>
      <c r="AW39" s="70">
        <v>0</v>
      </c>
      <c r="AX39" s="70">
        <v>990847.25</v>
      </c>
      <c r="AY39" s="70">
        <v>35772.5</v>
      </c>
      <c r="AZ39" s="70">
        <v>0</v>
      </c>
      <c r="BA39" s="70">
        <v>0</v>
      </c>
      <c r="BB39" s="70">
        <v>0</v>
      </c>
      <c r="BC39" s="70">
        <v>202848</v>
      </c>
      <c r="BD39" s="70">
        <v>450765</v>
      </c>
      <c r="BE39" s="70">
        <v>391923</v>
      </c>
      <c r="BF39" s="70">
        <v>492089</v>
      </c>
      <c r="BG39" s="70">
        <v>0</v>
      </c>
      <c r="BH39" s="70">
        <v>6252</v>
      </c>
      <c r="BI39" s="70">
        <v>1565610.15</v>
      </c>
      <c r="BJ39" s="70">
        <v>0</v>
      </c>
      <c r="BK39" s="70">
        <v>0</v>
      </c>
      <c r="BL39" s="70">
        <v>42939</v>
      </c>
      <c r="BM39" s="70">
        <v>0</v>
      </c>
      <c r="BN39" s="70">
        <v>0</v>
      </c>
      <c r="BO39" s="70">
        <v>0</v>
      </c>
      <c r="BP39" s="70">
        <v>2972242</v>
      </c>
      <c r="BQ39" s="70">
        <v>66013.5</v>
      </c>
      <c r="BR39" s="70">
        <v>0</v>
      </c>
      <c r="BS39" s="70">
        <v>24045</v>
      </c>
      <c r="BT39" s="70">
        <v>184631.13</v>
      </c>
      <c r="BU39" s="70">
        <v>518859.46</v>
      </c>
      <c r="BV39" s="70">
        <v>78554</v>
      </c>
      <c r="BW39" s="70">
        <v>0</v>
      </c>
      <c r="BX39" s="70">
        <v>52178.57</v>
      </c>
      <c r="BY39" s="71">
        <v>39058254</v>
      </c>
    </row>
    <row r="40" spans="1:77" x14ac:dyDescent="0.2">
      <c r="A40" s="68" t="s">
        <v>255</v>
      </c>
      <c r="B40" s="69" t="s">
        <v>276</v>
      </c>
      <c r="C40" s="68" t="s">
        <v>277</v>
      </c>
      <c r="D40" s="70">
        <v>3611668.36</v>
      </c>
      <c r="E40" s="70">
        <v>0</v>
      </c>
      <c r="F40" s="70">
        <v>1378939.52</v>
      </c>
      <c r="G40" s="70">
        <v>0</v>
      </c>
      <c r="H40" s="70">
        <v>31261</v>
      </c>
      <c r="I40" s="70">
        <v>0</v>
      </c>
      <c r="J40" s="70">
        <v>2450825.25</v>
      </c>
      <c r="K40" s="70">
        <v>0</v>
      </c>
      <c r="L40" s="70">
        <v>0</v>
      </c>
      <c r="M40" s="70">
        <v>15000</v>
      </c>
      <c r="N40" s="70">
        <v>0</v>
      </c>
      <c r="O40" s="70">
        <v>0</v>
      </c>
      <c r="P40" s="70">
        <v>0</v>
      </c>
      <c r="Q40" s="70">
        <v>27069</v>
      </c>
      <c r="R40" s="70">
        <v>0</v>
      </c>
      <c r="S40" s="70">
        <v>0</v>
      </c>
      <c r="T40" s="70">
        <v>0</v>
      </c>
      <c r="U40" s="70">
        <v>0</v>
      </c>
      <c r="V40" s="70">
        <v>278572.55</v>
      </c>
      <c r="W40" s="70">
        <v>0</v>
      </c>
      <c r="X40" s="70">
        <v>0</v>
      </c>
      <c r="Y40" s="70">
        <v>0</v>
      </c>
      <c r="Z40" s="70">
        <v>0</v>
      </c>
      <c r="AA40" s="70">
        <v>0</v>
      </c>
      <c r="AB40" s="70">
        <v>0</v>
      </c>
      <c r="AC40" s="70">
        <v>0</v>
      </c>
      <c r="AD40" s="70">
        <v>0</v>
      </c>
      <c r="AE40" s="70">
        <v>19179255.879999999</v>
      </c>
      <c r="AF40" s="70">
        <v>0</v>
      </c>
      <c r="AG40" s="70">
        <v>0</v>
      </c>
      <c r="AH40" s="70">
        <v>0</v>
      </c>
      <c r="AI40" s="70">
        <v>0</v>
      </c>
      <c r="AJ40" s="70">
        <v>0</v>
      </c>
      <c r="AK40" s="70">
        <v>0</v>
      </c>
      <c r="AL40" s="70">
        <v>0</v>
      </c>
      <c r="AM40" s="70">
        <v>0</v>
      </c>
      <c r="AN40" s="70">
        <v>0</v>
      </c>
      <c r="AO40" s="70">
        <v>0</v>
      </c>
      <c r="AP40" s="70">
        <v>0</v>
      </c>
      <c r="AQ40" s="70">
        <v>1421083</v>
      </c>
      <c r="AR40" s="70">
        <v>0</v>
      </c>
      <c r="AS40" s="70">
        <v>0</v>
      </c>
      <c r="AT40" s="70">
        <v>11756</v>
      </c>
      <c r="AU40" s="70">
        <v>900</v>
      </c>
      <c r="AV40" s="70">
        <v>0</v>
      </c>
      <c r="AW40" s="70">
        <v>47418</v>
      </c>
      <c r="AX40" s="70">
        <v>24058267.579999998</v>
      </c>
      <c r="AY40" s="70">
        <v>0</v>
      </c>
      <c r="AZ40" s="70">
        <v>0</v>
      </c>
      <c r="BA40" s="70">
        <v>32998</v>
      </c>
      <c r="BB40" s="70">
        <v>426334.4</v>
      </c>
      <c r="BC40" s="70">
        <v>0</v>
      </c>
      <c r="BD40" s="70">
        <v>0</v>
      </c>
      <c r="BE40" s="70">
        <v>0</v>
      </c>
      <c r="BF40" s="70">
        <v>0</v>
      </c>
      <c r="BG40" s="70">
        <v>0</v>
      </c>
      <c r="BH40" s="70">
        <v>0</v>
      </c>
      <c r="BI40" s="70">
        <v>85100</v>
      </c>
      <c r="BJ40" s="70">
        <v>3904376</v>
      </c>
      <c r="BK40" s="70">
        <v>0</v>
      </c>
      <c r="BL40" s="70">
        <v>0</v>
      </c>
      <c r="BM40" s="70">
        <v>0</v>
      </c>
      <c r="BN40" s="70">
        <v>5829</v>
      </c>
      <c r="BO40" s="70">
        <v>8533</v>
      </c>
      <c r="BP40" s="70">
        <v>3930021.12</v>
      </c>
      <c r="BQ40" s="70">
        <v>0</v>
      </c>
      <c r="BR40" s="70">
        <v>95480</v>
      </c>
      <c r="BS40" s="70">
        <v>21211.5</v>
      </c>
      <c r="BT40" s="70">
        <v>0</v>
      </c>
      <c r="BU40" s="70">
        <v>0</v>
      </c>
      <c r="BV40" s="70">
        <v>0</v>
      </c>
      <c r="BW40" s="70">
        <v>49134</v>
      </c>
      <c r="BX40" s="70">
        <v>0</v>
      </c>
      <c r="BY40" s="71">
        <v>13928638.33</v>
      </c>
    </row>
    <row r="41" spans="1:77" x14ac:dyDescent="0.2">
      <c r="A41" s="68" t="s">
        <v>255</v>
      </c>
      <c r="B41" s="69" t="s">
        <v>278</v>
      </c>
      <c r="C41" s="68" t="s">
        <v>279</v>
      </c>
      <c r="D41" s="70">
        <v>3337201</v>
      </c>
      <c r="E41" s="70">
        <v>266748</v>
      </c>
      <c r="F41" s="70">
        <v>1804787</v>
      </c>
      <c r="G41" s="70">
        <v>148858</v>
      </c>
      <c r="H41" s="70">
        <v>41572</v>
      </c>
      <c r="I41" s="70">
        <v>0</v>
      </c>
      <c r="J41" s="70">
        <v>5499228</v>
      </c>
      <c r="K41" s="70">
        <v>288829.5</v>
      </c>
      <c r="L41" s="70">
        <v>217298</v>
      </c>
      <c r="M41" s="70">
        <v>834124</v>
      </c>
      <c r="N41" s="70">
        <v>48631</v>
      </c>
      <c r="O41" s="70">
        <v>103239</v>
      </c>
      <c r="P41" s="70">
        <v>632311</v>
      </c>
      <c r="Q41" s="70">
        <v>478188</v>
      </c>
      <c r="R41" s="70">
        <v>0</v>
      </c>
      <c r="S41" s="70">
        <v>155055.69</v>
      </c>
      <c r="T41" s="70">
        <v>431784</v>
      </c>
      <c r="U41" s="70">
        <v>28866</v>
      </c>
      <c r="V41" s="70">
        <v>2306339.75</v>
      </c>
      <c r="W41" s="70">
        <v>459711</v>
      </c>
      <c r="X41" s="70">
        <v>292618.5</v>
      </c>
      <c r="Y41" s="70">
        <v>1218670</v>
      </c>
      <c r="Z41" s="70">
        <v>147131.5</v>
      </c>
      <c r="AA41" s="70">
        <v>240899.5</v>
      </c>
      <c r="AB41" s="70">
        <v>1201723.5</v>
      </c>
      <c r="AC41" s="70">
        <v>4535</v>
      </c>
      <c r="AD41" s="70">
        <v>85606</v>
      </c>
      <c r="AE41" s="70">
        <v>887862.25</v>
      </c>
      <c r="AF41" s="70">
        <v>82419.69</v>
      </c>
      <c r="AG41" s="70">
        <v>18704</v>
      </c>
      <c r="AH41" s="70">
        <v>175694</v>
      </c>
      <c r="AI41" s="70">
        <v>96415</v>
      </c>
      <c r="AJ41" s="70">
        <v>212974</v>
      </c>
      <c r="AK41" s="70">
        <v>189194</v>
      </c>
      <c r="AL41" s="70">
        <v>39836</v>
      </c>
      <c r="AM41" s="70">
        <v>135145</v>
      </c>
      <c r="AN41" s="70">
        <v>235437</v>
      </c>
      <c r="AO41" s="70">
        <v>203928</v>
      </c>
      <c r="AP41" s="70">
        <v>144744.93</v>
      </c>
      <c r="AQ41" s="70">
        <v>2238396.71</v>
      </c>
      <c r="AR41" s="70">
        <v>196921</v>
      </c>
      <c r="AS41" s="70">
        <v>148393</v>
      </c>
      <c r="AT41" s="70">
        <v>184813</v>
      </c>
      <c r="AU41" s="70">
        <v>160542</v>
      </c>
      <c r="AV41" s="70">
        <v>6123</v>
      </c>
      <c r="AW41" s="70">
        <v>105908</v>
      </c>
      <c r="AX41" s="70">
        <v>1317701</v>
      </c>
      <c r="AY41" s="70">
        <v>222792</v>
      </c>
      <c r="AZ41" s="70">
        <v>128450</v>
      </c>
      <c r="BA41" s="70">
        <v>74719</v>
      </c>
      <c r="BB41" s="70">
        <v>222993</v>
      </c>
      <c r="BC41" s="70">
        <v>45529</v>
      </c>
      <c r="BD41" s="70">
        <v>301077</v>
      </c>
      <c r="BE41" s="70">
        <v>772368</v>
      </c>
      <c r="BF41" s="70">
        <v>190473</v>
      </c>
      <c r="BG41" s="70">
        <v>6712</v>
      </c>
      <c r="BH41" s="70">
        <v>0</v>
      </c>
      <c r="BI41" s="70">
        <v>38021.06</v>
      </c>
      <c r="BJ41" s="70">
        <v>163217.37</v>
      </c>
      <c r="BK41" s="70">
        <v>13123</v>
      </c>
      <c r="BL41" s="70">
        <v>4962</v>
      </c>
      <c r="BM41" s="70">
        <v>4456</v>
      </c>
      <c r="BN41" s="70">
        <v>21387</v>
      </c>
      <c r="BO41" s="70">
        <v>7640</v>
      </c>
      <c r="BP41" s="70">
        <v>2900597</v>
      </c>
      <c r="BQ41" s="70">
        <v>140960</v>
      </c>
      <c r="BR41" s="70">
        <v>69923</v>
      </c>
      <c r="BS41" s="70">
        <v>161966.14000000001</v>
      </c>
      <c r="BT41" s="70">
        <v>678638.5</v>
      </c>
      <c r="BU41" s="70">
        <v>631101</v>
      </c>
      <c r="BV41" s="70">
        <v>165297</v>
      </c>
      <c r="BW41" s="70">
        <v>0</v>
      </c>
      <c r="BX41" s="70">
        <v>0</v>
      </c>
      <c r="BY41" s="71">
        <v>267899495.55000001</v>
      </c>
    </row>
    <row r="42" spans="1:77" x14ac:dyDescent="0.2">
      <c r="A42" s="68" t="s">
        <v>255</v>
      </c>
      <c r="B42" s="69" t="s">
        <v>280</v>
      </c>
      <c r="C42" s="68" t="s">
        <v>281</v>
      </c>
      <c r="D42" s="70">
        <v>1397127</v>
      </c>
      <c r="E42" s="70">
        <v>0</v>
      </c>
      <c r="F42" s="70">
        <v>53400</v>
      </c>
      <c r="G42" s="70">
        <v>0</v>
      </c>
      <c r="H42" s="70">
        <v>0</v>
      </c>
      <c r="I42" s="70">
        <v>0</v>
      </c>
      <c r="J42" s="70">
        <v>1297965</v>
      </c>
      <c r="K42" s="70">
        <v>130793.5</v>
      </c>
      <c r="L42" s="70">
        <v>0</v>
      </c>
      <c r="M42" s="70">
        <v>158411.79999999999</v>
      </c>
      <c r="N42" s="70">
        <v>0</v>
      </c>
      <c r="O42" s="70">
        <v>0</v>
      </c>
      <c r="P42" s="70">
        <v>334491.40000000002</v>
      </c>
      <c r="Q42" s="70">
        <v>15152</v>
      </c>
      <c r="R42" s="70">
        <v>0</v>
      </c>
      <c r="S42" s="70">
        <v>0</v>
      </c>
      <c r="T42" s="70">
        <v>0</v>
      </c>
      <c r="U42" s="70">
        <v>0</v>
      </c>
      <c r="V42" s="70">
        <v>165701.96</v>
      </c>
      <c r="W42" s="70">
        <v>323267</v>
      </c>
      <c r="X42" s="70">
        <v>0</v>
      </c>
      <c r="Y42" s="70">
        <v>230332</v>
      </c>
      <c r="Z42" s="70">
        <v>45655</v>
      </c>
      <c r="AA42" s="70">
        <v>0</v>
      </c>
      <c r="AB42" s="70">
        <v>0</v>
      </c>
      <c r="AC42" s="70">
        <v>0</v>
      </c>
      <c r="AD42" s="70">
        <v>0</v>
      </c>
      <c r="AE42" s="70">
        <v>3907330.58</v>
      </c>
      <c r="AF42" s="70">
        <v>0</v>
      </c>
      <c r="AG42" s="70">
        <v>0</v>
      </c>
      <c r="AH42" s="70">
        <v>0</v>
      </c>
      <c r="AI42" s="70">
        <v>0</v>
      </c>
      <c r="AJ42" s="70">
        <v>0</v>
      </c>
      <c r="AK42" s="70">
        <v>0</v>
      </c>
      <c r="AL42" s="70">
        <v>0</v>
      </c>
      <c r="AM42" s="70">
        <v>0</v>
      </c>
      <c r="AN42" s="70">
        <v>0</v>
      </c>
      <c r="AO42" s="70">
        <v>0</v>
      </c>
      <c r="AP42" s="70">
        <v>0</v>
      </c>
      <c r="AQ42" s="70">
        <v>2024947</v>
      </c>
      <c r="AR42" s="70">
        <v>0</v>
      </c>
      <c r="AS42" s="70">
        <v>5628</v>
      </c>
      <c r="AT42" s="70">
        <v>31970.2</v>
      </c>
      <c r="AU42" s="70">
        <v>7696</v>
      </c>
      <c r="AV42" s="70">
        <v>2133.6</v>
      </c>
      <c r="AW42" s="70">
        <v>0</v>
      </c>
      <c r="AX42" s="70">
        <v>547541</v>
      </c>
      <c r="AY42" s="70">
        <v>0</v>
      </c>
      <c r="AZ42" s="70">
        <v>0</v>
      </c>
      <c r="BA42" s="70">
        <v>0</v>
      </c>
      <c r="BB42" s="70">
        <v>0</v>
      </c>
      <c r="BC42" s="70">
        <v>0</v>
      </c>
      <c r="BD42" s="70">
        <v>4648</v>
      </c>
      <c r="BE42" s="70">
        <v>34257</v>
      </c>
      <c r="BF42" s="70">
        <v>0</v>
      </c>
      <c r="BG42" s="70">
        <v>0</v>
      </c>
      <c r="BH42" s="70">
        <v>0</v>
      </c>
      <c r="BI42" s="70">
        <v>211046.91</v>
      </c>
      <c r="BJ42" s="70">
        <v>4755</v>
      </c>
      <c r="BK42" s="70">
        <v>0</v>
      </c>
      <c r="BL42" s="70">
        <v>0</v>
      </c>
      <c r="BM42" s="70">
        <v>0</v>
      </c>
      <c r="BN42" s="70">
        <v>0</v>
      </c>
      <c r="BO42" s="70">
        <v>0</v>
      </c>
      <c r="BP42" s="70">
        <v>1800050</v>
      </c>
      <c r="BQ42" s="70">
        <v>36414</v>
      </c>
      <c r="BR42" s="70">
        <v>0</v>
      </c>
      <c r="BS42" s="70">
        <v>0</v>
      </c>
      <c r="BT42" s="70">
        <v>0</v>
      </c>
      <c r="BU42" s="70">
        <v>94633</v>
      </c>
      <c r="BV42" s="70">
        <v>0</v>
      </c>
      <c r="BW42" s="70">
        <v>0</v>
      </c>
      <c r="BX42" s="70">
        <v>0</v>
      </c>
      <c r="BY42" s="71">
        <v>76102007.569999993</v>
      </c>
    </row>
    <row r="43" spans="1:77" x14ac:dyDescent="0.2">
      <c r="A43" s="68" t="s">
        <v>255</v>
      </c>
      <c r="B43" s="69" t="s">
        <v>282</v>
      </c>
      <c r="C43" s="68" t="s">
        <v>283</v>
      </c>
      <c r="D43" s="70">
        <v>0</v>
      </c>
      <c r="E43" s="70">
        <v>0</v>
      </c>
      <c r="F43" s="70">
        <v>1695687.47</v>
      </c>
      <c r="G43" s="70">
        <v>0</v>
      </c>
      <c r="H43" s="70">
        <v>0</v>
      </c>
      <c r="I43" s="70">
        <v>0</v>
      </c>
      <c r="J43" s="70">
        <v>9339456.1899999995</v>
      </c>
      <c r="K43" s="70">
        <v>264127.75</v>
      </c>
      <c r="L43" s="70">
        <v>6712</v>
      </c>
      <c r="M43" s="70">
        <v>1011962.79</v>
      </c>
      <c r="N43" s="70">
        <v>0</v>
      </c>
      <c r="O43" s="70">
        <v>0</v>
      </c>
      <c r="P43" s="70">
        <v>0</v>
      </c>
      <c r="Q43" s="70">
        <v>0</v>
      </c>
      <c r="R43" s="70">
        <v>0</v>
      </c>
      <c r="S43" s="70">
        <v>0</v>
      </c>
      <c r="T43" s="70">
        <v>89623</v>
      </c>
      <c r="U43" s="70">
        <v>12230.19</v>
      </c>
      <c r="V43" s="70">
        <v>1820303.25</v>
      </c>
      <c r="W43" s="70">
        <v>573475.39</v>
      </c>
      <c r="X43" s="70">
        <v>121003.29</v>
      </c>
      <c r="Y43" s="70">
        <v>1081011</v>
      </c>
      <c r="Z43" s="70">
        <v>80061</v>
      </c>
      <c r="AA43" s="70">
        <v>119047.5</v>
      </c>
      <c r="AB43" s="70">
        <v>0</v>
      </c>
      <c r="AC43" s="70">
        <v>3788</v>
      </c>
      <c r="AD43" s="70">
        <v>0</v>
      </c>
      <c r="AE43" s="70">
        <v>4232111.2</v>
      </c>
      <c r="AF43" s="70">
        <v>0</v>
      </c>
      <c r="AG43" s="70">
        <v>4259</v>
      </c>
      <c r="AH43" s="70">
        <v>0</v>
      </c>
      <c r="AI43" s="70">
        <v>0</v>
      </c>
      <c r="AJ43" s="70">
        <v>0</v>
      </c>
      <c r="AK43" s="70">
        <v>0</v>
      </c>
      <c r="AL43" s="70">
        <v>2220</v>
      </c>
      <c r="AM43" s="70">
        <v>0</v>
      </c>
      <c r="AN43" s="70">
        <v>0</v>
      </c>
      <c r="AO43" s="70">
        <v>0</v>
      </c>
      <c r="AP43" s="70">
        <v>0</v>
      </c>
      <c r="AQ43" s="70">
        <v>956061</v>
      </c>
      <c r="AR43" s="70">
        <v>130519.8</v>
      </c>
      <c r="AS43" s="70">
        <v>0</v>
      </c>
      <c r="AT43" s="70">
        <v>32185.439999999999</v>
      </c>
      <c r="AU43" s="70">
        <v>0</v>
      </c>
      <c r="AV43" s="70">
        <v>0</v>
      </c>
      <c r="AW43" s="70">
        <v>0</v>
      </c>
      <c r="AX43" s="70">
        <v>1391616.69</v>
      </c>
      <c r="AY43" s="70">
        <v>0</v>
      </c>
      <c r="AZ43" s="70">
        <v>0</v>
      </c>
      <c r="BA43" s="70">
        <v>0</v>
      </c>
      <c r="BB43" s="70">
        <v>0</v>
      </c>
      <c r="BC43" s="70">
        <v>0</v>
      </c>
      <c r="BD43" s="70">
        <v>283902</v>
      </c>
      <c r="BE43" s="70">
        <v>0</v>
      </c>
      <c r="BF43" s="70">
        <v>0</v>
      </c>
      <c r="BG43" s="70">
        <v>0</v>
      </c>
      <c r="BH43" s="70">
        <v>0</v>
      </c>
      <c r="BI43" s="70">
        <v>0</v>
      </c>
      <c r="BJ43" s="70">
        <v>215598.14</v>
      </c>
      <c r="BK43" s="70">
        <v>0</v>
      </c>
      <c r="BL43" s="70">
        <v>0</v>
      </c>
      <c r="BM43" s="70">
        <v>0</v>
      </c>
      <c r="BN43" s="70">
        <v>0</v>
      </c>
      <c r="BO43" s="70">
        <v>0</v>
      </c>
      <c r="BP43" s="70">
        <v>47032.65</v>
      </c>
      <c r="BQ43" s="70">
        <v>0</v>
      </c>
      <c r="BR43" s="70">
        <v>0</v>
      </c>
      <c r="BS43" s="70">
        <v>0</v>
      </c>
      <c r="BT43" s="70">
        <v>0</v>
      </c>
      <c r="BU43" s="70">
        <v>0</v>
      </c>
      <c r="BV43" s="70">
        <v>0</v>
      </c>
      <c r="BW43" s="70">
        <v>0</v>
      </c>
      <c r="BX43" s="70">
        <v>0</v>
      </c>
      <c r="BY43" s="71">
        <v>25079595.530000001</v>
      </c>
    </row>
    <row r="44" spans="1:77" x14ac:dyDescent="0.2">
      <c r="A44" s="68" t="s">
        <v>255</v>
      </c>
      <c r="B44" s="69" t="s">
        <v>284</v>
      </c>
      <c r="C44" s="68" t="s">
        <v>285</v>
      </c>
      <c r="D44" s="70">
        <v>58250400.140000001</v>
      </c>
      <c r="E44" s="70">
        <v>22664780</v>
      </c>
      <c r="F44" s="70">
        <v>24393602</v>
      </c>
      <c r="G44" s="70">
        <v>3617504</v>
      </c>
      <c r="H44" s="70">
        <v>1340951</v>
      </c>
      <c r="I44" s="70">
        <v>150112</v>
      </c>
      <c r="J44" s="70">
        <v>79769347</v>
      </c>
      <c r="K44" s="70">
        <v>12832256.25</v>
      </c>
      <c r="L44" s="70">
        <v>824878</v>
      </c>
      <c r="M44" s="70">
        <v>37619762.75</v>
      </c>
      <c r="N44" s="70">
        <v>620469</v>
      </c>
      <c r="O44" s="70">
        <v>3418840</v>
      </c>
      <c r="P44" s="70">
        <v>20742918.030000001</v>
      </c>
      <c r="Q44" s="70">
        <v>7093459.25</v>
      </c>
      <c r="R44" s="70">
        <v>97656</v>
      </c>
      <c r="S44" s="70">
        <v>992774.66</v>
      </c>
      <c r="T44" s="70">
        <v>907738</v>
      </c>
      <c r="U44" s="70">
        <v>454676</v>
      </c>
      <c r="V44" s="70">
        <v>46982527.490000002</v>
      </c>
      <c r="W44" s="70">
        <v>4843081.75</v>
      </c>
      <c r="X44" s="70">
        <v>1157827.51</v>
      </c>
      <c r="Y44" s="70">
        <v>12304555.5</v>
      </c>
      <c r="Z44" s="70">
        <v>564183.5</v>
      </c>
      <c r="AA44" s="70">
        <v>222783.5</v>
      </c>
      <c r="AB44" s="70">
        <v>1898407.26</v>
      </c>
      <c r="AC44" s="70">
        <v>348066</v>
      </c>
      <c r="AD44" s="70">
        <v>246583</v>
      </c>
      <c r="AE44" s="70">
        <v>56750156.32</v>
      </c>
      <c r="AF44" s="70">
        <v>372781</v>
      </c>
      <c r="AG44" s="70">
        <v>305852</v>
      </c>
      <c r="AH44" s="70">
        <v>368317</v>
      </c>
      <c r="AI44" s="70">
        <v>178042</v>
      </c>
      <c r="AJ44" s="70">
        <v>1176677</v>
      </c>
      <c r="AK44" s="70">
        <v>1160713</v>
      </c>
      <c r="AL44" s="70">
        <v>676495</v>
      </c>
      <c r="AM44" s="70">
        <v>2151529</v>
      </c>
      <c r="AN44" s="70">
        <v>480036</v>
      </c>
      <c r="AO44" s="70">
        <v>647411.5</v>
      </c>
      <c r="AP44" s="70">
        <v>385492.25</v>
      </c>
      <c r="AQ44" s="70">
        <v>37676662.710000001</v>
      </c>
      <c r="AR44" s="70">
        <v>5143</v>
      </c>
      <c r="AS44" s="70">
        <v>157950</v>
      </c>
      <c r="AT44" s="70">
        <v>366632</v>
      </c>
      <c r="AU44" s="70">
        <v>141562</v>
      </c>
      <c r="AV44" s="70">
        <v>6489</v>
      </c>
      <c r="AW44" s="70">
        <v>1300788.8600000001</v>
      </c>
      <c r="AX44" s="70">
        <v>47426967</v>
      </c>
      <c r="AY44" s="70">
        <v>736026</v>
      </c>
      <c r="AZ44" s="70">
        <v>325881.5</v>
      </c>
      <c r="BA44" s="70">
        <v>1859559.75</v>
      </c>
      <c r="BB44" s="70">
        <v>5803962</v>
      </c>
      <c r="BC44" s="70">
        <v>1909996</v>
      </c>
      <c r="BD44" s="70">
        <v>11922625</v>
      </c>
      <c r="BE44" s="70">
        <v>3678622</v>
      </c>
      <c r="BF44" s="70">
        <v>1671100</v>
      </c>
      <c r="BG44" s="70">
        <v>0</v>
      </c>
      <c r="BH44" s="70">
        <v>36756</v>
      </c>
      <c r="BI44" s="70">
        <v>37866355.689999998</v>
      </c>
      <c r="BJ44" s="70">
        <v>871813.87</v>
      </c>
      <c r="BK44" s="70">
        <v>592598</v>
      </c>
      <c r="BL44" s="70">
        <v>247543</v>
      </c>
      <c r="BM44" s="70">
        <v>0</v>
      </c>
      <c r="BN44" s="70">
        <v>379537</v>
      </c>
      <c r="BO44" s="70">
        <v>302769.25</v>
      </c>
      <c r="BP44" s="70">
        <v>34892341</v>
      </c>
      <c r="BQ44" s="70">
        <v>1066093.5</v>
      </c>
      <c r="BR44" s="70">
        <v>680378.5</v>
      </c>
      <c r="BS44" s="70">
        <v>1453658.73</v>
      </c>
      <c r="BT44" s="70">
        <v>1867540.37</v>
      </c>
      <c r="BU44" s="70">
        <v>12209246.18</v>
      </c>
      <c r="BV44" s="70">
        <v>439637</v>
      </c>
      <c r="BW44" s="70">
        <v>325827</v>
      </c>
      <c r="BX44" s="70">
        <v>33907.480000000003</v>
      </c>
      <c r="BY44" s="71">
        <v>64539352.349999994</v>
      </c>
    </row>
    <row r="45" spans="1:77" x14ac:dyDescent="0.2">
      <c r="A45" s="68" t="s">
        <v>255</v>
      </c>
      <c r="B45" s="69" t="s">
        <v>286</v>
      </c>
      <c r="C45" s="68" t="s">
        <v>287</v>
      </c>
      <c r="D45" s="70">
        <v>14084641</v>
      </c>
      <c r="E45" s="70">
        <v>1010120</v>
      </c>
      <c r="F45" s="70">
        <v>1746739</v>
      </c>
      <c r="G45" s="70">
        <v>162011</v>
      </c>
      <c r="H45" s="70">
        <v>0</v>
      </c>
      <c r="I45" s="70">
        <v>0</v>
      </c>
      <c r="J45" s="70">
        <v>28106226.75</v>
      </c>
      <c r="K45" s="70">
        <v>548579.5</v>
      </c>
      <c r="L45" s="70">
        <v>62391</v>
      </c>
      <c r="M45" s="70">
        <v>8129031</v>
      </c>
      <c r="N45" s="70">
        <v>30743</v>
      </c>
      <c r="O45" s="70">
        <v>452455</v>
      </c>
      <c r="P45" s="70">
        <v>6461263.6600000001</v>
      </c>
      <c r="Q45" s="70">
        <v>3892424.27</v>
      </c>
      <c r="R45" s="70">
        <v>0</v>
      </c>
      <c r="S45" s="70">
        <v>17381.099999999999</v>
      </c>
      <c r="T45" s="70">
        <v>153228.70000000001</v>
      </c>
      <c r="U45" s="70">
        <v>105187</v>
      </c>
      <c r="V45" s="70">
        <v>25287179.75</v>
      </c>
      <c r="W45" s="70">
        <v>2212987.16</v>
      </c>
      <c r="X45" s="70">
        <v>221763.5</v>
      </c>
      <c r="Y45" s="70">
        <v>4506476.71</v>
      </c>
      <c r="Z45" s="70">
        <v>30629.5</v>
      </c>
      <c r="AA45" s="70">
        <v>51574</v>
      </c>
      <c r="AB45" s="70">
        <v>90185.5</v>
      </c>
      <c r="AC45" s="70">
        <v>110591</v>
      </c>
      <c r="AD45" s="70">
        <v>10840</v>
      </c>
      <c r="AE45" s="70">
        <v>26329997.25</v>
      </c>
      <c r="AF45" s="70">
        <v>28184</v>
      </c>
      <c r="AG45" s="70">
        <v>35596</v>
      </c>
      <c r="AH45" s="70">
        <v>26643</v>
      </c>
      <c r="AI45" s="70">
        <v>25093</v>
      </c>
      <c r="AJ45" s="70">
        <v>143917</v>
      </c>
      <c r="AK45" s="70">
        <v>18830</v>
      </c>
      <c r="AL45" s="70">
        <v>18996</v>
      </c>
      <c r="AM45" s="70">
        <v>223094</v>
      </c>
      <c r="AN45" s="70">
        <v>82592</v>
      </c>
      <c r="AO45" s="70">
        <v>113746.75</v>
      </c>
      <c r="AP45" s="70">
        <v>10728</v>
      </c>
      <c r="AQ45" s="70">
        <v>6912730.9900000002</v>
      </c>
      <c r="AR45" s="70">
        <v>83489</v>
      </c>
      <c r="AS45" s="70">
        <v>123995</v>
      </c>
      <c r="AT45" s="70">
        <v>176144</v>
      </c>
      <c r="AU45" s="70">
        <v>90490</v>
      </c>
      <c r="AV45" s="70">
        <v>0</v>
      </c>
      <c r="AW45" s="70">
        <v>97613</v>
      </c>
      <c r="AX45" s="70">
        <v>13771513</v>
      </c>
      <c r="AY45" s="70">
        <v>144346</v>
      </c>
      <c r="AZ45" s="70">
        <v>66329</v>
      </c>
      <c r="BA45" s="70">
        <v>73187</v>
      </c>
      <c r="BB45" s="70">
        <v>161999</v>
      </c>
      <c r="BC45" s="70">
        <v>100027</v>
      </c>
      <c r="BD45" s="70">
        <v>2447725</v>
      </c>
      <c r="BE45" s="70">
        <v>396614</v>
      </c>
      <c r="BF45" s="70">
        <v>88177</v>
      </c>
      <c r="BG45" s="70">
        <v>29906</v>
      </c>
      <c r="BH45" s="70">
        <v>0</v>
      </c>
      <c r="BI45" s="70">
        <v>9623939.8760000002</v>
      </c>
      <c r="BJ45" s="70">
        <v>6124312</v>
      </c>
      <c r="BK45" s="70">
        <v>173573</v>
      </c>
      <c r="BL45" s="70">
        <v>20344</v>
      </c>
      <c r="BM45" s="70">
        <v>69063</v>
      </c>
      <c r="BN45" s="70">
        <v>118336</v>
      </c>
      <c r="BO45" s="70">
        <v>31170</v>
      </c>
      <c r="BP45" s="70">
        <v>10750674</v>
      </c>
      <c r="BQ45" s="70">
        <v>117477</v>
      </c>
      <c r="BR45" s="70">
        <v>192863</v>
      </c>
      <c r="BS45" s="70">
        <v>234155.05</v>
      </c>
      <c r="BT45" s="70">
        <v>602176.16</v>
      </c>
      <c r="BU45" s="70">
        <v>1440523</v>
      </c>
      <c r="BV45" s="70">
        <v>154757</v>
      </c>
      <c r="BW45" s="70">
        <v>131761</v>
      </c>
      <c r="BX45" s="70">
        <v>52192.75</v>
      </c>
      <c r="BY45" s="71">
        <v>48419298.450000003</v>
      </c>
    </row>
    <row r="46" spans="1:77" x14ac:dyDescent="0.2">
      <c r="A46" s="68" t="s">
        <v>255</v>
      </c>
      <c r="B46" s="69" t="s">
        <v>288</v>
      </c>
      <c r="C46" s="68" t="s">
        <v>289</v>
      </c>
      <c r="D46" s="70">
        <v>274486</v>
      </c>
      <c r="E46" s="70">
        <v>0</v>
      </c>
      <c r="F46" s="70">
        <v>732403.87</v>
      </c>
      <c r="G46" s="70">
        <v>0</v>
      </c>
      <c r="H46" s="70">
        <v>0</v>
      </c>
      <c r="I46" s="70">
        <v>0</v>
      </c>
      <c r="J46" s="70">
        <v>1524646.5</v>
      </c>
      <c r="K46" s="70">
        <v>0</v>
      </c>
      <c r="L46" s="70">
        <v>0</v>
      </c>
      <c r="M46" s="70">
        <v>56663.83</v>
      </c>
      <c r="N46" s="70">
        <v>4486.08</v>
      </c>
      <c r="O46" s="70">
        <v>0</v>
      </c>
      <c r="P46" s="70">
        <v>0</v>
      </c>
      <c r="Q46" s="70">
        <v>9061.5</v>
      </c>
      <c r="R46" s="70">
        <v>0</v>
      </c>
      <c r="S46" s="70">
        <v>0</v>
      </c>
      <c r="T46" s="70">
        <v>0</v>
      </c>
      <c r="U46" s="70">
        <v>0</v>
      </c>
      <c r="V46" s="70">
        <v>316087.11</v>
      </c>
      <c r="W46" s="70">
        <v>0</v>
      </c>
      <c r="X46" s="70">
        <v>2164.5</v>
      </c>
      <c r="Y46" s="70">
        <v>27430</v>
      </c>
      <c r="Z46" s="70">
        <v>38281.5</v>
      </c>
      <c r="AA46" s="70">
        <v>93420.78</v>
      </c>
      <c r="AB46" s="70">
        <v>0</v>
      </c>
      <c r="AC46" s="70">
        <v>15362</v>
      </c>
      <c r="AD46" s="70">
        <v>0</v>
      </c>
      <c r="AE46" s="70">
        <v>991882</v>
      </c>
      <c r="AF46" s="70">
        <v>5769</v>
      </c>
      <c r="AG46" s="70">
        <v>0</v>
      </c>
      <c r="AH46" s="70">
        <v>0</v>
      </c>
      <c r="AI46" s="70">
        <v>4783</v>
      </c>
      <c r="AJ46" s="70">
        <v>39148</v>
      </c>
      <c r="AK46" s="70">
        <v>0</v>
      </c>
      <c r="AL46" s="70">
        <v>0</v>
      </c>
      <c r="AM46" s="70">
        <v>0</v>
      </c>
      <c r="AN46" s="70">
        <v>65403</v>
      </c>
      <c r="AO46" s="70">
        <v>3490</v>
      </c>
      <c r="AP46" s="70">
        <v>0</v>
      </c>
      <c r="AQ46" s="70">
        <v>968367.53</v>
      </c>
      <c r="AR46" s="70">
        <v>275576.28000000003</v>
      </c>
      <c r="AS46" s="70">
        <v>0</v>
      </c>
      <c r="AT46" s="70">
        <v>139378</v>
      </c>
      <c r="AU46" s="70">
        <v>18370</v>
      </c>
      <c r="AV46" s="70">
        <v>4465</v>
      </c>
      <c r="AW46" s="70">
        <v>122385</v>
      </c>
      <c r="AX46" s="70">
        <v>267658.08</v>
      </c>
      <c r="AY46" s="70">
        <v>7120</v>
      </c>
      <c r="AZ46" s="70">
        <v>0</v>
      </c>
      <c r="BA46" s="70">
        <v>0</v>
      </c>
      <c r="BB46" s="70">
        <v>82627</v>
      </c>
      <c r="BC46" s="70">
        <v>0</v>
      </c>
      <c r="BD46" s="70">
        <v>9213</v>
      </c>
      <c r="BE46" s="70">
        <v>72810</v>
      </c>
      <c r="BF46" s="70">
        <v>8781</v>
      </c>
      <c r="BG46" s="70">
        <v>0</v>
      </c>
      <c r="BH46" s="70">
        <v>0</v>
      </c>
      <c r="BI46" s="70">
        <v>0</v>
      </c>
      <c r="BJ46" s="70">
        <v>4694.3999999999996</v>
      </c>
      <c r="BK46" s="70">
        <v>0</v>
      </c>
      <c r="BL46" s="70">
        <v>0</v>
      </c>
      <c r="BM46" s="70">
        <v>0</v>
      </c>
      <c r="BN46" s="70">
        <v>0</v>
      </c>
      <c r="BO46" s="70">
        <v>0</v>
      </c>
      <c r="BP46" s="70">
        <v>454035</v>
      </c>
      <c r="BQ46" s="70">
        <v>30628</v>
      </c>
      <c r="BR46" s="70">
        <v>8557</v>
      </c>
      <c r="BS46" s="70">
        <v>13845.75</v>
      </c>
      <c r="BT46" s="70">
        <v>0</v>
      </c>
      <c r="BU46" s="70">
        <v>220952</v>
      </c>
      <c r="BV46" s="70">
        <v>0</v>
      </c>
      <c r="BW46" s="70">
        <v>0</v>
      </c>
      <c r="BX46" s="70">
        <v>8899.75</v>
      </c>
      <c r="BY46" s="71">
        <v>12531908.07</v>
      </c>
    </row>
    <row r="47" spans="1:77" x14ac:dyDescent="0.2">
      <c r="A47" s="76" t="s">
        <v>290</v>
      </c>
      <c r="B47" s="77"/>
      <c r="C47" s="78"/>
      <c r="D47" s="74">
        <f>SUM(D30:D46)</f>
        <v>461120380.55999994</v>
      </c>
      <c r="E47" s="74">
        <f t="shared" ref="E47:BP47" si="2">SUM(E30:E46)</f>
        <v>90176385</v>
      </c>
      <c r="F47" s="74">
        <f t="shared" si="2"/>
        <v>176842695.73999998</v>
      </c>
      <c r="G47" s="74">
        <f t="shared" si="2"/>
        <v>23004081.410000004</v>
      </c>
      <c r="H47" s="74">
        <f t="shared" si="2"/>
        <v>14822432.01</v>
      </c>
      <c r="I47" s="74">
        <f t="shared" si="2"/>
        <v>3103918.68</v>
      </c>
      <c r="J47" s="74">
        <f t="shared" si="2"/>
        <v>839347655.06000006</v>
      </c>
      <c r="K47" s="74">
        <f t="shared" si="2"/>
        <v>61184670.5</v>
      </c>
      <c r="L47" s="74">
        <f t="shared" si="2"/>
        <v>5997955</v>
      </c>
      <c r="M47" s="74">
        <f t="shared" si="2"/>
        <v>172198846.32000002</v>
      </c>
      <c r="N47" s="74">
        <f t="shared" si="2"/>
        <v>5991051.0800000001</v>
      </c>
      <c r="O47" s="74">
        <f t="shared" si="2"/>
        <v>24568878.75</v>
      </c>
      <c r="P47" s="74">
        <f t="shared" si="2"/>
        <v>115097717.44</v>
      </c>
      <c r="Q47" s="74">
        <f t="shared" si="2"/>
        <v>86487516.609999999</v>
      </c>
      <c r="R47" s="74">
        <f t="shared" si="2"/>
        <v>1061246.21</v>
      </c>
      <c r="S47" s="74">
        <f t="shared" si="2"/>
        <v>12984626.439999999</v>
      </c>
      <c r="T47" s="74">
        <f t="shared" si="2"/>
        <v>12211522.109999999</v>
      </c>
      <c r="U47" s="74">
        <f t="shared" si="2"/>
        <v>5816867.4699999997</v>
      </c>
      <c r="V47" s="74">
        <f t="shared" si="2"/>
        <v>510246647.69000006</v>
      </c>
      <c r="W47" s="74">
        <f t="shared" si="2"/>
        <v>53221660.109999999</v>
      </c>
      <c r="X47" s="74">
        <f t="shared" si="2"/>
        <v>15996523.35</v>
      </c>
      <c r="Y47" s="74">
        <f t="shared" si="2"/>
        <v>100994897.14999999</v>
      </c>
      <c r="Z47" s="74">
        <f t="shared" si="2"/>
        <v>5022529.6400000006</v>
      </c>
      <c r="AA47" s="74">
        <f t="shared" si="2"/>
        <v>13374521.829999998</v>
      </c>
      <c r="AB47" s="74">
        <f t="shared" si="2"/>
        <v>28060171.060000002</v>
      </c>
      <c r="AC47" s="74">
        <f t="shared" si="2"/>
        <v>5353052</v>
      </c>
      <c r="AD47" s="74">
        <f t="shared" si="2"/>
        <v>4809012</v>
      </c>
      <c r="AE47" s="74">
        <f t="shared" si="2"/>
        <v>725113638.87</v>
      </c>
      <c r="AF47" s="74">
        <f t="shared" si="2"/>
        <v>6194414.1800000006</v>
      </c>
      <c r="AG47" s="74">
        <f t="shared" si="2"/>
        <v>4088360.16</v>
      </c>
      <c r="AH47" s="74">
        <f t="shared" si="2"/>
        <v>5372771</v>
      </c>
      <c r="AI47" s="74">
        <f t="shared" si="2"/>
        <v>4769899</v>
      </c>
      <c r="AJ47" s="74">
        <f t="shared" si="2"/>
        <v>12325882.5</v>
      </c>
      <c r="AK47" s="74">
        <f t="shared" si="2"/>
        <v>8223725.46</v>
      </c>
      <c r="AL47" s="74">
        <f t="shared" si="2"/>
        <v>6126771</v>
      </c>
      <c r="AM47" s="74">
        <f t="shared" si="2"/>
        <v>15421452.200000001</v>
      </c>
      <c r="AN47" s="74">
        <f t="shared" si="2"/>
        <v>8610441.5</v>
      </c>
      <c r="AO47" s="74">
        <f t="shared" si="2"/>
        <v>8433791</v>
      </c>
      <c r="AP47" s="74">
        <f t="shared" si="2"/>
        <v>5660758.959999999</v>
      </c>
      <c r="AQ47" s="74">
        <f t="shared" si="2"/>
        <v>190291719.11000001</v>
      </c>
      <c r="AR47" s="74">
        <f t="shared" si="2"/>
        <v>3776590.0599999996</v>
      </c>
      <c r="AS47" s="74">
        <f t="shared" si="2"/>
        <v>3974927.01</v>
      </c>
      <c r="AT47" s="74">
        <f t="shared" si="2"/>
        <v>8474904.8100000005</v>
      </c>
      <c r="AU47" s="74">
        <f t="shared" si="2"/>
        <v>4337035.8100000005</v>
      </c>
      <c r="AV47" s="74">
        <f t="shared" si="2"/>
        <v>427428.1</v>
      </c>
      <c r="AW47" s="74">
        <f t="shared" si="2"/>
        <v>3764141.67</v>
      </c>
      <c r="AX47" s="74">
        <f t="shared" si="2"/>
        <v>490754912.83999997</v>
      </c>
      <c r="AY47" s="74">
        <f t="shared" si="2"/>
        <v>10938669.01</v>
      </c>
      <c r="AZ47" s="74">
        <f t="shared" si="2"/>
        <v>11280631.25</v>
      </c>
      <c r="BA47" s="74">
        <f t="shared" si="2"/>
        <v>20186615.149999999</v>
      </c>
      <c r="BB47" s="74">
        <f t="shared" si="2"/>
        <v>37192073.719999999</v>
      </c>
      <c r="BC47" s="74">
        <f t="shared" si="2"/>
        <v>13799826</v>
      </c>
      <c r="BD47" s="74">
        <f t="shared" si="2"/>
        <v>63626676.32</v>
      </c>
      <c r="BE47" s="74">
        <f t="shared" si="2"/>
        <v>45327599.890000001</v>
      </c>
      <c r="BF47" s="74">
        <f t="shared" si="2"/>
        <v>17663038.560000002</v>
      </c>
      <c r="BG47" s="74">
        <f t="shared" si="2"/>
        <v>2922936.3</v>
      </c>
      <c r="BH47" s="74">
        <f t="shared" si="2"/>
        <v>1444470</v>
      </c>
      <c r="BI47" s="74">
        <f t="shared" si="2"/>
        <v>397020023.28599995</v>
      </c>
      <c r="BJ47" s="74">
        <f t="shared" si="2"/>
        <v>108899498.45</v>
      </c>
      <c r="BK47" s="74">
        <f t="shared" si="2"/>
        <v>9723715</v>
      </c>
      <c r="BL47" s="74">
        <f t="shared" si="2"/>
        <v>4581840</v>
      </c>
      <c r="BM47" s="74">
        <f t="shared" si="2"/>
        <v>3125307</v>
      </c>
      <c r="BN47" s="74">
        <f t="shared" si="2"/>
        <v>9156956</v>
      </c>
      <c r="BO47" s="74">
        <f t="shared" si="2"/>
        <v>4351524.92</v>
      </c>
      <c r="BP47" s="74">
        <f t="shared" si="2"/>
        <v>382276142.76999998</v>
      </c>
      <c r="BQ47" s="74">
        <f t="shared" ref="BQ47:BX47" si="3">SUM(BQ30:BQ46)</f>
        <v>10279666.210000001</v>
      </c>
      <c r="BR47" s="74">
        <f t="shared" si="3"/>
        <v>8406591.25</v>
      </c>
      <c r="BS47" s="74">
        <f t="shared" si="3"/>
        <v>15738224.890000002</v>
      </c>
      <c r="BT47" s="74">
        <f t="shared" si="3"/>
        <v>25912965.059999999</v>
      </c>
      <c r="BU47" s="74">
        <f t="shared" si="3"/>
        <v>72052945.979999989</v>
      </c>
      <c r="BV47" s="74">
        <f t="shared" si="3"/>
        <v>9923378.9000000004</v>
      </c>
      <c r="BW47" s="74">
        <f t="shared" si="3"/>
        <v>6417450.2300000004</v>
      </c>
      <c r="BX47" s="74">
        <f t="shared" si="3"/>
        <v>2990577.1100000003</v>
      </c>
      <c r="BY47" s="75">
        <f>SUM(BY30:BY46)</f>
        <v>4379941155.9802999</v>
      </c>
    </row>
    <row r="48" spans="1:77" x14ac:dyDescent="0.2">
      <c r="A48" s="68" t="s">
        <v>291</v>
      </c>
      <c r="B48" s="69" t="s">
        <v>292</v>
      </c>
      <c r="C48" s="68" t="s">
        <v>293</v>
      </c>
      <c r="D48" s="70">
        <v>138858689.87</v>
      </c>
      <c r="E48" s="70">
        <v>44328521.25</v>
      </c>
      <c r="F48" s="70">
        <v>47376781.18</v>
      </c>
      <c r="G48" s="70">
        <v>26533607.25</v>
      </c>
      <c r="H48" s="70">
        <v>21054256.129999999</v>
      </c>
      <c r="I48" s="70">
        <v>6086035.1200000001</v>
      </c>
      <c r="J48" s="70">
        <v>267385768.43000001</v>
      </c>
      <c r="K48" s="70">
        <v>31545697</v>
      </c>
      <c r="L48" s="70">
        <v>14683850</v>
      </c>
      <c r="M48" s="70">
        <v>75809054.530000001</v>
      </c>
      <c r="N48" s="70">
        <v>10382590.67</v>
      </c>
      <c r="O48" s="70">
        <v>29223488.390000001</v>
      </c>
      <c r="P48" s="70">
        <v>58668189.350000001</v>
      </c>
      <c r="Q48" s="70">
        <v>46813103.409999996</v>
      </c>
      <c r="R48" s="70">
        <v>7765528.9400000004</v>
      </c>
      <c r="S48" s="70">
        <v>23122474.829999998</v>
      </c>
      <c r="T48" s="70">
        <v>20458330.649999999</v>
      </c>
      <c r="U48" s="70">
        <v>6629160</v>
      </c>
      <c r="V48" s="70">
        <v>178147482.36000001</v>
      </c>
      <c r="W48" s="70">
        <v>56979425.030000001</v>
      </c>
      <c r="X48" s="70">
        <v>27335710</v>
      </c>
      <c r="Y48" s="70">
        <v>48495550.32</v>
      </c>
      <c r="Z48" s="70">
        <v>15149350</v>
      </c>
      <c r="AA48" s="70">
        <v>27384221.940000001</v>
      </c>
      <c r="AB48" s="70">
        <v>19153256.329999998</v>
      </c>
      <c r="AC48" s="70">
        <v>9347564.6600000001</v>
      </c>
      <c r="AD48" s="70">
        <v>7839720.3200000003</v>
      </c>
      <c r="AE48" s="70">
        <v>223239609.47999999</v>
      </c>
      <c r="AF48" s="70">
        <v>17396090</v>
      </c>
      <c r="AG48" s="70">
        <v>12444938.220000001</v>
      </c>
      <c r="AH48" s="70">
        <v>11100573.550000001</v>
      </c>
      <c r="AI48" s="70">
        <v>11743363.550000001</v>
      </c>
      <c r="AJ48" s="70">
        <v>18331550.66</v>
      </c>
      <c r="AK48" s="70">
        <v>14572680.640000001</v>
      </c>
      <c r="AL48" s="70">
        <v>15741456.880000001</v>
      </c>
      <c r="AM48" s="70">
        <v>21415830</v>
      </c>
      <c r="AN48" s="70">
        <v>10087788.710000001</v>
      </c>
      <c r="AO48" s="70">
        <v>13028296.130000001</v>
      </c>
      <c r="AP48" s="70">
        <v>12450475.48</v>
      </c>
      <c r="AQ48" s="70">
        <v>101472978.39</v>
      </c>
      <c r="AR48" s="70">
        <v>8407629.0399999991</v>
      </c>
      <c r="AS48" s="70">
        <v>16271150</v>
      </c>
      <c r="AT48" s="70">
        <v>14214250</v>
      </c>
      <c r="AU48" s="70">
        <v>16202463.23</v>
      </c>
      <c r="AV48" s="70">
        <v>4858480</v>
      </c>
      <c r="AW48" s="70">
        <v>8050825</v>
      </c>
      <c r="AX48" s="70">
        <v>185399025.90000001</v>
      </c>
      <c r="AY48" s="70">
        <v>14444528.130000001</v>
      </c>
      <c r="AZ48" s="70">
        <v>20389980.149999999</v>
      </c>
      <c r="BA48" s="70">
        <v>31888630</v>
      </c>
      <c r="BB48" s="70">
        <v>28934300</v>
      </c>
      <c r="BC48" s="70">
        <v>21489649.399999999</v>
      </c>
      <c r="BD48" s="70">
        <v>34072248.479999997</v>
      </c>
      <c r="BE48" s="70">
        <v>32320640.510000002</v>
      </c>
      <c r="BF48" s="70">
        <v>18303300</v>
      </c>
      <c r="BG48" s="70">
        <v>8770348.8000000007</v>
      </c>
      <c r="BH48" s="70">
        <v>3866061.07</v>
      </c>
      <c r="BI48" s="70">
        <v>148875967.46000001</v>
      </c>
      <c r="BJ48" s="70">
        <v>57415245.060000002</v>
      </c>
      <c r="BK48" s="70">
        <v>17498956.32</v>
      </c>
      <c r="BL48" s="70">
        <v>10629360.32</v>
      </c>
      <c r="BM48" s="70">
        <v>21575388.710000001</v>
      </c>
      <c r="BN48" s="70">
        <v>26309100</v>
      </c>
      <c r="BO48" s="70">
        <v>14138285.48</v>
      </c>
      <c r="BP48" s="70">
        <v>85367533.540000007</v>
      </c>
      <c r="BQ48" s="70">
        <v>12888320</v>
      </c>
      <c r="BR48" s="70">
        <v>12727615.17</v>
      </c>
      <c r="BS48" s="70">
        <v>23482523.550000001</v>
      </c>
      <c r="BT48" s="70">
        <v>22720294.199999999</v>
      </c>
      <c r="BU48" s="70">
        <v>39138836.689999998</v>
      </c>
      <c r="BV48" s="70">
        <v>13756079.039999999</v>
      </c>
      <c r="BW48" s="70">
        <v>5646494.75</v>
      </c>
      <c r="BX48" s="70">
        <v>5519217.6399999997</v>
      </c>
      <c r="BY48" s="71">
        <v>2179784348.2399993</v>
      </c>
    </row>
    <row r="49" spans="1:77" x14ac:dyDescent="0.2">
      <c r="A49" s="68" t="s">
        <v>291</v>
      </c>
      <c r="B49" s="69" t="s">
        <v>294</v>
      </c>
      <c r="C49" s="68" t="s">
        <v>295</v>
      </c>
      <c r="D49" s="70">
        <v>14562170</v>
      </c>
      <c r="E49" s="70">
        <v>700270</v>
      </c>
      <c r="F49" s="70">
        <v>1358046.45</v>
      </c>
      <c r="G49" s="70">
        <v>644790</v>
      </c>
      <c r="H49" s="70">
        <v>1123710.32</v>
      </c>
      <c r="I49" s="70">
        <v>375793.33</v>
      </c>
      <c r="J49" s="70">
        <v>19569141.550000001</v>
      </c>
      <c r="K49" s="70">
        <v>5976220</v>
      </c>
      <c r="L49" s="70">
        <v>552780</v>
      </c>
      <c r="M49" s="70">
        <v>2350580</v>
      </c>
      <c r="N49" s="70">
        <v>1901140</v>
      </c>
      <c r="O49" s="70">
        <v>2434400</v>
      </c>
      <c r="P49" s="70">
        <v>2323465.33</v>
      </c>
      <c r="Q49" s="70">
        <v>4812059.68</v>
      </c>
      <c r="R49" s="70">
        <v>512540</v>
      </c>
      <c r="S49" s="70">
        <v>2648480</v>
      </c>
      <c r="T49" s="70">
        <v>996180</v>
      </c>
      <c r="U49" s="70">
        <v>0</v>
      </c>
      <c r="V49" s="70">
        <v>11729500</v>
      </c>
      <c r="W49" s="70">
        <v>2761898.16</v>
      </c>
      <c r="X49" s="70">
        <v>1621900</v>
      </c>
      <c r="Y49" s="70">
        <v>3022829.36</v>
      </c>
      <c r="Z49" s="70">
        <v>895030</v>
      </c>
      <c r="AA49" s="70">
        <v>1484350</v>
      </c>
      <c r="AB49" s="70">
        <v>621270</v>
      </c>
      <c r="AC49" s="70">
        <v>175496.61</v>
      </c>
      <c r="AD49" s="70">
        <v>0</v>
      </c>
      <c r="AE49" s="70">
        <v>18962932.359999999</v>
      </c>
      <c r="AF49" s="70">
        <v>0</v>
      </c>
      <c r="AG49" s="70">
        <v>0</v>
      </c>
      <c r="AH49" s="70">
        <v>473690</v>
      </c>
      <c r="AI49" s="70">
        <v>637380</v>
      </c>
      <c r="AJ49" s="70">
        <v>2884951.27</v>
      </c>
      <c r="AK49" s="70">
        <v>1307850</v>
      </c>
      <c r="AL49" s="70">
        <v>1710800</v>
      </c>
      <c r="AM49" s="70">
        <v>1230250</v>
      </c>
      <c r="AN49" s="70">
        <v>478550</v>
      </c>
      <c r="AO49" s="70">
        <v>641270</v>
      </c>
      <c r="AP49" s="70">
        <v>1272320</v>
      </c>
      <c r="AQ49" s="70">
        <v>10664650</v>
      </c>
      <c r="AR49" s="70">
        <v>10332653.220000001</v>
      </c>
      <c r="AS49" s="70">
        <v>703850</v>
      </c>
      <c r="AT49" s="70">
        <v>672325.1</v>
      </c>
      <c r="AU49" s="70">
        <v>469327.42</v>
      </c>
      <c r="AV49" s="70">
        <v>521920</v>
      </c>
      <c r="AW49" s="70">
        <v>613870</v>
      </c>
      <c r="AX49" s="70">
        <v>0</v>
      </c>
      <c r="AY49" s="70">
        <v>0</v>
      </c>
      <c r="AZ49" s="70">
        <v>433882.38</v>
      </c>
      <c r="BA49" s="70">
        <v>0</v>
      </c>
      <c r="BB49" s="70">
        <v>1405390</v>
      </c>
      <c r="BC49" s="70">
        <v>0</v>
      </c>
      <c r="BD49" s="70">
        <v>1757020</v>
      </c>
      <c r="BE49" s="70">
        <v>0</v>
      </c>
      <c r="BF49" s="70">
        <v>782730</v>
      </c>
      <c r="BG49" s="70">
        <v>578258.19999999995</v>
      </c>
      <c r="BH49" s="70">
        <v>0</v>
      </c>
      <c r="BI49" s="70">
        <v>17504718.190000001</v>
      </c>
      <c r="BJ49" s="70">
        <v>3407640</v>
      </c>
      <c r="BK49" s="70">
        <v>634967.1</v>
      </c>
      <c r="BL49" s="70">
        <v>1481530</v>
      </c>
      <c r="BM49" s="70">
        <v>0</v>
      </c>
      <c r="BN49" s="70">
        <v>404100</v>
      </c>
      <c r="BO49" s="70">
        <v>0</v>
      </c>
      <c r="BP49" s="70">
        <v>4178940</v>
      </c>
      <c r="BQ49" s="70">
        <v>1473870</v>
      </c>
      <c r="BR49" s="70">
        <v>858620</v>
      </c>
      <c r="BS49" s="70">
        <v>573533.55000000005</v>
      </c>
      <c r="BT49" s="70">
        <v>1623080</v>
      </c>
      <c r="BU49" s="70">
        <v>2318684.0699999998</v>
      </c>
      <c r="BV49" s="70">
        <v>747610</v>
      </c>
      <c r="BW49" s="70">
        <v>191849.03</v>
      </c>
      <c r="BX49" s="70">
        <v>0</v>
      </c>
      <c r="BY49" s="71">
        <v>151674327.83000001</v>
      </c>
    </row>
    <row r="50" spans="1:77" x14ac:dyDescent="0.2">
      <c r="A50" s="68" t="s">
        <v>291</v>
      </c>
      <c r="B50" s="69" t="s">
        <v>296</v>
      </c>
      <c r="C50" s="68" t="s">
        <v>297</v>
      </c>
      <c r="D50" s="70">
        <v>70000</v>
      </c>
      <c r="E50" s="70">
        <v>0</v>
      </c>
      <c r="F50" s="70">
        <v>0</v>
      </c>
      <c r="G50" s="70">
        <v>0</v>
      </c>
      <c r="H50" s="70">
        <v>0</v>
      </c>
      <c r="I50" s="70">
        <v>0</v>
      </c>
      <c r="J50" s="70">
        <v>70000</v>
      </c>
      <c r="K50" s="70">
        <v>0</v>
      </c>
      <c r="L50" s="70">
        <v>0</v>
      </c>
      <c r="M50" s="70">
        <v>70000</v>
      </c>
      <c r="N50" s="70">
        <v>0</v>
      </c>
      <c r="O50" s="70">
        <v>24500</v>
      </c>
      <c r="P50" s="70">
        <v>608887.1</v>
      </c>
      <c r="Q50" s="70">
        <v>0</v>
      </c>
      <c r="R50" s="70">
        <v>0</v>
      </c>
      <c r="S50" s="70">
        <v>0</v>
      </c>
      <c r="T50" s="70">
        <v>0</v>
      </c>
      <c r="U50" s="70">
        <v>122400</v>
      </c>
      <c r="V50" s="70">
        <v>242200</v>
      </c>
      <c r="W50" s="70">
        <v>0</v>
      </c>
      <c r="X50" s="70">
        <v>0</v>
      </c>
      <c r="Y50" s="70">
        <v>70000</v>
      </c>
      <c r="Z50" s="70">
        <v>50400</v>
      </c>
      <c r="AA50" s="70">
        <v>0</v>
      </c>
      <c r="AB50" s="70">
        <v>0</v>
      </c>
      <c r="AC50" s="70">
        <v>0</v>
      </c>
      <c r="AD50" s="70">
        <v>0</v>
      </c>
      <c r="AE50" s="70">
        <v>60000</v>
      </c>
      <c r="AF50" s="70">
        <v>0</v>
      </c>
      <c r="AG50" s="70">
        <v>0</v>
      </c>
      <c r="AH50" s="70">
        <v>0</v>
      </c>
      <c r="AI50" s="70">
        <v>0</v>
      </c>
      <c r="AJ50" s="70">
        <v>0</v>
      </c>
      <c r="AK50" s="70">
        <v>0</v>
      </c>
      <c r="AL50" s="70">
        <v>0</v>
      </c>
      <c r="AM50" s="70">
        <v>0</v>
      </c>
      <c r="AN50" s="70">
        <v>0</v>
      </c>
      <c r="AO50" s="70">
        <v>0</v>
      </c>
      <c r="AP50" s="70">
        <v>0</v>
      </c>
      <c r="AQ50" s="70">
        <v>62064.52</v>
      </c>
      <c r="AR50" s="70">
        <v>0</v>
      </c>
      <c r="AS50" s="70">
        <v>0</v>
      </c>
      <c r="AT50" s="70">
        <v>0</v>
      </c>
      <c r="AU50" s="70">
        <v>0</v>
      </c>
      <c r="AV50" s="70">
        <v>0</v>
      </c>
      <c r="AW50" s="70">
        <v>0</v>
      </c>
      <c r="AX50" s="70">
        <v>93800</v>
      </c>
      <c r="AY50" s="70">
        <v>0</v>
      </c>
      <c r="AZ50" s="70">
        <v>0</v>
      </c>
      <c r="BA50" s="70">
        <v>0</v>
      </c>
      <c r="BB50" s="70">
        <v>0</v>
      </c>
      <c r="BC50" s="70">
        <v>0</v>
      </c>
      <c r="BD50" s="70">
        <v>0</v>
      </c>
      <c r="BE50" s="70">
        <v>0</v>
      </c>
      <c r="BF50" s="70">
        <v>0</v>
      </c>
      <c r="BG50" s="70">
        <v>0</v>
      </c>
      <c r="BH50" s="70">
        <v>0</v>
      </c>
      <c r="BI50" s="70">
        <v>60000</v>
      </c>
      <c r="BJ50" s="70">
        <v>0</v>
      </c>
      <c r="BK50" s="70">
        <v>0</v>
      </c>
      <c r="BL50" s="70">
        <v>0</v>
      </c>
      <c r="BM50" s="70">
        <v>0</v>
      </c>
      <c r="BN50" s="70">
        <v>0</v>
      </c>
      <c r="BO50" s="70">
        <v>0</v>
      </c>
      <c r="BP50" s="70">
        <v>70000</v>
      </c>
      <c r="BQ50" s="70">
        <v>0</v>
      </c>
      <c r="BR50" s="70">
        <v>0</v>
      </c>
      <c r="BS50" s="70">
        <v>0</v>
      </c>
      <c r="BT50" s="70">
        <v>0</v>
      </c>
      <c r="BU50" s="70">
        <v>0</v>
      </c>
      <c r="BV50" s="70">
        <v>0</v>
      </c>
      <c r="BW50" s="70">
        <v>0</v>
      </c>
      <c r="BX50" s="70">
        <v>0</v>
      </c>
      <c r="BY50" s="71">
        <v>2760656.45</v>
      </c>
    </row>
    <row r="51" spans="1:77" x14ac:dyDescent="0.2">
      <c r="A51" s="68" t="s">
        <v>291</v>
      </c>
      <c r="B51" s="69" t="s">
        <v>298</v>
      </c>
      <c r="C51" s="68" t="s">
        <v>299</v>
      </c>
      <c r="D51" s="70">
        <v>8954824.8499999996</v>
      </c>
      <c r="E51" s="70">
        <v>2278750</v>
      </c>
      <c r="F51" s="70">
        <v>1865900.52</v>
      </c>
      <c r="G51" s="70">
        <v>1688400</v>
      </c>
      <c r="H51" s="70">
        <v>1009400</v>
      </c>
      <c r="I51" s="70">
        <v>88200</v>
      </c>
      <c r="J51" s="70">
        <v>11846752.380000001</v>
      </c>
      <c r="K51" s="70">
        <v>1647000</v>
      </c>
      <c r="L51" s="70">
        <v>568400</v>
      </c>
      <c r="M51" s="70">
        <v>2921465.06</v>
      </c>
      <c r="N51" s="70">
        <v>613666.67000000004</v>
      </c>
      <c r="O51" s="70">
        <v>1259300</v>
      </c>
      <c r="P51" s="70">
        <v>2898316.13</v>
      </c>
      <c r="Q51" s="70">
        <v>2511849.9</v>
      </c>
      <c r="R51" s="70">
        <v>0</v>
      </c>
      <c r="S51" s="70">
        <v>1617500</v>
      </c>
      <c r="T51" s="70">
        <v>867300</v>
      </c>
      <c r="U51" s="70">
        <v>119400</v>
      </c>
      <c r="V51" s="70">
        <v>10617875.050000001</v>
      </c>
      <c r="W51" s="70">
        <v>1678412.22</v>
      </c>
      <c r="X51" s="70">
        <v>1767500</v>
      </c>
      <c r="Y51" s="70">
        <v>2542108.71</v>
      </c>
      <c r="Z51" s="70">
        <v>422800</v>
      </c>
      <c r="AA51" s="70">
        <v>1514100</v>
      </c>
      <c r="AB51" s="70">
        <v>688800</v>
      </c>
      <c r="AC51" s="70">
        <v>78400</v>
      </c>
      <c r="AD51" s="70">
        <v>92400</v>
      </c>
      <c r="AE51" s="70">
        <v>12331282.199999999</v>
      </c>
      <c r="AF51" s="70">
        <v>973303.33</v>
      </c>
      <c r="AG51" s="70">
        <v>627200</v>
      </c>
      <c r="AH51" s="70">
        <v>641900</v>
      </c>
      <c r="AI51" s="70">
        <v>611100</v>
      </c>
      <c r="AJ51" s="70">
        <v>942900</v>
      </c>
      <c r="AK51" s="70">
        <v>0</v>
      </c>
      <c r="AL51" s="70">
        <v>753200</v>
      </c>
      <c r="AM51" s="70">
        <v>1048600</v>
      </c>
      <c r="AN51" s="70">
        <v>372400</v>
      </c>
      <c r="AO51" s="70">
        <v>726716.67</v>
      </c>
      <c r="AP51" s="70">
        <v>701400</v>
      </c>
      <c r="AQ51" s="70">
        <v>7047913.8799999999</v>
      </c>
      <c r="AR51" s="70">
        <v>989800</v>
      </c>
      <c r="AS51" s="70">
        <v>956200</v>
      </c>
      <c r="AT51" s="70">
        <v>834166.67</v>
      </c>
      <c r="AU51" s="70">
        <v>900200</v>
      </c>
      <c r="AV51" s="70">
        <v>189700</v>
      </c>
      <c r="AW51" s="70">
        <v>308700</v>
      </c>
      <c r="AX51" s="70">
        <v>9869000</v>
      </c>
      <c r="AY51" s="70">
        <v>470400</v>
      </c>
      <c r="AZ51" s="70">
        <v>947300</v>
      </c>
      <c r="BA51" s="70">
        <v>1497648.4</v>
      </c>
      <c r="BB51" s="70">
        <v>1643100</v>
      </c>
      <c r="BC51" s="70">
        <v>1008975.28</v>
      </c>
      <c r="BD51" s="70">
        <v>1584100</v>
      </c>
      <c r="BE51" s="70">
        <v>1454077.42</v>
      </c>
      <c r="BF51" s="70">
        <v>929600</v>
      </c>
      <c r="BG51" s="70">
        <v>460600</v>
      </c>
      <c r="BH51" s="70">
        <v>221825.8</v>
      </c>
      <c r="BI51" s="70">
        <v>9324297.3000000007</v>
      </c>
      <c r="BJ51" s="70">
        <v>0</v>
      </c>
      <c r="BK51" s="70">
        <v>769300</v>
      </c>
      <c r="BL51" s="70">
        <v>704312.9</v>
      </c>
      <c r="BM51" s="70">
        <v>1226283.33</v>
      </c>
      <c r="BN51" s="70">
        <v>1332800</v>
      </c>
      <c r="BO51" s="70">
        <v>730100</v>
      </c>
      <c r="BP51" s="70">
        <v>5221596.66</v>
      </c>
      <c r="BQ51" s="70">
        <v>798700</v>
      </c>
      <c r="BR51" s="70">
        <v>660664.52</v>
      </c>
      <c r="BS51" s="70">
        <v>952700</v>
      </c>
      <c r="BT51" s="70">
        <v>952000</v>
      </c>
      <c r="BU51" s="70">
        <v>1787325.81</v>
      </c>
      <c r="BV51" s="70">
        <v>733170.97</v>
      </c>
      <c r="BW51" s="70">
        <v>135550</v>
      </c>
      <c r="BX51" s="70">
        <v>103350</v>
      </c>
      <c r="BY51" s="71">
        <v>114332020.61000001</v>
      </c>
    </row>
    <row r="52" spans="1:77" x14ac:dyDescent="0.2">
      <c r="A52" s="68" t="s">
        <v>291</v>
      </c>
      <c r="B52" s="69" t="s">
        <v>300</v>
      </c>
      <c r="C52" s="68" t="s">
        <v>301</v>
      </c>
      <c r="D52" s="70">
        <v>1023896.77</v>
      </c>
      <c r="E52" s="70">
        <v>48096.77</v>
      </c>
      <c r="F52" s="70">
        <v>70100</v>
      </c>
      <c r="G52" s="70">
        <v>0</v>
      </c>
      <c r="H52" s="70">
        <v>69300</v>
      </c>
      <c r="I52" s="70">
        <v>69300</v>
      </c>
      <c r="J52" s="70">
        <v>2522141.9300000002</v>
      </c>
      <c r="K52" s="70">
        <v>0</v>
      </c>
      <c r="L52" s="70">
        <v>0</v>
      </c>
      <c r="M52" s="70">
        <v>138600</v>
      </c>
      <c r="N52" s="70">
        <v>67200</v>
      </c>
      <c r="O52" s="70">
        <v>295400</v>
      </c>
      <c r="P52" s="70">
        <v>0</v>
      </c>
      <c r="Q52" s="70">
        <v>346500</v>
      </c>
      <c r="R52" s="70">
        <v>230300</v>
      </c>
      <c r="S52" s="70">
        <v>0</v>
      </c>
      <c r="T52" s="70">
        <v>0</v>
      </c>
      <c r="U52" s="70">
        <v>0</v>
      </c>
      <c r="V52" s="70">
        <v>2760427.74</v>
      </c>
      <c r="W52" s="70">
        <v>207900</v>
      </c>
      <c r="X52" s="70">
        <v>138600</v>
      </c>
      <c r="Y52" s="70">
        <v>178200</v>
      </c>
      <c r="Z52" s="70">
        <v>0</v>
      </c>
      <c r="AA52" s="70">
        <v>69300</v>
      </c>
      <c r="AB52" s="70">
        <v>0</v>
      </c>
      <c r="AC52" s="70">
        <v>0</v>
      </c>
      <c r="AD52" s="70">
        <v>0</v>
      </c>
      <c r="AE52" s="70">
        <v>1108800</v>
      </c>
      <c r="AF52" s="70">
        <v>69300</v>
      </c>
      <c r="AG52" s="70">
        <v>39200</v>
      </c>
      <c r="AH52" s="70">
        <v>0</v>
      </c>
      <c r="AI52" s="70">
        <v>0</v>
      </c>
      <c r="AJ52" s="70">
        <v>0</v>
      </c>
      <c r="AK52" s="70">
        <v>844666.67</v>
      </c>
      <c r="AL52" s="70">
        <v>69300</v>
      </c>
      <c r="AM52" s="70">
        <v>69300</v>
      </c>
      <c r="AN52" s="70">
        <v>0</v>
      </c>
      <c r="AO52" s="70">
        <v>0</v>
      </c>
      <c r="AP52" s="70">
        <v>0</v>
      </c>
      <c r="AQ52" s="70">
        <v>42160</v>
      </c>
      <c r="AR52" s="70">
        <v>0</v>
      </c>
      <c r="AS52" s="70">
        <v>0</v>
      </c>
      <c r="AT52" s="70">
        <v>0</v>
      </c>
      <c r="AU52" s="70">
        <v>0</v>
      </c>
      <c r="AV52" s="70">
        <v>0</v>
      </c>
      <c r="AW52" s="70">
        <v>0</v>
      </c>
      <c r="AX52" s="70">
        <v>841500</v>
      </c>
      <c r="AY52" s="70">
        <v>78400</v>
      </c>
      <c r="AZ52" s="70">
        <v>49500</v>
      </c>
      <c r="BA52" s="70">
        <v>0</v>
      </c>
      <c r="BB52" s="70">
        <v>414200</v>
      </c>
      <c r="BC52" s="70">
        <v>19800</v>
      </c>
      <c r="BD52" s="70">
        <v>142100</v>
      </c>
      <c r="BE52" s="70">
        <v>49500</v>
      </c>
      <c r="BF52" s="70">
        <v>69300</v>
      </c>
      <c r="BG52" s="70">
        <v>69300</v>
      </c>
      <c r="BH52" s="70">
        <v>0</v>
      </c>
      <c r="BI52" s="70">
        <v>809590</v>
      </c>
      <c r="BJ52" s="70">
        <v>3482548.92</v>
      </c>
      <c r="BK52" s="70">
        <v>0</v>
      </c>
      <c r="BL52" s="70">
        <v>67200</v>
      </c>
      <c r="BM52" s="70">
        <v>78400</v>
      </c>
      <c r="BN52" s="70">
        <v>0</v>
      </c>
      <c r="BO52" s="70">
        <v>117600</v>
      </c>
      <c r="BP52" s="70">
        <v>277200</v>
      </c>
      <c r="BQ52" s="70">
        <v>0</v>
      </c>
      <c r="BR52" s="70">
        <v>0</v>
      </c>
      <c r="BS52" s="70">
        <v>69300</v>
      </c>
      <c r="BT52" s="70">
        <v>0</v>
      </c>
      <c r="BU52" s="70">
        <v>138600</v>
      </c>
      <c r="BV52" s="70">
        <v>0</v>
      </c>
      <c r="BW52" s="70">
        <v>0</v>
      </c>
      <c r="BX52" s="70">
        <v>0</v>
      </c>
      <c r="BY52" s="71">
        <v>16402450.790000001</v>
      </c>
    </row>
    <row r="53" spans="1:77" x14ac:dyDescent="0.2">
      <c r="A53" s="68" t="s">
        <v>291</v>
      </c>
      <c r="B53" s="69" t="s">
        <v>302</v>
      </c>
      <c r="C53" s="68" t="s">
        <v>303</v>
      </c>
      <c r="D53" s="70">
        <v>0</v>
      </c>
      <c r="E53" s="70">
        <v>0</v>
      </c>
      <c r="F53" s="70">
        <v>0</v>
      </c>
      <c r="G53" s="70">
        <v>0</v>
      </c>
      <c r="H53" s="70">
        <v>343700</v>
      </c>
      <c r="I53" s="70">
        <v>0</v>
      </c>
      <c r="J53" s="70">
        <v>65222.04</v>
      </c>
      <c r="K53" s="70">
        <v>386800</v>
      </c>
      <c r="L53" s="70">
        <v>0</v>
      </c>
      <c r="M53" s="70">
        <v>14271.66</v>
      </c>
      <c r="N53" s="70">
        <v>0</v>
      </c>
      <c r="O53" s="70">
        <v>11806.74</v>
      </c>
      <c r="P53" s="70">
        <v>0</v>
      </c>
      <c r="Q53" s="70">
        <v>0</v>
      </c>
      <c r="R53" s="70">
        <v>0</v>
      </c>
      <c r="S53" s="70">
        <v>0</v>
      </c>
      <c r="T53" s="70">
        <v>0</v>
      </c>
      <c r="U53" s="70">
        <v>0</v>
      </c>
      <c r="V53" s="70">
        <v>23517.9</v>
      </c>
      <c r="W53" s="70">
        <v>0</v>
      </c>
      <c r="X53" s="70">
        <v>0</v>
      </c>
      <c r="Y53" s="70">
        <v>3659.4</v>
      </c>
      <c r="Z53" s="70">
        <v>0</v>
      </c>
      <c r="AA53" s="70">
        <v>0</v>
      </c>
      <c r="AB53" s="70">
        <v>0</v>
      </c>
      <c r="AC53" s="70">
        <v>0</v>
      </c>
      <c r="AD53" s="70">
        <v>0</v>
      </c>
      <c r="AE53" s="70">
        <v>0</v>
      </c>
      <c r="AF53" s="70">
        <v>0</v>
      </c>
      <c r="AG53" s="70">
        <v>0</v>
      </c>
      <c r="AH53" s="70">
        <v>0</v>
      </c>
      <c r="AI53" s="70">
        <v>0</v>
      </c>
      <c r="AJ53" s="70">
        <v>0</v>
      </c>
      <c r="AK53" s="70">
        <v>0</v>
      </c>
      <c r="AL53" s="70">
        <v>15384.54</v>
      </c>
      <c r="AM53" s="70">
        <v>12701.22</v>
      </c>
      <c r="AN53" s="70">
        <v>0</v>
      </c>
      <c r="AO53" s="70">
        <v>0</v>
      </c>
      <c r="AP53" s="70">
        <v>0</v>
      </c>
      <c r="AQ53" s="70">
        <v>5144.2299999999996</v>
      </c>
      <c r="AR53" s="70">
        <v>0</v>
      </c>
      <c r="AS53" s="70">
        <v>0</v>
      </c>
      <c r="AT53" s="70">
        <v>0</v>
      </c>
      <c r="AU53" s="70">
        <v>39200</v>
      </c>
      <c r="AV53" s="70">
        <v>0</v>
      </c>
      <c r="AW53" s="70">
        <v>0</v>
      </c>
      <c r="AX53" s="70">
        <v>26845.35</v>
      </c>
      <c r="AY53" s="70">
        <v>0</v>
      </c>
      <c r="AZ53" s="70">
        <v>0</v>
      </c>
      <c r="BA53" s="70">
        <v>79602</v>
      </c>
      <c r="BB53" s="70">
        <v>0</v>
      </c>
      <c r="BC53" s="70">
        <v>0</v>
      </c>
      <c r="BD53" s="70">
        <v>0</v>
      </c>
      <c r="BE53" s="70">
        <v>19677.900000000001</v>
      </c>
      <c r="BF53" s="70">
        <v>0</v>
      </c>
      <c r="BG53" s="70">
        <v>0</v>
      </c>
      <c r="BH53" s="70">
        <v>0</v>
      </c>
      <c r="BI53" s="70">
        <v>43489.38</v>
      </c>
      <c r="BJ53" s="70">
        <v>24500</v>
      </c>
      <c r="BK53" s="70">
        <v>0</v>
      </c>
      <c r="BL53" s="70">
        <v>0</v>
      </c>
      <c r="BM53" s="70">
        <v>19830</v>
      </c>
      <c r="BN53" s="70">
        <v>0</v>
      </c>
      <c r="BO53" s="70">
        <v>0</v>
      </c>
      <c r="BP53" s="70">
        <v>13100.52</v>
      </c>
      <c r="BQ53" s="70">
        <v>0</v>
      </c>
      <c r="BR53" s="70">
        <v>0</v>
      </c>
      <c r="BS53" s="70">
        <v>0</v>
      </c>
      <c r="BT53" s="70">
        <v>0</v>
      </c>
      <c r="BU53" s="70">
        <v>0</v>
      </c>
      <c r="BV53" s="70">
        <v>0</v>
      </c>
      <c r="BW53" s="70">
        <v>0</v>
      </c>
      <c r="BX53" s="70">
        <v>79600</v>
      </c>
      <c r="BY53" s="71">
        <v>7212297</v>
      </c>
    </row>
    <row r="54" spans="1:77" x14ac:dyDescent="0.2">
      <c r="A54" s="68" t="s">
        <v>291</v>
      </c>
      <c r="B54" s="69" t="s">
        <v>304</v>
      </c>
      <c r="C54" s="68" t="s">
        <v>305</v>
      </c>
      <c r="D54" s="70">
        <v>0</v>
      </c>
      <c r="E54" s="70">
        <v>0</v>
      </c>
      <c r="F54" s="70">
        <v>0</v>
      </c>
      <c r="G54" s="70">
        <v>0</v>
      </c>
      <c r="H54" s="70">
        <v>0</v>
      </c>
      <c r="I54" s="70">
        <v>0</v>
      </c>
      <c r="J54" s="70">
        <v>0</v>
      </c>
      <c r="K54" s="70">
        <v>42200</v>
      </c>
      <c r="L54" s="70">
        <v>0</v>
      </c>
      <c r="M54" s="70">
        <v>0</v>
      </c>
      <c r="N54" s="70">
        <v>0</v>
      </c>
      <c r="O54" s="70">
        <v>0</v>
      </c>
      <c r="P54" s="70">
        <v>0</v>
      </c>
      <c r="Q54" s="70">
        <v>0</v>
      </c>
      <c r="R54" s="70">
        <v>0</v>
      </c>
      <c r="S54" s="70">
        <v>0</v>
      </c>
      <c r="T54" s="70">
        <v>0</v>
      </c>
      <c r="U54" s="70">
        <v>0</v>
      </c>
      <c r="V54" s="70">
        <v>32396.400000000001</v>
      </c>
      <c r="W54" s="70">
        <v>0</v>
      </c>
      <c r="X54" s="70">
        <v>0</v>
      </c>
      <c r="Y54" s="70">
        <v>0</v>
      </c>
      <c r="Z54" s="70">
        <v>0</v>
      </c>
      <c r="AA54" s="70">
        <v>0</v>
      </c>
      <c r="AB54" s="70">
        <v>0</v>
      </c>
      <c r="AC54" s="70">
        <v>0</v>
      </c>
      <c r="AD54" s="70">
        <v>0</v>
      </c>
      <c r="AE54" s="70">
        <v>0</v>
      </c>
      <c r="AF54" s="70">
        <v>0</v>
      </c>
      <c r="AG54" s="70">
        <v>0</v>
      </c>
      <c r="AH54" s="70">
        <v>0</v>
      </c>
      <c r="AI54" s="70">
        <v>0</v>
      </c>
      <c r="AJ54" s="70">
        <v>0</v>
      </c>
      <c r="AK54" s="70">
        <v>0</v>
      </c>
      <c r="AL54" s="70">
        <v>0</v>
      </c>
      <c r="AM54" s="70">
        <v>0</v>
      </c>
      <c r="AN54" s="70">
        <v>0</v>
      </c>
      <c r="AO54" s="70">
        <v>0</v>
      </c>
      <c r="AP54" s="70">
        <v>0</v>
      </c>
      <c r="AQ54" s="70">
        <v>9579</v>
      </c>
      <c r="AR54" s="70">
        <v>0</v>
      </c>
      <c r="AS54" s="70">
        <v>0</v>
      </c>
      <c r="AT54" s="70">
        <v>0</v>
      </c>
      <c r="AU54" s="70">
        <v>0</v>
      </c>
      <c r="AV54" s="70">
        <v>0</v>
      </c>
      <c r="AW54" s="70">
        <v>0</v>
      </c>
      <c r="AX54" s="70">
        <v>0</v>
      </c>
      <c r="AY54" s="70">
        <v>0</v>
      </c>
      <c r="AZ54" s="70">
        <v>0</v>
      </c>
      <c r="BA54" s="70">
        <v>0</v>
      </c>
      <c r="BB54" s="70">
        <v>0</v>
      </c>
      <c r="BC54" s="70">
        <v>0</v>
      </c>
      <c r="BD54" s="70">
        <v>0</v>
      </c>
      <c r="BE54" s="70">
        <v>0</v>
      </c>
      <c r="BF54" s="70">
        <v>0</v>
      </c>
      <c r="BG54" s="70">
        <v>0</v>
      </c>
      <c r="BH54" s="70">
        <v>0</v>
      </c>
      <c r="BI54" s="70">
        <v>0</v>
      </c>
      <c r="BJ54" s="70">
        <v>0</v>
      </c>
      <c r="BK54" s="70">
        <v>0</v>
      </c>
      <c r="BL54" s="70">
        <v>0</v>
      </c>
      <c r="BM54" s="70">
        <v>0</v>
      </c>
      <c r="BN54" s="70">
        <v>0</v>
      </c>
      <c r="BO54" s="70">
        <v>0</v>
      </c>
      <c r="BP54" s="70">
        <v>0</v>
      </c>
      <c r="BQ54" s="70">
        <v>0</v>
      </c>
      <c r="BR54" s="70">
        <v>0</v>
      </c>
      <c r="BS54" s="70">
        <v>0</v>
      </c>
      <c r="BT54" s="70">
        <v>0</v>
      </c>
      <c r="BU54" s="70">
        <v>0</v>
      </c>
      <c r="BV54" s="70">
        <v>0</v>
      </c>
      <c r="BW54" s="70">
        <v>0</v>
      </c>
      <c r="BX54" s="70">
        <v>0</v>
      </c>
      <c r="BY54" s="71">
        <v>723720.57000000007</v>
      </c>
    </row>
    <row r="55" spans="1:77" x14ac:dyDescent="0.2">
      <c r="A55" s="68" t="s">
        <v>291</v>
      </c>
      <c r="B55" s="69" t="s">
        <v>306</v>
      </c>
      <c r="C55" s="68" t="s">
        <v>307</v>
      </c>
      <c r="D55" s="70">
        <v>27534</v>
      </c>
      <c r="E55" s="70">
        <v>0</v>
      </c>
      <c r="F55" s="70">
        <v>0</v>
      </c>
      <c r="G55" s="70">
        <v>0</v>
      </c>
      <c r="H55" s="70">
        <v>0</v>
      </c>
      <c r="I55" s="70">
        <v>0</v>
      </c>
      <c r="J55" s="70">
        <v>0</v>
      </c>
      <c r="K55" s="70">
        <v>0</v>
      </c>
      <c r="L55" s="70">
        <v>0</v>
      </c>
      <c r="M55" s="70">
        <v>0</v>
      </c>
      <c r="N55" s="70">
        <v>0</v>
      </c>
      <c r="O55" s="70">
        <v>0</v>
      </c>
      <c r="P55" s="70">
        <v>0</v>
      </c>
      <c r="Q55" s="70">
        <v>0</v>
      </c>
      <c r="R55" s="70">
        <v>0</v>
      </c>
      <c r="S55" s="70">
        <v>0</v>
      </c>
      <c r="T55" s="70">
        <v>0</v>
      </c>
      <c r="U55" s="70">
        <v>0</v>
      </c>
      <c r="V55" s="70">
        <v>0</v>
      </c>
      <c r="W55" s="70">
        <v>0</v>
      </c>
      <c r="X55" s="70">
        <v>0</v>
      </c>
      <c r="Y55" s="70">
        <v>0</v>
      </c>
      <c r="Z55" s="70">
        <v>0</v>
      </c>
      <c r="AA55" s="70">
        <v>0</v>
      </c>
      <c r="AB55" s="70">
        <v>0</v>
      </c>
      <c r="AC55" s="70">
        <v>0</v>
      </c>
      <c r="AD55" s="70">
        <v>0</v>
      </c>
      <c r="AE55" s="70">
        <v>0</v>
      </c>
      <c r="AF55" s="70">
        <v>0</v>
      </c>
      <c r="AG55" s="70">
        <v>0</v>
      </c>
      <c r="AH55" s="70">
        <v>0</v>
      </c>
      <c r="AI55" s="70">
        <v>0</v>
      </c>
      <c r="AJ55" s="70">
        <v>0</v>
      </c>
      <c r="AK55" s="70">
        <v>0</v>
      </c>
      <c r="AL55" s="70">
        <v>0</v>
      </c>
      <c r="AM55" s="70">
        <v>0</v>
      </c>
      <c r="AN55" s="70">
        <v>0</v>
      </c>
      <c r="AO55" s="70">
        <v>0</v>
      </c>
      <c r="AP55" s="70">
        <v>0</v>
      </c>
      <c r="AQ55" s="70">
        <v>0</v>
      </c>
      <c r="AR55" s="70">
        <v>0</v>
      </c>
      <c r="AS55" s="70">
        <v>0</v>
      </c>
      <c r="AT55" s="70">
        <v>0</v>
      </c>
      <c r="AU55" s="70">
        <v>0</v>
      </c>
      <c r="AV55" s="70">
        <v>0</v>
      </c>
      <c r="AW55" s="70">
        <v>0</v>
      </c>
      <c r="AX55" s="70">
        <v>0</v>
      </c>
      <c r="AY55" s="70">
        <v>0</v>
      </c>
      <c r="AZ55" s="70">
        <v>0</v>
      </c>
      <c r="BA55" s="70">
        <v>0</v>
      </c>
      <c r="BB55" s="70">
        <v>0</v>
      </c>
      <c r="BC55" s="70">
        <v>0</v>
      </c>
      <c r="BD55" s="70">
        <v>0</v>
      </c>
      <c r="BE55" s="70">
        <v>0</v>
      </c>
      <c r="BF55" s="70">
        <v>0</v>
      </c>
      <c r="BG55" s="70">
        <v>0</v>
      </c>
      <c r="BH55" s="70">
        <v>0</v>
      </c>
      <c r="BI55" s="70">
        <v>0</v>
      </c>
      <c r="BJ55" s="70">
        <v>19516.8</v>
      </c>
      <c r="BK55" s="70">
        <v>0</v>
      </c>
      <c r="BL55" s="70">
        <v>0</v>
      </c>
      <c r="BM55" s="70">
        <v>0</v>
      </c>
      <c r="BN55" s="70">
        <v>0</v>
      </c>
      <c r="BO55" s="70">
        <v>0</v>
      </c>
      <c r="BP55" s="70">
        <v>0</v>
      </c>
      <c r="BQ55" s="70">
        <v>0</v>
      </c>
      <c r="BR55" s="70">
        <v>0</v>
      </c>
      <c r="BS55" s="70">
        <v>0</v>
      </c>
      <c r="BT55" s="70">
        <v>0</v>
      </c>
      <c r="BU55" s="70">
        <v>0</v>
      </c>
      <c r="BV55" s="70">
        <v>0</v>
      </c>
      <c r="BW55" s="70">
        <v>0</v>
      </c>
      <c r="BX55" s="70">
        <v>0</v>
      </c>
      <c r="BY55" s="71">
        <v>60952.639999999999</v>
      </c>
    </row>
    <row r="56" spans="1:77" x14ac:dyDescent="0.2">
      <c r="A56" s="68" t="s">
        <v>291</v>
      </c>
      <c r="B56" s="69" t="s">
        <v>308</v>
      </c>
      <c r="C56" s="68" t="s">
        <v>309</v>
      </c>
      <c r="D56" s="70">
        <v>0</v>
      </c>
      <c r="E56" s="70">
        <v>0</v>
      </c>
      <c r="F56" s="70">
        <v>0</v>
      </c>
      <c r="G56" s="70">
        <v>0</v>
      </c>
      <c r="H56" s="70">
        <v>0</v>
      </c>
      <c r="I56" s="70">
        <v>0</v>
      </c>
      <c r="J56" s="70">
        <v>0</v>
      </c>
      <c r="K56" s="70">
        <v>0</v>
      </c>
      <c r="L56" s="70">
        <v>0</v>
      </c>
      <c r="M56" s="70">
        <v>0</v>
      </c>
      <c r="N56" s="70">
        <v>0</v>
      </c>
      <c r="O56" s="70">
        <v>0</v>
      </c>
      <c r="P56" s="70">
        <v>0</v>
      </c>
      <c r="Q56" s="70">
        <v>0</v>
      </c>
      <c r="R56" s="70">
        <v>0</v>
      </c>
      <c r="S56" s="70">
        <v>0</v>
      </c>
      <c r="T56" s="70">
        <v>0</v>
      </c>
      <c r="U56" s="70">
        <v>0</v>
      </c>
      <c r="V56" s="70">
        <v>0</v>
      </c>
      <c r="W56" s="70">
        <v>0</v>
      </c>
      <c r="X56" s="70">
        <v>0</v>
      </c>
      <c r="Y56" s="70">
        <v>0</v>
      </c>
      <c r="Z56" s="70">
        <v>0</v>
      </c>
      <c r="AA56" s="70">
        <v>0</v>
      </c>
      <c r="AB56" s="70">
        <v>0</v>
      </c>
      <c r="AC56" s="70">
        <v>0</v>
      </c>
      <c r="AD56" s="70">
        <v>0</v>
      </c>
      <c r="AE56" s="70">
        <v>0</v>
      </c>
      <c r="AF56" s="70">
        <v>0</v>
      </c>
      <c r="AG56" s="70">
        <v>0</v>
      </c>
      <c r="AH56" s="70">
        <v>0</v>
      </c>
      <c r="AI56" s="70">
        <v>0</v>
      </c>
      <c r="AJ56" s="70">
        <v>0</v>
      </c>
      <c r="AK56" s="70">
        <v>0</v>
      </c>
      <c r="AL56" s="70">
        <v>0</v>
      </c>
      <c r="AM56" s="70">
        <v>0</v>
      </c>
      <c r="AN56" s="70">
        <v>0</v>
      </c>
      <c r="AO56" s="70">
        <v>0</v>
      </c>
      <c r="AP56" s="70">
        <v>0</v>
      </c>
      <c r="AQ56" s="70">
        <v>0</v>
      </c>
      <c r="AR56" s="70">
        <v>0</v>
      </c>
      <c r="AS56" s="70">
        <v>0</v>
      </c>
      <c r="AT56" s="70">
        <v>0</v>
      </c>
      <c r="AU56" s="70">
        <v>0</v>
      </c>
      <c r="AV56" s="70">
        <v>0</v>
      </c>
      <c r="AW56" s="70">
        <v>0</v>
      </c>
      <c r="AX56" s="70">
        <v>0</v>
      </c>
      <c r="AY56" s="70">
        <v>0</v>
      </c>
      <c r="AZ56" s="70">
        <v>0</v>
      </c>
      <c r="BA56" s="70">
        <v>0</v>
      </c>
      <c r="BB56" s="70">
        <v>0</v>
      </c>
      <c r="BC56" s="70">
        <v>0</v>
      </c>
      <c r="BD56" s="70">
        <v>0</v>
      </c>
      <c r="BE56" s="70">
        <v>0</v>
      </c>
      <c r="BF56" s="70">
        <v>0</v>
      </c>
      <c r="BG56" s="70">
        <v>0</v>
      </c>
      <c r="BH56" s="70">
        <v>0</v>
      </c>
      <c r="BI56" s="70">
        <v>0</v>
      </c>
      <c r="BJ56" s="70">
        <v>0</v>
      </c>
      <c r="BK56" s="70">
        <v>0</v>
      </c>
      <c r="BL56" s="70">
        <v>0</v>
      </c>
      <c r="BM56" s="70">
        <v>0</v>
      </c>
      <c r="BN56" s="70">
        <v>0</v>
      </c>
      <c r="BO56" s="70">
        <v>0</v>
      </c>
      <c r="BP56" s="70">
        <v>0</v>
      </c>
      <c r="BQ56" s="70">
        <v>0</v>
      </c>
      <c r="BR56" s="70">
        <v>0</v>
      </c>
      <c r="BS56" s="70">
        <v>0</v>
      </c>
      <c r="BT56" s="70">
        <v>0</v>
      </c>
      <c r="BU56" s="70">
        <v>0</v>
      </c>
      <c r="BV56" s="70">
        <v>0</v>
      </c>
      <c r="BW56" s="70">
        <v>0</v>
      </c>
      <c r="BX56" s="70">
        <v>0</v>
      </c>
      <c r="BY56" s="71">
        <v>20841.84</v>
      </c>
    </row>
    <row r="57" spans="1:77" x14ac:dyDescent="0.2">
      <c r="A57" s="68" t="s">
        <v>291</v>
      </c>
      <c r="B57" s="69" t="s">
        <v>310</v>
      </c>
      <c r="C57" s="68" t="s">
        <v>311</v>
      </c>
      <c r="D57" s="70">
        <v>5964910</v>
      </c>
      <c r="E57" s="70">
        <v>1509230</v>
      </c>
      <c r="F57" s="70">
        <v>1029630</v>
      </c>
      <c r="G57" s="70">
        <v>889774</v>
      </c>
      <c r="H57" s="70">
        <v>515860</v>
      </c>
      <c r="I57" s="70">
        <v>0</v>
      </c>
      <c r="J57" s="70">
        <v>10220787.1</v>
      </c>
      <c r="K57" s="70">
        <v>965930</v>
      </c>
      <c r="L57" s="70">
        <v>1473830</v>
      </c>
      <c r="M57" s="70">
        <v>2373630</v>
      </c>
      <c r="N57" s="70">
        <v>664030</v>
      </c>
      <c r="O57" s="70">
        <v>1122380</v>
      </c>
      <c r="P57" s="70">
        <v>1281070</v>
      </c>
      <c r="Q57" s="70">
        <v>1295700</v>
      </c>
      <c r="R57" s="70">
        <v>556150</v>
      </c>
      <c r="S57" s="70">
        <v>512220</v>
      </c>
      <c r="T57" s="70">
        <v>1341550</v>
      </c>
      <c r="U57" s="70">
        <v>0</v>
      </c>
      <c r="V57" s="70">
        <v>8037330</v>
      </c>
      <c r="W57" s="70">
        <v>154490</v>
      </c>
      <c r="X57" s="70">
        <v>1414700</v>
      </c>
      <c r="Y57" s="70">
        <v>1848180</v>
      </c>
      <c r="Z57" s="70">
        <v>350020</v>
      </c>
      <c r="AA57" s="70">
        <v>1224580</v>
      </c>
      <c r="AB57" s="70">
        <v>519990</v>
      </c>
      <c r="AC57" s="70">
        <v>0</v>
      </c>
      <c r="AD57" s="70">
        <v>0</v>
      </c>
      <c r="AE57" s="70">
        <v>12971760</v>
      </c>
      <c r="AF57" s="70">
        <v>1545000</v>
      </c>
      <c r="AG57" s="70">
        <v>1731520</v>
      </c>
      <c r="AH57" s="70">
        <v>290780</v>
      </c>
      <c r="AI57" s="70">
        <v>294140</v>
      </c>
      <c r="AJ57" s="70">
        <v>1687770</v>
      </c>
      <c r="AK57" s="70">
        <v>0</v>
      </c>
      <c r="AL57" s="70">
        <v>168560</v>
      </c>
      <c r="AM57" s="70">
        <v>886340</v>
      </c>
      <c r="AN57" s="70">
        <v>276290</v>
      </c>
      <c r="AO57" s="70">
        <v>460040</v>
      </c>
      <c r="AP57" s="70">
        <v>701490</v>
      </c>
      <c r="AQ57" s="70">
        <v>5665380.6699999999</v>
      </c>
      <c r="AR57" s="70">
        <v>0</v>
      </c>
      <c r="AS57" s="70">
        <v>645780</v>
      </c>
      <c r="AT57" s="70">
        <v>1235710</v>
      </c>
      <c r="AU57" s="70">
        <v>282030</v>
      </c>
      <c r="AV57" s="70">
        <v>164280</v>
      </c>
      <c r="AW57" s="70">
        <v>478440</v>
      </c>
      <c r="AX57" s="70">
        <v>13148782.58</v>
      </c>
      <c r="AY57" s="70">
        <v>780430</v>
      </c>
      <c r="AZ57" s="70">
        <v>808569.6</v>
      </c>
      <c r="BA57" s="70">
        <v>1070700</v>
      </c>
      <c r="BB57" s="70">
        <v>798420</v>
      </c>
      <c r="BC57" s="70">
        <v>691440</v>
      </c>
      <c r="BD57" s="70">
        <v>1359300</v>
      </c>
      <c r="BE57" s="70">
        <v>2029160</v>
      </c>
      <c r="BF57" s="70">
        <v>1338610</v>
      </c>
      <c r="BG57" s="70">
        <v>702940</v>
      </c>
      <c r="BH57" s="70">
        <v>0</v>
      </c>
      <c r="BI57" s="70">
        <v>8836620</v>
      </c>
      <c r="BJ57" s="70">
        <v>1307220</v>
      </c>
      <c r="BK57" s="70">
        <v>1060268.3899999999</v>
      </c>
      <c r="BL57" s="70">
        <v>627720</v>
      </c>
      <c r="BM57" s="70">
        <v>744030</v>
      </c>
      <c r="BN57" s="70">
        <v>1380610</v>
      </c>
      <c r="BO57" s="70">
        <v>0</v>
      </c>
      <c r="BP57" s="70">
        <v>2137160</v>
      </c>
      <c r="BQ57" s="70">
        <v>462280</v>
      </c>
      <c r="BR57" s="70">
        <v>756770</v>
      </c>
      <c r="BS57" s="70">
        <v>787112</v>
      </c>
      <c r="BT57" s="70">
        <v>1004500</v>
      </c>
      <c r="BU57" s="70">
        <v>1224580</v>
      </c>
      <c r="BV57" s="70">
        <v>542660</v>
      </c>
      <c r="BW57" s="70">
        <v>0</v>
      </c>
      <c r="BX57" s="70">
        <v>0</v>
      </c>
      <c r="BY57" s="71">
        <v>6702</v>
      </c>
    </row>
    <row r="58" spans="1:77" x14ac:dyDescent="0.2">
      <c r="A58" s="68" t="s">
        <v>291</v>
      </c>
      <c r="B58" s="69" t="s">
        <v>312</v>
      </c>
      <c r="C58" s="68" t="s">
        <v>313</v>
      </c>
      <c r="D58" s="70">
        <v>7084280</v>
      </c>
      <c r="E58" s="70">
        <v>1040910</v>
      </c>
      <c r="F58" s="70">
        <v>758030</v>
      </c>
      <c r="G58" s="70">
        <v>327480</v>
      </c>
      <c r="H58" s="70">
        <v>534300</v>
      </c>
      <c r="I58" s="70">
        <v>0</v>
      </c>
      <c r="J58" s="70">
        <v>10294620</v>
      </c>
      <c r="K58" s="70">
        <v>1486100</v>
      </c>
      <c r="L58" s="70">
        <v>140780</v>
      </c>
      <c r="M58" s="70">
        <v>913990</v>
      </c>
      <c r="N58" s="70">
        <v>1233280</v>
      </c>
      <c r="O58" s="70">
        <v>1054410</v>
      </c>
      <c r="P58" s="70">
        <v>1405810</v>
      </c>
      <c r="Q58" s="70">
        <v>1089200</v>
      </c>
      <c r="R58" s="70">
        <v>0</v>
      </c>
      <c r="S58" s="70">
        <v>1158720</v>
      </c>
      <c r="T58" s="70">
        <v>313810</v>
      </c>
      <c r="U58" s="70">
        <v>0</v>
      </c>
      <c r="V58" s="70">
        <v>4466700</v>
      </c>
      <c r="W58" s="70">
        <v>132650</v>
      </c>
      <c r="X58" s="70">
        <v>1095230</v>
      </c>
      <c r="Y58" s="70">
        <v>1735550</v>
      </c>
      <c r="Z58" s="70">
        <v>619710</v>
      </c>
      <c r="AA58" s="70">
        <v>424900</v>
      </c>
      <c r="AB58" s="70">
        <v>335200</v>
      </c>
      <c r="AC58" s="70">
        <v>0</v>
      </c>
      <c r="AD58" s="70">
        <v>0</v>
      </c>
      <c r="AE58" s="70">
        <v>8753490</v>
      </c>
      <c r="AF58" s="70">
        <v>0</v>
      </c>
      <c r="AG58" s="70">
        <v>0</v>
      </c>
      <c r="AH58" s="70">
        <v>995820</v>
      </c>
      <c r="AI58" s="70">
        <v>0</v>
      </c>
      <c r="AJ58" s="70">
        <v>565950</v>
      </c>
      <c r="AK58" s="70">
        <v>179690</v>
      </c>
      <c r="AL58" s="70">
        <v>833560</v>
      </c>
      <c r="AM58" s="70">
        <v>462630</v>
      </c>
      <c r="AN58" s="70">
        <v>797580</v>
      </c>
      <c r="AO58" s="70">
        <v>473830</v>
      </c>
      <c r="AP58" s="70">
        <v>481790</v>
      </c>
      <c r="AQ58" s="70">
        <v>7406770</v>
      </c>
      <c r="AR58" s="70">
        <v>964250</v>
      </c>
      <c r="AS58" s="70">
        <v>484950</v>
      </c>
      <c r="AT58" s="70">
        <v>319060</v>
      </c>
      <c r="AU58" s="70">
        <v>614390</v>
      </c>
      <c r="AV58" s="70">
        <v>131530</v>
      </c>
      <c r="AW58" s="70">
        <v>142520</v>
      </c>
      <c r="AX58" s="70">
        <v>0</v>
      </c>
      <c r="AY58" s="70">
        <v>0</v>
      </c>
      <c r="AZ58" s="70">
        <v>149805.79999999999</v>
      </c>
      <c r="BA58" s="70">
        <v>0</v>
      </c>
      <c r="BB58" s="70">
        <v>593390</v>
      </c>
      <c r="BC58" s="70">
        <v>0</v>
      </c>
      <c r="BD58" s="70">
        <v>811050</v>
      </c>
      <c r="BE58" s="70">
        <v>0</v>
      </c>
      <c r="BF58" s="70">
        <v>637490</v>
      </c>
      <c r="BG58" s="70">
        <v>525450</v>
      </c>
      <c r="BH58" s="70">
        <v>0</v>
      </c>
      <c r="BI58" s="70">
        <v>6324990</v>
      </c>
      <c r="BJ58" s="70">
        <v>630004.51</v>
      </c>
      <c r="BK58" s="70">
        <v>396320</v>
      </c>
      <c r="BL58" s="70">
        <v>415740</v>
      </c>
      <c r="BM58" s="70">
        <v>0</v>
      </c>
      <c r="BN58" s="70">
        <v>509390</v>
      </c>
      <c r="BO58" s="70">
        <v>1083460</v>
      </c>
      <c r="BP58" s="70">
        <v>1313140</v>
      </c>
      <c r="BQ58" s="70">
        <v>1120140</v>
      </c>
      <c r="BR58" s="70">
        <v>830130</v>
      </c>
      <c r="BS58" s="70">
        <v>462490</v>
      </c>
      <c r="BT58" s="70">
        <v>762090</v>
      </c>
      <c r="BU58" s="70">
        <v>322210</v>
      </c>
      <c r="BV58" s="70">
        <v>286070</v>
      </c>
      <c r="BW58" s="70">
        <v>0</v>
      </c>
      <c r="BX58" s="70">
        <v>0</v>
      </c>
      <c r="BY58" s="71">
        <v>109766975.87</v>
      </c>
    </row>
    <row r="59" spans="1:77" x14ac:dyDescent="0.2">
      <c r="A59" s="68" t="s">
        <v>291</v>
      </c>
      <c r="B59" s="69" t="s">
        <v>314</v>
      </c>
      <c r="C59" s="68" t="s">
        <v>315</v>
      </c>
      <c r="D59" s="70">
        <v>2036190</v>
      </c>
      <c r="E59" s="70">
        <v>0</v>
      </c>
      <c r="F59" s="70">
        <v>244260</v>
      </c>
      <c r="G59" s="70">
        <v>0</v>
      </c>
      <c r="H59" s="70">
        <v>0</v>
      </c>
      <c r="I59" s="70">
        <v>0</v>
      </c>
      <c r="J59" s="70">
        <v>4354343.0599999996</v>
      </c>
      <c r="K59" s="70">
        <v>540470</v>
      </c>
      <c r="L59" s="70">
        <v>0</v>
      </c>
      <c r="M59" s="70">
        <v>794940</v>
      </c>
      <c r="N59" s="70">
        <v>361580</v>
      </c>
      <c r="O59" s="70">
        <v>141890</v>
      </c>
      <c r="P59" s="70">
        <v>101780</v>
      </c>
      <c r="Q59" s="70">
        <v>312830</v>
      </c>
      <c r="R59" s="70">
        <v>0</v>
      </c>
      <c r="S59" s="70">
        <v>0</v>
      </c>
      <c r="T59" s="70">
        <v>142380</v>
      </c>
      <c r="U59" s="70">
        <v>0</v>
      </c>
      <c r="V59" s="70">
        <v>2345624.81</v>
      </c>
      <c r="W59" s="70">
        <v>1441350</v>
      </c>
      <c r="X59" s="70">
        <v>0</v>
      </c>
      <c r="Y59" s="70">
        <v>551670</v>
      </c>
      <c r="Z59" s="70">
        <v>168330</v>
      </c>
      <c r="AA59" s="70">
        <v>0</v>
      </c>
      <c r="AB59" s="70">
        <v>16240</v>
      </c>
      <c r="AC59" s="70">
        <v>535041</v>
      </c>
      <c r="AD59" s="70">
        <v>0</v>
      </c>
      <c r="AE59" s="70">
        <v>4359034.9000000004</v>
      </c>
      <c r="AF59" s="70">
        <v>0</v>
      </c>
      <c r="AG59" s="70">
        <v>126000</v>
      </c>
      <c r="AH59" s="70">
        <v>0</v>
      </c>
      <c r="AI59" s="70">
        <v>0</v>
      </c>
      <c r="AJ59" s="70">
        <v>0</v>
      </c>
      <c r="AK59" s="70">
        <v>0</v>
      </c>
      <c r="AL59" s="70">
        <v>0</v>
      </c>
      <c r="AM59" s="70">
        <v>0</v>
      </c>
      <c r="AN59" s="70">
        <v>0</v>
      </c>
      <c r="AO59" s="70">
        <v>0</v>
      </c>
      <c r="AP59" s="70">
        <v>0</v>
      </c>
      <c r="AQ59" s="70">
        <v>3034410</v>
      </c>
      <c r="AR59" s="70">
        <v>0</v>
      </c>
      <c r="AS59" s="70">
        <v>2250</v>
      </c>
      <c r="AT59" s="70">
        <v>142330</v>
      </c>
      <c r="AU59" s="70">
        <v>178360</v>
      </c>
      <c r="AV59" s="70">
        <v>0</v>
      </c>
      <c r="AW59" s="70">
        <v>0</v>
      </c>
      <c r="AX59" s="70">
        <v>7153196.3399999999</v>
      </c>
      <c r="AY59" s="70">
        <v>0</v>
      </c>
      <c r="AZ59" s="70">
        <v>129570</v>
      </c>
      <c r="BA59" s="70">
        <v>0</v>
      </c>
      <c r="BB59" s="70">
        <v>126000</v>
      </c>
      <c r="BC59" s="70">
        <v>0</v>
      </c>
      <c r="BD59" s="70">
        <v>131530</v>
      </c>
      <c r="BE59" s="70">
        <v>0</v>
      </c>
      <c r="BF59" s="70">
        <v>0</v>
      </c>
      <c r="BG59" s="70">
        <v>0</v>
      </c>
      <c r="BH59" s="70">
        <v>0</v>
      </c>
      <c r="BI59" s="70">
        <v>2406522.67</v>
      </c>
      <c r="BJ59" s="70">
        <v>500300</v>
      </c>
      <c r="BK59" s="70">
        <v>144020</v>
      </c>
      <c r="BL59" s="70">
        <v>0</v>
      </c>
      <c r="BM59" s="70">
        <v>0</v>
      </c>
      <c r="BN59" s="70">
        <v>324870</v>
      </c>
      <c r="BO59" s="70">
        <v>0</v>
      </c>
      <c r="BP59" s="70">
        <v>709128</v>
      </c>
      <c r="BQ59" s="70">
        <v>154320</v>
      </c>
      <c r="BR59" s="70">
        <v>0</v>
      </c>
      <c r="BS59" s="70">
        <v>0</v>
      </c>
      <c r="BT59" s="70">
        <v>0</v>
      </c>
      <c r="BU59" s="70">
        <v>0</v>
      </c>
      <c r="BV59" s="70">
        <v>0</v>
      </c>
      <c r="BW59" s="70">
        <v>0</v>
      </c>
      <c r="BX59" s="70">
        <v>0</v>
      </c>
      <c r="BY59" s="71">
        <v>69548192.680000007</v>
      </c>
    </row>
    <row r="60" spans="1:77" x14ac:dyDescent="0.2">
      <c r="A60" s="68" t="s">
        <v>291</v>
      </c>
      <c r="B60" s="69" t="s">
        <v>316</v>
      </c>
      <c r="C60" s="68" t="s">
        <v>317</v>
      </c>
      <c r="D60" s="70">
        <v>4575179</v>
      </c>
      <c r="E60" s="70">
        <v>392986</v>
      </c>
      <c r="F60" s="70">
        <v>1643250</v>
      </c>
      <c r="G60" s="70">
        <v>418040</v>
      </c>
      <c r="H60" s="70">
        <v>277950</v>
      </c>
      <c r="I60" s="70">
        <v>140620</v>
      </c>
      <c r="J60" s="70">
        <v>5059549.3499999996</v>
      </c>
      <c r="K60" s="70">
        <v>0</v>
      </c>
      <c r="L60" s="70">
        <v>237240</v>
      </c>
      <c r="M60" s="70">
        <v>1016915</v>
      </c>
      <c r="N60" s="70">
        <v>437686.58</v>
      </c>
      <c r="O60" s="70">
        <v>147280</v>
      </c>
      <c r="P60" s="70">
        <v>188650</v>
      </c>
      <c r="Q60" s="70">
        <v>94500</v>
      </c>
      <c r="R60" s="70">
        <v>317380</v>
      </c>
      <c r="S60" s="70">
        <v>312280</v>
      </c>
      <c r="T60" s="70">
        <v>179130</v>
      </c>
      <c r="U60" s="70">
        <v>156470</v>
      </c>
      <c r="V60" s="70">
        <v>3661833.27</v>
      </c>
      <c r="W60" s="70">
        <v>1544878.52</v>
      </c>
      <c r="X60" s="70">
        <v>281330</v>
      </c>
      <c r="Y60" s="70">
        <v>1274780</v>
      </c>
      <c r="Z60" s="70">
        <v>497200</v>
      </c>
      <c r="AA60" s="70">
        <v>0</v>
      </c>
      <c r="AB60" s="70">
        <v>157715.32</v>
      </c>
      <c r="AC60" s="70">
        <v>280748.32</v>
      </c>
      <c r="AD60" s="70">
        <v>345210</v>
      </c>
      <c r="AE60" s="70">
        <v>5987152.2599999998</v>
      </c>
      <c r="AF60" s="70">
        <v>0</v>
      </c>
      <c r="AG60" s="70">
        <v>0</v>
      </c>
      <c r="AH60" s="70">
        <v>136990</v>
      </c>
      <c r="AI60" s="70">
        <v>169680</v>
      </c>
      <c r="AJ60" s="70">
        <v>320390</v>
      </c>
      <c r="AK60" s="70">
        <v>176330</v>
      </c>
      <c r="AL60" s="70">
        <v>287840</v>
      </c>
      <c r="AM60" s="70">
        <v>529270</v>
      </c>
      <c r="AN60" s="70">
        <v>478800</v>
      </c>
      <c r="AO60" s="70">
        <v>358190</v>
      </c>
      <c r="AP60" s="70">
        <v>355600</v>
      </c>
      <c r="AQ60" s="70">
        <v>3370881.29</v>
      </c>
      <c r="AR60" s="70">
        <v>357770</v>
      </c>
      <c r="AS60" s="70">
        <v>461570</v>
      </c>
      <c r="AT60" s="70">
        <v>472770</v>
      </c>
      <c r="AU60" s="70">
        <v>344470</v>
      </c>
      <c r="AV60" s="70">
        <v>341110</v>
      </c>
      <c r="AW60" s="70">
        <v>427576</v>
      </c>
      <c r="AX60" s="70">
        <v>0</v>
      </c>
      <c r="AY60" s="70">
        <v>601790</v>
      </c>
      <c r="AZ60" s="70">
        <v>450730</v>
      </c>
      <c r="BA60" s="70">
        <v>461070</v>
      </c>
      <c r="BB60" s="70">
        <v>308840</v>
      </c>
      <c r="BC60" s="70">
        <v>0</v>
      </c>
      <c r="BD60" s="70">
        <v>437696</v>
      </c>
      <c r="BE60" s="70">
        <v>360780</v>
      </c>
      <c r="BF60" s="70">
        <v>308350</v>
      </c>
      <c r="BG60" s="70">
        <v>138110</v>
      </c>
      <c r="BH60" s="70">
        <v>157920</v>
      </c>
      <c r="BI60" s="70">
        <v>2883807.42</v>
      </c>
      <c r="BJ60" s="70">
        <v>1273380.8700000001</v>
      </c>
      <c r="BK60" s="70">
        <v>462372.58</v>
      </c>
      <c r="BL60" s="70">
        <v>444520</v>
      </c>
      <c r="BM60" s="70">
        <v>294070</v>
      </c>
      <c r="BN60" s="70">
        <v>426160</v>
      </c>
      <c r="BO60" s="70">
        <v>463330</v>
      </c>
      <c r="BP60" s="70">
        <v>2811669</v>
      </c>
      <c r="BQ60" s="70">
        <v>443260</v>
      </c>
      <c r="BR60" s="70">
        <v>249419.35</v>
      </c>
      <c r="BS60" s="70">
        <v>667593.32999999996</v>
      </c>
      <c r="BT60" s="70">
        <v>487010</v>
      </c>
      <c r="BU60" s="70">
        <v>2174357.42</v>
      </c>
      <c r="BV60" s="70">
        <v>609170</v>
      </c>
      <c r="BW60" s="70">
        <v>126000</v>
      </c>
      <c r="BX60" s="70">
        <v>252000</v>
      </c>
      <c r="BY60" s="71">
        <v>242347449.30999994</v>
      </c>
    </row>
    <row r="61" spans="1:77" x14ac:dyDescent="0.2">
      <c r="A61" s="68" t="s">
        <v>291</v>
      </c>
      <c r="B61" s="69" t="s">
        <v>318</v>
      </c>
      <c r="C61" s="68" t="s">
        <v>319</v>
      </c>
      <c r="D61" s="70">
        <v>34852.74</v>
      </c>
      <c r="E61" s="70">
        <v>2805</v>
      </c>
      <c r="F61" s="70">
        <v>7860</v>
      </c>
      <c r="G61" s="70">
        <v>0</v>
      </c>
      <c r="H61" s="70">
        <v>3570</v>
      </c>
      <c r="I61" s="70">
        <v>7199.5</v>
      </c>
      <c r="J61" s="70">
        <v>5330970.8499999996</v>
      </c>
      <c r="K61" s="70">
        <v>0</v>
      </c>
      <c r="L61" s="70">
        <v>11200</v>
      </c>
      <c r="M61" s="70">
        <v>3990</v>
      </c>
      <c r="N61" s="70">
        <v>0</v>
      </c>
      <c r="O61" s="70">
        <v>0</v>
      </c>
      <c r="P61" s="70">
        <v>0</v>
      </c>
      <c r="Q61" s="70">
        <v>25110</v>
      </c>
      <c r="R61" s="70">
        <v>0</v>
      </c>
      <c r="S61" s="70">
        <v>261000</v>
      </c>
      <c r="T61" s="70">
        <v>0</v>
      </c>
      <c r="U61" s="70">
        <v>0</v>
      </c>
      <c r="V61" s="70">
        <v>325</v>
      </c>
      <c r="W61" s="70">
        <v>0</v>
      </c>
      <c r="X61" s="70">
        <v>0</v>
      </c>
      <c r="Y61" s="70">
        <v>14997.76</v>
      </c>
      <c r="Z61" s="70">
        <v>0</v>
      </c>
      <c r="AA61" s="70">
        <v>11170</v>
      </c>
      <c r="AB61" s="70">
        <v>0</v>
      </c>
      <c r="AC61" s="70">
        <v>0</v>
      </c>
      <c r="AD61" s="70">
        <v>2940</v>
      </c>
      <c r="AE61" s="70">
        <v>3800</v>
      </c>
      <c r="AF61" s="70">
        <v>252306.67</v>
      </c>
      <c r="AG61" s="70">
        <v>0</v>
      </c>
      <c r="AH61" s="70">
        <v>0</v>
      </c>
      <c r="AI61" s="70">
        <v>5730</v>
      </c>
      <c r="AJ61" s="70">
        <v>0</v>
      </c>
      <c r="AK61" s="70">
        <v>41510</v>
      </c>
      <c r="AL61" s="70">
        <v>17731</v>
      </c>
      <c r="AM61" s="70">
        <v>0</v>
      </c>
      <c r="AN61" s="70">
        <v>0</v>
      </c>
      <c r="AO61" s="70">
        <v>117600</v>
      </c>
      <c r="AP61" s="70">
        <v>3570</v>
      </c>
      <c r="AQ61" s="70">
        <v>0</v>
      </c>
      <c r="AR61" s="70">
        <v>0</v>
      </c>
      <c r="AS61" s="70">
        <v>0</v>
      </c>
      <c r="AT61" s="70">
        <v>3210</v>
      </c>
      <c r="AU61" s="70">
        <v>0</v>
      </c>
      <c r="AV61" s="70">
        <v>0</v>
      </c>
      <c r="AW61" s="70">
        <v>840</v>
      </c>
      <c r="AX61" s="70">
        <v>13155</v>
      </c>
      <c r="AY61" s="70">
        <v>3390</v>
      </c>
      <c r="AZ61" s="70">
        <v>0</v>
      </c>
      <c r="BA61" s="70">
        <v>0</v>
      </c>
      <c r="BB61" s="70">
        <v>0</v>
      </c>
      <c r="BC61" s="70">
        <v>0</v>
      </c>
      <c r="BD61" s="70">
        <v>0</v>
      </c>
      <c r="BE61" s="70">
        <v>0</v>
      </c>
      <c r="BF61" s="70">
        <v>0</v>
      </c>
      <c r="BG61" s="70">
        <v>0</v>
      </c>
      <c r="BH61" s="70">
        <v>0</v>
      </c>
      <c r="BI61" s="70">
        <v>6270</v>
      </c>
      <c r="BJ61" s="70">
        <v>0</v>
      </c>
      <c r="BK61" s="70">
        <v>0</v>
      </c>
      <c r="BL61" s="70">
        <v>0</v>
      </c>
      <c r="BM61" s="70">
        <v>0</v>
      </c>
      <c r="BN61" s="70">
        <v>0</v>
      </c>
      <c r="BO61" s="70">
        <v>0</v>
      </c>
      <c r="BP61" s="70">
        <v>0</v>
      </c>
      <c r="BQ61" s="70">
        <v>0</v>
      </c>
      <c r="BR61" s="70">
        <v>129.03</v>
      </c>
      <c r="BS61" s="70">
        <v>0</v>
      </c>
      <c r="BT61" s="70">
        <v>0</v>
      </c>
      <c r="BU61" s="70">
        <v>0</v>
      </c>
      <c r="BV61" s="70">
        <v>0</v>
      </c>
      <c r="BW61" s="70">
        <v>0</v>
      </c>
      <c r="BX61" s="70">
        <v>0</v>
      </c>
      <c r="BY61" s="71">
        <v>62632374.909999989</v>
      </c>
    </row>
    <row r="62" spans="1:77" x14ac:dyDescent="0.2">
      <c r="A62" s="68" t="s">
        <v>291</v>
      </c>
      <c r="B62" s="69" t="s">
        <v>320</v>
      </c>
      <c r="C62" s="68" t="s">
        <v>321</v>
      </c>
      <c r="D62" s="70">
        <v>0</v>
      </c>
      <c r="E62" s="70">
        <v>0</v>
      </c>
      <c r="F62" s="70">
        <v>660</v>
      </c>
      <c r="G62" s="70">
        <v>0</v>
      </c>
      <c r="H62" s="70">
        <v>0</v>
      </c>
      <c r="I62" s="70">
        <v>0</v>
      </c>
      <c r="J62" s="70">
        <v>49000</v>
      </c>
      <c r="K62" s="70">
        <v>0</v>
      </c>
      <c r="L62" s="70">
        <v>0</v>
      </c>
      <c r="M62" s="70">
        <v>0</v>
      </c>
      <c r="N62" s="70">
        <v>0</v>
      </c>
      <c r="O62" s="70">
        <v>0</v>
      </c>
      <c r="P62" s="70">
        <v>10800</v>
      </c>
      <c r="Q62" s="70">
        <v>267.42</v>
      </c>
      <c r="R62" s="70">
        <v>0</v>
      </c>
      <c r="S62" s="70">
        <v>96570</v>
      </c>
      <c r="T62" s="70">
        <v>0</v>
      </c>
      <c r="U62" s="70">
        <v>0</v>
      </c>
      <c r="V62" s="70">
        <v>0</v>
      </c>
      <c r="W62" s="70">
        <v>25638.799999999999</v>
      </c>
      <c r="X62" s="70">
        <v>0</v>
      </c>
      <c r="Y62" s="70">
        <v>0</v>
      </c>
      <c r="Z62" s="70">
        <v>972.1</v>
      </c>
      <c r="AA62" s="70">
        <v>0</v>
      </c>
      <c r="AB62" s="70">
        <v>0</v>
      </c>
      <c r="AC62" s="70">
        <v>5787.83</v>
      </c>
      <c r="AD62" s="70">
        <v>0</v>
      </c>
      <c r="AE62" s="70">
        <v>12897.1</v>
      </c>
      <c r="AF62" s="70">
        <v>0</v>
      </c>
      <c r="AG62" s="70">
        <v>0</v>
      </c>
      <c r="AH62" s="70">
        <v>0</v>
      </c>
      <c r="AI62" s="70">
        <v>0</v>
      </c>
      <c r="AJ62" s="70">
        <v>8563.7099999999991</v>
      </c>
      <c r="AK62" s="70">
        <v>0</v>
      </c>
      <c r="AL62" s="70">
        <v>0</v>
      </c>
      <c r="AM62" s="70">
        <v>0</v>
      </c>
      <c r="AN62" s="70">
        <v>0</v>
      </c>
      <c r="AO62" s="70">
        <v>0</v>
      </c>
      <c r="AP62" s="70">
        <v>0</v>
      </c>
      <c r="AQ62" s="70">
        <v>9620</v>
      </c>
      <c r="AR62" s="70">
        <v>0</v>
      </c>
      <c r="AS62" s="70">
        <v>0</v>
      </c>
      <c r="AT62" s="70">
        <v>1972.18</v>
      </c>
      <c r="AU62" s="70">
        <v>0</v>
      </c>
      <c r="AV62" s="70">
        <v>0</v>
      </c>
      <c r="AW62" s="70">
        <v>4200</v>
      </c>
      <c r="AX62" s="70">
        <v>0</v>
      </c>
      <c r="AY62" s="70">
        <v>0</v>
      </c>
      <c r="AZ62" s="70">
        <v>0</v>
      </c>
      <c r="BA62" s="70">
        <v>0</v>
      </c>
      <c r="BB62" s="70">
        <v>0</v>
      </c>
      <c r="BC62" s="70">
        <v>0</v>
      </c>
      <c r="BD62" s="70">
        <v>0</v>
      </c>
      <c r="BE62" s="70">
        <v>0</v>
      </c>
      <c r="BF62" s="70">
        <v>0</v>
      </c>
      <c r="BG62" s="70">
        <v>0</v>
      </c>
      <c r="BH62" s="70">
        <v>0</v>
      </c>
      <c r="BI62" s="70">
        <v>0</v>
      </c>
      <c r="BJ62" s="70">
        <v>0</v>
      </c>
      <c r="BK62" s="70">
        <v>1096.46</v>
      </c>
      <c r="BL62" s="70">
        <v>0</v>
      </c>
      <c r="BM62" s="70">
        <v>0</v>
      </c>
      <c r="BN62" s="70">
        <v>0</v>
      </c>
      <c r="BO62" s="70">
        <v>13123.71</v>
      </c>
      <c r="BP62" s="70">
        <v>0</v>
      </c>
      <c r="BQ62" s="70">
        <v>0</v>
      </c>
      <c r="BR62" s="70">
        <v>0</v>
      </c>
      <c r="BS62" s="70">
        <v>0</v>
      </c>
      <c r="BT62" s="70">
        <v>620</v>
      </c>
      <c r="BU62" s="70">
        <v>18187.419999999998</v>
      </c>
      <c r="BV62" s="70">
        <v>0</v>
      </c>
      <c r="BW62" s="70">
        <v>0</v>
      </c>
      <c r="BX62" s="70">
        <v>0</v>
      </c>
      <c r="BY62" s="71">
        <v>394225783.77999997</v>
      </c>
    </row>
    <row r="63" spans="1:77" x14ac:dyDescent="0.2">
      <c r="A63" s="68" t="s">
        <v>291</v>
      </c>
      <c r="B63" s="69" t="s">
        <v>322</v>
      </c>
      <c r="C63" s="68" t="s">
        <v>323</v>
      </c>
      <c r="D63" s="70">
        <v>0</v>
      </c>
      <c r="E63" s="70">
        <v>0</v>
      </c>
      <c r="F63" s="70">
        <v>0</v>
      </c>
      <c r="G63" s="70">
        <v>0</v>
      </c>
      <c r="H63" s="70">
        <v>0</v>
      </c>
      <c r="I63" s="70">
        <v>0</v>
      </c>
      <c r="J63" s="70">
        <v>0</v>
      </c>
      <c r="K63" s="70">
        <v>0</v>
      </c>
      <c r="L63" s="70">
        <v>0</v>
      </c>
      <c r="M63" s="70">
        <v>0</v>
      </c>
      <c r="N63" s="70">
        <v>0</v>
      </c>
      <c r="O63" s="70">
        <v>0</v>
      </c>
      <c r="P63" s="70">
        <v>0</v>
      </c>
      <c r="Q63" s="70">
        <v>0</v>
      </c>
      <c r="R63" s="70">
        <v>0</v>
      </c>
      <c r="S63" s="70">
        <v>0</v>
      </c>
      <c r="T63" s="70">
        <v>0</v>
      </c>
      <c r="U63" s="70">
        <v>0</v>
      </c>
      <c r="V63" s="70">
        <v>0</v>
      </c>
      <c r="W63" s="70">
        <v>0</v>
      </c>
      <c r="X63" s="70">
        <v>0</v>
      </c>
      <c r="Y63" s="70">
        <v>0</v>
      </c>
      <c r="Z63" s="70">
        <v>0</v>
      </c>
      <c r="AA63" s="70">
        <v>0</v>
      </c>
      <c r="AB63" s="70">
        <v>0</v>
      </c>
      <c r="AC63" s="70">
        <v>0</v>
      </c>
      <c r="AD63" s="70">
        <v>0</v>
      </c>
      <c r="AE63" s="70">
        <v>0</v>
      </c>
      <c r="AF63" s="70">
        <v>0</v>
      </c>
      <c r="AG63" s="70">
        <v>0</v>
      </c>
      <c r="AH63" s="70">
        <v>0</v>
      </c>
      <c r="AI63" s="70">
        <v>0</v>
      </c>
      <c r="AJ63" s="70">
        <v>0</v>
      </c>
      <c r="AK63" s="70">
        <v>0</v>
      </c>
      <c r="AL63" s="70">
        <v>0</v>
      </c>
      <c r="AM63" s="70">
        <v>0</v>
      </c>
      <c r="AN63" s="70">
        <v>0</v>
      </c>
      <c r="AO63" s="70">
        <v>0</v>
      </c>
      <c r="AP63" s="70">
        <v>0</v>
      </c>
      <c r="AQ63" s="70">
        <v>0</v>
      </c>
      <c r="AR63" s="70">
        <v>0</v>
      </c>
      <c r="AS63" s="70">
        <v>0</v>
      </c>
      <c r="AT63" s="70">
        <v>0</v>
      </c>
      <c r="AU63" s="70">
        <v>0</v>
      </c>
      <c r="AV63" s="70">
        <v>0</v>
      </c>
      <c r="AW63" s="70">
        <v>0</v>
      </c>
      <c r="AX63" s="70">
        <v>0</v>
      </c>
      <c r="AY63" s="70">
        <v>0</v>
      </c>
      <c r="AZ63" s="70">
        <v>0</v>
      </c>
      <c r="BA63" s="70">
        <v>0</v>
      </c>
      <c r="BB63" s="70">
        <v>0</v>
      </c>
      <c r="BC63" s="70">
        <v>0</v>
      </c>
      <c r="BD63" s="70">
        <v>0</v>
      </c>
      <c r="BE63" s="70">
        <v>0</v>
      </c>
      <c r="BF63" s="70">
        <v>0</v>
      </c>
      <c r="BG63" s="70">
        <v>0</v>
      </c>
      <c r="BH63" s="70">
        <v>0</v>
      </c>
      <c r="BI63" s="70">
        <v>5867.4</v>
      </c>
      <c r="BJ63" s="70">
        <v>0</v>
      </c>
      <c r="BK63" s="70">
        <v>0</v>
      </c>
      <c r="BL63" s="70">
        <v>0</v>
      </c>
      <c r="BM63" s="70">
        <v>0</v>
      </c>
      <c r="BN63" s="70">
        <v>0</v>
      </c>
      <c r="BO63" s="70">
        <v>0</v>
      </c>
      <c r="BP63" s="70">
        <v>0</v>
      </c>
      <c r="BQ63" s="70">
        <v>0</v>
      </c>
      <c r="BR63" s="70">
        <v>0</v>
      </c>
      <c r="BS63" s="70">
        <v>0</v>
      </c>
      <c r="BT63" s="70">
        <v>0</v>
      </c>
      <c r="BU63" s="70">
        <v>0</v>
      </c>
      <c r="BV63" s="70">
        <v>0</v>
      </c>
      <c r="BW63" s="70">
        <v>0</v>
      </c>
      <c r="BX63" s="70">
        <v>0</v>
      </c>
      <c r="BY63" s="71">
        <v>145801394.29000005</v>
      </c>
    </row>
    <row r="64" spans="1:77" x14ac:dyDescent="0.2">
      <c r="A64" s="68" t="s">
        <v>291</v>
      </c>
      <c r="B64" s="69" t="s">
        <v>324</v>
      </c>
      <c r="C64" s="68" t="s">
        <v>325</v>
      </c>
      <c r="D64" s="70">
        <v>0</v>
      </c>
      <c r="E64" s="70">
        <v>0</v>
      </c>
      <c r="F64" s="70">
        <v>0</v>
      </c>
      <c r="G64" s="70">
        <v>0</v>
      </c>
      <c r="H64" s="70">
        <v>0</v>
      </c>
      <c r="I64" s="70">
        <v>0</v>
      </c>
      <c r="J64" s="70">
        <v>0</v>
      </c>
      <c r="K64" s="70">
        <v>0</v>
      </c>
      <c r="L64" s="70">
        <v>0</v>
      </c>
      <c r="M64" s="70">
        <v>0</v>
      </c>
      <c r="N64" s="70">
        <v>0</v>
      </c>
      <c r="O64" s="70">
        <v>0</v>
      </c>
      <c r="P64" s="70">
        <v>0</v>
      </c>
      <c r="Q64" s="70">
        <v>0</v>
      </c>
      <c r="R64" s="70">
        <v>0</v>
      </c>
      <c r="S64" s="70">
        <v>0</v>
      </c>
      <c r="T64" s="70">
        <v>0</v>
      </c>
      <c r="U64" s="70">
        <v>0</v>
      </c>
      <c r="V64" s="70">
        <v>0</v>
      </c>
      <c r="W64" s="70">
        <v>0</v>
      </c>
      <c r="X64" s="70">
        <v>0</v>
      </c>
      <c r="Y64" s="70">
        <v>0</v>
      </c>
      <c r="Z64" s="70">
        <v>0</v>
      </c>
      <c r="AA64" s="70">
        <v>0</v>
      </c>
      <c r="AB64" s="70">
        <v>0</v>
      </c>
      <c r="AC64" s="70">
        <v>0</v>
      </c>
      <c r="AD64" s="70">
        <v>0</v>
      </c>
      <c r="AE64" s="70">
        <v>0</v>
      </c>
      <c r="AF64" s="70">
        <v>0</v>
      </c>
      <c r="AG64" s="70">
        <v>0</v>
      </c>
      <c r="AH64" s="70">
        <v>0</v>
      </c>
      <c r="AI64" s="70">
        <v>0</v>
      </c>
      <c r="AJ64" s="70">
        <v>0</v>
      </c>
      <c r="AK64" s="70">
        <v>0</v>
      </c>
      <c r="AL64" s="70">
        <v>0</v>
      </c>
      <c r="AM64" s="70">
        <v>0</v>
      </c>
      <c r="AN64" s="70">
        <v>0</v>
      </c>
      <c r="AO64" s="70">
        <v>0</v>
      </c>
      <c r="AP64" s="70">
        <v>0</v>
      </c>
      <c r="AQ64" s="70">
        <v>0</v>
      </c>
      <c r="AR64" s="70">
        <v>0</v>
      </c>
      <c r="AS64" s="70">
        <v>0</v>
      </c>
      <c r="AT64" s="70">
        <v>0</v>
      </c>
      <c r="AU64" s="70">
        <v>0</v>
      </c>
      <c r="AV64" s="70">
        <v>0</v>
      </c>
      <c r="AW64" s="70">
        <v>0</v>
      </c>
      <c r="AX64" s="70">
        <v>0</v>
      </c>
      <c r="AY64" s="70">
        <v>0</v>
      </c>
      <c r="AZ64" s="70">
        <v>0</v>
      </c>
      <c r="BA64" s="70">
        <v>0</v>
      </c>
      <c r="BB64" s="70">
        <v>0</v>
      </c>
      <c r="BC64" s="70">
        <v>0</v>
      </c>
      <c r="BD64" s="70">
        <v>0</v>
      </c>
      <c r="BE64" s="70">
        <v>0</v>
      </c>
      <c r="BF64" s="70">
        <v>0</v>
      </c>
      <c r="BG64" s="70">
        <v>0</v>
      </c>
      <c r="BH64" s="70">
        <v>0</v>
      </c>
      <c r="BI64" s="70">
        <v>0</v>
      </c>
      <c r="BJ64" s="70">
        <v>0</v>
      </c>
      <c r="BK64" s="70">
        <v>0</v>
      </c>
      <c r="BL64" s="70">
        <v>0</v>
      </c>
      <c r="BM64" s="70">
        <v>0</v>
      </c>
      <c r="BN64" s="70">
        <v>0</v>
      </c>
      <c r="BO64" s="70">
        <v>0</v>
      </c>
      <c r="BP64" s="70">
        <v>0</v>
      </c>
      <c r="BQ64" s="70">
        <v>0</v>
      </c>
      <c r="BR64" s="70">
        <v>0</v>
      </c>
      <c r="BS64" s="70">
        <v>0</v>
      </c>
      <c r="BT64" s="70">
        <v>0</v>
      </c>
      <c r="BU64" s="70">
        <v>0</v>
      </c>
      <c r="BV64" s="70">
        <v>0</v>
      </c>
      <c r="BW64" s="70">
        <v>0</v>
      </c>
      <c r="BX64" s="70">
        <v>0</v>
      </c>
      <c r="BY64" s="71">
        <v>14396472.370000001</v>
      </c>
    </row>
    <row r="65" spans="1:77" x14ac:dyDescent="0.2">
      <c r="A65" s="68" t="s">
        <v>291</v>
      </c>
      <c r="B65" s="69" t="s">
        <v>326</v>
      </c>
      <c r="C65" s="68" t="s">
        <v>327</v>
      </c>
      <c r="D65" s="70">
        <v>30180</v>
      </c>
      <c r="E65" s="70">
        <v>0</v>
      </c>
      <c r="F65" s="70">
        <v>0</v>
      </c>
      <c r="G65" s="70">
        <v>0</v>
      </c>
      <c r="H65" s="70">
        <v>0</v>
      </c>
      <c r="I65" s="70">
        <v>0</v>
      </c>
      <c r="J65" s="70">
        <v>265493.63</v>
      </c>
      <c r="K65" s="70">
        <v>0</v>
      </c>
      <c r="L65" s="70">
        <v>0</v>
      </c>
      <c r="M65" s="70">
        <v>0</v>
      </c>
      <c r="N65" s="70">
        <v>0</v>
      </c>
      <c r="O65" s="70">
        <v>0</v>
      </c>
      <c r="P65" s="70">
        <v>0</v>
      </c>
      <c r="Q65" s="70">
        <v>0</v>
      </c>
      <c r="R65" s="70">
        <v>0</v>
      </c>
      <c r="S65" s="70">
        <v>0</v>
      </c>
      <c r="T65" s="70">
        <v>0</v>
      </c>
      <c r="U65" s="70">
        <v>0</v>
      </c>
      <c r="V65" s="70">
        <v>73803.33</v>
      </c>
      <c r="W65" s="70">
        <v>8000</v>
      </c>
      <c r="X65" s="70">
        <v>0</v>
      </c>
      <c r="Y65" s="70">
        <v>0</v>
      </c>
      <c r="Z65" s="70">
        <v>0</v>
      </c>
      <c r="AA65" s="70">
        <v>0</v>
      </c>
      <c r="AB65" s="70">
        <v>0</v>
      </c>
      <c r="AC65" s="70">
        <v>0</v>
      </c>
      <c r="AD65" s="70">
        <v>0</v>
      </c>
      <c r="AE65" s="70">
        <v>195432.34</v>
      </c>
      <c r="AF65" s="70">
        <v>0</v>
      </c>
      <c r="AG65" s="70">
        <v>0</v>
      </c>
      <c r="AH65" s="70">
        <v>0</v>
      </c>
      <c r="AI65" s="70">
        <v>0</v>
      </c>
      <c r="AJ65" s="70">
        <v>0</v>
      </c>
      <c r="AK65" s="70">
        <v>0</v>
      </c>
      <c r="AL65" s="70">
        <v>0</v>
      </c>
      <c r="AM65" s="70">
        <v>0</v>
      </c>
      <c r="AN65" s="70">
        <v>0</v>
      </c>
      <c r="AO65" s="70">
        <v>0</v>
      </c>
      <c r="AP65" s="70">
        <v>0</v>
      </c>
      <c r="AQ65" s="70">
        <v>0</v>
      </c>
      <c r="AR65" s="70">
        <v>0</v>
      </c>
      <c r="AS65" s="70">
        <v>0</v>
      </c>
      <c r="AT65" s="70">
        <v>0</v>
      </c>
      <c r="AU65" s="70">
        <v>0</v>
      </c>
      <c r="AV65" s="70">
        <v>0</v>
      </c>
      <c r="AW65" s="70">
        <v>0</v>
      </c>
      <c r="AX65" s="70">
        <v>94415</v>
      </c>
      <c r="AY65" s="70">
        <v>0</v>
      </c>
      <c r="AZ65" s="70">
        <v>0</v>
      </c>
      <c r="BA65" s="70">
        <v>0</v>
      </c>
      <c r="BB65" s="70">
        <v>0</v>
      </c>
      <c r="BC65" s="70">
        <v>0</v>
      </c>
      <c r="BD65" s="70">
        <v>0</v>
      </c>
      <c r="BE65" s="70">
        <v>0</v>
      </c>
      <c r="BF65" s="70">
        <v>0</v>
      </c>
      <c r="BG65" s="70">
        <v>0</v>
      </c>
      <c r="BH65" s="70">
        <v>0</v>
      </c>
      <c r="BI65" s="70">
        <v>16771</v>
      </c>
      <c r="BJ65" s="70">
        <v>29054.52</v>
      </c>
      <c r="BK65" s="70">
        <v>0</v>
      </c>
      <c r="BL65" s="70">
        <v>0</v>
      </c>
      <c r="BM65" s="70">
        <v>0</v>
      </c>
      <c r="BN65" s="70">
        <v>0</v>
      </c>
      <c r="BO65" s="70">
        <v>0</v>
      </c>
      <c r="BP65" s="70">
        <v>0</v>
      </c>
      <c r="BQ65" s="70">
        <v>7000</v>
      </c>
      <c r="BR65" s="70">
        <v>0</v>
      </c>
      <c r="BS65" s="70">
        <v>0</v>
      </c>
      <c r="BT65" s="70">
        <v>0</v>
      </c>
      <c r="BU65" s="70">
        <v>0</v>
      </c>
      <c r="BV65" s="70">
        <v>0</v>
      </c>
      <c r="BW65" s="70">
        <v>0</v>
      </c>
      <c r="BX65" s="70">
        <v>0</v>
      </c>
      <c r="BY65" s="71">
        <v>2201211.6</v>
      </c>
    </row>
    <row r="66" spans="1:77" x14ac:dyDescent="0.2">
      <c r="A66" s="68" t="s">
        <v>291</v>
      </c>
      <c r="B66" s="69" t="s">
        <v>328</v>
      </c>
      <c r="C66" s="68" t="s">
        <v>329</v>
      </c>
      <c r="D66" s="70">
        <v>79800</v>
      </c>
      <c r="E66" s="70">
        <v>0</v>
      </c>
      <c r="F66" s="70">
        <v>0</v>
      </c>
      <c r="G66" s="70">
        <v>0</v>
      </c>
      <c r="H66" s="70">
        <v>0</v>
      </c>
      <c r="I66" s="70">
        <v>0</v>
      </c>
      <c r="J66" s="70">
        <v>0</v>
      </c>
      <c r="K66" s="70">
        <v>0</v>
      </c>
      <c r="L66" s="70">
        <v>0</v>
      </c>
      <c r="M66" s="70">
        <v>0</v>
      </c>
      <c r="N66" s="70">
        <v>0</v>
      </c>
      <c r="O66" s="70">
        <v>0</v>
      </c>
      <c r="P66" s="70">
        <v>0</v>
      </c>
      <c r="Q66" s="70">
        <v>0</v>
      </c>
      <c r="R66" s="70">
        <v>0</v>
      </c>
      <c r="S66" s="70">
        <v>0</v>
      </c>
      <c r="T66" s="70">
        <v>0</v>
      </c>
      <c r="U66" s="70">
        <v>0</v>
      </c>
      <c r="V66" s="70">
        <v>0</v>
      </c>
      <c r="W66" s="70">
        <v>0</v>
      </c>
      <c r="X66" s="70">
        <v>0</v>
      </c>
      <c r="Y66" s="70">
        <v>0</v>
      </c>
      <c r="Z66" s="70">
        <v>0</v>
      </c>
      <c r="AA66" s="70">
        <v>0</v>
      </c>
      <c r="AB66" s="70">
        <v>0</v>
      </c>
      <c r="AC66" s="70">
        <v>0</v>
      </c>
      <c r="AD66" s="70">
        <v>0</v>
      </c>
      <c r="AE66" s="70">
        <v>41755</v>
      </c>
      <c r="AF66" s="70">
        <v>0</v>
      </c>
      <c r="AG66" s="70">
        <v>0</v>
      </c>
      <c r="AH66" s="70">
        <v>0</v>
      </c>
      <c r="AI66" s="70">
        <v>0</v>
      </c>
      <c r="AJ66" s="70">
        <v>0</v>
      </c>
      <c r="AK66" s="70">
        <v>0</v>
      </c>
      <c r="AL66" s="70">
        <v>0</v>
      </c>
      <c r="AM66" s="70">
        <v>0</v>
      </c>
      <c r="AN66" s="70">
        <v>0</v>
      </c>
      <c r="AO66" s="70">
        <v>0</v>
      </c>
      <c r="AP66" s="70">
        <v>0</v>
      </c>
      <c r="AQ66" s="70">
        <v>0</v>
      </c>
      <c r="AR66" s="70">
        <v>0</v>
      </c>
      <c r="AS66" s="70">
        <v>0</v>
      </c>
      <c r="AT66" s="70">
        <v>0</v>
      </c>
      <c r="AU66" s="70">
        <v>0</v>
      </c>
      <c r="AV66" s="70">
        <v>0</v>
      </c>
      <c r="AW66" s="70">
        <v>0</v>
      </c>
      <c r="AX66" s="70">
        <v>0</v>
      </c>
      <c r="AY66" s="70">
        <v>0</v>
      </c>
      <c r="AZ66" s="70">
        <v>0</v>
      </c>
      <c r="BA66" s="70">
        <v>0</v>
      </c>
      <c r="BB66" s="70">
        <v>0</v>
      </c>
      <c r="BC66" s="70">
        <v>0</v>
      </c>
      <c r="BD66" s="70">
        <v>0</v>
      </c>
      <c r="BE66" s="70">
        <v>0</v>
      </c>
      <c r="BF66" s="70">
        <v>0</v>
      </c>
      <c r="BG66" s="70">
        <v>0</v>
      </c>
      <c r="BH66" s="70">
        <v>0</v>
      </c>
      <c r="BI66" s="70">
        <v>10815</v>
      </c>
      <c r="BJ66" s="70">
        <v>0</v>
      </c>
      <c r="BK66" s="70">
        <v>0</v>
      </c>
      <c r="BL66" s="70">
        <v>400</v>
      </c>
      <c r="BM66" s="70">
        <v>0</v>
      </c>
      <c r="BN66" s="70">
        <v>0</v>
      </c>
      <c r="BO66" s="70">
        <v>0</v>
      </c>
      <c r="BP66" s="70">
        <v>0</v>
      </c>
      <c r="BQ66" s="70">
        <v>0</v>
      </c>
      <c r="BR66" s="70">
        <v>0</v>
      </c>
      <c r="BS66" s="70">
        <v>0</v>
      </c>
      <c r="BT66" s="70">
        <v>0</v>
      </c>
      <c r="BU66" s="70">
        <v>0</v>
      </c>
      <c r="BV66" s="70">
        <v>0</v>
      </c>
      <c r="BW66" s="70">
        <v>0</v>
      </c>
      <c r="BX66" s="70">
        <v>0</v>
      </c>
      <c r="BY66" s="71">
        <v>24849359.140000001</v>
      </c>
    </row>
    <row r="67" spans="1:77" x14ac:dyDescent="0.2">
      <c r="A67" s="68" t="s">
        <v>291</v>
      </c>
      <c r="B67" s="69" t="s">
        <v>330</v>
      </c>
      <c r="C67" s="68" t="s">
        <v>331</v>
      </c>
      <c r="D67" s="70">
        <v>3520165.99</v>
      </c>
      <c r="E67" s="70">
        <v>399596.77</v>
      </c>
      <c r="F67" s="70">
        <v>356783.87</v>
      </c>
      <c r="G67" s="70">
        <v>0</v>
      </c>
      <c r="H67" s="70">
        <v>0</v>
      </c>
      <c r="I67" s="70">
        <v>108500</v>
      </c>
      <c r="J67" s="70">
        <v>0</v>
      </c>
      <c r="K67" s="70">
        <v>0</v>
      </c>
      <c r="L67" s="70">
        <v>67200</v>
      </c>
      <c r="M67" s="70">
        <v>888187.1</v>
      </c>
      <c r="N67" s="70">
        <v>0</v>
      </c>
      <c r="O67" s="70">
        <v>0</v>
      </c>
      <c r="P67" s="70">
        <v>0</v>
      </c>
      <c r="Q67" s="70">
        <v>848446.67</v>
      </c>
      <c r="R67" s="70">
        <v>0</v>
      </c>
      <c r="S67" s="70">
        <v>0</v>
      </c>
      <c r="T67" s="70">
        <v>0</v>
      </c>
      <c r="U67" s="70">
        <v>0</v>
      </c>
      <c r="V67" s="70">
        <v>0</v>
      </c>
      <c r="W67" s="70">
        <v>574862.57999999996</v>
      </c>
      <c r="X67" s="70">
        <v>334600</v>
      </c>
      <c r="Y67" s="70">
        <v>651586.68000000005</v>
      </c>
      <c r="Z67" s="70">
        <v>16800</v>
      </c>
      <c r="AA67" s="70">
        <v>186900</v>
      </c>
      <c r="AB67" s="70">
        <v>120210</v>
      </c>
      <c r="AC67" s="70">
        <v>249900</v>
      </c>
      <c r="AD67" s="70">
        <v>22400</v>
      </c>
      <c r="AE67" s="70">
        <v>4220517.41</v>
      </c>
      <c r="AF67" s="70">
        <v>0</v>
      </c>
      <c r="AG67" s="70">
        <v>0</v>
      </c>
      <c r="AH67" s="70">
        <v>78400</v>
      </c>
      <c r="AI67" s="70">
        <v>117600</v>
      </c>
      <c r="AJ67" s="70">
        <v>78400</v>
      </c>
      <c r="AK67" s="70">
        <v>0</v>
      </c>
      <c r="AL67" s="70">
        <v>108500</v>
      </c>
      <c r="AM67" s="70">
        <v>186900</v>
      </c>
      <c r="AN67" s="70">
        <v>78400</v>
      </c>
      <c r="AO67" s="70">
        <v>0</v>
      </c>
      <c r="AP67" s="70">
        <v>78700</v>
      </c>
      <c r="AQ67" s="70">
        <v>1097104.52</v>
      </c>
      <c r="AR67" s="70">
        <v>0</v>
      </c>
      <c r="AS67" s="70">
        <v>39200</v>
      </c>
      <c r="AT67" s="70">
        <v>39200</v>
      </c>
      <c r="AU67" s="70">
        <v>0</v>
      </c>
      <c r="AV67" s="70">
        <v>39200</v>
      </c>
      <c r="AW67" s="70">
        <v>39200</v>
      </c>
      <c r="AX67" s="70">
        <v>2696869.07</v>
      </c>
      <c r="AY67" s="70">
        <v>0</v>
      </c>
      <c r="AZ67" s="70">
        <v>538300</v>
      </c>
      <c r="BA67" s="70">
        <v>0</v>
      </c>
      <c r="BB67" s="70">
        <v>0</v>
      </c>
      <c r="BC67" s="70">
        <v>293111.83</v>
      </c>
      <c r="BD67" s="70">
        <v>102900</v>
      </c>
      <c r="BE67" s="70">
        <v>300706.45</v>
      </c>
      <c r="BF67" s="70">
        <v>186900</v>
      </c>
      <c r="BG67" s="70">
        <v>186900</v>
      </c>
      <c r="BH67" s="70">
        <v>0</v>
      </c>
      <c r="BI67" s="70">
        <v>2475344.84</v>
      </c>
      <c r="BJ67" s="70">
        <v>0</v>
      </c>
      <c r="BK67" s="70">
        <v>0</v>
      </c>
      <c r="BL67" s="70">
        <v>0</v>
      </c>
      <c r="BM67" s="70">
        <v>0</v>
      </c>
      <c r="BN67" s="70">
        <v>156800</v>
      </c>
      <c r="BO67" s="70">
        <v>0</v>
      </c>
      <c r="BP67" s="70">
        <v>1121313.3400000001</v>
      </c>
      <c r="BQ67" s="70">
        <v>39200</v>
      </c>
      <c r="BR67" s="70">
        <v>117600</v>
      </c>
      <c r="BS67" s="70">
        <v>108500</v>
      </c>
      <c r="BT67" s="70">
        <v>117600</v>
      </c>
      <c r="BU67" s="70">
        <v>256200</v>
      </c>
      <c r="BV67" s="70">
        <v>39200</v>
      </c>
      <c r="BW67" s="70">
        <v>129452.42</v>
      </c>
      <c r="BX67" s="70">
        <v>0</v>
      </c>
      <c r="BY67" s="71">
        <v>42803226.359999999</v>
      </c>
    </row>
    <row r="68" spans="1:77" x14ac:dyDescent="0.2">
      <c r="A68" s="68" t="s">
        <v>291</v>
      </c>
      <c r="B68" s="69" t="s">
        <v>332</v>
      </c>
      <c r="C68" s="68" t="s">
        <v>333</v>
      </c>
      <c r="D68" s="70">
        <v>49000</v>
      </c>
      <c r="E68" s="70">
        <v>0</v>
      </c>
      <c r="F68" s="70">
        <v>0</v>
      </c>
      <c r="G68" s="70">
        <v>0</v>
      </c>
      <c r="H68" s="70">
        <v>0</v>
      </c>
      <c r="I68" s="70">
        <v>0</v>
      </c>
      <c r="J68" s="70">
        <v>0</v>
      </c>
      <c r="K68" s="70">
        <v>0</v>
      </c>
      <c r="L68" s="70">
        <v>0</v>
      </c>
      <c r="M68" s="70">
        <v>24500</v>
      </c>
      <c r="N68" s="70">
        <v>0</v>
      </c>
      <c r="O68" s="70">
        <v>0</v>
      </c>
      <c r="P68" s="70">
        <v>0</v>
      </c>
      <c r="Q68" s="70">
        <v>0</v>
      </c>
      <c r="R68" s="70">
        <v>0</v>
      </c>
      <c r="S68" s="70">
        <v>0</v>
      </c>
      <c r="T68" s="70">
        <v>0</v>
      </c>
      <c r="U68" s="70">
        <v>0</v>
      </c>
      <c r="V68" s="70">
        <v>0</v>
      </c>
      <c r="W68" s="70">
        <v>0</v>
      </c>
      <c r="X68" s="70">
        <v>0</v>
      </c>
      <c r="Y68" s="70">
        <v>1250</v>
      </c>
      <c r="Z68" s="70">
        <v>0</v>
      </c>
      <c r="AA68" s="70">
        <v>0</v>
      </c>
      <c r="AB68" s="70">
        <v>0</v>
      </c>
      <c r="AC68" s="70">
        <v>0</v>
      </c>
      <c r="AD68" s="70">
        <v>0</v>
      </c>
      <c r="AE68" s="70">
        <v>99693.55</v>
      </c>
      <c r="AF68" s="70">
        <v>0</v>
      </c>
      <c r="AG68" s="70">
        <v>0</v>
      </c>
      <c r="AH68" s="70">
        <v>0</v>
      </c>
      <c r="AI68" s="70">
        <v>0</v>
      </c>
      <c r="AJ68" s="70">
        <v>0</v>
      </c>
      <c r="AK68" s="70">
        <v>0</v>
      </c>
      <c r="AL68" s="70">
        <v>0</v>
      </c>
      <c r="AM68" s="70">
        <v>0</v>
      </c>
      <c r="AN68" s="70">
        <v>0</v>
      </c>
      <c r="AO68" s="70">
        <v>0</v>
      </c>
      <c r="AP68" s="70">
        <v>0</v>
      </c>
      <c r="AQ68" s="70">
        <v>111533.33</v>
      </c>
      <c r="AR68" s="70">
        <v>0</v>
      </c>
      <c r="AS68" s="70">
        <v>0</v>
      </c>
      <c r="AT68" s="70">
        <v>0</v>
      </c>
      <c r="AU68" s="70">
        <v>0</v>
      </c>
      <c r="AV68" s="70">
        <v>0</v>
      </c>
      <c r="AW68" s="70">
        <v>0</v>
      </c>
      <c r="AX68" s="70">
        <v>56000</v>
      </c>
      <c r="AY68" s="70">
        <v>0</v>
      </c>
      <c r="AZ68" s="70">
        <v>0</v>
      </c>
      <c r="BA68" s="70">
        <v>0</v>
      </c>
      <c r="BB68" s="70">
        <v>0</v>
      </c>
      <c r="BC68" s="70">
        <v>0</v>
      </c>
      <c r="BD68" s="70">
        <v>0</v>
      </c>
      <c r="BE68" s="70">
        <v>0</v>
      </c>
      <c r="BF68" s="70">
        <v>0</v>
      </c>
      <c r="BG68" s="70">
        <v>0</v>
      </c>
      <c r="BH68" s="70">
        <v>0</v>
      </c>
      <c r="BI68" s="70">
        <v>70000</v>
      </c>
      <c r="BJ68" s="70">
        <v>0</v>
      </c>
      <c r="BK68" s="70">
        <v>0</v>
      </c>
      <c r="BL68" s="70">
        <v>0</v>
      </c>
      <c r="BM68" s="70">
        <v>0</v>
      </c>
      <c r="BN68" s="70">
        <v>0</v>
      </c>
      <c r="BO68" s="70">
        <v>0</v>
      </c>
      <c r="BP68" s="70">
        <v>42466.67</v>
      </c>
      <c r="BQ68" s="70">
        <v>0</v>
      </c>
      <c r="BR68" s="70">
        <v>0</v>
      </c>
      <c r="BS68" s="70">
        <v>0</v>
      </c>
      <c r="BT68" s="70">
        <v>0</v>
      </c>
      <c r="BU68" s="70">
        <v>0</v>
      </c>
      <c r="BV68" s="70">
        <v>0</v>
      </c>
      <c r="BW68" s="70">
        <v>0</v>
      </c>
      <c r="BX68" s="70">
        <v>0</v>
      </c>
      <c r="BY68" s="71">
        <v>8532687.7300000004</v>
      </c>
    </row>
    <row r="69" spans="1:77" x14ac:dyDescent="0.2">
      <c r="A69" s="68" t="s">
        <v>291</v>
      </c>
      <c r="B69" s="69" t="s">
        <v>334</v>
      </c>
      <c r="C69" s="68" t="s">
        <v>335</v>
      </c>
      <c r="D69" s="70">
        <v>12231254.48</v>
      </c>
      <c r="E69" s="70">
        <v>5477549.0800000001</v>
      </c>
      <c r="F69" s="70">
        <v>8414909.5199999996</v>
      </c>
      <c r="G69" s="70">
        <v>3660635.92</v>
      </c>
      <c r="H69" s="70">
        <v>1853240.44</v>
      </c>
      <c r="I69" s="70">
        <v>2799009.16</v>
      </c>
      <c r="J69" s="70">
        <v>46328169.719999999</v>
      </c>
      <c r="K69" s="70">
        <v>1981171</v>
      </c>
      <c r="L69" s="70">
        <v>970396</v>
      </c>
      <c r="M69" s="70">
        <v>28629535</v>
      </c>
      <c r="N69" s="70">
        <v>407160</v>
      </c>
      <c r="O69" s="70">
        <v>850648.71</v>
      </c>
      <c r="P69" s="70">
        <v>6520908</v>
      </c>
      <c r="Q69" s="70">
        <v>6609775.8600000003</v>
      </c>
      <c r="R69" s="70">
        <v>63840</v>
      </c>
      <c r="S69" s="70">
        <v>456229</v>
      </c>
      <c r="T69" s="70">
        <v>914476</v>
      </c>
      <c r="U69" s="70">
        <v>1996271.84</v>
      </c>
      <c r="V69" s="70">
        <v>5631917.8600000003</v>
      </c>
      <c r="W69" s="70">
        <v>8783754.9199999999</v>
      </c>
      <c r="X69" s="70">
        <v>1524077.39</v>
      </c>
      <c r="Y69" s="70">
        <v>8364850.5499999998</v>
      </c>
      <c r="Z69" s="70">
        <v>1790074.84</v>
      </c>
      <c r="AA69" s="70">
        <v>1495581</v>
      </c>
      <c r="AB69" s="70">
        <v>3146026.4</v>
      </c>
      <c r="AC69" s="70">
        <v>1808832.94</v>
      </c>
      <c r="AD69" s="70">
        <v>1579430</v>
      </c>
      <c r="AE69" s="70">
        <v>28417430</v>
      </c>
      <c r="AF69" s="70">
        <v>2362275.9</v>
      </c>
      <c r="AG69" s="70">
        <v>2060491.1</v>
      </c>
      <c r="AH69" s="70">
        <v>1051278.74</v>
      </c>
      <c r="AI69" s="70">
        <v>801836.48</v>
      </c>
      <c r="AJ69" s="70">
        <v>2227648.62</v>
      </c>
      <c r="AK69" s="70">
        <v>1688946.63</v>
      </c>
      <c r="AL69" s="70">
        <v>1541505.73</v>
      </c>
      <c r="AM69" s="70">
        <v>2510451.48</v>
      </c>
      <c r="AN69" s="70">
        <v>707802.72</v>
      </c>
      <c r="AO69" s="70">
        <v>1431194.31</v>
      </c>
      <c r="AP69" s="70">
        <v>1660982</v>
      </c>
      <c r="AQ69" s="70">
        <v>7940786.0499999998</v>
      </c>
      <c r="AR69" s="70">
        <v>671530</v>
      </c>
      <c r="AS69" s="70">
        <v>1286145</v>
      </c>
      <c r="AT69" s="70">
        <v>955925</v>
      </c>
      <c r="AU69" s="70">
        <v>570620</v>
      </c>
      <c r="AV69" s="70">
        <v>370944</v>
      </c>
      <c r="AW69" s="70">
        <v>562307</v>
      </c>
      <c r="AX69" s="70">
        <v>7772943.75</v>
      </c>
      <c r="AY69" s="70">
        <v>1755873.14</v>
      </c>
      <c r="AZ69" s="70">
        <v>0</v>
      </c>
      <c r="BA69" s="70">
        <v>5143979</v>
      </c>
      <c r="BB69" s="70">
        <v>2136972.11</v>
      </c>
      <c r="BC69" s="70">
        <v>1564003</v>
      </c>
      <c r="BD69" s="70">
        <v>5467570.4500000002</v>
      </c>
      <c r="BE69" s="70">
        <v>4855354</v>
      </c>
      <c r="BF69" s="70">
        <v>1616029</v>
      </c>
      <c r="BG69" s="70">
        <v>848726</v>
      </c>
      <c r="BH69" s="70">
        <v>419689.45</v>
      </c>
      <c r="BI69" s="70">
        <v>14043132</v>
      </c>
      <c r="BJ69" s="70">
        <v>5789753.7599999998</v>
      </c>
      <c r="BK69" s="70">
        <v>3287158</v>
      </c>
      <c r="BL69" s="70">
        <v>674624</v>
      </c>
      <c r="BM69" s="70">
        <v>329104</v>
      </c>
      <c r="BN69" s="70">
        <v>586134.27</v>
      </c>
      <c r="BO69" s="70">
        <v>0</v>
      </c>
      <c r="BP69" s="70">
        <v>1011955</v>
      </c>
      <c r="BQ69" s="70">
        <v>685479.27</v>
      </c>
      <c r="BR69" s="70">
        <v>1307992</v>
      </c>
      <c r="BS69" s="70">
        <v>2659360</v>
      </c>
      <c r="BT69" s="70">
        <v>5021728.41</v>
      </c>
      <c r="BU69" s="70">
        <v>7392778.7999999998</v>
      </c>
      <c r="BV69" s="70">
        <v>2033907.47</v>
      </c>
      <c r="BW69" s="70">
        <v>1593825</v>
      </c>
      <c r="BX69" s="70">
        <v>2907980</v>
      </c>
      <c r="BY69" s="71">
        <v>343562.39</v>
      </c>
    </row>
    <row r="70" spans="1:77" x14ac:dyDescent="0.2">
      <c r="A70" s="68" t="s">
        <v>291</v>
      </c>
      <c r="B70" s="69" t="s">
        <v>336</v>
      </c>
      <c r="C70" s="68" t="s">
        <v>337</v>
      </c>
      <c r="D70" s="70">
        <v>0</v>
      </c>
      <c r="E70" s="70">
        <v>702278.02</v>
      </c>
      <c r="F70" s="70">
        <v>703545.03</v>
      </c>
      <c r="G70" s="70">
        <v>0</v>
      </c>
      <c r="H70" s="70">
        <v>251039</v>
      </c>
      <c r="I70" s="70">
        <v>1447851.44</v>
      </c>
      <c r="J70" s="70">
        <v>15137744.75</v>
      </c>
      <c r="K70" s="70">
        <v>121415</v>
      </c>
      <c r="L70" s="70">
        <v>672124</v>
      </c>
      <c r="M70" s="70">
        <v>348300</v>
      </c>
      <c r="N70" s="70">
        <v>0</v>
      </c>
      <c r="O70" s="70">
        <v>520236.77</v>
      </c>
      <c r="P70" s="70">
        <v>1348435</v>
      </c>
      <c r="Q70" s="70">
        <v>1068529.8</v>
      </c>
      <c r="R70" s="70">
        <v>0</v>
      </c>
      <c r="S70" s="70">
        <v>28019</v>
      </c>
      <c r="T70" s="70">
        <v>0</v>
      </c>
      <c r="U70" s="70">
        <v>858730</v>
      </c>
      <c r="V70" s="70">
        <v>353588.07</v>
      </c>
      <c r="W70" s="70">
        <v>355270.7</v>
      </c>
      <c r="X70" s="70">
        <v>228718.48</v>
      </c>
      <c r="Y70" s="70">
        <v>1748681.5</v>
      </c>
      <c r="Z70" s="70">
        <v>913582.68</v>
      </c>
      <c r="AA70" s="70">
        <v>220485</v>
      </c>
      <c r="AB70" s="70">
        <v>1151712</v>
      </c>
      <c r="AC70" s="70">
        <v>610371.19999999995</v>
      </c>
      <c r="AD70" s="70">
        <v>182255</v>
      </c>
      <c r="AE70" s="70">
        <v>5636722</v>
      </c>
      <c r="AF70" s="70">
        <v>0</v>
      </c>
      <c r="AG70" s="70">
        <v>0</v>
      </c>
      <c r="AH70" s="70">
        <v>1063136.69</v>
      </c>
      <c r="AI70" s="70">
        <v>58532.6</v>
      </c>
      <c r="AJ70" s="70">
        <v>604325</v>
      </c>
      <c r="AK70" s="70">
        <v>486182.94</v>
      </c>
      <c r="AL70" s="70">
        <v>797446</v>
      </c>
      <c r="AM70" s="70">
        <v>543037.5</v>
      </c>
      <c r="AN70" s="70">
        <v>627522.9</v>
      </c>
      <c r="AO70" s="70">
        <v>241466.83</v>
      </c>
      <c r="AP70" s="70">
        <v>335427</v>
      </c>
      <c r="AQ70" s="70">
        <v>1708957.9</v>
      </c>
      <c r="AR70" s="70">
        <v>1494705</v>
      </c>
      <c r="AS70" s="70">
        <v>550472</v>
      </c>
      <c r="AT70" s="70">
        <v>849825</v>
      </c>
      <c r="AU70" s="70">
        <v>425567.69</v>
      </c>
      <c r="AV70" s="70">
        <v>397930</v>
      </c>
      <c r="AW70" s="70">
        <v>429521</v>
      </c>
      <c r="AX70" s="70">
        <v>0</v>
      </c>
      <c r="AY70" s="70">
        <v>450824.36</v>
      </c>
      <c r="AZ70" s="70">
        <v>810120</v>
      </c>
      <c r="BA70" s="70">
        <v>0</v>
      </c>
      <c r="BB70" s="70">
        <v>0</v>
      </c>
      <c r="BC70" s="70">
        <v>3752</v>
      </c>
      <c r="BD70" s="70">
        <v>1682143.4398000001</v>
      </c>
      <c r="BE70" s="70">
        <v>0</v>
      </c>
      <c r="BF70" s="70">
        <v>1353613</v>
      </c>
      <c r="BG70" s="70">
        <v>0</v>
      </c>
      <c r="BH70" s="70">
        <v>319308</v>
      </c>
      <c r="BI70" s="70">
        <v>6932262</v>
      </c>
      <c r="BJ70" s="70">
        <v>860419.66</v>
      </c>
      <c r="BK70" s="70">
        <v>1062470</v>
      </c>
      <c r="BL70" s="70">
        <v>127841</v>
      </c>
      <c r="BM70" s="70">
        <v>0</v>
      </c>
      <c r="BN70" s="70">
        <v>479426</v>
      </c>
      <c r="BO70" s="70">
        <v>698609.54</v>
      </c>
      <c r="BP70" s="70">
        <v>4612689</v>
      </c>
      <c r="BQ70" s="70">
        <v>1032741.83</v>
      </c>
      <c r="BR70" s="70">
        <v>1675836</v>
      </c>
      <c r="BS70" s="70">
        <v>2325632</v>
      </c>
      <c r="BT70" s="70">
        <v>1528837.7</v>
      </c>
      <c r="BU70" s="70">
        <v>309467</v>
      </c>
      <c r="BV70" s="70">
        <v>918975</v>
      </c>
      <c r="BW70" s="70">
        <v>1966995</v>
      </c>
      <c r="BX70" s="70">
        <v>300838</v>
      </c>
      <c r="BY70" s="71">
        <v>7769.2</v>
      </c>
    </row>
    <row r="71" spans="1:77" x14ac:dyDescent="0.2">
      <c r="A71" s="68" t="s">
        <v>291</v>
      </c>
      <c r="B71" s="69" t="s">
        <v>338</v>
      </c>
      <c r="C71" s="68" t="s">
        <v>339</v>
      </c>
      <c r="D71" s="70">
        <v>41269221</v>
      </c>
      <c r="E71" s="70">
        <v>8122465.1699999999</v>
      </c>
      <c r="F71" s="70">
        <v>10360372.619999999</v>
      </c>
      <c r="G71" s="70">
        <v>5323580.9000000004</v>
      </c>
      <c r="H71" s="70">
        <v>3801915.65</v>
      </c>
      <c r="I71" s="70">
        <v>437168.65</v>
      </c>
      <c r="J71" s="70">
        <v>40139743.329999998</v>
      </c>
      <c r="K71" s="70">
        <v>7093361.4800000004</v>
      </c>
      <c r="L71" s="70">
        <v>459583</v>
      </c>
      <c r="M71" s="70">
        <v>19887980</v>
      </c>
      <c r="N71" s="70">
        <v>2385399.84</v>
      </c>
      <c r="O71" s="70">
        <v>5721926.4199999999</v>
      </c>
      <c r="P71" s="70">
        <v>12047014</v>
      </c>
      <c r="Q71" s="70">
        <v>6656637.0999999996</v>
      </c>
      <c r="R71" s="70">
        <v>1083910</v>
      </c>
      <c r="S71" s="70">
        <v>2750858.02</v>
      </c>
      <c r="T71" s="70">
        <v>4046226.41</v>
      </c>
      <c r="U71" s="70">
        <v>444778</v>
      </c>
      <c r="V71" s="70">
        <v>30054320.100000001</v>
      </c>
      <c r="W71" s="70">
        <v>7052019.1500000004</v>
      </c>
      <c r="X71" s="70">
        <v>3809798.16</v>
      </c>
      <c r="Y71" s="70">
        <v>9318647</v>
      </c>
      <c r="Z71" s="70">
        <v>2500725.19</v>
      </c>
      <c r="AA71" s="70">
        <v>4631613</v>
      </c>
      <c r="AB71" s="70">
        <v>3287422</v>
      </c>
      <c r="AC71" s="70">
        <v>1720779.36</v>
      </c>
      <c r="AD71" s="70">
        <v>1356029</v>
      </c>
      <c r="AE71" s="70">
        <v>43382533</v>
      </c>
      <c r="AF71" s="70">
        <v>3269736.13</v>
      </c>
      <c r="AG71" s="70">
        <v>1688449.36</v>
      </c>
      <c r="AH71" s="70">
        <v>1122453.79</v>
      </c>
      <c r="AI71" s="70">
        <v>1996394.64</v>
      </c>
      <c r="AJ71" s="70">
        <v>2026436.4</v>
      </c>
      <c r="AK71" s="70">
        <v>2167751.83</v>
      </c>
      <c r="AL71" s="70">
        <v>1218062</v>
      </c>
      <c r="AM71" s="70">
        <v>2947150.74</v>
      </c>
      <c r="AN71" s="70">
        <v>1728470.97</v>
      </c>
      <c r="AO71" s="70">
        <v>1827951.77</v>
      </c>
      <c r="AP71" s="70">
        <v>1135674.79</v>
      </c>
      <c r="AQ71" s="70">
        <v>11673452.810000001</v>
      </c>
      <c r="AR71" s="70">
        <v>443986</v>
      </c>
      <c r="AS71" s="70">
        <v>1788723.77</v>
      </c>
      <c r="AT71" s="70">
        <v>1710900</v>
      </c>
      <c r="AU71" s="70">
        <v>1887220</v>
      </c>
      <c r="AV71" s="70">
        <v>249234</v>
      </c>
      <c r="AW71" s="70">
        <v>2327107</v>
      </c>
      <c r="AX71" s="70">
        <v>37929493.030000001</v>
      </c>
      <c r="AY71" s="70">
        <v>3078402.55</v>
      </c>
      <c r="AZ71" s="70">
        <v>3105865.17</v>
      </c>
      <c r="BA71" s="70">
        <v>8038900</v>
      </c>
      <c r="BB71" s="70">
        <v>7359538</v>
      </c>
      <c r="BC71" s="70">
        <v>3693102</v>
      </c>
      <c r="BD71" s="70">
        <v>5217740.9800000004</v>
      </c>
      <c r="BE71" s="70">
        <v>6252300</v>
      </c>
      <c r="BF71" s="70">
        <v>2268621</v>
      </c>
      <c r="BG71" s="70">
        <v>1045760.2</v>
      </c>
      <c r="BH71" s="70">
        <v>581157</v>
      </c>
      <c r="BI71" s="70">
        <v>10811099.529999999</v>
      </c>
      <c r="BJ71" s="70">
        <v>13725859.24</v>
      </c>
      <c r="BK71" s="70">
        <v>0</v>
      </c>
      <c r="BL71" s="70">
        <v>779243</v>
      </c>
      <c r="BM71" s="70">
        <v>2651914.84</v>
      </c>
      <c r="BN71" s="70">
        <v>2354248.64</v>
      </c>
      <c r="BO71" s="70">
        <v>0</v>
      </c>
      <c r="BP71" s="70">
        <v>30211414.5</v>
      </c>
      <c r="BQ71" s="70">
        <v>1002531.2</v>
      </c>
      <c r="BR71" s="70">
        <v>1231250</v>
      </c>
      <c r="BS71" s="70">
        <v>338100</v>
      </c>
      <c r="BT71" s="70">
        <v>2314822.19</v>
      </c>
      <c r="BU71" s="70">
        <v>6649961.2000000002</v>
      </c>
      <c r="BV71" s="70">
        <v>1665220</v>
      </c>
      <c r="BW71" s="70">
        <v>0</v>
      </c>
      <c r="BX71" s="70">
        <v>227942</v>
      </c>
      <c r="BY71" s="71">
        <v>316916.2</v>
      </c>
    </row>
    <row r="72" spans="1:77" x14ac:dyDescent="0.2">
      <c r="A72" s="68" t="s">
        <v>291</v>
      </c>
      <c r="B72" s="69" t="s">
        <v>340</v>
      </c>
      <c r="C72" s="68" t="s">
        <v>341</v>
      </c>
      <c r="D72" s="70">
        <v>14621565</v>
      </c>
      <c r="E72" s="70">
        <v>3006246.35</v>
      </c>
      <c r="F72" s="70">
        <v>2820773.77</v>
      </c>
      <c r="G72" s="70">
        <v>1170030</v>
      </c>
      <c r="H72" s="70">
        <v>981208.75</v>
      </c>
      <c r="I72" s="70">
        <v>200657.5</v>
      </c>
      <c r="J72" s="70">
        <v>24665748.16</v>
      </c>
      <c r="K72" s="70">
        <v>3438860</v>
      </c>
      <c r="L72" s="70">
        <v>2040660</v>
      </c>
      <c r="M72" s="70">
        <v>0</v>
      </c>
      <c r="N72" s="70">
        <v>1251611</v>
      </c>
      <c r="O72" s="70">
        <v>4714919.8499999996</v>
      </c>
      <c r="P72" s="70">
        <v>4618533</v>
      </c>
      <c r="Q72" s="70">
        <v>4518990</v>
      </c>
      <c r="R72" s="70">
        <v>416030</v>
      </c>
      <c r="S72" s="70">
        <v>1434599.82</v>
      </c>
      <c r="T72" s="70">
        <v>434700</v>
      </c>
      <c r="U72" s="70">
        <v>272156</v>
      </c>
      <c r="V72" s="70">
        <v>14222980.17</v>
      </c>
      <c r="W72" s="70">
        <v>1120896.6499999999</v>
      </c>
      <c r="X72" s="70">
        <v>1226958.44</v>
      </c>
      <c r="Y72" s="70">
        <v>3788466</v>
      </c>
      <c r="Z72" s="70">
        <v>1592648.38</v>
      </c>
      <c r="AA72" s="70">
        <v>524430</v>
      </c>
      <c r="AB72" s="70">
        <v>1452680.44</v>
      </c>
      <c r="AC72" s="70">
        <v>424459</v>
      </c>
      <c r="AD72" s="70">
        <v>1020966</v>
      </c>
      <c r="AE72" s="70">
        <v>14917139</v>
      </c>
      <c r="AF72" s="70">
        <v>0</v>
      </c>
      <c r="AG72" s="70">
        <v>0</v>
      </c>
      <c r="AH72" s="70">
        <v>952657</v>
      </c>
      <c r="AI72" s="70">
        <v>662013.21</v>
      </c>
      <c r="AJ72" s="70">
        <v>1247570.24</v>
      </c>
      <c r="AK72" s="70">
        <v>1956731.9</v>
      </c>
      <c r="AL72" s="70">
        <v>1423268</v>
      </c>
      <c r="AM72" s="70">
        <v>1448050</v>
      </c>
      <c r="AN72" s="70">
        <v>1401288.39</v>
      </c>
      <c r="AO72" s="70">
        <v>1189550</v>
      </c>
      <c r="AP72" s="70">
        <v>968625.21</v>
      </c>
      <c r="AQ72" s="70">
        <v>8150550.6699999999</v>
      </c>
      <c r="AR72" s="70">
        <v>2185778</v>
      </c>
      <c r="AS72" s="70">
        <v>1226867.43</v>
      </c>
      <c r="AT72" s="70">
        <v>1204790.8999999999</v>
      </c>
      <c r="AU72" s="70">
        <v>1254127.42</v>
      </c>
      <c r="AV72" s="70">
        <v>1348326</v>
      </c>
      <c r="AW72" s="70">
        <v>589139.35</v>
      </c>
      <c r="AX72" s="70">
        <v>0</v>
      </c>
      <c r="AY72" s="70">
        <v>1621374.91</v>
      </c>
      <c r="AZ72" s="70">
        <v>1316140</v>
      </c>
      <c r="BA72" s="70">
        <v>0</v>
      </c>
      <c r="BB72" s="70">
        <v>0</v>
      </c>
      <c r="BC72" s="70">
        <v>0</v>
      </c>
      <c r="BD72" s="70">
        <v>2447973.87</v>
      </c>
      <c r="BE72" s="70">
        <v>0</v>
      </c>
      <c r="BF72" s="70">
        <v>1760265</v>
      </c>
      <c r="BG72" s="70">
        <v>592949.80000000005</v>
      </c>
      <c r="BH72" s="70">
        <v>595030</v>
      </c>
      <c r="BI72" s="70">
        <v>12935261.470000001</v>
      </c>
      <c r="BJ72" s="70">
        <v>5472167.1799999997</v>
      </c>
      <c r="BK72" s="70">
        <v>0</v>
      </c>
      <c r="BL72" s="70">
        <v>1110243</v>
      </c>
      <c r="BM72" s="70">
        <v>1278553</v>
      </c>
      <c r="BN72" s="70">
        <v>2688982.48</v>
      </c>
      <c r="BO72" s="70">
        <v>1861217.76</v>
      </c>
      <c r="BP72" s="70">
        <v>8063168.4000000004</v>
      </c>
      <c r="BQ72" s="70">
        <v>1429116.2</v>
      </c>
      <c r="BR72" s="70">
        <v>1068030</v>
      </c>
      <c r="BS72" s="70">
        <v>3687307.81</v>
      </c>
      <c r="BT72" s="70">
        <v>967459.7</v>
      </c>
      <c r="BU72" s="70">
        <v>1178743</v>
      </c>
      <c r="BV72" s="70">
        <v>1179990</v>
      </c>
      <c r="BW72" s="70">
        <v>179980</v>
      </c>
      <c r="BX72" s="70">
        <v>65400</v>
      </c>
      <c r="BY72" s="71">
        <v>705726.44</v>
      </c>
    </row>
    <row r="73" spans="1:77" x14ac:dyDescent="0.2">
      <c r="A73" s="68" t="s">
        <v>291</v>
      </c>
      <c r="B73" s="69" t="s">
        <v>342</v>
      </c>
      <c r="C73" s="68" t="s">
        <v>343</v>
      </c>
      <c r="D73" s="70">
        <v>0</v>
      </c>
      <c r="E73" s="70">
        <v>1841543.5</v>
      </c>
      <c r="F73" s="70">
        <v>0</v>
      </c>
      <c r="G73" s="70">
        <v>1905035</v>
      </c>
      <c r="H73" s="70">
        <v>0</v>
      </c>
      <c r="I73" s="70">
        <v>0</v>
      </c>
      <c r="J73" s="70">
        <v>709274</v>
      </c>
      <c r="K73" s="70">
        <v>4161059</v>
      </c>
      <c r="L73" s="70">
        <v>277142.5</v>
      </c>
      <c r="M73" s="70">
        <v>0</v>
      </c>
      <c r="N73" s="70">
        <v>133250</v>
      </c>
      <c r="O73" s="70">
        <v>2262700</v>
      </c>
      <c r="P73" s="70">
        <v>1683605</v>
      </c>
      <c r="Q73" s="70">
        <v>557960</v>
      </c>
      <c r="R73" s="70">
        <v>0</v>
      </c>
      <c r="S73" s="70">
        <v>896911.75</v>
      </c>
      <c r="T73" s="70">
        <v>0</v>
      </c>
      <c r="U73" s="70">
        <v>1015585</v>
      </c>
      <c r="V73" s="70">
        <v>4681721.66</v>
      </c>
      <c r="W73" s="70">
        <v>1069492.3999999999</v>
      </c>
      <c r="X73" s="70">
        <v>0</v>
      </c>
      <c r="Y73" s="70">
        <v>126149</v>
      </c>
      <c r="Z73" s="70">
        <v>10000</v>
      </c>
      <c r="AA73" s="70">
        <v>0</v>
      </c>
      <c r="AB73" s="70">
        <v>0</v>
      </c>
      <c r="AC73" s="70">
        <v>0</v>
      </c>
      <c r="AD73" s="70">
        <v>0</v>
      </c>
      <c r="AE73" s="70">
        <v>0</v>
      </c>
      <c r="AF73" s="70">
        <v>201006</v>
      </c>
      <c r="AG73" s="70">
        <v>0</v>
      </c>
      <c r="AH73" s="70">
        <v>0</v>
      </c>
      <c r="AI73" s="70">
        <v>0</v>
      </c>
      <c r="AJ73" s="70">
        <v>0</v>
      </c>
      <c r="AK73" s="70">
        <v>0</v>
      </c>
      <c r="AL73" s="70">
        <v>0</v>
      </c>
      <c r="AM73" s="70">
        <v>0</v>
      </c>
      <c r="AN73" s="70">
        <v>10800</v>
      </c>
      <c r="AO73" s="70">
        <v>357720</v>
      </c>
      <c r="AP73" s="70">
        <v>0</v>
      </c>
      <c r="AQ73" s="70">
        <v>1718100</v>
      </c>
      <c r="AR73" s="70">
        <v>1350534</v>
      </c>
      <c r="AS73" s="70">
        <v>603115</v>
      </c>
      <c r="AT73" s="70">
        <v>0</v>
      </c>
      <c r="AU73" s="70">
        <v>1595820</v>
      </c>
      <c r="AV73" s="70">
        <v>0</v>
      </c>
      <c r="AW73" s="70">
        <v>0</v>
      </c>
      <c r="AX73" s="70">
        <v>0</v>
      </c>
      <c r="AY73" s="70">
        <v>0</v>
      </c>
      <c r="AZ73" s="70">
        <v>0</v>
      </c>
      <c r="BA73" s="70">
        <v>0</v>
      </c>
      <c r="BB73" s="70">
        <v>0</v>
      </c>
      <c r="BC73" s="70">
        <v>8400</v>
      </c>
      <c r="BD73" s="70">
        <v>0</v>
      </c>
      <c r="BE73" s="70">
        <v>0</v>
      </c>
      <c r="BF73" s="70">
        <v>0</v>
      </c>
      <c r="BG73" s="70">
        <v>0</v>
      </c>
      <c r="BH73" s="70">
        <v>64025</v>
      </c>
      <c r="BI73" s="70">
        <v>1692</v>
      </c>
      <c r="BJ73" s="70">
        <v>0</v>
      </c>
      <c r="BK73" s="70">
        <v>0</v>
      </c>
      <c r="BL73" s="70">
        <v>72900</v>
      </c>
      <c r="BM73" s="70">
        <v>170700</v>
      </c>
      <c r="BN73" s="70">
        <v>0</v>
      </c>
      <c r="BO73" s="70">
        <v>0</v>
      </c>
      <c r="BP73" s="70">
        <v>472855</v>
      </c>
      <c r="BQ73" s="70">
        <v>0</v>
      </c>
      <c r="BR73" s="70">
        <v>0</v>
      </c>
      <c r="BS73" s="70">
        <v>0</v>
      </c>
      <c r="BT73" s="70">
        <v>0</v>
      </c>
      <c r="BU73" s="70">
        <v>231023</v>
      </c>
      <c r="BV73" s="70">
        <v>0</v>
      </c>
      <c r="BW73" s="70">
        <v>0</v>
      </c>
      <c r="BX73" s="70">
        <v>0</v>
      </c>
      <c r="BY73" s="71">
        <v>471780.51</v>
      </c>
    </row>
    <row r="74" spans="1:77" x14ac:dyDescent="0.2">
      <c r="A74" s="68" t="s">
        <v>291</v>
      </c>
      <c r="B74" s="69" t="s">
        <v>344</v>
      </c>
      <c r="C74" s="68" t="s">
        <v>345</v>
      </c>
      <c r="D74" s="70">
        <v>0</v>
      </c>
      <c r="E74" s="70">
        <v>1707609.61</v>
      </c>
      <c r="F74" s="70">
        <v>0</v>
      </c>
      <c r="G74" s="70">
        <v>342870</v>
      </c>
      <c r="H74" s="70">
        <v>0</v>
      </c>
      <c r="I74" s="70">
        <v>0</v>
      </c>
      <c r="J74" s="70">
        <v>734451.36</v>
      </c>
      <c r="K74" s="70">
        <v>1868537</v>
      </c>
      <c r="L74" s="70">
        <v>37109</v>
      </c>
      <c r="M74" s="70">
        <v>0</v>
      </c>
      <c r="N74" s="70">
        <v>798475</v>
      </c>
      <c r="O74" s="70">
        <v>0</v>
      </c>
      <c r="P74" s="70">
        <v>228000</v>
      </c>
      <c r="Q74" s="70">
        <v>879716</v>
      </c>
      <c r="R74" s="70">
        <v>0</v>
      </c>
      <c r="S74" s="70">
        <v>0</v>
      </c>
      <c r="T74" s="70">
        <v>0</v>
      </c>
      <c r="U74" s="70">
        <v>431488</v>
      </c>
      <c r="V74" s="70">
        <v>17650</v>
      </c>
      <c r="W74" s="70">
        <v>113231.1</v>
      </c>
      <c r="X74" s="70">
        <v>25080</v>
      </c>
      <c r="Y74" s="70">
        <v>0</v>
      </c>
      <c r="Z74" s="70">
        <v>0</v>
      </c>
      <c r="AA74" s="70">
        <v>0</v>
      </c>
      <c r="AB74" s="70">
        <v>0</v>
      </c>
      <c r="AC74" s="70">
        <v>0</v>
      </c>
      <c r="AD74" s="70">
        <v>0</v>
      </c>
      <c r="AE74" s="70">
        <v>0</v>
      </c>
      <c r="AF74" s="70">
        <v>90910</v>
      </c>
      <c r="AG74" s="70">
        <v>0</v>
      </c>
      <c r="AH74" s="70">
        <v>0</v>
      </c>
      <c r="AI74" s="70">
        <v>0</v>
      </c>
      <c r="AJ74" s="70">
        <v>0</v>
      </c>
      <c r="AK74" s="70">
        <v>0</v>
      </c>
      <c r="AL74" s="70">
        <v>0</v>
      </c>
      <c r="AM74" s="70">
        <v>0</v>
      </c>
      <c r="AN74" s="70">
        <v>0</v>
      </c>
      <c r="AO74" s="70">
        <v>0</v>
      </c>
      <c r="AP74" s="70">
        <v>0</v>
      </c>
      <c r="AQ74" s="70">
        <v>0</v>
      </c>
      <c r="AR74" s="70">
        <v>0</v>
      </c>
      <c r="AS74" s="70">
        <v>0</v>
      </c>
      <c r="AT74" s="70">
        <v>0</v>
      </c>
      <c r="AU74" s="70">
        <v>0</v>
      </c>
      <c r="AV74" s="70">
        <v>0</v>
      </c>
      <c r="AW74" s="70">
        <v>0</v>
      </c>
      <c r="AX74" s="70">
        <v>0</v>
      </c>
      <c r="AY74" s="70">
        <v>0</v>
      </c>
      <c r="AZ74" s="70">
        <v>67470</v>
      </c>
      <c r="BA74" s="70">
        <v>0</v>
      </c>
      <c r="BB74" s="70">
        <v>0</v>
      </c>
      <c r="BC74" s="70">
        <v>0</v>
      </c>
      <c r="BD74" s="70">
        <v>0</v>
      </c>
      <c r="BE74" s="70">
        <v>0</v>
      </c>
      <c r="BF74" s="70">
        <v>0</v>
      </c>
      <c r="BG74" s="70">
        <v>0</v>
      </c>
      <c r="BH74" s="70">
        <v>0</v>
      </c>
      <c r="BI74" s="70">
        <v>26800</v>
      </c>
      <c r="BJ74" s="70">
        <v>0</v>
      </c>
      <c r="BK74" s="70">
        <v>0</v>
      </c>
      <c r="BL74" s="70">
        <v>25350</v>
      </c>
      <c r="BM74" s="70">
        <v>0</v>
      </c>
      <c r="BN74" s="70">
        <v>0</v>
      </c>
      <c r="BO74" s="70">
        <v>0</v>
      </c>
      <c r="BP74" s="70">
        <v>0</v>
      </c>
      <c r="BQ74" s="70">
        <v>0</v>
      </c>
      <c r="BR74" s="70">
        <v>0</v>
      </c>
      <c r="BS74" s="70">
        <v>0</v>
      </c>
      <c r="BT74" s="70">
        <v>0</v>
      </c>
      <c r="BU74" s="70">
        <v>0</v>
      </c>
      <c r="BV74" s="70">
        <v>0</v>
      </c>
      <c r="BW74" s="70">
        <v>0</v>
      </c>
      <c r="BX74" s="70">
        <v>0</v>
      </c>
      <c r="BY74" s="71">
        <v>18397702.359999999</v>
      </c>
    </row>
    <row r="75" spans="1:77" x14ac:dyDescent="0.2">
      <c r="A75" s="68" t="s">
        <v>291</v>
      </c>
      <c r="B75" s="69" t="s">
        <v>346</v>
      </c>
      <c r="C75" s="68" t="s">
        <v>347</v>
      </c>
      <c r="D75" s="70">
        <v>0</v>
      </c>
      <c r="E75" s="70">
        <v>49822</v>
      </c>
      <c r="F75" s="70">
        <v>1362555</v>
      </c>
      <c r="G75" s="70">
        <v>366043</v>
      </c>
      <c r="H75" s="70">
        <v>0</v>
      </c>
      <c r="I75" s="70">
        <v>0</v>
      </c>
      <c r="J75" s="70">
        <v>0</v>
      </c>
      <c r="K75" s="70">
        <v>0</v>
      </c>
      <c r="L75" s="70">
        <v>0</v>
      </c>
      <c r="M75" s="70">
        <v>0</v>
      </c>
      <c r="N75" s="70">
        <v>0</v>
      </c>
      <c r="O75" s="70">
        <v>0</v>
      </c>
      <c r="P75" s="70">
        <v>0</v>
      </c>
      <c r="Q75" s="70">
        <v>2180335</v>
      </c>
      <c r="R75" s="70">
        <v>0</v>
      </c>
      <c r="S75" s="70">
        <v>0</v>
      </c>
      <c r="T75" s="70">
        <v>0</v>
      </c>
      <c r="U75" s="70">
        <v>0</v>
      </c>
      <c r="V75" s="70">
        <v>0</v>
      </c>
      <c r="W75" s="70">
        <v>0</v>
      </c>
      <c r="X75" s="70">
        <v>247520</v>
      </c>
      <c r="Y75" s="70">
        <v>0</v>
      </c>
      <c r="Z75" s="70">
        <v>0</v>
      </c>
      <c r="AA75" s="70">
        <v>0</v>
      </c>
      <c r="AB75" s="70">
        <v>0</v>
      </c>
      <c r="AC75" s="70">
        <v>0</v>
      </c>
      <c r="AD75" s="70">
        <v>0</v>
      </c>
      <c r="AE75" s="70">
        <v>307355</v>
      </c>
      <c r="AF75" s="70">
        <v>1440</v>
      </c>
      <c r="AG75" s="70">
        <v>0</v>
      </c>
      <c r="AH75" s="70">
        <v>0</v>
      </c>
      <c r="AI75" s="70">
        <v>0</v>
      </c>
      <c r="AJ75" s="70">
        <v>0</v>
      </c>
      <c r="AK75" s="70">
        <v>0</v>
      </c>
      <c r="AL75" s="70">
        <v>0</v>
      </c>
      <c r="AM75" s="70">
        <v>0</v>
      </c>
      <c r="AN75" s="70">
        <v>0</v>
      </c>
      <c r="AO75" s="70">
        <v>0</v>
      </c>
      <c r="AP75" s="70">
        <v>0</v>
      </c>
      <c r="AQ75" s="70">
        <v>812280</v>
      </c>
      <c r="AR75" s="70">
        <v>0</v>
      </c>
      <c r="AS75" s="70">
        <v>0</v>
      </c>
      <c r="AT75" s="70">
        <v>0</v>
      </c>
      <c r="AU75" s="70">
        <v>0</v>
      </c>
      <c r="AV75" s="70">
        <v>0</v>
      </c>
      <c r="AW75" s="70">
        <v>0</v>
      </c>
      <c r="AX75" s="70">
        <v>0</v>
      </c>
      <c r="AY75" s="70">
        <v>0</v>
      </c>
      <c r="AZ75" s="70">
        <v>106100</v>
      </c>
      <c r="BA75" s="70">
        <v>0</v>
      </c>
      <c r="BB75" s="70">
        <v>0</v>
      </c>
      <c r="BC75" s="70">
        <v>5051597</v>
      </c>
      <c r="BD75" s="70">
        <v>0</v>
      </c>
      <c r="BE75" s="70">
        <v>0</v>
      </c>
      <c r="BF75" s="70">
        <v>152240</v>
      </c>
      <c r="BG75" s="70">
        <v>0</v>
      </c>
      <c r="BH75" s="70">
        <v>0</v>
      </c>
      <c r="BI75" s="70">
        <v>0</v>
      </c>
      <c r="BJ75" s="70">
        <v>0</v>
      </c>
      <c r="BK75" s="70">
        <v>0</v>
      </c>
      <c r="BL75" s="70">
        <v>0</v>
      </c>
      <c r="BM75" s="70">
        <v>26048</v>
      </c>
      <c r="BN75" s="70">
        <v>0</v>
      </c>
      <c r="BO75" s="70">
        <v>0</v>
      </c>
      <c r="BP75" s="70">
        <v>0</v>
      </c>
      <c r="BQ75" s="70">
        <v>0</v>
      </c>
      <c r="BR75" s="70">
        <v>0</v>
      </c>
      <c r="BS75" s="70">
        <v>0</v>
      </c>
      <c r="BT75" s="70">
        <v>78865</v>
      </c>
      <c r="BU75" s="70">
        <v>676720</v>
      </c>
      <c r="BV75" s="70">
        <v>0</v>
      </c>
      <c r="BW75" s="70">
        <v>0</v>
      </c>
      <c r="BX75" s="70">
        <v>0</v>
      </c>
      <c r="BY75" s="71">
        <v>399451.58999999997</v>
      </c>
    </row>
    <row r="76" spans="1:77" x14ac:dyDescent="0.2">
      <c r="A76" s="68" t="s">
        <v>291</v>
      </c>
      <c r="B76" s="69" t="s">
        <v>348</v>
      </c>
      <c r="C76" s="68" t="s">
        <v>349</v>
      </c>
      <c r="D76" s="70">
        <v>6951750</v>
      </c>
      <c r="E76" s="70">
        <v>1814527.75</v>
      </c>
      <c r="F76" s="70">
        <v>2328120</v>
      </c>
      <c r="G76" s="70">
        <v>5004076.5</v>
      </c>
      <c r="H76" s="70">
        <v>0</v>
      </c>
      <c r="I76" s="70">
        <v>0</v>
      </c>
      <c r="J76" s="70">
        <v>20271800</v>
      </c>
      <c r="K76" s="70">
        <v>1471680</v>
      </c>
      <c r="L76" s="70">
        <v>490800</v>
      </c>
      <c r="M76" s="70">
        <v>8029540</v>
      </c>
      <c r="N76" s="70">
        <v>446800</v>
      </c>
      <c r="O76" s="70">
        <v>813225</v>
      </c>
      <c r="P76" s="70">
        <v>2700085</v>
      </c>
      <c r="Q76" s="70">
        <v>2299500</v>
      </c>
      <c r="R76" s="70">
        <v>294600</v>
      </c>
      <c r="S76" s="70">
        <v>894825</v>
      </c>
      <c r="T76" s="70">
        <v>689100</v>
      </c>
      <c r="U76" s="70">
        <v>381640</v>
      </c>
      <c r="V76" s="70">
        <v>9050370</v>
      </c>
      <c r="W76" s="70">
        <v>2550960</v>
      </c>
      <c r="X76" s="70">
        <v>731360</v>
      </c>
      <c r="Y76" s="70">
        <v>378060</v>
      </c>
      <c r="Z76" s="70">
        <v>422820</v>
      </c>
      <c r="AA76" s="70">
        <v>848240</v>
      </c>
      <c r="AB76" s="70">
        <v>0</v>
      </c>
      <c r="AC76" s="70">
        <v>362640</v>
      </c>
      <c r="AD76" s="70">
        <v>258000</v>
      </c>
      <c r="AE76" s="70">
        <v>13272260</v>
      </c>
      <c r="AF76" s="70">
        <v>633257.32999999996</v>
      </c>
      <c r="AG76" s="70">
        <v>0</v>
      </c>
      <c r="AH76" s="70">
        <v>453660</v>
      </c>
      <c r="AI76" s="70">
        <v>323040</v>
      </c>
      <c r="AJ76" s="70">
        <v>589780</v>
      </c>
      <c r="AK76" s="70">
        <v>211100</v>
      </c>
      <c r="AL76" s="70">
        <v>349400</v>
      </c>
      <c r="AM76" s="70">
        <v>724540</v>
      </c>
      <c r="AN76" s="70">
        <v>426960</v>
      </c>
      <c r="AO76" s="70">
        <v>506480</v>
      </c>
      <c r="AP76" s="70">
        <v>287520</v>
      </c>
      <c r="AQ76" s="70">
        <v>6323695</v>
      </c>
      <c r="AR76" s="70">
        <v>1697172.5</v>
      </c>
      <c r="AS76" s="70">
        <v>572580</v>
      </c>
      <c r="AT76" s="70">
        <v>506880</v>
      </c>
      <c r="AU76" s="70">
        <v>326736</v>
      </c>
      <c r="AV76" s="70">
        <v>1210905</v>
      </c>
      <c r="AW76" s="70">
        <v>201300</v>
      </c>
      <c r="AX76" s="70">
        <v>8726340</v>
      </c>
      <c r="AY76" s="70">
        <v>491010</v>
      </c>
      <c r="AZ76" s="70">
        <v>0</v>
      </c>
      <c r="BA76" s="70">
        <v>0</v>
      </c>
      <c r="BB76" s="70">
        <v>8584604</v>
      </c>
      <c r="BC76" s="70">
        <v>0</v>
      </c>
      <c r="BD76" s="70">
        <v>1505550</v>
      </c>
      <c r="BE76" s="70">
        <v>887340</v>
      </c>
      <c r="BF76" s="70">
        <v>296320</v>
      </c>
      <c r="BG76" s="70">
        <v>183480</v>
      </c>
      <c r="BH76" s="70">
        <v>105600</v>
      </c>
      <c r="BI76" s="70">
        <v>8593280</v>
      </c>
      <c r="BJ76" s="70">
        <v>18835442</v>
      </c>
      <c r="BK76" s="70">
        <v>621240</v>
      </c>
      <c r="BL76" s="70">
        <v>351960</v>
      </c>
      <c r="BM76" s="70">
        <v>530700</v>
      </c>
      <c r="BN76" s="70">
        <v>311880</v>
      </c>
      <c r="BO76" s="70">
        <v>310020</v>
      </c>
      <c r="BP76" s="70">
        <v>5556369.71</v>
      </c>
      <c r="BQ76" s="70">
        <v>376440</v>
      </c>
      <c r="BR76" s="70">
        <v>380400</v>
      </c>
      <c r="BS76" s="70">
        <v>0</v>
      </c>
      <c r="BT76" s="70">
        <v>852840</v>
      </c>
      <c r="BU76" s="70">
        <v>2621748</v>
      </c>
      <c r="BV76" s="70">
        <v>177840</v>
      </c>
      <c r="BW76" s="70">
        <v>0</v>
      </c>
      <c r="BX76" s="70">
        <v>247680</v>
      </c>
      <c r="BY76" s="71">
        <v>111026364.62</v>
      </c>
    </row>
    <row r="77" spans="1:77" x14ac:dyDescent="0.2">
      <c r="A77" s="68" t="s">
        <v>291</v>
      </c>
      <c r="B77" s="69" t="s">
        <v>350</v>
      </c>
      <c r="C77" s="68" t="s">
        <v>351</v>
      </c>
      <c r="D77" s="70">
        <v>12829693</v>
      </c>
      <c r="E77" s="70">
        <v>2152677.42</v>
      </c>
      <c r="F77" s="70">
        <v>4200563.54</v>
      </c>
      <c r="G77" s="70">
        <v>1497000</v>
      </c>
      <c r="H77" s="70">
        <v>565500</v>
      </c>
      <c r="I77" s="70">
        <v>400867.67</v>
      </c>
      <c r="J77" s="70">
        <v>19317499</v>
      </c>
      <c r="K77" s="70">
        <v>2846183</v>
      </c>
      <c r="L77" s="70">
        <v>738160</v>
      </c>
      <c r="M77" s="70">
        <v>6229566</v>
      </c>
      <c r="N77" s="70">
        <v>669283.87</v>
      </c>
      <c r="O77" s="70">
        <v>2031500</v>
      </c>
      <c r="P77" s="70">
        <v>4328378</v>
      </c>
      <c r="Q77" s="70">
        <v>3534155</v>
      </c>
      <c r="R77" s="70">
        <v>168966</v>
      </c>
      <c r="S77" s="70">
        <v>1269096</v>
      </c>
      <c r="T77" s="70">
        <v>1060500</v>
      </c>
      <c r="U77" s="70">
        <v>742033</v>
      </c>
      <c r="V77" s="70">
        <v>12422116</v>
      </c>
      <c r="W77" s="70">
        <v>4249934</v>
      </c>
      <c r="X77" s="70">
        <v>1225370</v>
      </c>
      <c r="Y77" s="70">
        <v>3109306</v>
      </c>
      <c r="Z77" s="70">
        <v>713838</v>
      </c>
      <c r="AA77" s="70">
        <v>0</v>
      </c>
      <c r="AB77" s="70">
        <v>830500</v>
      </c>
      <c r="AC77" s="70">
        <v>550000</v>
      </c>
      <c r="AD77" s="70">
        <v>435983</v>
      </c>
      <c r="AE77" s="70">
        <v>14962177</v>
      </c>
      <c r="AF77" s="70">
        <v>0</v>
      </c>
      <c r="AG77" s="70">
        <v>546000</v>
      </c>
      <c r="AH77" s="70">
        <v>665650</v>
      </c>
      <c r="AI77" s="70">
        <v>655000</v>
      </c>
      <c r="AJ77" s="70">
        <v>115000</v>
      </c>
      <c r="AK77" s="70">
        <v>0</v>
      </c>
      <c r="AL77" s="70">
        <v>736500</v>
      </c>
      <c r="AM77" s="70">
        <v>1190404</v>
      </c>
      <c r="AN77" s="70">
        <v>702500</v>
      </c>
      <c r="AO77" s="70">
        <v>919452</v>
      </c>
      <c r="AP77" s="70">
        <v>680513</v>
      </c>
      <c r="AQ77" s="70">
        <v>5807325</v>
      </c>
      <c r="AR77" s="70">
        <v>535000</v>
      </c>
      <c r="AS77" s="70">
        <v>726000</v>
      </c>
      <c r="AT77" s="70">
        <v>546000</v>
      </c>
      <c r="AU77" s="70">
        <v>653000</v>
      </c>
      <c r="AV77" s="70">
        <v>182000</v>
      </c>
      <c r="AW77" s="70">
        <v>389411.45</v>
      </c>
      <c r="AX77" s="70">
        <v>12317045.23</v>
      </c>
      <c r="AY77" s="70">
        <v>773000</v>
      </c>
      <c r="AZ77" s="70">
        <v>1376985</v>
      </c>
      <c r="BA77" s="70">
        <v>1573561</v>
      </c>
      <c r="BB77" s="70">
        <v>869900</v>
      </c>
      <c r="BC77" s="70">
        <v>0</v>
      </c>
      <c r="BD77" s="70">
        <v>2333216</v>
      </c>
      <c r="BE77" s="70">
        <v>549515</v>
      </c>
      <c r="BF77" s="70">
        <v>976500</v>
      </c>
      <c r="BG77" s="70">
        <v>565807</v>
      </c>
      <c r="BH77" s="70">
        <v>428000</v>
      </c>
      <c r="BI77" s="70">
        <v>15250259</v>
      </c>
      <c r="BJ77" s="70">
        <v>3839758</v>
      </c>
      <c r="BK77" s="70">
        <v>1143047</v>
      </c>
      <c r="BL77" s="70">
        <v>666000</v>
      </c>
      <c r="BM77" s="70">
        <v>817452</v>
      </c>
      <c r="BN77" s="70">
        <v>1304616</v>
      </c>
      <c r="BO77" s="70">
        <v>461490</v>
      </c>
      <c r="BP77" s="70">
        <v>8923994</v>
      </c>
      <c r="BQ77" s="70">
        <v>500000</v>
      </c>
      <c r="BR77" s="70">
        <v>558000</v>
      </c>
      <c r="BS77" s="70">
        <v>589500</v>
      </c>
      <c r="BT77" s="70">
        <v>848500</v>
      </c>
      <c r="BU77" s="70">
        <v>1651347</v>
      </c>
      <c r="BV77" s="70">
        <v>725733.87</v>
      </c>
      <c r="BW77" s="70">
        <v>423500</v>
      </c>
      <c r="BX77" s="70">
        <v>306500</v>
      </c>
      <c r="BY77" s="71">
        <v>746775.55</v>
      </c>
    </row>
    <row r="78" spans="1:77" x14ac:dyDescent="0.2">
      <c r="A78" s="68" t="s">
        <v>291</v>
      </c>
      <c r="B78" s="69" t="s">
        <v>352</v>
      </c>
      <c r="C78" s="68" t="s">
        <v>353</v>
      </c>
      <c r="D78" s="70">
        <v>1383820</v>
      </c>
      <c r="E78" s="70">
        <v>1129000</v>
      </c>
      <c r="F78" s="70">
        <v>377500</v>
      </c>
      <c r="G78" s="70">
        <v>283600</v>
      </c>
      <c r="H78" s="70">
        <v>109800</v>
      </c>
      <c r="I78" s="70">
        <v>81000</v>
      </c>
      <c r="J78" s="70">
        <v>1951984</v>
      </c>
      <c r="K78" s="70">
        <v>224288</v>
      </c>
      <c r="L78" s="70">
        <v>31500</v>
      </c>
      <c r="M78" s="70">
        <v>1320033</v>
      </c>
      <c r="N78" s="70">
        <v>60800</v>
      </c>
      <c r="O78" s="70">
        <v>94500</v>
      </c>
      <c r="P78" s="70">
        <v>370000</v>
      </c>
      <c r="Q78" s="70">
        <v>423500</v>
      </c>
      <c r="R78" s="70">
        <v>7000</v>
      </c>
      <c r="S78" s="70">
        <v>67500</v>
      </c>
      <c r="T78" s="70">
        <v>77145</v>
      </c>
      <c r="U78" s="70">
        <v>41500</v>
      </c>
      <c r="V78" s="70">
        <v>376839</v>
      </c>
      <c r="W78" s="70">
        <v>726800</v>
      </c>
      <c r="X78" s="70">
        <v>154000</v>
      </c>
      <c r="Y78" s="70">
        <v>1215943</v>
      </c>
      <c r="Z78" s="70">
        <v>244806</v>
      </c>
      <c r="AA78" s="70">
        <v>281000</v>
      </c>
      <c r="AB78" s="70">
        <v>366524</v>
      </c>
      <c r="AC78" s="70">
        <v>177950</v>
      </c>
      <c r="AD78" s="70">
        <v>146950</v>
      </c>
      <c r="AE78" s="70">
        <v>2016472</v>
      </c>
      <c r="AF78" s="70">
        <v>79462.34</v>
      </c>
      <c r="AG78" s="70">
        <v>130186.26</v>
      </c>
      <c r="AH78" s="70">
        <v>107600</v>
      </c>
      <c r="AI78" s="70">
        <v>56000</v>
      </c>
      <c r="AJ78" s="70">
        <v>59000</v>
      </c>
      <c r="AK78" s="70">
        <v>61468</v>
      </c>
      <c r="AL78" s="70">
        <v>36081</v>
      </c>
      <c r="AM78" s="70">
        <v>67000</v>
      </c>
      <c r="AN78" s="70">
        <v>49000</v>
      </c>
      <c r="AO78" s="70">
        <v>108500</v>
      </c>
      <c r="AP78" s="70">
        <v>67000</v>
      </c>
      <c r="AQ78" s="70">
        <v>349000</v>
      </c>
      <c r="AR78" s="70">
        <v>189000</v>
      </c>
      <c r="AS78" s="70">
        <v>149500</v>
      </c>
      <c r="AT78" s="70">
        <v>77933.240000000005</v>
      </c>
      <c r="AU78" s="70">
        <v>169500</v>
      </c>
      <c r="AV78" s="70">
        <v>9915</v>
      </c>
      <c r="AW78" s="70">
        <v>78038.55</v>
      </c>
      <c r="AX78" s="70">
        <v>2292105</v>
      </c>
      <c r="AY78" s="70">
        <v>54145</v>
      </c>
      <c r="AZ78" s="70">
        <v>70350</v>
      </c>
      <c r="BA78" s="70">
        <v>83645</v>
      </c>
      <c r="BB78" s="70">
        <v>144000</v>
      </c>
      <c r="BC78" s="70">
        <v>144500</v>
      </c>
      <c r="BD78" s="70">
        <v>314908.98</v>
      </c>
      <c r="BE78" s="70">
        <v>96000</v>
      </c>
      <c r="BF78" s="70">
        <v>56000</v>
      </c>
      <c r="BG78" s="70">
        <v>40645</v>
      </c>
      <c r="BH78" s="70">
        <v>15870</v>
      </c>
      <c r="BI78" s="70">
        <v>1915670</v>
      </c>
      <c r="BJ78" s="70">
        <v>714000</v>
      </c>
      <c r="BK78" s="70">
        <v>265787</v>
      </c>
      <c r="BL78" s="70">
        <v>6000</v>
      </c>
      <c r="BM78" s="70">
        <v>117396</v>
      </c>
      <c r="BN78" s="70">
        <v>31500</v>
      </c>
      <c r="BO78" s="70">
        <v>148322.67000000001</v>
      </c>
      <c r="BP78" s="70">
        <v>941000</v>
      </c>
      <c r="BQ78" s="70">
        <v>173274.19</v>
      </c>
      <c r="BR78" s="70">
        <v>50500</v>
      </c>
      <c r="BS78" s="70">
        <v>853000</v>
      </c>
      <c r="BT78" s="70">
        <v>183000</v>
      </c>
      <c r="BU78" s="70">
        <v>378000</v>
      </c>
      <c r="BV78" s="70">
        <v>119758</v>
      </c>
      <c r="BW78" s="70">
        <v>726000</v>
      </c>
      <c r="BX78" s="70">
        <v>137000</v>
      </c>
      <c r="BY78" s="71"/>
    </row>
    <row r="79" spans="1:77" x14ac:dyDescent="0.2">
      <c r="A79" s="68" t="s">
        <v>291</v>
      </c>
      <c r="B79" s="69" t="s">
        <v>354</v>
      </c>
      <c r="C79" s="68" t="s">
        <v>355</v>
      </c>
      <c r="D79" s="70">
        <v>18640798.920000002</v>
      </c>
      <c r="E79" s="70">
        <v>0</v>
      </c>
      <c r="F79" s="70">
        <v>0</v>
      </c>
      <c r="G79" s="70">
        <v>0</v>
      </c>
      <c r="H79" s="70">
        <v>0</v>
      </c>
      <c r="I79" s="70">
        <v>0</v>
      </c>
      <c r="J79" s="70">
        <v>0</v>
      </c>
      <c r="K79" s="70">
        <v>0</v>
      </c>
      <c r="L79" s="70">
        <v>0</v>
      </c>
      <c r="M79" s="70">
        <v>2050755.4</v>
      </c>
      <c r="N79" s="70">
        <v>0</v>
      </c>
      <c r="O79" s="70">
        <v>0</v>
      </c>
      <c r="P79" s="70">
        <v>0</v>
      </c>
      <c r="Q79" s="70">
        <v>0</v>
      </c>
      <c r="R79" s="70">
        <v>0</v>
      </c>
      <c r="S79" s="70">
        <v>361121</v>
      </c>
      <c r="T79" s="70">
        <v>0</v>
      </c>
      <c r="U79" s="70">
        <v>0</v>
      </c>
      <c r="V79" s="70">
        <v>26961100.75</v>
      </c>
      <c r="W79" s="70">
        <v>0</v>
      </c>
      <c r="X79" s="70">
        <v>0</v>
      </c>
      <c r="Y79" s="70">
        <v>0</v>
      </c>
      <c r="Z79" s="70">
        <v>0</v>
      </c>
      <c r="AA79" s="70">
        <v>0</v>
      </c>
      <c r="AB79" s="70">
        <v>0</v>
      </c>
      <c r="AC79" s="70">
        <v>0</v>
      </c>
      <c r="AD79" s="70">
        <v>0</v>
      </c>
      <c r="AE79" s="70">
        <v>8668989</v>
      </c>
      <c r="AF79" s="70">
        <v>0</v>
      </c>
      <c r="AG79" s="70">
        <v>0</v>
      </c>
      <c r="AH79" s="70">
        <v>0</v>
      </c>
      <c r="AI79" s="70">
        <v>0</v>
      </c>
      <c r="AJ79" s="70">
        <v>0</v>
      </c>
      <c r="AK79" s="70">
        <v>0</v>
      </c>
      <c r="AL79" s="70">
        <v>0</v>
      </c>
      <c r="AM79" s="70">
        <v>0</v>
      </c>
      <c r="AN79" s="70">
        <v>0</v>
      </c>
      <c r="AO79" s="70">
        <v>0</v>
      </c>
      <c r="AP79" s="70">
        <v>0</v>
      </c>
      <c r="AQ79" s="70">
        <v>3429482</v>
      </c>
      <c r="AR79" s="70">
        <v>0</v>
      </c>
      <c r="AS79" s="70">
        <v>0</v>
      </c>
      <c r="AT79" s="70">
        <v>0</v>
      </c>
      <c r="AU79" s="70">
        <v>0</v>
      </c>
      <c r="AV79" s="70">
        <v>0</v>
      </c>
      <c r="AW79" s="70">
        <v>0</v>
      </c>
      <c r="AX79" s="70">
        <v>0</v>
      </c>
      <c r="AY79" s="70">
        <v>0</v>
      </c>
      <c r="AZ79" s="70">
        <v>0</v>
      </c>
      <c r="BA79" s="70">
        <v>0</v>
      </c>
      <c r="BB79" s="70">
        <v>0</v>
      </c>
      <c r="BC79" s="70">
        <v>0</v>
      </c>
      <c r="BD79" s="70">
        <v>0</v>
      </c>
      <c r="BE79" s="70">
        <v>0</v>
      </c>
      <c r="BF79" s="70">
        <v>0</v>
      </c>
      <c r="BG79" s="70">
        <v>0</v>
      </c>
      <c r="BH79" s="70">
        <v>0</v>
      </c>
      <c r="BI79" s="70">
        <v>14590635</v>
      </c>
      <c r="BJ79" s="70">
        <v>0</v>
      </c>
      <c r="BK79" s="70">
        <v>0</v>
      </c>
      <c r="BL79" s="70">
        <v>0</v>
      </c>
      <c r="BM79" s="70">
        <v>0</v>
      </c>
      <c r="BN79" s="70">
        <v>0</v>
      </c>
      <c r="BO79" s="70">
        <v>47760</v>
      </c>
      <c r="BP79" s="70">
        <v>5634897</v>
      </c>
      <c r="BQ79" s="70">
        <v>0</v>
      </c>
      <c r="BR79" s="70">
        <v>0</v>
      </c>
      <c r="BS79" s="70">
        <v>0</v>
      </c>
      <c r="BT79" s="70">
        <v>0</v>
      </c>
      <c r="BU79" s="70">
        <v>0</v>
      </c>
      <c r="BV79" s="70">
        <v>0</v>
      </c>
      <c r="BW79" s="70">
        <v>0</v>
      </c>
      <c r="BX79" s="70">
        <v>0</v>
      </c>
      <c r="BY79" s="71">
        <v>35632709.469999991</v>
      </c>
    </row>
    <row r="80" spans="1:77" x14ac:dyDescent="0.2">
      <c r="A80" s="68" t="s">
        <v>291</v>
      </c>
      <c r="B80" s="69" t="s">
        <v>356</v>
      </c>
      <c r="C80" s="68" t="s">
        <v>357</v>
      </c>
      <c r="D80" s="70">
        <v>0</v>
      </c>
      <c r="E80" s="70">
        <v>0</v>
      </c>
      <c r="F80" s="70">
        <v>0</v>
      </c>
      <c r="G80" s="70">
        <v>0</v>
      </c>
      <c r="H80" s="70">
        <v>0</v>
      </c>
      <c r="I80" s="70">
        <v>0</v>
      </c>
      <c r="J80" s="70">
        <v>0</v>
      </c>
      <c r="K80" s="70">
        <v>0</v>
      </c>
      <c r="L80" s="70">
        <v>0</v>
      </c>
      <c r="M80" s="70">
        <v>223543.49</v>
      </c>
      <c r="N80" s="70">
        <v>0</v>
      </c>
      <c r="O80" s="70">
        <v>0</v>
      </c>
      <c r="P80" s="70">
        <v>0</v>
      </c>
      <c r="Q80" s="70">
        <v>0</v>
      </c>
      <c r="R80" s="70">
        <v>0</v>
      </c>
      <c r="S80" s="70">
        <v>0</v>
      </c>
      <c r="T80" s="70">
        <v>0</v>
      </c>
      <c r="U80" s="70">
        <v>0</v>
      </c>
      <c r="V80" s="70">
        <v>1706104.91</v>
      </c>
      <c r="W80" s="70">
        <v>0</v>
      </c>
      <c r="X80" s="70">
        <v>0</v>
      </c>
      <c r="Y80" s="70">
        <v>0</v>
      </c>
      <c r="Z80" s="70">
        <v>0</v>
      </c>
      <c r="AA80" s="70">
        <v>0</v>
      </c>
      <c r="AB80" s="70">
        <v>0</v>
      </c>
      <c r="AC80" s="70">
        <v>0</v>
      </c>
      <c r="AD80" s="70">
        <v>0</v>
      </c>
      <c r="AE80" s="70">
        <v>657041</v>
      </c>
      <c r="AF80" s="70">
        <v>0</v>
      </c>
      <c r="AG80" s="70">
        <v>0</v>
      </c>
      <c r="AH80" s="70">
        <v>0</v>
      </c>
      <c r="AI80" s="70">
        <v>0</v>
      </c>
      <c r="AJ80" s="70">
        <v>0</v>
      </c>
      <c r="AK80" s="70">
        <v>0</v>
      </c>
      <c r="AL80" s="70">
        <v>0</v>
      </c>
      <c r="AM80" s="70">
        <v>0</v>
      </c>
      <c r="AN80" s="70">
        <v>0</v>
      </c>
      <c r="AO80" s="70">
        <v>0</v>
      </c>
      <c r="AP80" s="70">
        <v>0</v>
      </c>
      <c r="AQ80" s="70">
        <v>341674</v>
      </c>
      <c r="AR80" s="70">
        <v>0</v>
      </c>
      <c r="AS80" s="70">
        <v>0</v>
      </c>
      <c r="AT80" s="70">
        <v>0</v>
      </c>
      <c r="AU80" s="70">
        <v>0</v>
      </c>
      <c r="AV80" s="70">
        <v>0</v>
      </c>
      <c r="AW80" s="70">
        <v>0</v>
      </c>
      <c r="AX80" s="70">
        <v>0</v>
      </c>
      <c r="AY80" s="70">
        <v>0</v>
      </c>
      <c r="AZ80" s="70">
        <v>0</v>
      </c>
      <c r="BA80" s="70">
        <v>0</v>
      </c>
      <c r="BB80" s="70">
        <v>0</v>
      </c>
      <c r="BC80" s="70">
        <v>0</v>
      </c>
      <c r="BD80" s="70">
        <v>0</v>
      </c>
      <c r="BE80" s="70">
        <v>0</v>
      </c>
      <c r="BF80" s="70">
        <v>0</v>
      </c>
      <c r="BG80" s="70">
        <v>0</v>
      </c>
      <c r="BH80" s="70">
        <v>0</v>
      </c>
      <c r="BI80" s="70">
        <v>2598424</v>
      </c>
      <c r="BJ80" s="70">
        <v>0</v>
      </c>
      <c r="BK80" s="70">
        <v>0</v>
      </c>
      <c r="BL80" s="70">
        <v>0</v>
      </c>
      <c r="BM80" s="70">
        <v>0</v>
      </c>
      <c r="BN80" s="70">
        <v>0</v>
      </c>
      <c r="BO80" s="70">
        <v>0</v>
      </c>
      <c r="BP80" s="70">
        <v>221546</v>
      </c>
      <c r="BQ80" s="70">
        <v>0</v>
      </c>
      <c r="BR80" s="70">
        <v>0</v>
      </c>
      <c r="BS80" s="70">
        <v>0</v>
      </c>
      <c r="BT80" s="70">
        <v>0</v>
      </c>
      <c r="BU80" s="70">
        <v>0</v>
      </c>
      <c r="BV80" s="70">
        <v>0</v>
      </c>
      <c r="BW80" s="70">
        <v>0</v>
      </c>
      <c r="BX80" s="70">
        <v>0</v>
      </c>
      <c r="BY80" s="71">
        <v>52951041.100000001</v>
      </c>
    </row>
    <row r="81" spans="1:77" x14ac:dyDescent="0.2">
      <c r="A81" s="68" t="s">
        <v>291</v>
      </c>
      <c r="B81" s="69" t="s">
        <v>358</v>
      </c>
      <c r="C81" s="68" t="s">
        <v>359</v>
      </c>
      <c r="D81" s="70">
        <v>0</v>
      </c>
      <c r="E81" s="70">
        <v>2770900</v>
      </c>
      <c r="F81" s="70">
        <v>0</v>
      </c>
      <c r="G81" s="70">
        <v>280900</v>
      </c>
      <c r="H81" s="70">
        <v>615600</v>
      </c>
      <c r="I81" s="70">
        <v>411100</v>
      </c>
      <c r="J81" s="70">
        <v>0</v>
      </c>
      <c r="K81" s="70">
        <v>46300</v>
      </c>
      <c r="L81" s="70">
        <v>1594476.69</v>
      </c>
      <c r="M81" s="70">
        <v>0</v>
      </c>
      <c r="N81" s="70">
        <v>2590000</v>
      </c>
      <c r="O81" s="70">
        <v>3101445.46</v>
      </c>
      <c r="P81" s="70">
        <v>5776763.2999999998</v>
      </c>
      <c r="Q81" s="70">
        <v>3836700</v>
      </c>
      <c r="R81" s="70">
        <v>256500</v>
      </c>
      <c r="S81" s="70">
        <v>4415000</v>
      </c>
      <c r="T81" s="70">
        <v>0</v>
      </c>
      <c r="U81" s="70">
        <v>377300</v>
      </c>
      <c r="V81" s="70">
        <v>0</v>
      </c>
      <c r="W81" s="70">
        <v>4163900</v>
      </c>
      <c r="X81" s="70">
        <v>450000</v>
      </c>
      <c r="Y81" s="70">
        <v>630256.89</v>
      </c>
      <c r="Z81" s="70">
        <v>0</v>
      </c>
      <c r="AA81" s="70">
        <v>0</v>
      </c>
      <c r="AB81" s="70">
        <v>167000</v>
      </c>
      <c r="AC81" s="70">
        <v>3056373.54</v>
      </c>
      <c r="AD81" s="70">
        <v>0</v>
      </c>
      <c r="AE81" s="70">
        <v>0</v>
      </c>
      <c r="AF81" s="70">
        <v>2400000</v>
      </c>
      <c r="AG81" s="70">
        <v>50450</v>
      </c>
      <c r="AH81" s="70">
        <v>1552963</v>
      </c>
      <c r="AI81" s="70">
        <v>766380</v>
      </c>
      <c r="AJ81" s="70">
        <v>1047720</v>
      </c>
      <c r="AK81" s="70">
        <v>0</v>
      </c>
      <c r="AL81" s="70">
        <v>1574700</v>
      </c>
      <c r="AM81" s="70">
        <v>266468</v>
      </c>
      <c r="AN81" s="70">
        <v>154889</v>
      </c>
      <c r="AO81" s="70">
        <v>1299124</v>
      </c>
      <c r="AP81" s="70">
        <v>117793</v>
      </c>
      <c r="AQ81" s="70">
        <v>0</v>
      </c>
      <c r="AR81" s="70">
        <v>1874300</v>
      </c>
      <c r="AS81" s="70">
        <v>1019300</v>
      </c>
      <c r="AT81" s="70">
        <v>561900</v>
      </c>
      <c r="AU81" s="70">
        <v>873700</v>
      </c>
      <c r="AV81" s="70">
        <v>0</v>
      </c>
      <c r="AW81" s="70">
        <v>1015200</v>
      </c>
      <c r="AX81" s="70">
        <v>0</v>
      </c>
      <c r="AY81" s="70">
        <v>1484700</v>
      </c>
      <c r="AZ81" s="70">
        <v>1415271.66</v>
      </c>
      <c r="BA81" s="70">
        <v>857300</v>
      </c>
      <c r="BB81" s="70">
        <v>0</v>
      </c>
      <c r="BC81" s="70">
        <v>0</v>
      </c>
      <c r="BD81" s="70">
        <v>3043500</v>
      </c>
      <c r="BE81" s="70">
        <v>5508123.5199999996</v>
      </c>
      <c r="BF81" s="70">
        <v>1335114.0900000001</v>
      </c>
      <c r="BG81" s="70">
        <v>1350970.76</v>
      </c>
      <c r="BH81" s="70">
        <v>640900</v>
      </c>
      <c r="BI81" s="70">
        <v>0</v>
      </c>
      <c r="BJ81" s="70">
        <v>15750400</v>
      </c>
      <c r="BK81" s="70">
        <v>459000</v>
      </c>
      <c r="BL81" s="70">
        <v>1273500</v>
      </c>
      <c r="BM81" s="70">
        <v>2638530.06</v>
      </c>
      <c r="BN81" s="70">
        <v>4484200</v>
      </c>
      <c r="BO81" s="70">
        <v>2010400</v>
      </c>
      <c r="BP81" s="70">
        <v>0</v>
      </c>
      <c r="BQ81" s="70">
        <v>1319200</v>
      </c>
      <c r="BR81" s="70">
        <v>624800</v>
      </c>
      <c r="BS81" s="70">
        <v>646600</v>
      </c>
      <c r="BT81" s="70">
        <v>3383800</v>
      </c>
      <c r="BU81" s="70">
        <v>757000</v>
      </c>
      <c r="BV81" s="70">
        <v>1248300</v>
      </c>
      <c r="BW81" s="70">
        <v>614335</v>
      </c>
      <c r="BX81" s="70">
        <v>295200</v>
      </c>
      <c r="BY81" s="71">
        <v>4362912.2800000021</v>
      </c>
    </row>
    <row r="82" spans="1:77" x14ac:dyDescent="0.2">
      <c r="A82" s="68" t="s">
        <v>291</v>
      </c>
      <c r="B82" s="69" t="s">
        <v>360</v>
      </c>
      <c r="C82" s="68" t="s">
        <v>361</v>
      </c>
      <c r="D82" s="70">
        <v>0</v>
      </c>
      <c r="E82" s="70">
        <v>0</v>
      </c>
      <c r="F82" s="70">
        <v>0</v>
      </c>
      <c r="G82" s="70">
        <v>0</v>
      </c>
      <c r="H82" s="70">
        <v>0</v>
      </c>
      <c r="I82" s="70">
        <v>0</v>
      </c>
      <c r="J82" s="70">
        <v>0</v>
      </c>
      <c r="K82" s="70">
        <v>0</v>
      </c>
      <c r="L82" s="70">
        <v>79500</v>
      </c>
      <c r="M82" s="70">
        <v>0</v>
      </c>
      <c r="N82" s="70">
        <v>0</v>
      </c>
      <c r="O82" s="70">
        <v>0</v>
      </c>
      <c r="P82" s="70">
        <v>0</v>
      </c>
      <c r="Q82" s="70">
        <v>0</v>
      </c>
      <c r="R82" s="70">
        <v>1278400</v>
      </c>
      <c r="S82" s="70">
        <v>0</v>
      </c>
      <c r="T82" s="70">
        <v>0</v>
      </c>
      <c r="U82" s="70">
        <v>203200</v>
      </c>
      <c r="V82" s="70">
        <v>0</v>
      </c>
      <c r="W82" s="70">
        <v>0</v>
      </c>
      <c r="X82" s="70">
        <v>0</v>
      </c>
      <c r="Y82" s="70">
        <v>456000</v>
      </c>
      <c r="Z82" s="70">
        <v>0</v>
      </c>
      <c r="AA82" s="70">
        <v>0</v>
      </c>
      <c r="AB82" s="70">
        <v>0</v>
      </c>
      <c r="AC82" s="70">
        <v>0</v>
      </c>
      <c r="AD82" s="70">
        <v>0</v>
      </c>
      <c r="AE82" s="70">
        <v>0</v>
      </c>
      <c r="AF82" s="70">
        <v>0</v>
      </c>
      <c r="AG82" s="70">
        <v>0</v>
      </c>
      <c r="AH82" s="70">
        <v>0</v>
      </c>
      <c r="AI82" s="70">
        <v>0</v>
      </c>
      <c r="AJ82" s="70">
        <v>0</v>
      </c>
      <c r="AK82" s="70">
        <v>0</v>
      </c>
      <c r="AL82" s="70">
        <v>43200</v>
      </c>
      <c r="AM82" s="70">
        <v>0</v>
      </c>
      <c r="AN82" s="70">
        <v>0</v>
      </c>
      <c r="AO82" s="70">
        <v>0</v>
      </c>
      <c r="AP82" s="70">
        <v>0</v>
      </c>
      <c r="AQ82" s="70">
        <v>0</v>
      </c>
      <c r="AR82" s="70">
        <v>933700</v>
      </c>
      <c r="AS82" s="70">
        <v>0</v>
      </c>
      <c r="AT82" s="70">
        <v>0</v>
      </c>
      <c r="AU82" s="70">
        <v>0</v>
      </c>
      <c r="AV82" s="70">
        <v>0</v>
      </c>
      <c r="AW82" s="70">
        <v>0</v>
      </c>
      <c r="AX82" s="70">
        <v>0</v>
      </c>
      <c r="AY82" s="70">
        <v>0</v>
      </c>
      <c r="AZ82" s="70">
        <v>0</v>
      </c>
      <c r="BA82" s="70">
        <v>0</v>
      </c>
      <c r="BB82" s="70">
        <v>0</v>
      </c>
      <c r="BC82" s="70">
        <v>0</v>
      </c>
      <c r="BD82" s="70">
        <v>0</v>
      </c>
      <c r="BE82" s="70">
        <v>0</v>
      </c>
      <c r="BF82" s="70">
        <v>187200</v>
      </c>
      <c r="BG82" s="70">
        <v>0</v>
      </c>
      <c r="BH82" s="70">
        <v>0</v>
      </c>
      <c r="BI82" s="70">
        <v>0</v>
      </c>
      <c r="BJ82" s="70">
        <v>0</v>
      </c>
      <c r="BK82" s="70">
        <v>0</v>
      </c>
      <c r="BL82" s="70">
        <v>0</v>
      </c>
      <c r="BM82" s="70">
        <v>122600</v>
      </c>
      <c r="BN82" s="70">
        <v>0</v>
      </c>
      <c r="BO82" s="70">
        <v>0</v>
      </c>
      <c r="BP82" s="70">
        <v>0</v>
      </c>
      <c r="BQ82" s="70">
        <v>0</v>
      </c>
      <c r="BR82" s="70">
        <v>0</v>
      </c>
      <c r="BS82" s="70">
        <v>0</v>
      </c>
      <c r="BT82" s="70">
        <v>0</v>
      </c>
      <c r="BU82" s="70">
        <v>0</v>
      </c>
      <c r="BV82" s="70">
        <v>0</v>
      </c>
      <c r="BW82" s="70">
        <v>0</v>
      </c>
      <c r="BX82" s="70">
        <v>0</v>
      </c>
      <c r="BY82" s="71">
        <v>44750627.140000001</v>
      </c>
    </row>
    <row r="83" spans="1:77" x14ac:dyDescent="0.2">
      <c r="A83" s="68" t="s">
        <v>291</v>
      </c>
      <c r="B83" s="69" t="s">
        <v>362</v>
      </c>
      <c r="C83" s="68" t="s">
        <v>363</v>
      </c>
      <c r="D83" s="70">
        <v>11132255.93</v>
      </c>
      <c r="E83" s="70">
        <v>0</v>
      </c>
      <c r="F83" s="70">
        <v>2296000</v>
      </c>
      <c r="G83" s="70">
        <v>0</v>
      </c>
      <c r="H83" s="70">
        <v>0</v>
      </c>
      <c r="I83" s="70">
        <v>0</v>
      </c>
      <c r="J83" s="70">
        <v>46695868.75</v>
      </c>
      <c r="K83" s="70">
        <v>2807171.92</v>
      </c>
      <c r="L83" s="70">
        <v>0</v>
      </c>
      <c r="M83" s="70">
        <v>13597250.539999999</v>
      </c>
      <c r="N83" s="70">
        <v>641368.44999999995</v>
      </c>
      <c r="O83" s="70">
        <v>2158331</v>
      </c>
      <c r="P83" s="70">
        <v>1340000</v>
      </c>
      <c r="Q83" s="70">
        <v>0</v>
      </c>
      <c r="R83" s="70">
        <v>0</v>
      </c>
      <c r="S83" s="70">
        <v>0</v>
      </c>
      <c r="T83" s="70">
        <v>0</v>
      </c>
      <c r="U83" s="70">
        <v>17171</v>
      </c>
      <c r="V83" s="70">
        <v>2782670.21</v>
      </c>
      <c r="W83" s="70">
        <v>0</v>
      </c>
      <c r="X83" s="70">
        <v>420000</v>
      </c>
      <c r="Y83" s="70">
        <v>0</v>
      </c>
      <c r="Z83" s="70">
        <v>131250</v>
      </c>
      <c r="AA83" s="70">
        <v>1005007.64</v>
      </c>
      <c r="AB83" s="70">
        <v>0</v>
      </c>
      <c r="AC83" s="70">
        <v>277267.69</v>
      </c>
      <c r="AD83" s="70">
        <v>441256</v>
      </c>
      <c r="AE83" s="70">
        <v>35027581</v>
      </c>
      <c r="AF83" s="70">
        <v>0</v>
      </c>
      <c r="AG83" s="70">
        <v>0</v>
      </c>
      <c r="AH83" s="70">
        <v>0</v>
      </c>
      <c r="AI83" s="70">
        <v>0</v>
      </c>
      <c r="AJ83" s="70">
        <v>0</v>
      </c>
      <c r="AK83" s="70">
        <v>0</v>
      </c>
      <c r="AL83" s="70">
        <v>0</v>
      </c>
      <c r="AM83" s="70">
        <v>0</v>
      </c>
      <c r="AN83" s="70">
        <v>0</v>
      </c>
      <c r="AO83" s="70">
        <v>0</v>
      </c>
      <c r="AP83" s="70">
        <v>0</v>
      </c>
      <c r="AQ83" s="70">
        <v>4132815.43</v>
      </c>
      <c r="AR83" s="70">
        <v>0</v>
      </c>
      <c r="AS83" s="70">
        <v>0</v>
      </c>
      <c r="AT83" s="70">
        <v>777920</v>
      </c>
      <c r="AU83" s="70">
        <v>0</v>
      </c>
      <c r="AV83" s="70">
        <v>0</v>
      </c>
      <c r="AW83" s="70">
        <v>0</v>
      </c>
      <c r="AX83" s="70">
        <v>25302314.5</v>
      </c>
      <c r="AY83" s="70">
        <v>0</v>
      </c>
      <c r="AZ83" s="70">
        <v>908540</v>
      </c>
      <c r="BA83" s="70">
        <v>0</v>
      </c>
      <c r="BB83" s="70">
        <v>2845919.76</v>
      </c>
      <c r="BC83" s="70">
        <v>0</v>
      </c>
      <c r="BD83" s="70">
        <v>3239762.08</v>
      </c>
      <c r="BE83" s="70">
        <v>0</v>
      </c>
      <c r="BF83" s="70">
        <v>0</v>
      </c>
      <c r="BG83" s="70">
        <v>25920</v>
      </c>
      <c r="BH83" s="70">
        <v>0</v>
      </c>
      <c r="BI83" s="70">
        <v>0</v>
      </c>
      <c r="BJ83" s="70">
        <v>0</v>
      </c>
      <c r="BK83" s="70">
        <v>0</v>
      </c>
      <c r="BL83" s="70">
        <v>0</v>
      </c>
      <c r="BM83" s="70">
        <v>0</v>
      </c>
      <c r="BN83" s="70">
        <v>0</v>
      </c>
      <c r="BO83" s="70">
        <v>0</v>
      </c>
      <c r="BP83" s="70">
        <v>16591416</v>
      </c>
      <c r="BQ83" s="70">
        <v>0</v>
      </c>
      <c r="BR83" s="70">
        <v>0</v>
      </c>
      <c r="BS83" s="70">
        <v>0</v>
      </c>
      <c r="BT83" s="70">
        <v>0</v>
      </c>
      <c r="BU83" s="70">
        <v>0</v>
      </c>
      <c r="BV83" s="70">
        <v>0</v>
      </c>
      <c r="BW83" s="70">
        <v>0</v>
      </c>
      <c r="BX83" s="70">
        <v>0</v>
      </c>
      <c r="BY83" s="71">
        <v>365639.83999999997</v>
      </c>
    </row>
    <row r="84" spans="1:77" x14ac:dyDescent="0.2">
      <c r="A84" s="68" t="s">
        <v>291</v>
      </c>
      <c r="B84" s="69" t="s">
        <v>364</v>
      </c>
      <c r="C84" s="68" t="s">
        <v>365</v>
      </c>
      <c r="D84" s="70">
        <v>4405443.29</v>
      </c>
      <c r="E84" s="70">
        <v>0</v>
      </c>
      <c r="F84" s="70">
        <v>0</v>
      </c>
      <c r="G84" s="70">
        <v>0</v>
      </c>
      <c r="H84" s="70">
        <v>0</v>
      </c>
      <c r="I84" s="70">
        <v>0</v>
      </c>
      <c r="J84" s="70">
        <v>3514832.25</v>
      </c>
      <c r="K84" s="70">
        <v>0</v>
      </c>
      <c r="L84" s="70">
        <v>0</v>
      </c>
      <c r="M84" s="70">
        <v>1104000</v>
      </c>
      <c r="N84" s="70">
        <v>0</v>
      </c>
      <c r="O84" s="70">
        <v>0</v>
      </c>
      <c r="P84" s="70">
        <v>0</v>
      </c>
      <c r="Q84" s="70">
        <v>0</v>
      </c>
      <c r="R84" s="70">
        <v>0</v>
      </c>
      <c r="S84" s="70">
        <v>0</v>
      </c>
      <c r="T84" s="70">
        <v>0</v>
      </c>
      <c r="U84" s="70">
        <v>0</v>
      </c>
      <c r="V84" s="70">
        <v>418587.81</v>
      </c>
      <c r="W84" s="70">
        <v>0</v>
      </c>
      <c r="X84" s="70">
        <v>63000</v>
      </c>
      <c r="Y84" s="70">
        <v>0</v>
      </c>
      <c r="Z84" s="70">
        <v>0</v>
      </c>
      <c r="AA84" s="70">
        <v>0</v>
      </c>
      <c r="AB84" s="70">
        <v>0</v>
      </c>
      <c r="AC84" s="70">
        <v>0</v>
      </c>
      <c r="AD84" s="70">
        <v>0</v>
      </c>
      <c r="AE84" s="70">
        <v>4628115</v>
      </c>
      <c r="AF84" s="70">
        <v>0</v>
      </c>
      <c r="AG84" s="70">
        <v>0</v>
      </c>
      <c r="AH84" s="70">
        <v>0</v>
      </c>
      <c r="AI84" s="70">
        <v>0</v>
      </c>
      <c r="AJ84" s="70">
        <v>0</v>
      </c>
      <c r="AK84" s="70">
        <v>0</v>
      </c>
      <c r="AL84" s="70">
        <v>0</v>
      </c>
      <c r="AM84" s="70">
        <v>0</v>
      </c>
      <c r="AN84" s="70">
        <v>0</v>
      </c>
      <c r="AO84" s="70">
        <v>0</v>
      </c>
      <c r="AP84" s="70">
        <v>0</v>
      </c>
      <c r="AQ84" s="70">
        <v>717198.57</v>
      </c>
      <c r="AR84" s="70">
        <v>0</v>
      </c>
      <c r="AS84" s="70">
        <v>0</v>
      </c>
      <c r="AT84" s="70">
        <v>0</v>
      </c>
      <c r="AU84" s="70">
        <v>0</v>
      </c>
      <c r="AV84" s="70">
        <v>0</v>
      </c>
      <c r="AW84" s="70">
        <v>0</v>
      </c>
      <c r="AX84" s="70">
        <v>0</v>
      </c>
      <c r="AY84" s="70">
        <v>0</v>
      </c>
      <c r="AZ84" s="70">
        <v>0</v>
      </c>
      <c r="BA84" s="70">
        <v>0</v>
      </c>
      <c r="BB84" s="70">
        <v>0</v>
      </c>
      <c r="BC84" s="70">
        <v>0</v>
      </c>
      <c r="BD84" s="70">
        <v>0</v>
      </c>
      <c r="BE84" s="70">
        <v>0</v>
      </c>
      <c r="BF84" s="70">
        <v>0</v>
      </c>
      <c r="BG84" s="70">
        <v>0</v>
      </c>
      <c r="BH84" s="70">
        <v>0</v>
      </c>
      <c r="BI84" s="70">
        <v>0</v>
      </c>
      <c r="BJ84" s="70">
        <v>0</v>
      </c>
      <c r="BK84" s="70">
        <v>0</v>
      </c>
      <c r="BL84" s="70">
        <v>0</v>
      </c>
      <c r="BM84" s="70">
        <v>0</v>
      </c>
      <c r="BN84" s="70">
        <v>0</v>
      </c>
      <c r="BO84" s="70">
        <v>0</v>
      </c>
      <c r="BP84" s="70">
        <v>875000</v>
      </c>
      <c r="BQ84" s="70">
        <v>0</v>
      </c>
      <c r="BR84" s="70">
        <v>0</v>
      </c>
      <c r="BS84" s="70">
        <v>0</v>
      </c>
      <c r="BT84" s="70">
        <v>0</v>
      </c>
      <c r="BU84" s="70">
        <v>0</v>
      </c>
      <c r="BV84" s="70">
        <v>0</v>
      </c>
      <c r="BW84" s="70">
        <v>0</v>
      </c>
      <c r="BX84" s="70">
        <v>0</v>
      </c>
      <c r="BY84" s="71">
        <v>4451734.669999999</v>
      </c>
    </row>
    <row r="85" spans="1:77" x14ac:dyDescent="0.2">
      <c r="A85" s="68" t="s">
        <v>291</v>
      </c>
      <c r="B85" s="69" t="s">
        <v>366</v>
      </c>
      <c r="C85" s="68" t="s">
        <v>367</v>
      </c>
      <c r="D85" s="70">
        <v>0</v>
      </c>
      <c r="E85" s="70">
        <v>8310900</v>
      </c>
      <c r="F85" s="70">
        <v>7228000</v>
      </c>
      <c r="G85" s="70">
        <v>4292500</v>
      </c>
      <c r="H85" s="70">
        <v>4089100</v>
      </c>
      <c r="I85" s="70">
        <v>1235200</v>
      </c>
      <c r="J85" s="70">
        <v>0</v>
      </c>
      <c r="K85" s="70">
        <v>6971008.3099999996</v>
      </c>
      <c r="L85" s="70">
        <v>1270878.31</v>
      </c>
      <c r="M85" s="70">
        <v>0</v>
      </c>
      <c r="N85" s="70">
        <v>0</v>
      </c>
      <c r="O85" s="70">
        <v>2616554.54</v>
      </c>
      <c r="P85" s="70">
        <v>8800000</v>
      </c>
      <c r="Q85" s="70">
        <v>5186200</v>
      </c>
      <c r="R85" s="70">
        <v>246500</v>
      </c>
      <c r="S85" s="70">
        <v>0</v>
      </c>
      <c r="T85" s="70">
        <v>3187200</v>
      </c>
      <c r="U85" s="70">
        <v>2062400</v>
      </c>
      <c r="V85" s="70">
        <v>0</v>
      </c>
      <c r="W85" s="70">
        <v>7031800</v>
      </c>
      <c r="X85" s="70">
        <v>3103165</v>
      </c>
      <c r="Y85" s="70">
        <v>0</v>
      </c>
      <c r="Z85" s="70">
        <v>3228167</v>
      </c>
      <c r="AA85" s="70">
        <v>3863444.69</v>
      </c>
      <c r="AB85" s="70">
        <v>3182500</v>
      </c>
      <c r="AC85" s="70">
        <v>0</v>
      </c>
      <c r="AD85" s="70">
        <v>1356200</v>
      </c>
      <c r="AE85" s="70">
        <v>1545000</v>
      </c>
      <c r="AF85" s="70">
        <v>0</v>
      </c>
      <c r="AG85" s="70">
        <v>2003200</v>
      </c>
      <c r="AH85" s="70">
        <v>1127537</v>
      </c>
      <c r="AI85" s="70">
        <v>1137220</v>
      </c>
      <c r="AJ85" s="70">
        <v>3644400</v>
      </c>
      <c r="AK85" s="70">
        <v>1518078</v>
      </c>
      <c r="AL85" s="70">
        <v>647200</v>
      </c>
      <c r="AM85" s="70">
        <v>2844232</v>
      </c>
      <c r="AN85" s="70">
        <v>2014011</v>
      </c>
      <c r="AO85" s="70">
        <v>1837676</v>
      </c>
      <c r="AP85" s="70">
        <v>2082607</v>
      </c>
      <c r="AQ85" s="70">
        <v>0</v>
      </c>
      <c r="AR85" s="70">
        <v>6400</v>
      </c>
      <c r="AS85" s="70">
        <v>765700</v>
      </c>
      <c r="AT85" s="70">
        <v>1411400</v>
      </c>
      <c r="AU85" s="70">
        <v>938200</v>
      </c>
      <c r="AV85" s="70">
        <v>1347100</v>
      </c>
      <c r="AW85" s="70">
        <v>948900</v>
      </c>
      <c r="AX85" s="70">
        <v>0</v>
      </c>
      <c r="AY85" s="70">
        <v>2397200</v>
      </c>
      <c r="AZ85" s="70">
        <v>1178628.33</v>
      </c>
      <c r="BA85" s="70">
        <v>4159800</v>
      </c>
      <c r="BB85" s="70">
        <v>525000</v>
      </c>
      <c r="BC85" s="70">
        <v>3747200</v>
      </c>
      <c r="BD85" s="70">
        <v>2980142.8601000002</v>
      </c>
      <c r="BE85" s="70">
        <v>826876.48</v>
      </c>
      <c r="BF85" s="70">
        <v>1699185.91</v>
      </c>
      <c r="BG85" s="70">
        <v>389529.24</v>
      </c>
      <c r="BH85" s="70">
        <v>663200</v>
      </c>
      <c r="BI85" s="70">
        <v>0</v>
      </c>
      <c r="BJ85" s="70">
        <v>0</v>
      </c>
      <c r="BK85" s="70">
        <v>1696800</v>
      </c>
      <c r="BL85" s="70">
        <v>375900</v>
      </c>
      <c r="BM85" s="70">
        <v>0</v>
      </c>
      <c r="BN85" s="70">
        <v>0</v>
      </c>
      <c r="BO85" s="70">
        <v>0</v>
      </c>
      <c r="BP85" s="70">
        <v>0</v>
      </c>
      <c r="BQ85" s="70">
        <v>3937739</v>
      </c>
      <c r="BR85" s="70">
        <v>2936000</v>
      </c>
      <c r="BS85" s="70">
        <v>1303200</v>
      </c>
      <c r="BT85" s="70">
        <v>2531150</v>
      </c>
      <c r="BU85" s="70">
        <v>5355673</v>
      </c>
      <c r="BV85" s="70">
        <v>1402800</v>
      </c>
      <c r="BW85" s="70">
        <v>1211000</v>
      </c>
      <c r="BX85" s="70">
        <v>618500</v>
      </c>
      <c r="BY85" s="71">
        <v>123565504.26000001</v>
      </c>
    </row>
    <row r="86" spans="1:77" x14ac:dyDescent="0.2">
      <c r="A86" s="79" t="s">
        <v>291</v>
      </c>
      <c r="B86" s="80" t="s">
        <v>368</v>
      </c>
      <c r="C86" s="79" t="s">
        <v>369</v>
      </c>
      <c r="D86" s="70">
        <v>0</v>
      </c>
      <c r="E86" s="70">
        <v>1327600</v>
      </c>
      <c r="F86" s="70">
        <v>0</v>
      </c>
      <c r="G86" s="70">
        <v>88500</v>
      </c>
      <c r="H86" s="70">
        <v>500000</v>
      </c>
      <c r="I86" s="70">
        <v>357800</v>
      </c>
      <c r="J86" s="70">
        <v>0</v>
      </c>
      <c r="K86" s="70">
        <v>0</v>
      </c>
      <c r="L86" s="70">
        <v>122000</v>
      </c>
      <c r="M86" s="70">
        <v>0</v>
      </c>
      <c r="N86" s="70">
        <v>0</v>
      </c>
      <c r="O86" s="70">
        <v>0</v>
      </c>
      <c r="P86" s="70">
        <v>57800</v>
      </c>
      <c r="Q86" s="70">
        <v>0</v>
      </c>
      <c r="R86" s="70">
        <v>0</v>
      </c>
      <c r="S86" s="70">
        <v>0</v>
      </c>
      <c r="T86" s="70">
        <v>663900</v>
      </c>
      <c r="U86" s="70">
        <v>109100</v>
      </c>
      <c r="V86" s="70">
        <v>0</v>
      </c>
      <c r="W86" s="70">
        <v>0</v>
      </c>
      <c r="X86" s="70">
        <v>0</v>
      </c>
      <c r="Y86" s="70">
        <v>0</v>
      </c>
      <c r="Z86" s="70">
        <v>175400</v>
      </c>
      <c r="AA86" s="70">
        <v>0</v>
      </c>
      <c r="AB86" s="70">
        <v>0</v>
      </c>
      <c r="AC86" s="70">
        <v>0</v>
      </c>
      <c r="AD86" s="70">
        <v>0</v>
      </c>
      <c r="AE86" s="70">
        <v>0</v>
      </c>
      <c r="AF86" s="70">
        <v>0</v>
      </c>
      <c r="AG86" s="70">
        <v>0</v>
      </c>
      <c r="AH86" s="70">
        <v>378700</v>
      </c>
      <c r="AI86" s="70">
        <v>0</v>
      </c>
      <c r="AJ86" s="70">
        <v>119980</v>
      </c>
      <c r="AK86" s="70">
        <v>505785</v>
      </c>
      <c r="AL86" s="70">
        <v>350900</v>
      </c>
      <c r="AM86" s="70">
        <v>294100</v>
      </c>
      <c r="AN86" s="70">
        <v>434200</v>
      </c>
      <c r="AO86" s="70">
        <v>198400</v>
      </c>
      <c r="AP86" s="70">
        <v>283200</v>
      </c>
      <c r="AQ86" s="70">
        <v>0</v>
      </c>
      <c r="AR86" s="70">
        <v>0</v>
      </c>
      <c r="AS86" s="70">
        <v>463200</v>
      </c>
      <c r="AT86" s="70">
        <v>551800</v>
      </c>
      <c r="AU86" s="70">
        <v>498600</v>
      </c>
      <c r="AV86" s="70">
        <v>322800</v>
      </c>
      <c r="AW86" s="70">
        <v>340600</v>
      </c>
      <c r="AX86" s="70">
        <v>0</v>
      </c>
      <c r="AY86" s="70">
        <v>228300</v>
      </c>
      <c r="AZ86" s="70">
        <v>1020000</v>
      </c>
      <c r="BA86" s="70">
        <v>0</v>
      </c>
      <c r="BB86" s="70">
        <v>0</v>
      </c>
      <c r="BC86" s="70">
        <v>0</v>
      </c>
      <c r="BD86" s="70">
        <v>576900</v>
      </c>
      <c r="BE86" s="70">
        <v>0</v>
      </c>
      <c r="BF86" s="70">
        <v>284300</v>
      </c>
      <c r="BG86" s="70">
        <v>0</v>
      </c>
      <c r="BH86" s="70">
        <v>0</v>
      </c>
      <c r="BI86" s="70">
        <v>0</v>
      </c>
      <c r="BJ86" s="70">
        <v>0</v>
      </c>
      <c r="BK86" s="70">
        <v>0</v>
      </c>
      <c r="BL86" s="70">
        <v>239400</v>
      </c>
      <c r="BM86" s="70">
        <v>0</v>
      </c>
      <c r="BN86" s="70">
        <v>0</v>
      </c>
      <c r="BO86" s="70">
        <v>0</v>
      </c>
      <c r="BP86" s="70">
        <v>0</v>
      </c>
      <c r="BQ86" s="70">
        <v>0</v>
      </c>
      <c r="BR86" s="70">
        <v>0</v>
      </c>
      <c r="BS86" s="70">
        <v>0</v>
      </c>
      <c r="BT86" s="70">
        <v>0</v>
      </c>
      <c r="BU86" s="70">
        <v>0</v>
      </c>
      <c r="BV86" s="70">
        <v>0</v>
      </c>
      <c r="BW86" s="70">
        <v>0</v>
      </c>
      <c r="BX86" s="70">
        <v>0</v>
      </c>
      <c r="BY86" s="71"/>
    </row>
    <row r="87" spans="1:77" x14ac:dyDescent="0.2">
      <c r="A87" s="79" t="s">
        <v>291</v>
      </c>
      <c r="B87" s="80" t="s">
        <v>370</v>
      </c>
      <c r="C87" s="79" t="s">
        <v>371</v>
      </c>
      <c r="D87" s="70">
        <v>0</v>
      </c>
      <c r="E87" s="70">
        <v>0</v>
      </c>
      <c r="F87" s="70">
        <v>0</v>
      </c>
      <c r="G87" s="70">
        <v>0</v>
      </c>
      <c r="H87" s="70">
        <v>0</v>
      </c>
      <c r="I87" s="70">
        <v>0</v>
      </c>
      <c r="J87" s="70">
        <v>0</v>
      </c>
      <c r="K87" s="70">
        <v>0</v>
      </c>
      <c r="L87" s="70">
        <v>0</v>
      </c>
      <c r="M87" s="70">
        <v>0</v>
      </c>
      <c r="N87" s="70">
        <v>0</v>
      </c>
      <c r="O87" s="70">
        <v>0</v>
      </c>
      <c r="P87" s="70">
        <v>0</v>
      </c>
      <c r="Q87" s="70">
        <v>0</v>
      </c>
      <c r="R87" s="70">
        <v>0</v>
      </c>
      <c r="S87" s="70">
        <v>0</v>
      </c>
      <c r="T87" s="70">
        <v>0</v>
      </c>
      <c r="U87" s="70">
        <v>0</v>
      </c>
      <c r="V87" s="70">
        <v>0</v>
      </c>
      <c r="W87" s="70">
        <v>3920</v>
      </c>
      <c r="X87" s="70">
        <v>0</v>
      </c>
      <c r="Y87" s="70">
        <v>0</v>
      </c>
      <c r="Z87" s="70">
        <v>0</v>
      </c>
      <c r="AA87" s="70">
        <v>0</v>
      </c>
      <c r="AB87" s="70">
        <v>0</v>
      </c>
      <c r="AC87" s="70">
        <v>0</v>
      </c>
      <c r="AD87" s="70">
        <v>0</v>
      </c>
      <c r="AE87" s="70">
        <v>0</v>
      </c>
      <c r="AF87" s="70">
        <v>0</v>
      </c>
      <c r="AG87" s="70">
        <v>0</v>
      </c>
      <c r="AH87" s="70">
        <v>0</v>
      </c>
      <c r="AI87" s="70">
        <v>0</v>
      </c>
      <c r="AJ87" s="70">
        <v>0</v>
      </c>
      <c r="AK87" s="70">
        <v>0</v>
      </c>
      <c r="AL87" s="70">
        <v>0</v>
      </c>
      <c r="AM87" s="70">
        <v>0</v>
      </c>
      <c r="AN87" s="70">
        <v>0</v>
      </c>
      <c r="AO87" s="70">
        <v>0</v>
      </c>
      <c r="AP87" s="70">
        <v>0</v>
      </c>
      <c r="AQ87" s="70">
        <v>0</v>
      </c>
      <c r="AR87" s="70">
        <v>0</v>
      </c>
      <c r="AS87" s="70">
        <v>0</v>
      </c>
      <c r="AT87" s="70">
        <v>0</v>
      </c>
      <c r="AU87" s="70">
        <v>0</v>
      </c>
      <c r="AV87" s="70">
        <v>0</v>
      </c>
      <c r="AW87" s="70">
        <v>0</v>
      </c>
      <c r="AX87" s="70">
        <v>4060</v>
      </c>
      <c r="AY87" s="70">
        <v>0</v>
      </c>
      <c r="AZ87" s="70">
        <v>0</v>
      </c>
      <c r="BA87" s="70">
        <v>11830</v>
      </c>
      <c r="BB87" s="70">
        <v>0</v>
      </c>
      <c r="BC87" s="70">
        <v>0</v>
      </c>
      <c r="BD87" s="70">
        <v>0</v>
      </c>
      <c r="BE87" s="70">
        <v>0</v>
      </c>
      <c r="BF87" s="70">
        <v>0</v>
      </c>
      <c r="BG87" s="70">
        <v>0</v>
      </c>
      <c r="BH87" s="70">
        <v>0</v>
      </c>
      <c r="BI87" s="70">
        <v>0</v>
      </c>
      <c r="BJ87" s="70">
        <v>0</v>
      </c>
      <c r="BK87" s="70">
        <v>0</v>
      </c>
      <c r="BL87" s="70">
        <v>0</v>
      </c>
      <c r="BM87" s="70">
        <v>0</v>
      </c>
      <c r="BN87" s="70">
        <v>0</v>
      </c>
      <c r="BO87" s="70">
        <v>0</v>
      </c>
      <c r="BP87" s="70">
        <v>0</v>
      </c>
      <c r="BQ87" s="70">
        <v>0</v>
      </c>
      <c r="BR87" s="70">
        <v>0</v>
      </c>
      <c r="BS87" s="70">
        <v>0</v>
      </c>
      <c r="BT87" s="70">
        <v>0</v>
      </c>
      <c r="BU87" s="70">
        <v>0</v>
      </c>
      <c r="BV87" s="70">
        <v>0</v>
      </c>
      <c r="BW87" s="70">
        <v>0</v>
      </c>
      <c r="BX87" s="70">
        <v>0</v>
      </c>
      <c r="BY87" s="71"/>
    </row>
    <row r="88" spans="1:77" x14ac:dyDescent="0.2">
      <c r="A88" s="68" t="s">
        <v>291</v>
      </c>
      <c r="B88" s="69" t="s">
        <v>372</v>
      </c>
      <c r="C88" s="68" t="s">
        <v>373</v>
      </c>
      <c r="D88" s="70">
        <v>0</v>
      </c>
      <c r="E88" s="70">
        <v>0</v>
      </c>
      <c r="F88" s="70">
        <v>0</v>
      </c>
      <c r="G88" s="70">
        <v>0</v>
      </c>
      <c r="H88" s="70">
        <v>0</v>
      </c>
      <c r="I88" s="70">
        <v>0</v>
      </c>
      <c r="J88" s="70">
        <v>5320</v>
      </c>
      <c r="K88" s="70">
        <v>0</v>
      </c>
      <c r="L88" s="70">
        <v>0</v>
      </c>
      <c r="M88" s="70">
        <v>0</v>
      </c>
      <c r="N88" s="70">
        <v>0</v>
      </c>
      <c r="O88" s="70">
        <v>0</v>
      </c>
      <c r="P88" s="70">
        <v>0</v>
      </c>
      <c r="Q88" s="70">
        <v>9380</v>
      </c>
      <c r="R88" s="70">
        <v>0</v>
      </c>
      <c r="S88" s="70">
        <v>0</v>
      </c>
      <c r="T88" s="70">
        <v>0</v>
      </c>
      <c r="U88" s="70">
        <v>0</v>
      </c>
      <c r="V88" s="70">
        <v>7343.42</v>
      </c>
      <c r="W88" s="70">
        <v>4000</v>
      </c>
      <c r="X88" s="70">
        <v>0</v>
      </c>
      <c r="Y88" s="70">
        <v>7500</v>
      </c>
      <c r="Z88" s="70">
        <v>0</v>
      </c>
      <c r="AA88" s="70">
        <v>0</v>
      </c>
      <c r="AB88" s="70">
        <v>18040</v>
      </c>
      <c r="AC88" s="70">
        <v>0</v>
      </c>
      <c r="AD88" s="70">
        <v>0</v>
      </c>
      <c r="AE88" s="70">
        <v>0</v>
      </c>
      <c r="AF88" s="70">
        <v>0</v>
      </c>
      <c r="AG88" s="70">
        <v>0</v>
      </c>
      <c r="AH88" s="70">
        <v>0</v>
      </c>
      <c r="AI88" s="70">
        <v>0</v>
      </c>
      <c r="AJ88" s="70">
        <v>4000</v>
      </c>
      <c r="AK88" s="70">
        <v>0</v>
      </c>
      <c r="AL88" s="70">
        <v>0</v>
      </c>
      <c r="AM88" s="70">
        <v>1680</v>
      </c>
      <c r="AN88" s="70">
        <v>0</v>
      </c>
      <c r="AO88" s="70">
        <v>0</v>
      </c>
      <c r="AP88" s="70">
        <v>0</v>
      </c>
      <c r="AQ88" s="70">
        <v>6930</v>
      </c>
      <c r="AR88" s="70">
        <v>4340</v>
      </c>
      <c r="AS88" s="70">
        <v>0</v>
      </c>
      <c r="AT88" s="70">
        <v>0</v>
      </c>
      <c r="AU88" s="70">
        <v>0</v>
      </c>
      <c r="AV88" s="70">
        <v>0</v>
      </c>
      <c r="AW88" s="70">
        <v>0</v>
      </c>
      <c r="AX88" s="70">
        <v>0</v>
      </c>
      <c r="AY88" s="70">
        <v>0</v>
      </c>
      <c r="AZ88" s="70">
        <v>0</v>
      </c>
      <c r="BA88" s="70">
        <v>0</v>
      </c>
      <c r="BB88" s="70">
        <v>0</v>
      </c>
      <c r="BC88" s="70">
        <v>0</v>
      </c>
      <c r="BD88" s="70">
        <v>0</v>
      </c>
      <c r="BE88" s="70">
        <v>0</v>
      </c>
      <c r="BF88" s="70">
        <v>0</v>
      </c>
      <c r="BG88" s="70">
        <v>0</v>
      </c>
      <c r="BH88" s="70">
        <v>0</v>
      </c>
      <c r="BI88" s="70">
        <v>0</v>
      </c>
      <c r="BJ88" s="70">
        <v>0</v>
      </c>
      <c r="BK88" s="70">
        <v>0</v>
      </c>
      <c r="BL88" s="70">
        <v>0</v>
      </c>
      <c r="BM88" s="70">
        <v>11550</v>
      </c>
      <c r="BN88" s="70">
        <v>0</v>
      </c>
      <c r="BO88" s="70">
        <v>0</v>
      </c>
      <c r="BP88" s="70">
        <v>15000</v>
      </c>
      <c r="BQ88" s="70">
        <v>0</v>
      </c>
      <c r="BR88" s="70">
        <v>0</v>
      </c>
      <c r="BS88" s="70">
        <v>0</v>
      </c>
      <c r="BT88" s="70">
        <v>0</v>
      </c>
      <c r="BU88" s="70">
        <v>0</v>
      </c>
      <c r="BV88" s="70">
        <v>0</v>
      </c>
      <c r="BW88" s="70">
        <v>0</v>
      </c>
      <c r="BX88" s="70">
        <v>0</v>
      </c>
      <c r="BY88" s="71">
        <v>17509668.450000003</v>
      </c>
    </row>
    <row r="89" spans="1:77" x14ac:dyDescent="0.2">
      <c r="A89" s="68" t="s">
        <v>291</v>
      </c>
      <c r="B89" s="69" t="s">
        <v>374</v>
      </c>
      <c r="C89" s="68" t="s">
        <v>375</v>
      </c>
      <c r="D89" s="70">
        <v>0</v>
      </c>
      <c r="E89" s="70">
        <v>0</v>
      </c>
      <c r="F89" s="70">
        <v>0</v>
      </c>
      <c r="G89" s="70">
        <v>0</v>
      </c>
      <c r="H89" s="70">
        <v>0</v>
      </c>
      <c r="I89" s="70">
        <v>0</v>
      </c>
      <c r="J89" s="70">
        <v>0</v>
      </c>
      <c r="K89" s="70">
        <v>0</v>
      </c>
      <c r="L89" s="70">
        <v>0</v>
      </c>
      <c r="M89" s="70">
        <v>0</v>
      </c>
      <c r="N89" s="70">
        <v>0</v>
      </c>
      <c r="O89" s="70">
        <v>0</v>
      </c>
      <c r="P89" s="70">
        <v>0</v>
      </c>
      <c r="Q89" s="70">
        <v>0</v>
      </c>
      <c r="R89" s="70">
        <v>0</v>
      </c>
      <c r="S89" s="70">
        <v>0</v>
      </c>
      <c r="T89" s="70">
        <v>0</v>
      </c>
      <c r="U89" s="70">
        <v>0</v>
      </c>
      <c r="V89" s="70">
        <v>0</v>
      </c>
      <c r="W89" s="70">
        <v>0</v>
      </c>
      <c r="X89" s="70">
        <v>0</v>
      </c>
      <c r="Y89" s="70">
        <v>0</v>
      </c>
      <c r="Z89" s="70">
        <v>0</v>
      </c>
      <c r="AA89" s="70">
        <v>0</v>
      </c>
      <c r="AB89" s="70">
        <v>0</v>
      </c>
      <c r="AC89" s="70">
        <v>0</v>
      </c>
      <c r="AD89" s="70">
        <v>0</v>
      </c>
      <c r="AE89" s="70">
        <v>0</v>
      </c>
      <c r="AF89" s="70">
        <v>0</v>
      </c>
      <c r="AG89" s="70">
        <v>0</v>
      </c>
      <c r="AH89" s="70">
        <v>0</v>
      </c>
      <c r="AI89" s="70">
        <v>0</v>
      </c>
      <c r="AJ89" s="70">
        <v>0</v>
      </c>
      <c r="AK89" s="70">
        <v>0</v>
      </c>
      <c r="AL89" s="70">
        <v>0</v>
      </c>
      <c r="AM89" s="70">
        <v>0</v>
      </c>
      <c r="AN89" s="70">
        <v>0</v>
      </c>
      <c r="AO89" s="70">
        <v>0</v>
      </c>
      <c r="AP89" s="70">
        <v>0</v>
      </c>
      <c r="AQ89" s="70">
        <v>0</v>
      </c>
      <c r="AR89" s="70">
        <v>0</v>
      </c>
      <c r="AS89" s="70">
        <v>0</v>
      </c>
      <c r="AT89" s="70">
        <v>0</v>
      </c>
      <c r="AU89" s="70">
        <v>0</v>
      </c>
      <c r="AV89" s="70">
        <v>0</v>
      </c>
      <c r="AW89" s="70">
        <v>0</v>
      </c>
      <c r="AX89" s="70">
        <v>0</v>
      </c>
      <c r="AY89" s="70">
        <v>0</v>
      </c>
      <c r="AZ89" s="70">
        <v>0</v>
      </c>
      <c r="BA89" s="70">
        <v>0</v>
      </c>
      <c r="BB89" s="70">
        <v>0</v>
      </c>
      <c r="BC89" s="70">
        <v>0</v>
      </c>
      <c r="BD89" s="70">
        <v>0</v>
      </c>
      <c r="BE89" s="70">
        <v>0</v>
      </c>
      <c r="BF89" s="70">
        <v>0</v>
      </c>
      <c r="BG89" s="70">
        <v>0</v>
      </c>
      <c r="BH89" s="70">
        <v>0</v>
      </c>
      <c r="BI89" s="70">
        <v>0</v>
      </c>
      <c r="BJ89" s="70">
        <v>0</v>
      </c>
      <c r="BK89" s="70">
        <v>0</v>
      </c>
      <c r="BL89" s="70">
        <v>0</v>
      </c>
      <c r="BM89" s="70">
        <v>0</v>
      </c>
      <c r="BN89" s="70">
        <v>0</v>
      </c>
      <c r="BO89" s="70">
        <v>0</v>
      </c>
      <c r="BP89" s="70">
        <v>0</v>
      </c>
      <c r="BQ89" s="70">
        <v>0</v>
      </c>
      <c r="BR89" s="70">
        <v>0</v>
      </c>
      <c r="BS89" s="70">
        <v>0</v>
      </c>
      <c r="BT89" s="70">
        <v>0</v>
      </c>
      <c r="BU89" s="70">
        <v>0</v>
      </c>
      <c r="BV89" s="70">
        <v>0</v>
      </c>
      <c r="BW89" s="70">
        <v>0</v>
      </c>
      <c r="BX89" s="70">
        <v>0</v>
      </c>
      <c r="BY89" s="71">
        <v>197891638.76999998</v>
      </c>
    </row>
    <row r="90" spans="1:77" x14ac:dyDescent="0.2">
      <c r="A90" s="68" t="s">
        <v>291</v>
      </c>
      <c r="B90" s="69" t="s">
        <v>376</v>
      </c>
      <c r="C90" s="68" t="s">
        <v>377</v>
      </c>
      <c r="D90" s="70">
        <v>60988461.009999998</v>
      </c>
      <c r="E90" s="70">
        <v>18620827.460000001</v>
      </c>
      <c r="F90" s="70">
        <v>28846488</v>
      </c>
      <c r="G90" s="70">
        <v>8434939.5</v>
      </c>
      <c r="H90" s="70">
        <v>11330070.34</v>
      </c>
      <c r="I90" s="70">
        <v>4397808.5</v>
      </c>
      <c r="J90" s="70">
        <v>91683248</v>
      </c>
      <c r="K90" s="70">
        <v>13845068</v>
      </c>
      <c r="L90" s="70">
        <v>4873943.1399999997</v>
      </c>
      <c r="M90" s="70">
        <v>49549712.640000001</v>
      </c>
      <c r="N90" s="70">
        <v>3529986.34</v>
      </c>
      <c r="O90" s="70">
        <v>10394409.050000001</v>
      </c>
      <c r="P90" s="70">
        <v>20019521</v>
      </c>
      <c r="Q90" s="70">
        <v>17852305.25</v>
      </c>
      <c r="R90" s="70">
        <v>3324394</v>
      </c>
      <c r="S90" s="70">
        <v>5881118.7800000003</v>
      </c>
      <c r="T90" s="70">
        <v>6755283.3799999999</v>
      </c>
      <c r="U90" s="70">
        <v>4757670.75</v>
      </c>
      <c r="V90" s="70">
        <v>58885325.950000003</v>
      </c>
      <c r="W90" s="70">
        <v>14331138.5</v>
      </c>
      <c r="X90" s="70">
        <v>4498645</v>
      </c>
      <c r="Y90" s="70">
        <v>21801968</v>
      </c>
      <c r="Z90" s="70">
        <v>3550997.5</v>
      </c>
      <c r="AA90" s="70">
        <v>3613855</v>
      </c>
      <c r="AB90" s="70">
        <v>8035534.5</v>
      </c>
      <c r="AC90" s="70">
        <v>2560696.5</v>
      </c>
      <c r="AD90" s="70">
        <v>2457595</v>
      </c>
      <c r="AE90" s="70">
        <v>64910385</v>
      </c>
      <c r="AF90" s="70">
        <v>5330014.12</v>
      </c>
      <c r="AG90" s="70">
        <v>3064303</v>
      </c>
      <c r="AH90" s="70">
        <v>2267456</v>
      </c>
      <c r="AI90" s="70">
        <v>2141552</v>
      </c>
      <c r="AJ90" s="70">
        <v>4465399</v>
      </c>
      <c r="AK90" s="70">
        <v>3938973</v>
      </c>
      <c r="AL90" s="70">
        <v>3043325</v>
      </c>
      <c r="AM90" s="70">
        <v>6984961.5</v>
      </c>
      <c r="AN90" s="70">
        <v>4481226</v>
      </c>
      <c r="AO90" s="70">
        <v>3394725</v>
      </c>
      <c r="AP90" s="70">
        <v>2917386</v>
      </c>
      <c r="AQ90" s="70">
        <v>17782046</v>
      </c>
      <c r="AR90" s="70">
        <v>1166169</v>
      </c>
      <c r="AS90" s="70">
        <v>2362818</v>
      </c>
      <c r="AT90" s="70">
        <v>3164175</v>
      </c>
      <c r="AU90" s="70">
        <v>2332674</v>
      </c>
      <c r="AV90" s="70">
        <v>1232089.5</v>
      </c>
      <c r="AW90" s="70">
        <v>2899524.63</v>
      </c>
      <c r="AX90" s="70">
        <v>66892373.25</v>
      </c>
      <c r="AY90" s="70">
        <v>5230230</v>
      </c>
      <c r="AZ90" s="70">
        <v>6140335.5</v>
      </c>
      <c r="BA90" s="70">
        <v>10457250</v>
      </c>
      <c r="BB90" s="70">
        <v>0</v>
      </c>
      <c r="BC90" s="70">
        <v>0</v>
      </c>
      <c r="BD90" s="70">
        <v>13999546</v>
      </c>
      <c r="BE90" s="70">
        <v>8320155.25</v>
      </c>
      <c r="BF90" s="70">
        <v>4806917</v>
      </c>
      <c r="BG90" s="70">
        <v>3003544.5</v>
      </c>
      <c r="BH90" s="70">
        <v>1845656</v>
      </c>
      <c r="BI90" s="70">
        <v>43199545.409999996</v>
      </c>
      <c r="BJ90" s="70">
        <v>9667355.5</v>
      </c>
      <c r="BK90" s="70">
        <v>4357853.25</v>
      </c>
      <c r="BL90" s="70">
        <v>2611145</v>
      </c>
      <c r="BM90" s="70">
        <v>2662677.5</v>
      </c>
      <c r="BN90" s="70">
        <v>5163560.75</v>
      </c>
      <c r="BO90" s="70">
        <v>2923747.5</v>
      </c>
      <c r="BP90" s="70">
        <v>44680810.5</v>
      </c>
      <c r="BQ90" s="70">
        <v>3372262.5</v>
      </c>
      <c r="BR90" s="70">
        <v>3824460</v>
      </c>
      <c r="BS90" s="70">
        <v>6630348</v>
      </c>
      <c r="BT90" s="70">
        <v>4630853</v>
      </c>
      <c r="BU90" s="70">
        <v>12389625</v>
      </c>
      <c r="BV90" s="70">
        <v>4199910</v>
      </c>
      <c r="BW90" s="70">
        <v>2556600</v>
      </c>
      <c r="BX90" s="70">
        <v>2454670</v>
      </c>
      <c r="BY90" s="71">
        <v>14986212.75</v>
      </c>
    </row>
    <row r="91" spans="1:77" x14ac:dyDescent="0.2">
      <c r="A91" s="68" t="s">
        <v>291</v>
      </c>
      <c r="B91" s="69" t="s">
        <v>378</v>
      </c>
      <c r="C91" s="68" t="s">
        <v>379</v>
      </c>
      <c r="D91" s="70">
        <v>6965104.4500000002</v>
      </c>
      <c r="E91" s="70">
        <v>2416190.79</v>
      </c>
      <c r="F91" s="70">
        <v>2172988</v>
      </c>
      <c r="G91" s="70">
        <v>0</v>
      </c>
      <c r="H91" s="70">
        <v>479969.56</v>
      </c>
      <c r="I91" s="70">
        <v>0</v>
      </c>
      <c r="J91" s="70">
        <v>25805427</v>
      </c>
      <c r="K91" s="70">
        <v>2574494</v>
      </c>
      <c r="L91" s="70">
        <v>419201.25</v>
      </c>
      <c r="M91" s="70">
        <v>0</v>
      </c>
      <c r="N91" s="70">
        <v>396540.96</v>
      </c>
      <c r="O91" s="70">
        <v>2934121.22</v>
      </c>
      <c r="P91" s="70">
        <v>2810776</v>
      </c>
      <c r="Q91" s="70">
        <v>0</v>
      </c>
      <c r="R91" s="70">
        <v>25620</v>
      </c>
      <c r="S91" s="70">
        <v>0</v>
      </c>
      <c r="T91" s="70">
        <v>45900</v>
      </c>
      <c r="U91" s="70">
        <v>532600</v>
      </c>
      <c r="V91" s="70">
        <v>9669289.0899999999</v>
      </c>
      <c r="W91" s="70">
        <v>545810</v>
      </c>
      <c r="X91" s="70">
        <v>1980</v>
      </c>
      <c r="Y91" s="70">
        <v>1514717</v>
      </c>
      <c r="Z91" s="70">
        <v>162040</v>
      </c>
      <c r="AA91" s="70">
        <v>0</v>
      </c>
      <c r="AB91" s="70">
        <v>1483800.5</v>
      </c>
      <c r="AC91" s="70">
        <v>189950</v>
      </c>
      <c r="AD91" s="70">
        <v>213630</v>
      </c>
      <c r="AE91" s="70">
        <v>5407808.5</v>
      </c>
      <c r="AF91" s="70">
        <v>13770</v>
      </c>
      <c r="AG91" s="70">
        <v>0</v>
      </c>
      <c r="AH91" s="70">
        <v>147315</v>
      </c>
      <c r="AI91" s="70">
        <v>12096</v>
      </c>
      <c r="AJ91" s="70">
        <v>307692</v>
      </c>
      <c r="AK91" s="70">
        <v>971677</v>
      </c>
      <c r="AL91" s="70">
        <v>57420</v>
      </c>
      <c r="AM91" s="70">
        <v>1432223.98</v>
      </c>
      <c r="AN91" s="70">
        <v>287680</v>
      </c>
      <c r="AO91" s="70">
        <v>874207.5</v>
      </c>
      <c r="AP91" s="70">
        <v>76505</v>
      </c>
      <c r="AQ91" s="70">
        <v>3010421</v>
      </c>
      <c r="AR91" s="70">
        <v>2604239</v>
      </c>
      <c r="AS91" s="70">
        <v>499956</v>
      </c>
      <c r="AT91" s="70">
        <v>417410.5</v>
      </c>
      <c r="AU91" s="70">
        <v>122142</v>
      </c>
      <c r="AV91" s="70">
        <v>691588.5</v>
      </c>
      <c r="AW91" s="70">
        <v>10920</v>
      </c>
      <c r="AX91" s="70">
        <v>0</v>
      </c>
      <c r="AY91" s="70">
        <v>693070</v>
      </c>
      <c r="AZ91" s="70">
        <v>0</v>
      </c>
      <c r="BA91" s="70">
        <v>0</v>
      </c>
      <c r="BB91" s="70">
        <v>0</v>
      </c>
      <c r="BC91" s="70">
        <v>0</v>
      </c>
      <c r="BD91" s="70">
        <v>401208</v>
      </c>
      <c r="BE91" s="70">
        <v>0</v>
      </c>
      <c r="BF91" s="70">
        <v>946992</v>
      </c>
      <c r="BG91" s="70">
        <v>0</v>
      </c>
      <c r="BH91" s="70">
        <v>0</v>
      </c>
      <c r="BI91" s="70">
        <v>8265272.0999999996</v>
      </c>
      <c r="BJ91" s="70">
        <v>578595.5</v>
      </c>
      <c r="BK91" s="70">
        <v>0</v>
      </c>
      <c r="BL91" s="70">
        <v>68720</v>
      </c>
      <c r="BM91" s="70">
        <v>188831.25</v>
      </c>
      <c r="BN91" s="70">
        <v>824347</v>
      </c>
      <c r="BO91" s="70">
        <v>166265</v>
      </c>
      <c r="BP91" s="70">
        <v>5636145.9800000004</v>
      </c>
      <c r="BQ91" s="70">
        <v>443665</v>
      </c>
      <c r="BR91" s="70">
        <v>858067.5</v>
      </c>
      <c r="BS91" s="70">
        <v>1336180</v>
      </c>
      <c r="BT91" s="70">
        <v>347180</v>
      </c>
      <c r="BU91" s="70">
        <v>0</v>
      </c>
      <c r="BV91" s="70">
        <v>899070</v>
      </c>
      <c r="BW91" s="70">
        <v>1150627</v>
      </c>
      <c r="BX91" s="70">
        <v>8180</v>
      </c>
      <c r="BY91" s="71">
        <v>14025699.23</v>
      </c>
    </row>
    <row r="92" spans="1:77" x14ac:dyDescent="0.2">
      <c r="A92" s="68" t="s">
        <v>291</v>
      </c>
      <c r="B92" s="69" t="s">
        <v>380</v>
      </c>
      <c r="C92" s="68" t="s">
        <v>381</v>
      </c>
      <c r="D92" s="70">
        <v>0</v>
      </c>
      <c r="E92" s="70">
        <v>0</v>
      </c>
      <c r="F92" s="70">
        <v>0</v>
      </c>
      <c r="G92" s="70">
        <v>0</v>
      </c>
      <c r="H92" s="70">
        <v>0</v>
      </c>
      <c r="I92" s="70">
        <v>0</v>
      </c>
      <c r="J92" s="70">
        <v>6198234</v>
      </c>
      <c r="K92" s="70">
        <v>916200</v>
      </c>
      <c r="L92" s="70">
        <v>0</v>
      </c>
      <c r="M92" s="70">
        <v>0</v>
      </c>
      <c r="N92" s="70">
        <v>0</v>
      </c>
      <c r="O92" s="70">
        <v>0</v>
      </c>
      <c r="P92" s="70">
        <v>581513</v>
      </c>
      <c r="Q92" s="70">
        <v>2849165</v>
      </c>
      <c r="R92" s="70">
        <v>0</v>
      </c>
      <c r="S92" s="70">
        <v>0</v>
      </c>
      <c r="T92" s="70">
        <v>0</v>
      </c>
      <c r="U92" s="70">
        <v>0</v>
      </c>
      <c r="V92" s="70">
        <v>470360</v>
      </c>
      <c r="W92" s="70">
        <v>102530</v>
      </c>
      <c r="X92" s="70">
        <v>121050</v>
      </c>
      <c r="Y92" s="70">
        <v>0</v>
      </c>
      <c r="Z92" s="70">
        <v>35480</v>
      </c>
      <c r="AA92" s="70">
        <v>0</v>
      </c>
      <c r="AB92" s="70">
        <v>0</v>
      </c>
      <c r="AC92" s="70">
        <v>0</v>
      </c>
      <c r="AD92" s="70">
        <v>0</v>
      </c>
      <c r="AE92" s="70">
        <v>0</v>
      </c>
      <c r="AF92" s="70">
        <v>0</v>
      </c>
      <c r="AG92" s="70">
        <v>0</v>
      </c>
      <c r="AH92" s="70">
        <v>0</v>
      </c>
      <c r="AI92" s="70">
        <v>0</v>
      </c>
      <c r="AJ92" s="70">
        <v>0</v>
      </c>
      <c r="AK92" s="70">
        <v>176670</v>
      </c>
      <c r="AL92" s="70">
        <v>0</v>
      </c>
      <c r="AM92" s="70">
        <v>53220</v>
      </c>
      <c r="AN92" s="70">
        <v>0</v>
      </c>
      <c r="AO92" s="70">
        <v>0</v>
      </c>
      <c r="AP92" s="70">
        <v>0</v>
      </c>
      <c r="AQ92" s="70">
        <v>0</v>
      </c>
      <c r="AR92" s="70">
        <v>0</v>
      </c>
      <c r="AS92" s="70">
        <v>0</v>
      </c>
      <c r="AT92" s="70">
        <v>0</v>
      </c>
      <c r="AU92" s="70">
        <v>0</v>
      </c>
      <c r="AV92" s="70">
        <v>0</v>
      </c>
      <c r="AW92" s="70">
        <v>0</v>
      </c>
      <c r="AX92" s="70">
        <v>4151914.75</v>
      </c>
      <c r="AY92" s="70">
        <v>0</v>
      </c>
      <c r="AZ92" s="70">
        <v>0</v>
      </c>
      <c r="BA92" s="70">
        <v>0</v>
      </c>
      <c r="BB92" s="70">
        <v>0</v>
      </c>
      <c r="BC92" s="70">
        <v>0</v>
      </c>
      <c r="BD92" s="70">
        <v>373604</v>
      </c>
      <c r="BE92" s="70">
        <v>0</v>
      </c>
      <c r="BF92" s="70">
        <v>347621</v>
      </c>
      <c r="BG92" s="70">
        <v>0</v>
      </c>
      <c r="BH92" s="70">
        <v>0</v>
      </c>
      <c r="BI92" s="70">
        <v>1385150</v>
      </c>
      <c r="BJ92" s="70">
        <v>0</v>
      </c>
      <c r="BK92" s="70">
        <v>0</v>
      </c>
      <c r="BL92" s="70">
        <v>0</v>
      </c>
      <c r="BM92" s="70">
        <v>0</v>
      </c>
      <c r="BN92" s="70">
        <v>0</v>
      </c>
      <c r="BO92" s="70">
        <v>0</v>
      </c>
      <c r="BP92" s="70">
        <v>2442786.54</v>
      </c>
      <c r="BQ92" s="70">
        <v>0</v>
      </c>
      <c r="BR92" s="70">
        <v>0</v>
      </c>
      <c r="BS92" s="70">
        <v>0</v>
      </c>
      <c r="BT92" s="70">
        <v>0</v>
      </c>
      <c r="BU92" s="70">
        <v>0</v>
      </c>
      <c r="BV92" s="70">
        <v>0</v>
      </c>
      <c r="BW92" s="70">
        <v>0</v>
      </c>
      <c r="BX92" s="70">
        <v>0</v>
      </c>
      <c r="BY92" s="71">
        <v>238430</v>
      </c>
    </row>
    <row r="93" spans="1:77" x14ac:dyDescent="0.2">
      <c r="A93" s="68" t="s">
        <v>291</v>
      </c>
      <c r="B93" s="69" t="s">
        <v>382</v>
      </c>
      <c r="C93" s="68" t="s">
        <v>383</v>
      </c>
      <c r="D93" s="70">
        <v>181450</v>
      </c>
      <c r="E93" s="70">
        <v>0</v>
      </c>
      <c r="F93" s="70">
        <v>379250</v>
      </c>
      <c r="G93" s="70">
        <v>0</v>
      </c>
      <c r="H93" s="70">
        <v>45275</v>
      </c>
      <c r="I93" s="70">
        <v>12000</v>
      </c>
      <c r="J93" s="70">
        <v>1057350</v>
      </c>
      <c r="K93" s="70">
        <v>59400</v>
      </c>
      <c r="L93" s="70">
        <v>0</v>
      </c>
      <c r="M93" s="70">
        <v>371850</v>
      </c>
      <c r="N93" s="70">
        <v>0</v>
      </c>
      <c r="O93" s="70">
        <v>15000</v>
      </c>
      <c r="P93" s="70">
        <v>40200</v>
      </c>
      <c r="Q93" s="70">
        <v>40000</v>
      </c>
      <c r="R93" s="70">
        <v>0</v>
      </c>
      <c r="S93" s="70">
        <v>27000</v>
      </c>
      <c r="T93" s="70">
        <v>17100</v>
      </c>
      <c r="U93" s="70">
        <v>0</v>
      </c>
      <c r="V93" s="70">
        <v>275000</v>
      </c>
      <c r="W93" s="70">
        <v>10500</v>
      </c>
      <c r="X93" s="70">
        <v>0</v>
      </c>
      <c r="Y93" s="70">
        <v>6750</v>
      </c>
      <c r="Z93" s="70">
        <v>52650</v>
      </c>
      <c r="AA93" s="70">
        <v>0</v>
      </c>
      <c r="AB93" s="70">
        <v>25400</v>
      </c>
      <c r="AC93" s="70">
        <v>0</v>
      </c>
      <c r="AD93" s="70">
        <v>0</v>
      </c>
      <c r="AE93" s="70">
        <v>248875</v>
      </c>
      <c r="AF93" s="70">
        <v>15000</v>
      </c>
      <c r="AG93" s="70">
        <v>3000</v>
      </c>
      <c r="AH93" s="70">
        <v>1500</v>
      </c>
      <c r="AI93" s="70">
        <v>0</v>
      </c>
      <c r="AJ93" s="70">
        <v>8250</v>
      </c>
      <c r="AK93" s="70">
        <v>14750</v>
      </c>
      <c r="AL93" s="70">
        <v>12150</v>
      </c>
      <c r="AM93" s="70">
        <v>0</v>
      </c>
      <c r="AN93" s="70">
        <v>0</v>
      </c>
      <c r="AO93" s="70">
        <v>24150</v>
      </c>
      <c r="AP93" s="70">
        <v>0</v>
      </c>
      <c r="AQ93" s="70">
        <v>9300</v>
      </c>
      <c r="AR93" s="70">
        <v>0</v>
      </c>
      <c r="AS93" s="70">
        <v>0</v>
      </c>
      <c r="AT93" s="70">
        <v>2500</v>
      </c>
      <c r="AU93" s="70">
        <v>1000</v>
      </c>
      <c r="AV93" s="70">
        <v>0</v>
      </c>
      <c r="AW93" s="70">
        <v>0</v>
      </c>
      <c r="AX93" s="70">
        <v>140350</v>
      </c>
      <c r="AY93" s="70">
        <v>0</v>
      </c>
      <c r="AZ93" s="70">
        <v>12200</v>
      </c>
      <c r="BA93" s="70">
        <v>0</v>
      </c>
      <c r="BB93" s="70">
        <v>0</v>
      </c>
      <c r="BC93" s="70">
        <v>0</v>
      </c>
      <c r="BD93" s="70">
        <v>23850</v>
      </c>
      <c r="BE93" s="70">
        <v>13050</v>
      </c>
      <c r="BF93" s="70">
        <v>0</v>
      </c>
      <c r="BG93" s="70">
        <v>0</v>
      </c>
      <c r="BH93" s="70">
        <v>0</v>
      </c>
      <c r="BI93" s="70">
        <v>312075</v>
      </c>
      <c r="BJ93" s="70">
        <v>132000</v>
      </c>
      <c r="BK93" s="70">
        <v>8000</v>
      </c>
      <c r="BL93" s="70">
        <v>0</v>
      </c>
      <c r="BM93" s="70">
        <v>18150</v>
      </c>
      <c r="BN93" s="70">
        <v>15750</v>
      </c>
      <c r="BO93" s="70">
        <v>13200</v>
      </c>
      <c r="BP93" s="70">
        <v>77700</v>
      </c>
      <c r="BQ93" s="70">
        <v>7950</v>
      </c>
      <c r="BR93" s="70">
        <v>4500</v>
      </c>
      <c r="BS93" s="70">
        <v>0</v>
      </c>
      <c r="BT93" s="70">
        <v>0</v>
      </c>
      <c r="BU93" s="70">
        <v>15000</v>
      </c>
      <c r="BV93" s="70">
        <v>9600</v>
      </c>
      <c r="BW93" s="70">
        <v>12200</v>
      </c>
      <c r="BX93" s="70">
        <v>6150</v>
      </c>
      <c r="BY93" s="71">
        <v>171437666</v>
      </c>
    </row>
    <row r="94" spans="1:77" x14ac:dyDescent="0.2">
      <c r="A94" s="68" t="s">
        <v>291</v>
      </c>
      <c r="B94" s="69" t="s">
        <v>384</v>
      </c>
      <c r="C94" s="68" t="s">
        <v>385</v>
      </c>
      <c r="D94" s="70">
        <v>0</v>
      </c>
      <c r="E94" s="70">
        <v>668460</v>
      </c>
      <c r="F94" s="70">
        <v>0</v>
      </c>
      <c r="G94" s="70">
        <v>0</v>
      </c>
      <c r="H94" s="70">
        <v>0</v>
      </c>
      <c r="I94" s="70">
        <v>0</v>
      </c>
      <c r="J94" s="70">
        <v>840000</v>
      </c>
      <c r="K94" s="70">
        <v>0</v>
      </c>
      <c r="L94" s="70">
        <v>0</v>
      </c>
      <c r="M94" s="70">
        <v>155000</v>
      </c>
      <c r="N94" s="70">
        <v>0</v>
      </c>
      <c r="O94" s="70">
        <v>0</v>
      </c>
      <c r="P94" s="70">
        <v>65000</v>
      </c>
      <c r="Q94" s="70">
        <v>35000</v>
      </c>
      <c r="R94" s="70">
        <v>0</v>
      </c>
      <c r="S94" s="70">
        <v>0</v>
      </c>
      <c r="T94" s="70">
        <v>0</v>
      </c>
      <c r="U94" s="70">
        <v>0</v>
      </c>
      <c r="V94" s="70">
        <v>105000</v>
      </c>
      <c r="W94" s="70">
        <v>0</v>
      </c>
      <c r="X94" s="70">
        <v>0</v>
      </c>
      <c r="Y94" s="70">
        <v>50200</v>
      </c>
      <c r="Z94" s="70">
        <v>46500</v>
      </c>
      <c r="AA94" s="70">
        <v>0</v>
      </c>
      <c r="AB94" s="70">
        <v>0</v>
      </c>
      <c r="AC94" s="70">
        <v>0</v>
      </c>
      <c r="AD94" s="70">
        <v>0</v>
      </c>
      <c r="AE94" s="70">
        <v>175000</v>
      </c>
      <c r="AF94" s="70">
        <v>0</v>
      </c>
      <c r="AG94" s="70">
        <v>0</v>
      </c>
      <c r="AH94" s="70">
        <v>0</v>
      </c>
      <c r="AI94" s="70">
        <v>0</v>
      </c>
      <c r="AJ94" s="70">
        <v>0</v>
      </c>
      <c r="AK94" s="70">
        <v>0</v>
      </c>
      <c r="AL94" s="70">
        <v>0</v>
      </c>
      <c r="AM94" s="70">
        <v>0</v>
      </c>
      <c r="AN94" s="70">
        <v>0</v>
      </c>
      <c r="AO94" s="70">
        <v>0</v>
      </c>
      <c r="AP94" s="70">
        <v>0</v>
      </c>
      <c r="AQ94" s="70">
        <v>210000</v>
      </c>
      <c r="AR94" s="70">
        <v>0</v>
      </c>
      <c r="AS94" s="70">
        <v>0</v>
      </c>
      <c r="AT94" s="70">
        <v>0</v>
      </c>
      <c r="AU94" s="70">
        <v>0</v>
      </c>
      <c r="AV94" s="70">
        <v>0</v>
      </c>
      <c r="AW94" s="70">
        <v>0</v>
      </c>
      <c r="AX94" s="70">
        <v>280000</v>
      </c>
      <c r="AY94" s="70">
        <v>0</v>
      </c>
      <c r="AZ94" s="70">
        <v>0</v>
      </c>
      <c r="BA94" s="70">
        <v>35000</v>
      </c>
      <c r="BB94" s="70">
        <v>0</v>
      </c>
      <c r="BC94" s="70">
        <v>0</v>
      </c>
      <c r="BD94" s="70">
        <v>0</v>
      </c>
      <c r="BE94" s="70">
        <v>235000</v>
      </c>
      <c r="BF94" s="70">
        <v>0</v>
      </c>
      <c r="BG94" s="70">
        <v>0</v>
      </c>
      <c r="BH94" s="70">
        <v>51800</v>
      </c>
      <c r="BI94" s="70">
        <v>28000</v>
      </c>
      <c r="BJ94" s="70">
        <v>0</v>
      </c>
      <c r="BK94" s="70">
        <v>0</v>
      </c>
      <c r="BL94" s="70">
        <v>0</v>
      </c>
      <c r="BM94" s="70">
        <v>0</v>
      </c>
      <c r="BN94" s="70">
        <v>0</v>
      </c>
      <c r="BO94" s="70">
        <v>10000</v>
      </c>
      <c r="BP94" s="70">
        <v>561666.67000000004</v>
      </c>
      <c r="BQ94" s="70">
        <v>0</v>
      </c>
      <c r="BR94" s="70">
        <v>0</v>
      </c>
      <c r="BS94" s="70">
        <v>0</v>
      </c>
      <c r="BT94" s="70">
        <v>35000</v>
      </c>
      <c r="BU94" s="70">
        <v>0</v>
      </c>
      <c r="BV94" s="70">
        <v>0</v>
      </c>
      <c r="BW94" s="70">
        <v>0</v>
      </c>
      <c r="BX94" s="70">
        <v>0</v>
      </c>
      <c r="BY94" s="71">
        <v>6702290</v>
      </c>
    </row>
    <row r="95" spans="1:77" x14ac:dyDescent="0.2">
      <c r="A95" s="68" t="s">
        <v>291</v>
      </c>
      <c r="B95" s="69" t="s">
        <v>386</v>
      </c>
      <c r="C95" s="68" t="s">
        <v>387</v>
      </c>
      <c r="D95" s="70">
        <v>3350000</v>
      </c>
      <c r="E95" s="70">
        <v>690000</v>
      </c>
      <c r="F95" s="70">
        <v>590000</v>
      </c>
      <c r="G95" s="70">
        <v>430000</v>
      </c>
      <c r="H95" s="70">
        <v>310000</v>
      </c>
      <c r="I95" s="70">
        <v>240000</v>
      </c>
      <c r="J95" s="70">
        <v>6390000</v>
      </c>
      <c r="K95" s="70">
        <v>597516</v>
      </c>
      <c r="L95" s="70">
        <v>280000</v>
      </c>
      <c r="M95" s="70">
        <v>2615000</v>
      </c>
      <c r="N95" s="70">
        <v>210000</v>
      </c>
      <c r="O95" s="70">
        <v>500000</v>
      </c>
      <c r="P95" s="70">
        <v>860000</v>
      </c>
      <c r="Q95" s="70">
        <v>730000</v>
      </c>
      <c r="R95" s="70">
        <v>140000</v>
      </c>
      <c r="S95" s="70">
        <v>310000</v>
      </c>
      <c r="T95" s="70">
        <v>280000</v>
      </c>
      <c r="U95" s="70">
        <v>350000</v>
      </c>
      <c r="V95" s="70">
        <v>2310000</v>
      </c>
      <c r="W95" s="70">
        <v>460000</v>
      </c>
      <c r="X95" s="70">
        <v>230000</v>
      </c>
      <c r="Y95" s="70">
        <v>990000</v>
      </c>
      <c r="Z95" s="70">
        <v>250000</v>
      </c>
      <c r="AA95" s="70">
        <v>270000</v>
      </c>
      <c r="AB95" s="70">
        <v>0</v>
      </c>
      <c r="AC95" s="70">
        <v>300000</v>
      </c>
      <c r="AD95" s="70">
        <v>160000</v>
      </c>
      <c r="AE95" s="70">
        <v>4760000</v>
      </c>
      <c r="AF95" s="70">
        <v>376166.67</v>
      </c>
      <c r="AG95" s="70">
        <v>110000</v>
      </c>
      <c r="AH95" s="70">
        <v>280000</v>
      </c>
      <c r="AI95" s="70">
        <v>140000</v>
      </c>
      <c r="AJ95" s="70">
        <v>180000</v>
      </c>
      <c r="AK95" s="70">
        <v>320000</v>
      </c>
      <c r="AL95" s="70">
        <v>210000</v>
      </c>
      <c r="AM95" s="70">
        <v>250000</v>
      </c>
      <c r="AN95" s="70">
        <v>330000</v>
      </c>
      <c r="AO95" s="70">
        <v>350000</v>
      </c>
      <c r="AP95" s="70">
        <v>310000</v>
      </c>
      <c r="AQ95" s="70">
        <v>1390000</v>
      </c>
      <c r="AR95" s="70">
        <v>210000</v>
      </c>
      <c r="AS95" s="70">
        <v>140000</v>
      </c>
      <c r="AT95" s="70">
        <v>210000</v>
      </c>
      <c r="AU95" s="70">
        <v>250000</v>
      </c>
      <c r="AV95" s="70">
        <v>140000</v>
      </c>
      <c r="AW95" s="70">
        <v>100000</v>
      </c>
      <c r="AX95" s="70">
        <v>4130000</v>
      </c>
      <c r="AY95" s="70">
        <v>420000</v>
      </c>
      <c r="AZ95" s="70">
        <v>530000</v>
      </c>
      <c r="BA95" s="70">
        <v>560000</v>
      </c>
      <c r="BB95" s="70">
        <v>0</v>
      </c>
      <c r="BC95" s="70">
        <v>335000</v>
      </c>
      <c r="BD95" s="70">
        <v>670000</v>
      </c>
      <c r="BE95" s="70">
        <v>550000</v>
      </c>
      <c r="BF95" s="70">
        <v>210000</v>
      </c>
      <c r="BG95" s="70">
        <v>140000</v>
      </c>
      <c r="BH95" s="70">
        <v>210000</v>
      </c>
      <c r="BI95" s="70">
        <v>3555856.64</v>
      </c>
      <c r="BJ95" s="70">
        <v>1110000</v>
      </c>
      <c r="BK95" s="70">
        <v>405000</v>
      </c>
      <c r="BL95" s="70">
        <v>140000</v>
      </c>
      <c r="BM95" s="70">
        <v>140000</v>
      </c>
      <c r="BN95" s="70">
        <v>410000</v>
      </c>
      <c r="BO95" s="70">
        <v>210000</v>
      </c>
      <c r="BP95" s="70">
        <v>2300000</v>
      </c>
      <c r="BQ95" s="70">
        <v>290000</v>
      </c>
      <c r="BR95" s="70">
        <v>280000</v>
      </c>
      <c r="BS95" s="70">
        <v>385000</v>
      </c>
      <c r="BT95" s="70">
        <v>480000</v>
      </c>
      <c r="BU95" s="70">
        <v>920000</v>
      </c>
      <c r="BV95" s="70">
        <v>370000</v>
      </c>
      <c r="BW95" s="70">
        <v>120000</v>
      </c>
      <c r="BX95" s="70">
        <v>185000</v>
      </c>
      <c r="BY95" s="71">
        <v>16980</v>
      </c>
    </row>
    <row r="96" spans="1:77" x14ac:dyDescent="0.2">
      <c r="A96" s="68" t="s">
        <v>291</v>
      </c>
      <c r="B96" s="69" t="s">
        <v>388</v>
      </c>
      <c r="C96" s="68" t="s">
        <v>389</v>
      </c>
      <c r="D96" s="70">
        <v>390000</v>
      </c>
      <c r="E96" s="70">
        <v>40000</v>
      </c>
      <c r="F96" s="70">
        <v>210000</v>
      </c>
      <c r="G96" s="70">
        <v>120000</v>
      </c>
      <c r="H96" s="70">
        <v>140000</v>
      </c>
      <c r="I96" s="70">
        <v>80000</v>
      </c>
      <c r="J96" s="70">
        <v>140000</v>
      </c>
      <c r="K96" s="70">
        <v>0</v>
      </c>
      <c r="L96" s="70">
        <v>30000</v>
      </c>
      <c r="M96" s="70">
        <v>0</v>
      </c>
      <c r="N96" s="70">
        <v>0</v>
      </c>
      <c r="O96" s="70">
        <v>70000</v>
      </c>
      <c r="P96" s="70">
        <v>130000</v>
      </c>
      <c r="Q96" s="70">
        <v>145000</v>
      </c>
      <c r="R96" s="70">
        <v>30000</v>
      </c>
      <c r="S96" s="70">
        <v>140000</v>
      </c>
      <c r="T96" s="70">
        <v>30000</v>
      </c>
      <c r="U96" s="70">
        <v>0</v>
      </c>
      <c r="V96" s="70">
        <v>75000</v>
      </c>
      <c r="W96" s="70">
        <v>0</v>
      </c>
      <c r="X96" s="70">
        <v>0</v>
      </c>
      <c r="Y96" s="70">
        <v>0</v>
      </c>
      <c r="Z96" s="70">
        <v>80000</v>
      </c>
      <c r="AA96" s="70">
        <v>70000</v>
      </c>
      <c r="AB96" s="70">
        <v>60000</v>
      </c>
      <c r="AC96" s="70">
        <v>60000</v>
      </c>
      <c r="AD96" s="70">
        <v>0</v>
      </c>
      <c r="AE96" s="70">
        <v>280000</v>
      </c>
      <c r="AF96" s="70">
        <v>0</v>
      </c>
      <c r="AG96" s="70">
        <v>65000</v>
      </c>
      <c r="AH96" s="70">
        <v>0</v>
      </c>
      <c r="AI96" s="70">
        <v>0</v>
      </c>
      <c r="AJ96" s="70">
        <v>140000</v>
      </c>
      <c r="AK96" s="70">
        <v>140000</v>
      </c>
      <c r="AL96" s="70">
        <v>0</v>
      </c>
      <c r="AM96" s="70">
        <v>80000</v>
      </c>
      <c r="AN96" s="70">
        <v>70000</v>
      </c>
      <c r="AO96" s="70">
        <v>140000</v>
      </c>
      <c r="AP96" s="70">
        <v>160000</v>
      </c>
      <c r="AQ96" s="70">
        <v>490000</v>
      </c>
      <c r="AR96" s="70">
        <v>210000</v>
      </c>
      <c r="AS96" s="70">
        <v>0</v>
      </c>
      <c r="AT96" s="70">
        <v>170000</v>
      </c>
      <c r="AU96" s="70">
        <v>0</v>
      </c>
      <c r="AV96" s="70">
        <v>70000</v>
      </c>
      <c r="AW96" s="70">
        <v>140000</v>
      </c>
      <c r="AX96" s="70">
        <v>140000</v>
      </c>
      <c r="AY96" s="70">
        <v>40000</v>
      </c>
      <c r="AZ96" s="70">
        <v>0</v>
      </c>
      <c r="BA96" s="70">
        <v>140000</v>
      </c>
      <c r="BB96" s="70">
        <v>0</v>
      </c>
      <c r="BC96" s="70">
        <v>0</v>
      </c>
      <c r="BD96" s="70">
        <v>200000</v>
      </c>
      <c r="BE96" s="70">
        <v>0</v>
      </c>
      <c r="BF96" s="70">
        <v>30000</v>
      </c>
      <c r="BG96" s="70">
        <v>0</v>
      </c>
      <c r="BH96" s="70">
        <v>0</v>
      </c>
      <c r="BI96" s="70">
        <v>270000</v>
      </c>
      <c r="BJ96" s="70">
        <v>0</v>
      </c>
      <c r="BK96" s="70">
        <v>0</v>
      </c>
      <c r="BL96" s="70">
        <v>145000</v>
      </c>
      <c r="BM96" s="70">
        <v>190000</v>
      </c>
      <c r="BN96" s="70">
        <v>140000</v>
      </c>
      <c r="BO96" s="70">
        <v>100000</v>
      </c>
      <c r="BP96" s="70">
        <v>220833.33</v>
      </c>
      <c r="BQ96" s="70">
        <v>100000</v>
      </c>
      <c r="BR96" s="70">
        <v>230000</v>
      </c>
      <c r="BS96" s="70">
        <v>0</v>
      </c>
      <c r="BT96" s="70">
        <v>70000</v>
      </c>
      <c r="BU96" s="70">
        <v>70000</v>
      </c>
      <c r="BV96" s="70">
        <v>70000</v>
      </c>
      <c r="BW96" s="70">
        <v>30000</v>
      </c>
      <c r="BX96" s="70">
        <v>0</v>
      </c>
      <c r="BY96" s="71">
        <v>43850</v>
      </c>
    </row>
    <row r="97" spans="1:77" x14ac:dyDescent="0.2">
      <c r="A97" s="68" t="s">
        <v>291</v>
      </c>
      <c r="B97" s="69" t="s">
        <v>390</v>
      </c>
      <c r="C97" s="68" t="s">
        <v>391</v>
      </c>
      <c r="D97" s="70">
        <v>965000</v>
      </c>
      <c r="E97" s="70">
        <v>170000</v>
      </c>
      <c r="F97" s="70">
        <v>315000</v>
      </c>
      <c r="G97" s="70">
        <v>280000</v>
      </c>
      <c r="H97" s="70">
        <v>225000</v>
      </c>
      <c r="I97" s="70">
        <v>70000</v>
      </c>
      <c r="J97" s="70">
        <v>1305000</v>
      </c>
      <c r="K97" s="70">
        <v>117500</v>
      </c>
      <c r="L97" s="70">
        <v>35000</v>
      </c>
      <c r="M97" s="70">
        <v>240000</v>
      </c>
      <c r="N97" s="70">
        <v>105000</v>
      </c>
      <c r="O97" s="70">
        <v>135000</v>
      </c>
      <c r="P97" s="70">
        <v>195000</v>
      </c>
      <c r="Q97" s="70">
        <v>150000</v>
      </c>
      <c r="R97" s="70">
        <v>70000</v>
      </c>
      <c r="S97" s="70">
        <v>105000</v>
      </c>
      <c r="T97" s="70">
        <v>65000</v>
      </c>
      <c r="U97" s="70">
        <v>35000</v>
      </c>
      <c r="V97" s="70">
        <v>925000</v>
      </c>
      <c r="W97" s="70">
        <v>110000</v>
      </c>
      <c r="X97" s="70">
        <v>110000</v>
      </c>
      <c r="Y97" s="70">
        <v>545000</v>
      </c>
      <c r="Z97" s="70">
        <v>100000</v>
      </c>
      <c r="AA97" s="70">
        <v>140000</v>
      </c>
      <c r="AB97" s="70">
        <v>0</v>
      </c>
      <c r="AC97" s="70">
        <v>30000</v>
      </c>
      <c r="AD97" s="70">
        <v>30000</v>
      </c>
      <c r="AE97" s="70">
        <v>860000</v>
      </c>
      <c r="AF97" s="70">
        <v>25000</v>
      </c>
      <c r="AG97" s="70">
        <v>35000</v>
      </c>
      <c r="AH97" s="70">
        <v>100000</v>
      </c>
      <c r="AI97" s="70">
        <v>105000</v>
      </c>
      <c r="AJ97" s="70">
        <v>135000</v>
      </c>
      <c r="AK97" s="70">
        <v>35000</v>
      </c>
      <c r="AL97" s="70">
        <v>165000</v>
      </c>
      <c r="AM97" s="70">
        <v>245000</v>
      </c>
      <c r="AN97" s="70">
        <v>140000</v>
      </c>
      <c r="AO97" s="70">
        <v>175000</v>
      </c>
      <c r="AP97" s="70">
        <v>120000</v>
      </c>
      <c r="AQ97" s="70">
        <v>290000</v>
      </c>
      <c r="AR97" s="70">
        <v>140000</v>
      </c>
      <c r="AS97" s="70">
        <v>100000</v>
      </c>
      <c r="AT97" s="70">
        <v>70000</v>
      </c>
      <c r="AU97" s="70">
        <v>140000</v>
      </c>
      <c r="AV97" s="70">
        <v>70000</v>
      </c>
      <c r="AW97" s="70">
        <v>35000</v>
      </c>
      <c r="AX97" s="70">
        <v>555000</v>
      </c>
      <c r="AY97" s="70">
        <v>140000</v>
      </c>
      <c r="AZ97" s="70">
        <v>0</v>
      </c>
      <c r="BA97" s="70">
        <v>255000</v>
      </c>
      <c r="BB97" s="70">
        <v>0</v>
      </c>
      <c r="BC97" s="70">
        <v>0</v>
      </c>
      <c r="BD97" s="70">
        <v>185000</v>
      </c>
      <c r="BE97" s="70">
        <v>245000</v>
      </c>
      <c r="BF97" s="70">
        <v>160000</v>
      </c>
      <c r="BG97" s="70">
        <v>135000</v>
      </c>
      <c r="BH97" s="70">
        <v>35000</v>
      </c>
      <c r="BI97" s="70">
        <v>680000</v>
      </c>
      <c r="BJ97" s="70">
        <v>270000</v>
      </c>
      <c r="BK97" s="70">
        <v>0</v>
      </c>
      <c r="BL97" s="70">
        <v>30000</v>
      </c>
      <c r="BM97" s="70">
        <v>35000</v>
      </c>
      <c r="BN97" s="70">
        <v>60000</v>
      </c>
      <c r="BO97" s="70">
        <v>70000</v>
      </c>
      <c r="BP97" s="70">
        <v>471666.67</v>
      </c>
      <c r="BQ97" s="70">
        <v>70000</v>
      </c>
      <c r="BR97" s="70">
        <v>140000</v>
      </c>
      <c r="BS97" s="70">
        <v>140000</v>
      </c>
      <c r="BT97" s="70">
        <v>140000</v>
      </c>
      <c r="BU97" s="70">
        <v>230000</v>
      </c>
      <c r="BV97" s="70">
        <v>105000</v>
      </c>
      <c r="BW97" s="70">
        <v>35000</v>
      </c>
      <c r="BX97" s="70">
        <v>40000</v>
      </c>
      <c r="BY97" s="71"/>
    </row>
    <row r="98" spans="1:77" x14ac:dyDescent="0.2">
      <c r="A98" s="68" t="s">
        <v>291</v>
      </c>
      <c r="B98" s="69" t="s">
        <v>392</v>
      </c>
      <c r="C98" s="68" t="s">
        <v>393</v>
      </c>
      <c r="D98" s="70">
        <v>0</v>
      </c>
      <c r="E98" s="70">
        <v>0</v>
      </c>
      <c r="F98" s="70">
        <v>0</v>
      </c>
      <c r="G98" s="70">
        <v>0</v>
      </c>
      <c r="H98" s="70">
        <v>0</v>
      </c>
      <c r="I98" s="70">
        <v>0</v>
      </c>
      <c r="J98" s="70">
        <v>0</v>
      </c>
      <c r="K98" s="70">
        <v>259710</v>
      </c>
      <c r="L98" s="70">
        <v>0</v>
      </c>
      <c r="M98" s="70">
        <v>0</v>
      </c>
      <c r="N98" s="70">
        <v>38950</v>
      </c>
      <c r="O98" s="70">
        <v>0</v>
      </c>
      <c r="P98" s="70">
        <v>15267</v>
      </c>
      <c r="Q98" s="70">
        <v>192131.5</v>
      </c>
      <c r="R98" s="70">
        <v>0</v>
      </c>
      <c r="S98" s="70">
        <v>0</v>
      </c>
      <c r="T98" s="70">
        <v>54032.86</v>
      </c>
      <c r="U98" s="70">
        <v>0</v>
      </c>
      <c r="V98" s="70">
        <v>0</v>
      </c>
      <c r="W98" s="70">
        <v>0</v>
      </c>
      <c r="X98" s="70">
        <v>0</v>
      </c>
      <c r="Y98" s="70">
        <v>74549</v>
      </c>
      <c r="Z98" s="70">
        <v>19320</v>
      </c>
      <c r="AA98" s="70">
        <v>0</v>
      </c>
      <c r="AB98" s="70">
        <v>0</v>
      </c>
      <c r="AC98" s="70">
        <v>0</v>
      </c>
      <c r="AD98" s="70">
        <v>0</v>
      </c>
      <c r="AE98" s="70">
        <v>0</v>
      </c>
      <c r="AF98" s="70">
        <v>0</v>
      </c>
      <c r="AG98" s="70">
        <v>61440</v>
      </c>
      <c r="AH98" s="70">
        <v>0</v>
      </c>
      <c r="AI98" s="70">
        <v>0</v>
      </c>
      <c r="AJ98" s="70">
        <v>0</v>
      </c>
      <c r="AK98" s="70">
        <v>0</v>
      </c>
      <c r="AL98" s="70">
        <v>0</v>
      </c>
      <c r="AM98" s="70">
        <v>136908</v>
      </c>
      <c r="AN98" s="70">
        <v>0</v>
      </c>
      <c r="AO98" s="70">
        <v>0</v>
      </c>
      <c r="AP98" s="70">
        <v>107460</v>
      </c>
      <c r="AQ98" s="70">
        <v>0</v>
      </c>
      <c r="AR98" s="70">
        <v>0</v>
      </c>
      <c r="AS98" s="70">
        <v>0</v>
      </c>
      <c r="AT98" s="70">
        <v>0</v>
      </c>
      <c r="AU98" s="70">
        <v>0</v>
      </c>
      <c r="AV98" s="70">
        <v>0</v>
      </c>
      <c r="AW98" s="70">
        <v>0</v>
      </c>
      <c r="AX98" s="70">
        <v>0</v>
      </c>
      <c r="AY98" s="70">
        <v>151220</v>
      </c>
      <c r="AZ98" s="70">
        <v>156661</v>
      </c>
      <c r="BA98" s="70">
        <v>0</v>
      </c>
      <c r="BB98" s="70">
        <v>0</v>
      </c>
      <c r="BC98" s="70">
        <v>0</v>
      </c>
      <c r="BD98" s="70">
        <v>0</v>
      </c>
      <c r="BE98" s="70">
        <v>527262</v>
      </c>
      <c r="BF98" s="70">
        <v>153696</v>
      </c>
      <c r="BG98" s="70">
        <v>0</v>
      </c>
      <c r="BH98" s="70">
        <v>0</v>
      </c>
      <c r="BI98" s="70">
        <v>0</v>
      </c>
      <c r="BJ98" s="70">
        <v>0</v>
      </c>
      <c r="BK98" s="70">
        <v>0</v>
      </c>
      <c r="BL98" s="70">
        <v>0</v>
      </c>
      <c r="BM98" s="70">
        <v>0</v>
      </c>
      <c r="BN98" s="70">
        <v>0</v>
      </c>
      <c r="BO98" s="70">
        <v>0</v>
      </c>
      <c r="BP98" s="70">
        <v>0</v>
      </c>
      <c r="BQ98" s="70">
        <v>0</v>
      </c>
      <c r="BR98" s="70">
        <v>0</v>
      </c>
      <c r="BS98" s="70">
        <v>0</v>
      </c>
      <c r="BT98" s="70">
        <v>70200</v>
      </c>
      <c r="BU98" s="70">
        <v>0</v>
      </c>
      <c r="BV98" s="70">
        <v>0</v>
      </c>
      <c r="BW98" s="70">
        <v>3000</v>
      </c>
      <c r="BX98" s="70">
        <v>0</v>
      </c>
      <c r="BY98" s="71">
        <v>16470336.949999999</v>
      </c>
    </row>
    <row r="99" spans="1:77" x14ac:dyDescent="0.2">
      <c r="A99" s="68" t="s">
        <v>291</v>
      </c>
      <c r="B99" s="69" t="s">
        <v>394</v>
      </c>
      <c r="C99" s="68" t="s">
        <v>395</v>
      </c>
      <c r="D99" s="70">
        <v>255600</v>
      </c>
      <c r="E99" s="70">
        <v>26445</v>
      </c>
      <c r="F99" s="70">
        <v>955670</v>
      </c>
      <c r="G99" s="70">
        <v>0</v>
      </c>
      <c r="H99" s="70">
        <v>17025</v>
      </c>
      <c r="I99" s="70">
        <v>36300</v>
      </c>
      <c r="J99" s="70">
        <v>0</v>
      </c>
      <c r="K99" s="70">
        <v>48480</v>
      </c>
      <c r="L99" s="70">
        <v>0</v>
      </c>
      <c r="M99" s="70">
        <v>133000</v>
      </c>
      <c r="N99" s="70">
        <v>123759.25</v>
      </c>
      <c r="O99" s="70">
        <v>0</v>
      </c>
      <c r="P99" s="70">
        <v>0</v>
      </c>
      <c r="Q99" s="70">
        <v>219840</v>
      </c>
      <c r="R99" s="70">
        <v>0</v>
      </c>
      <c r="S99" s="70">
        <v>0</v>
      </c>
      <c r="T99" s="70">
        <v>0</v>
      </c>
      <c r="U99" s="70">
        <v>0</v>
      </c>
      <c r="V99" s="70">
        <v>259400</v>
      </c>
      <c r="W99" s="70">
        <v>0</v>
      </c>
      <c r="X99" s="70">
        <v>0</v>
      </c>
      <c r="Y99" s="70">
        <v>1100767</v>
      </c>
      <c r="Z99" s="70">
        <v>50250</v>
      </c>
      <c r="AA99" s="70">
        <v>457070</v>
      </c>
      <c r="AB99" s="70">
        <v>0</v>
      </c>
      <c r="AC99" s="70">
        <v>341250</v>
      </c>
      <c r="AD99" s="70">
        <v>1243000</v>
      </c>
      <c r="AE99" s="70">
        <v>1760790</v>
      </c>
      <c r="AF99" s="70">
        <v>69000</v>
      </c>
      <c r="AG99" s="70">
        <v>497280</v>
      </c>
      <c r="AH99" s="70">
        <v>0</v>
      </c>
      <c r="AI99" s="70">
        <v>121680</v>
      </c>
      <c r="AJ99" s="70">
        <v>322347.59999999998</v>
      </c>
      <c r="AK99" s="70">
        <v>154050</v>
      </c>
      <c r="AL99" s="70">
        <v>450000</v>
      </c>
      <c r="AM99" s="70">
        <v>321420</v>
      </c>
      <c r="AN99" s="70">
        <v>236950</v>
      </c>
      <c r="AO99" s="70">
        <v>0</v>
      </c>
      <c r="AP99" s="70">
        <v>379302</v>
      </c>
      <c r="AQ99" s="70">
        <v>71850</v>
      </c>
      <c r="AR99" s="70">
        <v>0</v>
      </c>
      <c r="AS99" s="70">
        <v>0</v>
      </c>
      <c r="AT99" s="70">
        <v>19200</v>
      </c>
      <c r="AU99" s="70">
        <v>2700</v>
      </c>
      <c r="AV99" s="70">
        <v>0</v>
      </c>
      <c r="AW99" s="70">
        <v>0</v>
      </c>
      <c r="AX99" s="70">
        <v>48300</v>
      </c>
      <c r="AY99" s="70">
        <v>29700</v>
      </c>
      <c r="AZ99" s="70">
        <v>7800</v>
      </c>
      <c r="BA99" s="70">
        <v>55720</v>
      </c>
      <c r="BB99" s="70">
        <v>0</v>
      </c>
      <c r="BC99" s="70">
        <v>6638884</v>
      </c>
      <c r="BD99" s="70">
        <v>82500</v>
      </c>
      <c r="BE99" s="70">
        <v>0</v>
      </c>
      <c r="BF99" s="70">
        <v>144660</v>
      </c>
      <c r="BG99" s="70">
        <v>0</v>
      </c>
      <c r="BH99" s="70">
        <v>0</v>
      </c>
      <c r="BI99" s="70">
        <v>53680</v>
      </c>
      <c r="BJ99" s="70">
        <v>1500918</v>
      </c>
      <c r="BK99" s="70">
        <v>0</v>
      </c>
      <c r="BL99" s="70">
        <v>0</v>
      </c>
      <c r="BM99" s="70">
        <v>0</v>
      </c>
      <c r="BN99" s="70">
        <v>0</v>
      </c>
      <c r="BO99" s="70">
        <v>9200</v>
      </c>
      <c r="BP99" s="70">
        <v>19200</v>
      </c>
      <c r="BQ99" s="70">
        <v>0</v>
      </c>
      <c r="BR99" s="70">
        <v>0</v>
      </c>
      <c r="BS99" s="70">
        <v>0</v>
      </c>
      <c r="BT99" s="70">
        <v>1564505</v>
      </c>
      <c r="BU99" s="70">
        <v>72900</v>
      </c>
      <c r="BV99" s="70">
        <v>0</v>
      </c>
      <c r="BW99" s="70">
        <v>2280</v>
      </c>
      <c r="BX99" s="70">
        <v>0</v>
      </c>
      <c r="BY99" s="71">
        <v>13179946.550000001</v>
      </c>
    </row>
    <row r="100" spans="1:77" x14ac:dyDescent="0.2">
      <c r="A100" s="68" t="s">
        <v>291</v>
      </c>
      <c r="B100" s="69" t="s">
        <v>396</v>
      </c>
      <c r="C100" s="68" t="s">
        <v>397</v>
      </c>
      <c r="D100" s="70">
        <v>0</v>
      </c>
      <c r="E100" s="70">
        <v>0</v>
      </c>
      <c r="F100" s="70">
        <v>0</v>
      </c>
      <c r="G100" s="70">
        <v>0</v>
      </c>
      <c r="H100" s="70">
        <v>5650</v>
      </c>
      <c r="I100" s="70">
        <v>0</v>
      </c>
      <c r="J100" s="70">
        <v>0</v>
      </c>
      <c r="K100" s="70">
        <v>48750</v>
      </c>
      <c r="L100" s="70">
        <v>0</v>
      </c>
      <c r="M100" s="70">
        <v>255600</v>
      </c>
      <c r="N100" s="70">
        <v>0</v>
      </c>
      <c r="O100" s="70">
        <v>0</v>
      </c>
      <c r="P100" s="70">
        <v>0</v>
      </c>
      <c r="Q100" s="70">
        <v>191800</v>
      </c>
      <c r="R100" s="70">
        <v>0</v>
      </c>
      <c r="S100" s="70">
        <v>0</v>
      </c>
      <c r="T100" s="70">
        <v>0</v>
      </c>
      <c r="U100" s="70">
        <v>0</v>
      </c>
      <c r="V100" s="70">
        <v>0</v>
      </c>
      <c r="W100" s="70">
        <v>0</v>
      </c>
      <c r="X100" s="70">
        <v>0</v>
      </c>
      <c r="Y100" s="70">
        <v>0</v>
      </c>
      <c r="Z100" s="70">
        <v>0</v>
      </c>
      <c r="AA100" s="70">
        <v>0</v>
      </c>
      <c r="AB100" s="70">
        <v>10000</v>
      </c>
      <c r="AC100" s="70">
        <v>0</v>
      </c>
      <c r="AD100" s="70">
        <v>0</v>
      </c>
      <c r="AE100" s="70">
        <v>211860</v>
      </c>
      <c r="AF100" s="70">
        <v>0</v>
      </c>
      <c r="AG100" s="70">
        <v>1500</v>
      </c>
      <c r="AH100" s="70">
        <v>0</v>
      </c>
      <c r="AI100" s="70">
        <v>7950</v>
      </c>
      <c r="AJ100" s="70">
        <v>3750</v>
      </c>
      <c r="AK100" s="70">
        <v>0</v>
      </c>
      <c r="AL100" s="70">
        <v>0</v>
      </c>
      <c r="AM100" s="70">
        <v>48000</v>
      </c>
      <c r="AN100" s="70">
        <v>0</v>
      </c>
      <c r="AO100" s="70">
        <v>0</v>
      </c>
      <c r="AP100" s="70">
        <v>0</v>
      </c>
      <c r="AQ100" s="70">
        <v>0</v>
      </c>
      <c r="AR100" s="70">
        <v>0</v>
      </c>
      <c r="AS100" s="70">
        <v>13200</v>
      </c>
      <c r="AT100" s="70">
        <v>0</v>
      </c>
      <c r="AU100" s="70">
        <v>0</v>
      </c>
      <c r="AV100" s="70">
        <v>0</v>
      </c>
      <c r="AW100" s="70">
        <v>0</v>
      </c>
      <c r="AX100" s="70">
        <v>0</v>
      </c>
      <c r="AY100" s="70">
        <v>0</v>
      </c>
      <c r="AZ100" s="70">
        <v>3450</v>
      </c>
      <c r="BA100" s="70">
        <v>0</v>
      </c>
      <c r="BB100" s="70">
        <v>0</v>
      </c>
      <c r="BC100" s="70">
        <v>0</v>
      </c>
      <c r="BD100" s="70">
        <v>0</v>
      </c>
      <c r="BE100" s="70">
        <v>0</v>
      </c>
      <c r="BF100" s="70">
        <v>0</v>
      </c>
      <c r="BG100" s="70">
        <v>800</v>
      </c>
      <c r="BH100" s="70">
        <v>0</v>
      </c>
      <c r="BI100" s="70">
        <v>349825</v>
      </c>
      <c r="BJ100" s="70">
        <v>113500</v>
      </c>
      <c r="BK100" s="70">
        <v>0</v>
      </c>
      <c r="BL100" s="70">
        <v>0</v>
      </c>
      <c r="BM100" s="70">
        <v>0</v>
      </c>
      <c r="BN100" s="70">
        <v>44750</v>
      </c>
      <c r="BO100" s="70">
        <v>0</v>
      </c>
      <c r="BP100" s="70">
        <v>52960</v>
      </c>
      <c r="BQ100" s="70">
        <v>0</v>
      </c>
      <c r="BR100" s="70">
        <v>0</v>
      </c>
      <c r="BS100" s="70">
        <v>17550</v>
      </c>
      <c r="BT100" s="70">
        <v>6000</v>
      </c>
      <c r="BU100" s="70">
        <v>0</v>
      </c>
      <c r="BV100" s="70">
        <v>6300</v>
      </c>
      <c r="BW100" s="70">
        <v>2000</v>
      </c>
      <c r="BX100" s="70">
        <v>0</v>
      </c>
      <c r="BY100" s="71">
        <v>420929.93</v>
      </c>
    </row>
    <row r="101" spans="1:77" x14ac:dyDescent="0.2">
      <c r="A101" s="68" t="s">
        <v>291</v>
      </c>
      <c r="B101" s="69" t="s">
        <v>398</v>
      </c>
      <c r="C101" s="68" t="s">
        <v>399</v>
      </c>
      <c r="D101" s="70">
        <v>727702.03</v>
      </c>
      <c r="E101" s="70">
        <v>0</v>
      </c>
      <c r="F101" s="70">
        <v>0</v>
      </c>
      <c r="G101" s="70">
        <v>0</v>
      </c>
      <c r="H101" s="70">
        <v>0</v>
      </c>
      <c r="I101" s="70">
        <v>0</v>
      </c>
      <c r="J101" s="70">
        <v>128730</v>
      </c>
      <c r="K101" s="70">
        <v>0</v>
      </c>
      <c r="L101" s="70">
        <v>0</v>
      </c>
      <c r="M101" s="70">
        <v>0</v>
      </c>
      <c r="N101" s="70">
        <v>0</v>
      </c>
      <c r="O101" s="70">
        <v>0</v>
      </c>
      <c r="P101" s="70">
        <v>0</v>
      </c>
      <c r="Q101" s="70">
        <v>0</v>
      </c>
      <c r="R101" s="70">
        <v>0</v>
      </c>
      <c r="S101" s="70">
        <v>0</v>
      </c>
      <c r="T101" s="70">
        <v>0</v>
      </c>
      <c r="U101" s="70">
        <v>0</v>
      </c>
      <c r="V101" s="70">
        <v>0</v>
      </c>
      <c r="W101" s="70">
        <v>0</v>
      </c>
      <c r="X101" s="70">
        <v>0</v>
      </c>
      <c r="Y101" s="70">
        <v>0</v>
      </c>
      <c r="Z101" s="70">
        <v>0</v>
      </c>
      <c r="AA101" s="70">
        <v>0</v>
      </c>
      <c r="AB101" s="70">
        <v>0</v>
      </c>
      <c r="AC101" s="70">
        <v>0</v>
      </c>
      <c r="AD101" s="70">
        <v>0</v>
      </c>
      <c r="AE101" s="70">
        <v>193265.4</v>
      </c>
      <c r="AF101" s="70">
        <v>0</v>
      </c>
      <c r="AG101" s="70">
        <v>0</v>
      </c>
      <c r="AH101" s="70">
        <v>0</v>
      </c>
      <c r="AI101" s="70">
        <v>0</v>
      </c>
      <c r="AJ101" s="70">
        <v>0</v>
      </c>
      <c r="AK101" s="70">
        <v>0</v>
      </c>
      <c r="AL101" s="70">
        <v>0</v>
      </c>
      <c r="AM101" s="70">
        <v>0</v>
      </c>
      <c r="AN101" s="70">
        <v>0</v>
      </c>
      <c r="AO101" s="70">
        <v>0</v>
      </c>
      <c r="AP101" s="70">
        <v>0</v>
      </c>
      <c r="AQ101" s="70">
        <v>0</v>
      </c>
      <c r="AR101" s="70">
        <v>0</v>
      </c>
      <c r="AS101" s="70">
        <v>0</v>
      </c>
      <c r="AT101" s="70">
        <v>0</v>
      </c>
      <c r="AU101" s="70">
        <v>0</v>
      </c>
      <c r="AV101" s="70">
        <v>0</v>
      </c>
      <c r="AW101" s="70">
        <v>0</v>
      </c>
      <c r="AX101" s="70">
        <v>70020</v>
      </c>
      <c r="AY101" s="70">
        <v>0</v>
      </c>
      <c r="AZ101" s="70">
        <v>0</v>
      </c>
      <c r="BA101" s="70">
        <v>0</v>
      </c>
      <c r="BB101" s="70">
        <v>0</v>
      </c>
      <c r="BC101" s="70">
        <v>0</v>
      </c>
      <c r="BD101" s="70">
        <v>0</v>
      </c>
      <c r="BE101" s="70">
        <v>0</v>
      </c>
      <c r="BF101" s="70">
        <v>0</v>
      </c>
      <c r="BG101" s="70">
        <v>0</v>
      </c>
      <c r="BH101" s="70">
        <v>0</v>
      </c>
      <c r="BI101" s="70">
        <v>197310</v>
      </c>
      <c r="BJ101" s="70">
        <v>0</v>
      </c>
      <c r="BK101" s="70">
        <v>0</v>
      </c>
      <c r="BL101" s="70">
        <v>0</v>
      </c>
      <c r="BM101" s="70">
        <v>0</v>
      </c>
      <c r="BN101" s="70">
        <v>0</v>
      </c>
      <c r="BO101" s="70">
        <v>0</v>
      </c>
      <c r="BP101" s="70">
        <v>0</v>
      </c>
      <c r="BQ101" s="70">
        <v>0</v>
      </c>
      <c r="BR101" s="70">
        <v>0</v>
      </c>
      <c r="BS101" s="70">
        <v>0</v>
      </c>
      <c r="BT101" s="70">
        <v>0</v>
      </c>
      <c r="BU101" s="70">
        <v>0</v>
      </c>
      <c r="BV101" s="70">
        <v>0</v>
      </c>
      <c r="BW101" s="70">
        <v>0</v>
      </c>
      <c r="BX101" s="70">
        <v>0</v>
      </c>
      <c r="BY101" s="71">
        <v>189790</v>
      </c>
    </row>
    <row r="102" spans="1:77" x14ac:dyDescent="0.2">
      <c r="A102" s="68" t="s">
        <v>291</v>
      </c>
      <c r="B102" s="69" t="s">
        <v>400</v>
      </c>
      <c r="C102" s="68" t="s">
        <v>401</v>
      </c>
      <c r="D102" s="70">
        <v>0</v>
      </c>
      <c r="E102" s="70">
        <v>0</v>
      </c>
      <c r="F102" s="70">
        <v>0</v>
      </c>
      <c r="G102" s="70">
        <v>0</v>
      </c>
      <c r="H102" s="70">
        <v>0</v>
      </c>
      <c r="I102" s="70">
        <v>0</v>
      </c>
      <c r="J102" s="70">
        <v>0</v>
      </c>
      <c r="K102" s="70">
        <v>0</v>
      </c>
      <c r="L102" s="70">
        <v>0</v>
      </c>
      <c r="M102" s="70">
        <v>0</v>
      </c>
      <c r="N102" s="70">
        <v>0</v>
      </c>
      <c r="O102" s="70">
        <v>0</v>
      </c>
      <c r="P102" s="70">
        <v>0</v>
      </c>
      <c r="Q102" s="70">
        <v>0</v>
      </c>
      <c r="R102" s="70">
        <v>0</v>
      </c>
      <c r="S102" s="70">
        <v>0</v>
      </c>
      <c r="T102" s="70">
        <v>0</v>
      </c>
      <c r="U102" s="70">
        <v>0</v>
      </c>
      <c r="V102" s="70">
        <v>0</v>
      </c>
      <c r="W102" s="70">
        <v>0</v>
      </c>
      <c r="X102" s="70">
        <v>0</v>
      </c>
      <c r="Y102" s="70">
        <v>0</v>
      </c>
      <c r="Z102" s="70">
        <v>0</v>
      </c>
      <c r="AA102" s="70">
        <v>0</v>
      </c>
      <c r="AB102" s="70">
        <v>0</v>
      </c>
      <c r="AC102" s="70">
        <v>0</v>
      </c>
      <c r="AD102" s="70">
        <v>0</v>
      </c>
      <c r="AE102" s="70">
        <v>0</v>
      </c>
      <c r="AF102" s="70">
        <v>0</v>
      </c>
      <c r="AG102" s="70">
        <v>0</v>
      </c>
      <c r="AH102" s="70">
        <v>0</v>
      </c>
      <c r="AI102" s="70">
        <v>0</v>
      </c>
      <c r="AJ102" s="70">
        <v>0</v>
      </c>
      <c r="AK102" s="70">
        <v>0</v>
      </c>
      <c r="AL102" s="70">
        <v>0</v>
      </c>
      <c r="AM102" s="70">
        <v>0</v>
      </c>
      <c r="AN102" s="70">
        <v>0</v>
      </c>
      <c r="AO102" s="70">
        <v>0</v>
      </c>
      <c r="AP102" s="70">
        <v>0</v>
      </c>
      <c r="AQ102" s="70">
        <v>0</v>
      </c>
      <c r="AR102" s="70">
        <v>0</v>
      </c>
      <c r="AS102" s="70">
        <v>0</v>
      </c>
      <c r="AT102" s="70">
        <v>0</v>
      </c>
      <c r="AU102" s="70">
        <v>0</v>
      </c>
      <c r="AV102" s="70">
        <v>0</v>
      </c>
      <c r="AW102" s="70">
        <v>0</v>
      </c>
      <c r="AX102" s="70">
        <v>0</v>
      </c>
      <c r="AY102" s="70">
        <v>0</v>
      </c>
      <c r="AZ102" s="70">
        <v>0</v>
      </c>
      <c r="BA102" s="70">
        <v>0</v>
      </c>
      <c r="BB102" s="70">
        <v>0</v>
      </c>
      <c r="BC102" s="70">
        <v>0</v>
      </c>
      <c r="BD102" s="70">
        <v>0</v>
      </c>
      <c r="BE102" s="70">
        <v>0</v>
      </c>
      <c r="BF102" s="70">
        <v>0</v>
      </c>
      <c r="BG102" s="70">
        <v>0</v>
      </c>
      <c r="BH102" s="70">
        <v>0</v>
      </c>
      <c r="BI102" s="70">
        <v>0</v>
      </c>
      <c r="BJ102" s="70">
        <v>0</v>
      </c>
      <c r="BK102" s="70">
        <v>0</v>
      </c>
      <c r="BL102" s="70">
        <v>0</v>
      </c>
      <c r="BM102" s="70">
        <v>0</v>
      </c>
      <c r="BN102" s="70">
        <v>0</v>
      </c>
      <c r="BO102" s="70">
        <v>0</v>
      </c>
      <c r="BP102" s="70">
        <v>0</v>
      </c>
      <c r="BQ102" s="70">
        <v>0</v>
      </c>
      <c r="BR102" s="70">
        <v>0</v>
      </c>
      <c r="BS102" s="70">
        <v>0</v>
      </c>
      <c r="BT102" s="70">
        <v>0</v>
      </c>
      <c r="BU102" s="70">
        <v>0</v>
      </c>
      <c r="BV102" s="70">
        <v>0</v>
      </c>
      <c r="BW102" s="70">
        <v>0</v>
      </c>
      <c r="BX102" s="70">
        <v>0</v>
      </c>
      <c r="BY102" s="71">
        <v>57667.53</v>
      </c>
    </row>
    <row r="103" spans="1:77" x14ac:dyDescent="0.2">
      <c r="A103" s="68" t="s">
        <v>291</v>
      </c>
      <c r="B103" s="69" t="s">
        <v>402</v>
      </c>
      <c r="C103" s="68" t="s">
        <v>403</v>
      </c>
      <c r="D103" s="70">
        <v>2688644.28</v>
      </c>
      <c r="E103" s="70">
        <v>435504.19</v>
      </c>
      <c r="F103" s="70">
        <v>892873</v>
      </c>
      <c r="G103" s="70">
        <v>518062.76</v>
      </c>
      <c r="H103" s="70">
        <v>338695.24</v>
      </c>
      <c r="I103" s="70">
        <v>115815.17</v>
      </c>
      <c r="J103" s="70">
        <v>4865594.8099999996</v>
      </c>
      <c r="K103" s="70">
        <v>0</v>
      </c>
      <c r="L103" s="70">
        <v>254977.8</v>
      </c>
      <c r="M103" s="70">
        <v>1337831.46</v>
      </c>
      <c r="N103" s="70">
        <v>189503.1</v>
      </c>
      <c r="O103" s="70">
        <v>701916.51</v>
      </c>
      <c r="P103" s="70">
        <v>2232349.25</v>
      </c>
      <c r="Q103" s="70">
        <v>849449.01</v>
      </c>
      <c r="R103" s="70">
        <v>151390.76999999999</v>
      </c>
      <c r="S103" s="70">
        <v>0</v>
      </c>
      <c r="T103" s="70">
        <v>410341.38</v>
      </c>
      <c r="U103" s="70">
        <v>126247.2</v>
      </c>
      <c r="V103" s="70">
        <v>3388738.86</v>
      </c>
      <c r="W103" s="70">
        <v>1092419.27</v>
      </c>
      <c r="X103" s="70">
        <v>498223.6</v>
      </c>
      <c r="Y103" s="70">
        <v>888834.21</v>
      </c>
      <c r="Z103" s="70">
        <v>296291</v>
      </c>
      <c r="AA103" s="70">
        <v>506942.8</v>
      </c>
      <c r="AB103" s="70">
        <v>379305.53</v>
      </c>
      <c r="AC103" s="70">
        <v>190296.75</v>
      </c>
      <c r="AD103" s="70">
        <v>81725.600000000006</v>
      </c>
      <c r="AE103" s="70">
        <v>4168733.83</v>
      </c>
      <c r="AF103" s="70">
        <v>271871.59999999998</v>
      </c>
      <c r="AG103" s="70">
        <v>196529.56</v>
      </c>
      <c r="AH103" s="70">
        <v>188366.67</v>
      </c>
      <c r="AI103" s="70">
        <v>195652.27</v>
      </c>
      <c r="AJ103" s="70">
        <v>223542.83</v>
      </c>
      <c r="AK103" s="70">
        <v>218280.68</v>
      </c>
      <c r="AL103" s="70">
        <v>229094.74</v>
      </c>
      <c r="AM103" s="70">
        <v>367779.2</v>
      </c>
      <c r="AN103" s="70">
        <v>192395.17</v>
      </c>
      <c r="AO103" s="70">
        <v>251318.92</v>
      </c>
      <c r="AP103" s="70">
        <v>150667.91</v>
      </c>
      <c r="AQ103" s="70">
        <v>1024575.8</v>
      </c>
      <c r="AR103" s="70">
        <v>196169</v>
      </c>
      <c r="AS103" s="70">
        <v>191204.8</v>
      </c>
      <c r="AT103" s="70">
        <v>179233.14</v>
      </c>
      <c r="AU103" s="70">
        <v>168141.41</v>
      </c>
      <c r="AV103" s="70">
        <v>67356.600000000006</v>
      </c>
      <c r="AW103" s="70">
        <v>167430.70000000001</v>
      </c>
      <c r="AX103" s="70">
        <v>2772650.53</v>
      </c>
      <c r="AY103" s="70">
        <v>282088.96000000002</v>
      </c>
      <c r="AZ103" s="70">
        <v>269641.8</v>
      </c>
      <c r="BA103" s="70">
        <v>133911.20000000001</v>
      </c>
      <c r="BB103" s="70">
        <v>0</v>
      </c>
      <c r="BC103" s="70">
        <v>47410</v>
      </c>
      <c r="BD103" s="70">
        <v>0</v>
      </c>
      <c r="BE103" s="70">
        <v>518244.21</v>
      </c>
      <c r="BF103" s="70">
        <v>278788.2</v>
      </c>
      <c r="BG103" s="70">
        <v>142783.72</v>
      </c>
      <c r="BH103" s="70">
        <v>76062.22</v>
      </c>
      <c r="BI103" s="70">
        <v>2781101.93</v>
      </c>
      <c r="BJ103" s="70">
        <v>889049.31</v>
      </c>
      <c r="BK103" s="70">
        <v>331965.13</v>
      </c>
      <c r="BL103" s="70">
        <v>195873.81</v>
      </c>
      <c r="BM103" s="70">
        <v>329104.96999999997</v>
      </c>
      <c r="BN103" s="70">
        <v>434985.8</v>
      </c>
      <c r="BO103" s="70">
        <v>225755.1</v>
      </c>
      <c r="BP103" s="70">
        <v>1591249.32</v>
      </c>
      <c r="BQ103" s="70">
        <v>188745.4</v>
      </c>
      <c r="BR103" s="70">
        <v>216361.71</v>
      </c>
      <c r="BS103" s="70">
        <v>341530.14</v>
      </c>
      <c r="BT103" s="70">
        <v>334186.28000000003</v>
      </c>
      <c r="BU103" s="70">
        <v>602191.56000000006</v>
      </c>
      <c r="BV103" s="70">
        <v>267355.99</v>
      </c>
      <c r="BW103" s="70">
        <v>106201.88</v>
      </c>
      <c r="BX103" s="70">
        <v>105692.95</v>
      </c>
      <c r="BY103" s="71">
        <v>3000</v>
      </c>
    </row>
    <row r="104" spans="1:77" x14ac:dyDescent="0.2">
      <c r="A104" s="68" t="s">
        <v>291</v>
      </c>
      <c r="B104" s="69" t="s">
        <v>404</v>
      </c>
      <c r="C104" s="68" t="s">
        <v>405</v>
      </c>
      <c r="D104" s="70">
        <v>4032966.36</v>
      </c>
      <c r="E104" s="70">
        <v>784984.48</v>
      </c>
      <c r="F104" s="70">
        <v>1339309.52</v>
      </c>
      <c r="G104" s="70">
        <v>777094.14</v>
      </c>
      <c r="H104" s="70">
        <v>508041.68</v>
      </c>
      <c r="I104" s="70">
        <v>173722.75</v>
      </c>
      <c r="J104" s="70">
        <v>7298392.0099999998</v>
      </c>
      <c r="K104" s="70">
        <v>1280948</v>
      </c>
      <c r="L104" s="70">
        <v>412608.1</v>
      </c>
      <c r="M104" s="70">
        <v>2006747.2</v>
      </c>
      <c r="N104" s="70">
        <v>284600.25</v>
      </c>
      <c r="O104" s="70">
        <v>1052296.96</v>
      </c>
      <c r="P104" s="70">
        <v>1008778.88</v>
      </c>
      <c r="Q104" s="70">
        <v>1274173.52</v>
      </c>
      <c r="R104" s="70">
        <v>227056.17</v>
      </c>
      <c r="S104" s="70">
        <v>508577.24</v>
      </c>
      <c r="T104" s="70">
        <v>615512.12</v>
      </c>
      <c r="U104" s="70">
        <v>170615.8</v>
      </c>
      <c r="V104" s="70">
        <v>5083108.29</v>
      </c>
      <c r="W104" s="70">
        <v>1638628.88</v>
      </c>
      <c r="X104" s="70">
        <v>747335.4</v>
      </c>
      <c r="Y104" s="70">
        <v>1333251.31</v>
      </c>
      <c r="Z104" s="70">
        <v>252875.44</v>
      </c>
      <c r="AA104" s="70">
        <v>760414.2</v>
      </c>
      <c r="AB104" s="70">
        <v>399051.34</v>
      </c>
      <c r="AC104" s="70">
        <v>285446.34000000003</v>
      </c>
      <c r="AD104" s="70">
        <v>122588.4</v>
      </c>
      <c r="AE104" s="70">
        <v>6253100.8200000003</v>
      </c>
      <c r="AF104" s="70">
        <v>407507.4</v>
      </c>
      <c r="AG104" s="70">
        <v>294794.34999999998</v>
      </c>
      <c r="AH104" s="70">
        <v>282550.01</v>
      </c>
      <c r="AI104" s="70">
        <v>293478.40999999997</v>
      </c>
      <c r="AJ104" s="70">
        <v>335314.26</v>
      </c>
      <c r="AK104" s="70">
        <v>317068.02</v>
      </c>
      <c r="AL104" s="70">
        <v>343642.11</v>
      </c>
      <c r="AM104" s="70">
        <v>551668.80000000005</v>
      </c>
      <c r="AN104" s="70">
        <v>288592.76</v>
      </c>
      <c r="AO104" s="70">
        <v>376978.38</v>
      </c>
      <c r="AP104" s="70">
        <v>226001.86</v>
      </c>
      <c r="AQ104" s="70">
        <v>1536863.7</v>
      </c>
      <c r="AR104" s="70">
        <v>294253.5</v>
      </c>
      <c r="AS104" s="70">
        <v>286807.2</v>
      </c>
      <c r="AT104" s="70">
        <v>268849.7</v>
      </c>
      <c r="AU104" s="70">
        <v>252212.12</v>
      </c>
      <c r="AV104" s="70">
        <v>101034.9</v>
      </c>
      <c r="AW104" s="70">
        <v>251146.05</v>
      </c>
      <c r="AX104" s="70">
        <v>4158975.78</v>
      </c>
      <c r="AY104" s="70">
        <v>423133.05</v>
      </c>
      <c r="AZ104" s="70">
        <v>269641.8</v>
      </c>
      <c r="BA104" s="70">
        <v>200866.8</v>
      </c>
      <c r="BB104" s="70">
        <v>701485.7</v>
      </c>
      <c r="BC104" s="70">
        <v>71236.2</v>
      </c>
      <c r="BD104" s="70">
        <v>0</v>
      </c>
      <c r="BE104" s="70">
        <v>777366.32</v>
      </c>
      <c r="BF104" s="70">
        <v>418182.3</v>
      </c>
      <c r="BG104" s="70">
        <v>214176.78</v>
      </c>
      <c r="BH104" s="70">
        <v>114093.33</v>
      </c>
      <c r="BI104" s="70">
        <v>4171652.93</v>
      </c>
      <c r="BJ104" s="70">
        <v>1333573.92</v>
      </c>
      <c r="BK104" s="70">
        <v>497947.69</v>
      </c>
      <c r="BL104" s="70">
        <v>293810.71000000002</v>
      </c>
      <c r="BM104" s="70">
        <v>493657.46</v>
      </c>
      <c r="BN104" s="70">
        <v>652478.69999999995</v>
      </c>
      <c r="BO104" s="70">
        <v>338632.66</v>
      </c>
      <c r="BP104" s="70">
        <v>2386873.98</v>
      </c>
      <c r="BQ104" s="70">
        <v>283118.09999999998</v>
      </c>
      <c r="BR104" s="70">
        <v>324542.56</v>
      </c>
      <c r="BS104" s="70">
        <v>512295.24</v>
      </c>
      <c r="BT104" s="70">
        <v>501279.42</v>
      </c>
      <c r="BU104" s="70">
        <v>903287.33</v>
      </c>
      <c r="BV104" s="70">
        <v>401033.97</v>
      </c>
      <c r="BW104" s="70">
        <v>159302.81</v>
      </c>
      <c r="BX104" s="70">
        <v>158539.42000000001</v>
      </c>
      <c r="BY104" s="71">
        <v>6832500</v>
      </c>
    </row>
    <row r="105" spans="1:77" x14ac:dyDescent="0.2">
      <c r="A105" s="68" t="s">
        <v>291</v>
      </c>
      <c r="B105" s="69" t="s">
        <v>406</v>
      </c>
      <c r="C105" s="68" t="s">
        <v>407</v>
      </c>
      <c r="D105" s="70">
        <v>302826.3</v>
      </c>
      <c r="E105" s="70">
        <v>55102.5</v>
      </c>
      <c r="F105" s="70">
        <v>53629.8</v>
      </c>
      <c r="G105" s="70">
        <v>205190.2</v>
      </c>
      <c r="H105" s="70">
        <v>37590</v>
      </c>
      <c r="I105" s="70">
        <v>0</v>
      </c>
      <c r="J105" s="70">
        <v>562715.4</v>
      </c>
      <c r="K105" s="70">
        <v>92864.1</v>
      </c>
      <c r="L105" s="70">
        <v>50423.1</v>
      </c>
      <c r="M105" s="70">
        <v>93494.1</v>
      </c>
      <c r="N105" s="70">
        <v>56919.3</v>
      </c>
      <c r="O105" s="70">
        <v>65303.7</v>
      </c>
      <c r="P105" s="70">
        <v>66803.100000000006</v>
      </c>
      <c r="Q105" s="70">
        <v>30187.5</v>
      </c>
      <c r="R105" s="70">
        <v>16684.5</v>
      </c>
      <c r="S105" s="70">
        <v>45583.199999999997</v>
      </c>
      <c r="T105" s="70">
        <v>45248.7</v>
      </c>
      <c r="U105" s="70">
        <v>0</v>
      </c>
      <c r="V105" s="70">
        <v>308334.59999999998</v>
      </c>
      <c r="W105" s="70">
        <v>8614.2000000000007</v>
      </c>
      <c r="X105" s="70">
        <v>75297.899999999994</v>
      </c>
      <c r="Y105" s="70">
        <v>83858.7</v>
      </c>
      <c r="Z105" s="70">
        <v>11262.32</v>
      </c>
      <c r="AA105" s="70">
        <v>39784.5</v>
      </c>
      <c r="AB105" s="70">
        <v>22479</v>
      </c>
      <c r="AC105" s="70">
        <v>0</v>
      </c>
      <c r="AD105" s="70">
        <v>0</v>
      </c>
      <c r="AE105" s="70">
        <v>590259.30000000005</v>
      </c>
      <c r="AF105" s="70">
        <v>30679.8</v>
      </c>
      <c r="AG105" s="70">
        <v>51945.599999999999</v>
      </c>
      <c r="AH105" s="70">
        <v>38598</v>
      </c>
      <c r="AI105" s="70">
        <v>8824.2000000000007</v>
      </c>
      <c r="AJ105" s="70">
        <v>53629.8</v>
      </c>
      <c r="AK105" s="70">
        <v>5390.7</v>
      </c>
      <c r="AL105" s="70">
        <v>25006.799999999999</v>
      </c>
      <c r="AM105" s="70">
        <v>40469.1</v>
      </c>
      <c r="AN105" s="70">
        <v>32216.1</v>
      </c>
      <c r="AO105" s="70">
        <v>28016.1</v>
      </c>
      <c r="AP105" s="70">
        <v>22602.3</v>
      </c>
      <c r="AQ105" s="70">
        <v>326589.92</v>
      </c>
      <c r="AR105" s="70">
        <v>14849.1</v>
      </c>
      <c r="AS105" s="70">
        <v>16123.8</v>
      </c>
      <c r="AT105" s="70">
        <v>37936.5</v>
      </c>
      <c r="AU105" s="70">
        <v>9011.1</v>
      </c>
      <c r="AV105" s="70">
        <v>3945.9</v>
      </c>
      <c r="AW105" s="70">
        <v>8284.5</v>
      </c>
      <c r="AX105" s="70">
        <v>316476.76</v>
      </c>
      <c r="AY105" s="70">
        <v>18511.5</v>
      </c>
      <c r="AZ105" s="70">
        <v>20909.400000000001</v>
      </c>
      <c r="BA105" s="70">
        <v>10707</v>
      </c>
      <c r="BB105" s="70">
        <v>32354.7</v>
      </c>
      <c r="BC105" s="70">
        <v>6985.2</v>
      </c>
      <c r="BD105" s="70">
        <v>0</v>
      </c>
      <c r="BE105" s="70">
        <v>60874.8</v>
      </c>
      <c r="BF105" s="70">
        <v>32104.799999999999</v>
      </c>
      <c r="BG105" s="70">
        <v>20080.5</v>
      </c>
      <c r="BH105" s="70">
        <v>0</v>
      </c>
      <c r="BI105" s="70">
        <v>353419.5</v>
      </c>
      <c r="BJ105" s="70">
        <v>18870.599999999999</v>
      </c>
      <c r="BK105" s="70">
        <v>40832.400000000001</v>
      </c>
      <c r="BL105" s="70">
        <v>27921.599999999999</v>
      </c>
      <c r="BM105" s="70">
        <v>0</v>
      </c>
      <c r="BN105" s="70">
        <v>19538.400000000001</v>
      </c>
      <c r="BO105" s="70">
        <v>27835.5</v>
      </c>
      <c r="BP105" s="70">
        <v>103509</v>
      </c>
      <c r="BQ105" s="70">
        <v>47472.6</v>
      </c>
      <c r="BR105" s="70">
        <v>38730.300000000003</v>
      </c>
      <c r="BS105" s="70">
        <v>37488.06</v>
      </c>
      <c r="BT105" s="70">
        <v>33585.300000000003</v>
      </c>
      <c r="BU105" s="70">
        <v>42457.8</v>
      </c>
      <c r="BV105" s="70">
        <v>24861.9</v>
      </c>
      <c r="BW105" s="70">
        <v>0</v>
      </c>
      <c r="BX105" s="70">
        <v>0</v>
      </c>
      <c r="BY105" s="71">
        <v>26475164.129999995</v>
      </c>
    </row>
    <row r="106" spans="1:77" x14ac:dyDescent="0.2">
      <c r="A106" s="68" t="s">
        <v>291</v>
      </c>
      <c r="B106" s="69" t="s">
        <v>408</v>
      </c>
      <c r="C106" s="68" t="s">
        <v>409</v>
      </c>
      <c r="D106" s="70">
        <v>253474</v>
      </c>
      <c r="E106" s="70">
        <v>0</v>
      </c>
      <c r="F106" s="70">
        <v>77524</v>
      </c>
      <c r="G106" s="70">
        <v>0</v>
      </c>
      <c r="H106" s="70">
        <v>0</v>
      </c>
      <c r="I106" s="70">
        <v>200379</v>
      </c>
      <c r="J106" s="70">
        <v>388404</v>
      </c>
      <c r="K106" s="70">
        <v>0</v>
      </c>
      <c r="L106" s="70">
        <v>0</v>
      </c>
      <c r="M106" s="70">
        <v>69750</v>
      </c>
      <c r="N106" s="70">
        <v>0</v>
      </c>
      <c r="O106" s="70">
        <v>0</v>
      </c>
      <c r="P106" s="70">
        <v>10339</v>
      </c>
      <c r="Q106" s="70">
        <v>14250</v>
      </c>
      <c r="R106" s="70">
        <v>0</v>
      </c>
      <c r="S106" s="70">
        <v>3000</v>
      </c>
      <c r="T106" s="70">
        <v>0</v>
      </c>
      <c r="U106" s="70">
        <v>4500</v>
      </c>
      <c r="V106" s="70">
        <v>202567</v>
      </c>
      <c r="W106" s="70">
        <v>14914</v>
      </c>
      <c r="X106" s="70">
        <v>0</v>
      </c>
      <c r="Y106" s="70">
        <v>0</v>
      </c>
      <c r="Z106" s="70">
        <v>12000</v>
      </c>
      <c r="AA106" s="70">
        <v>0</v>
      </c>
      <c r="AB106" s="70">
        <v>0</v>
      </c>
      <c r="AC106" s="70">
        <v>0</v>
      </c>
      <c r="AD106" s="70">
        <v>0</v>
      </c>
      <c r="AE106" s="70">
        <v>431087</v>
      </c>
      <c r="AF106" s="70">
        <v>0</v>
      </c>
      <c r="AG106" s="70">
        <v>5250</v>
      </c>
      <c r="AH106" s="70">
        <v>5250</v>
      </c>
      <c r="AI106" s="70">
        <v>5250</v>
      </c>
      <c r="AJ106" s="70">
        <v>10500</v>
      </c>
      <c r="AK106" s="70">
        <v>5250</v>
      </c>
      <c r="AL106" s="70">
        <v>10500</v>
      </c>
      <c r="AM106" s="70">
        <v>15750</v>
      </c>
      <c r="AN106" s="70">
        <v>15750</v>
      </c>
      <c r="AO106" s="70">
        <v>10500</v>
      </c>
      <c r="AP106" s="70">
        <v>10500</v>
      </c>
      <c r="AQ106" s="70">
        <v>236936</v>
      </c>
      <c r="AR106" s="70">
        <v>10500</v>
      </c>
      <c r="AS106" s="70">
        <v>15750</v>
      </c>
      <c r="AT106" s="70">
        <v>21000</v>
      </c>
      <c r="AU106" s="70">
        <v>17850</v>
      </c>
      <c r="AV106" s="70">
        <v>15134</v>
      </c>
      <c r="AW106" s="70">
        <v>13344</v>
      </c>
      <c r="AX106" s="70">
        <v>284464</v>
      </c>
      <c r="AY106" s="70">
        <v>21000</v>
      </c>
      <c r="AZ106" s="70">
        <v>21000</v>
      </c>
      <c r="BA106" s="70">
        <v>0</v>
      </c>
      <c r="BB106" s="70">
        <v>15750</v>
      </c>
      <c r="BC106" s="70">
        <v>0</v>
      </c>
      <c r="BD106" s="70">
        <v>21000</v>
      </c>
      <c r="BE106" s="70">
        <v>0</v>
      </c>
      <c r="BF106" s="70">
        <v>9000</v>
      </c>
      <c r="BG106" s="70">
        <v>5250</v>
      </c>
      <c r="BH106" s="70">
        <v>5250</v>
      </c>
      <c r="BI106" s="70">
        <v>226767</v>
      </c>
      <c r="BJ106" s="70">
        <v>72284</v>
      </c>
      <c r="BK106" s="70">
        <v>23141</v>
      </c>
      <c r="BL106" s="70">
        <v>15750</v>
      </c>
      <c r="BM106" s="70">
        <v>10500</v>
      </c>
      <c r="BN106" s="70">
        <v>26250</v>
      </c>
      <c r="BO106" s="70">
        <v>15028</v>
      </c>
      <c r="BP106" s="70">
        <v>130326</v>
      </c>
      <c r="BQ106" s="70">
        <v>0</v>
      </c>
      <c r="BR106" s="70">
        <v>0</v>
      </c>
      <c r="BS106" s="70">
        <v>0</v>
      </c>
      <c r="BT106" s="70">
        <v>0</v>
      </c>
      <c r="BU106" s="70">
        <v>0</v>
      </c>
      <c r="BV106" s="70">
        <v>0</v>
      </c>
      <c r="BW106" s="70">
        <v>0</v>
      </c>
      <c r="BX106" s="70">
        <v>0</v>
      </c>
      <c r="BY106" s="71">
        <v>6881874</v>
      </c>
    </row>
    <row r="107" spans="1:77" x14ac:dyDescent="0.2">
      <c r="A107" s="68" t="s">
        <v>291</v>
      </c>
      <c r="B107" s="69" t="s">
        <v>410</v>
      </c>
      <c r="C107" s="68" t="s">
        <v>411</v>
      </c>
      <c r="D107" s="70">
        <v>3014830</v>
      </c>
      <c r="E107" s="70">
        <v>836051</v>
      </c>
      <c r="F107" s="70">
        <v>1129448</v>
      </c>
      <c r="G107" s="70">
        <v>527951</v>
      </c>
      <c r="H107" s="70">
        <v>328397</v>
      </c>
      <c r="I107" s="70">
        <v>0</v>
      </c>
      <c r="J107" s="70">
        <v>6903234</v>
      </c>
      <c r="K107" s="70">
        <v>610312</v>
      </c>
      <c r="L107" s="70">
        <v>187598</v>
      </c>
      <c r="M107" s="70">
        <v>2264041</v>
      </c>
      <c r="N107" s="70">
        <v>191572</v>
      </c>
      <c r="O107" s="70">
        <v>563805</v>
      </c>
      <c r="P107" s="70">
        <v>1281057</v>
      </c>
      <c r="Q107" s="70">
        <v>906911</v>
      </c>
      <c r="R107" s="70">
        <v>71676</v>
      </c>
      <c r="S107" s="70">
        <v>221707</v>
      </c>
      <c r="T107" s="70">
        <v>258946</v>
      </c>
      <c r="U107" s="70">
        <v>177420</v>
      </c>
      <c r="V107" s="70">
        <v>2679136.39</v>
      </c>
      <c r="W107" s="70">
        <v>891214.8</v>
      </c>
      <c r="X107" s="70">
        <v>289640.8</v>
      </c>
      <c r="Y107" s="70">
        <v>950411</v>
      </c>
      <c r="Z107" s="70">
        <v>335305</v>
      </c>
      <c r="AA107" s="70">
        <v>409194</v>
      </c>
      <c r="AB107" s="70">
        <v>432373.5</v>
      </c>
      <c r="AC107" s="70">
        <v>224684</v>
      </c>
      <c r="AD107" s="70">
        <v>193135.4</v>
      </c>
      <c r="AE107" s="70">
        <v>4451233</v>
      </c>
      <c r="AF107" s="70">
        <v>265283</v>
      </c>
      <c r="AG107" s="70">
        <v>182718</v>
      </c>
      <c r="AH107" s="70">
        <v>202799</v>
      </c>
      <c r="AI107" s="70">
        <v>172635</v>
      </c>
      <c r="AJ107" s="70">
        <v>299832</v>
      </c>
      <c r="AK107" s="70">
        <v>303429</v>
      </c>
      <c r="AL107" s="70">
        <v>245674</v>
      </c>
      <c r="AM107" s="70">
        <v>358052</v>
      </c>
      <c r="AN107" s="70">
        <v>216319</v>
      </c>
      <c r="AO107" s="70">
        <v>230349</v>
      </c>
      <c r="AP107" s="70">
        <v>193741</v>
      </c>
      <c r="AQ107" s="70">
        <v>1424275</v>
      </c>
      <c r="AR107" s="70">
        <v>245910</v>
      </c>
      <c r="AS107" s="70">
        <v>230709</v>
      </c>
      <c r="AT107" s="70">
        <v>228892</v>
      </c>
      <c r="AU107" s="70">
        <v>202245</v>
      </c>
      <c r="AV107" s="70">
        <v>110607</v>
      </c>
      <c r="AW107" s="70">
        <v>179303</v>
      </c>
      <c r="AX107" s="70">
        <v>4332527</v>
      </c>
      <c r="AY107" s="70">
        <v>327733</v>
      </c>
      <c r="AZ107" s="70">
        <v>202740</v>
      </c>
      <c r="BA107" s="70">
        <v>671931</v>
      </c>
      <c r="BB107" s="70">
        <v>444036</v>
      </c>
      <c r="BC107" s="70">
        <v>285737</v>
      </c>
      <c r="BD107" s="70">
        <v>673753</v>
      </c>
      <c r="BE107" s="70">
        <v>529390</v>
      </c>
      <c r="BF107" s="70">
        <v>348737</v>
      </c>
      <c r="BG107" s="70">
        <v>100490</v>
      </c>
      <c r="BH107" s="70">
        <v>87297</v>
      </c>
      <c r="BI107" s="70">
        <v>2303949</v>
      </c>
      <c r="BJ107" s="70">
        <v>1297925.1000000001</v>
      </c>
      <c r="BK107" s="70">
        <v>213350</v>
      </c>
      <c r="BL107" s="70">
        <v>133373</v>
      </c>
      <c r="BM107" s="70">
        <v>206234</v>
      </c>
      <c r="BN107" s="70">
        <v>337138</v>
      </c>
      <c r="BO107" s="70">
        <v>139770</v>
      </c>
      <c r="BP107" s="70">
        <v>2388784</v>
      </c>
      <c r="BQ107" s="70">
        <v>199346</v>
      </c>
      <c r="BR107" s="70">
        <v>256679</v>
      </c>
      <c r="BS107" s="70">
        <v>424194</v>
      </c>
      <c r="BT107" s="70">
        <v>409824</v>
      </c>
      <c r="BU107" s="70">
        <v>774991</v>
      </c>
      <c r="BV107" s="70">
        <v>276753</v>
      </c>
      <c r="BW107" s="70">
        <v>180623</v>
      </c>
      <c r="BX107" s="70">
        <v>162159</v>
      </c>
      <c r="BY107" s="71">
        <v>2091554.95</v>
      </c>
    </row>
    <row r="108" spans="1:77" x14ac:dyDescent="0.2">
      <c r="A108" s="68" t="s">
        <v>291</v>
      </c>
      <c r="B108" s="69" t="s">
        <v>412</v>
      </c>
      <c r="C108" s="68" t="s">
        <v>413</v>
      </c>
      <c r="D108" s="70">
        <v>35000</v>
      </c>
      <c r="E108" s="70">
        <v>0</v>
      </c>
      <c r="F108" s="70">
        <v>0</v>
      </c>
      <c r="G108" s="70">
        <v>0</v>
      </c>
      <c r="H108" s="70">
        <v>0</v>
      </c>
      <c r="I108" s="70">
        <v>0</v>
      </c>
      <c r="J108" s="70">
        <v>91000</v>
      </c>
      <c r="K108" s="70">
        <v>14500</v>
      </c>
      <c r="L108" s="70">
        <v>0</v>
      </c>
      <c r="M108" s="70">
        <v>0</v>
      </c>
      <c r="N108" s="70">
        <v>0</v>
      </c>
      <c r="O108" s="70">
        <v>0</v>
      </c>
      <c r="P108" s="70">
        <v>0</v>
      </c>
      <c r="Q108" s="70">
        <v>24500</v>
      </c>
      <c r="R108" s="70">
        <v>0</v>
      </c>
      <c r="S108" s="70">
        <v>0</v>
      </c>
      <c r="T108" s="70">
        <v>0</v>
      </c>
      <c r="U108" s="70">
        <v>0</v>
      </c>
      <c r="V108" s="70">
        <v>38666.74</v>
      </c>
      <c r="W108" s="70">
        <v>0</v>
      </c>
      <c r="X108" s="70">
        <v>0</v>
      </c>
      <c r="Y108" s="70">
        <v>0</v>
      </c>
      <c r="Z108" s="70">
        <v>0</v>
      </c>
      <c r="AA108" s="70">
        <v>0</v>
      </c>
      <c r="AB108" s="70">
        <v>0</v>
      </c>
      <c r="AC108" s="70">
        <v>0</v>
      </c>
      <c r="AD108" s="70">
        <v>0</v>
      </c>
      <c r="AE108" s="70">
        <v>39000</v>
      </c>
      <c r="AF108" s="70">
        <v>0</v>
      </c>
      <c r="AG108" s="70">
        <v>24500</v>
      </c>
      <c r="AH108" s="70">
        <v>0</v>
      </c>
      <c r="AI108" s="70">
        <v>0</v>
      </c>
      <c r="AJ108" s="70">
        <v>0</v>
      </c>
      <c r="AK108" s="70">
        <v>0</v>
      </c>
      <c r="AL108" s="70">
        <v>0</v>
      </c>
      <c r="AM108" s="70">
        <v>0</v>
      </c>
      <c r="AN108" s="70">
        <v>0</v>
      </c>
      <c r="AO108" s="70">
        <v>0</v>
      </c>
      <c r="AP108" s="70">
        <v>0</v>
      </c>
      <c r="AQ108" s="70">
        <v>0</v>
      </c>
      <c r="AR108" s="70">
        <v>0</v>
      </c>
      <c r="AS108" s="70">
        <v>0</v>
      </c>
      <c r="AT108" s="70">
        <v>0</v>
      </c>
      <c r="AU108" s="70">
        <v>0</v>
      </c>
      <c r="AV108" s="70">
        <v>0</v>
      </c>
      <c r="AW108" s="70">
        <v>0</v>
      </c>
      <c r="AX108" s="70">
        <v>21000</v>
      </c>
      <c r="AY108" s="70">
        <v>0</v>
      </c>
      <c r="AZ108" s="70">
        <v>0</v>
      </c>
      <c r="BA108" s="70">
        <v>0</v>
      </c>
      <c r="BB108" s="70">
        <v>0</v>
      </c>
      <c r="BC108" s="70">
        <v>0</v>
      </c>
      <c r="BD108" s="70">
        <v>0</v>
      </c>
      <c r="BE108" s="70">
        <v>0</v>
      </c>
      <c r="BF108" s="70">
        <v>0</v>
      </c>
      <c r="BG108" s="70">
        <v>0</v>
      </c>
      <c r="BH108" s="70">
        <v>0</v>
      </c>
      <c r="BI108" s="70">
        <v>37666.519999999997</v>
      </c>
      <c r="BJ108" s="70">
        <v>0</v>
      </c>
      <c r="BK108" s="70">
        <v>0</v>
      </c>
      <c r="BL108" s="70">
        <v>0</v>
      </c>
      <c r="BM108" s="70">
        <v>0</v>
      </c>
      <c r="BN108" s="70">
        <v>0</v>
      </c>
      <c r="BO108" s="70">
        <v>0</v>
      </c>
      <c r="BP108" s="70">
        <v>170433.16</v>
      </c>
      <c r="BQ108" s="70">
        <v>0</v>
      </c>
      <c r="BR108" s="70">
        <v>0</v>
      </c>
      <c r="BS108" s="70">
        <v>0</v>
      </c>
      <c r="BT108" s="70">
        <v>0</v>
      </c>
      <c r="BU108" s="70">
        <v>0</v>
      </c>
      <c r="BV108" s="70">
        <v>0</v>
      </c>
      <c r="BW108" s="70">
        <v>0</v>
      </c>
      <c r="BX108" s="70">
        <v>0</v>
      </c>
      <c r="BY108" s="71">
        <v>3386225.1799999997</v>
      </c>
    </row>
    <row r="109" spans="1:77" x14ac:dyDescent="0.2">
      <c r="A109" s="68" t="s">
        <v>291</v>
      </c>
      <c r="B109" s="69" t="s">
        <v>414</v>
      </c>
      <c r="C109" s="68" t="s">
        <v>415</v>
      </c>
      <c r="D109" s="70">
        <v>427186.74</v>
      </c>
      <c r="E109" s="70">
        <v>68389.600000000006</v>
      </c>
      <c r="F109" s="70">
        <v>127023.4</v>
      </c>
      <c r="G109" s="70">
        <v>63558</v>
      </c>
      <c r="H109" s="70">
        <v>65660.639999999999</v>
      </c>
      <c r="I109" s="70">
        <v>9881.02</v>
      </c>
      <c r="J109" s="70">
        <v>689143.54</v>
      </c>
      <c r="K109" s="70">
        <v>55217.2</v>
      </c>
      <c r="L109" s="70">
        <v>0</v>
      </c>
      <c r="M109" s="70">
        <v>283147.2</v>
      </c>
      <c r="N109" s="70">
        <v>0</v>
      </c>
      <c r="O109" s="70">
        <v>136462.59</v>
      </c>
      <c r="P109" s="70">
        <v>138943.54</v>
      </c>
      <c r="Q109" s="70">
        <v>55633.8</v>
      </c>
      <c r="R109" s="70">
        <v>14828.4</v>
      </c>
      <c r="S109" s="70">
        <v>6089.2</v>
      </c>
      <c r="T109" s="70">
        <v>0</v>
      </c>
      <c r="U109" s="70">
        <v>0</v>
      </c>
      <c r="V109" s="70">
        <v>278594</v>
      </c>
      <c r="W109" s="70">
        <v>0</v>
      </c>
      <c r="X109" s="70">
        <v>0</v>
      </c>
      <c r="Y109" s="70">
        <v>0</v>
      </c>
      <c r="Z109" s="70">
        <v>9360.2000000000007</v>
      </c>
      <c r="AA109" s="70">
        <v>0</v>
      </c>
      <c r="AB109" s="70">
        <v>0</v>
      </c>
      <c r="AC109" s="70">
        <v>0</v>
      </c>
      <c r="AD109" s="70">
        <v>1814.8</v>
      </c>
      <c r="AE109" s="70">
        <v>264388.2</v>
      </c>
      <c r="AF109" s="70">
        <v>3416.4</v>
      </c>
      <c r="AG109" s="70">
        <v>0</v>
      </c>
      <c r="AH109" s="70">
        <v>0</v>
      </c>
      <c r="AI109" s="70">
        <v>0</v>
      </c>
      <c r="AJ109" s="70">
        <v>0</v>
      </c>
      <c r="AK109" s="70">
        <v>0</v>
      </c>
      <c r="AL109" s="70">
        <v>0</v>
      </c>
      <c r="AM109" s="70">
        <v>46184.6</v>
      </c>
      <c r="AN109" s="70">
        <v>0</v>
      </c>
      <c r="AO109" s="70">
        <v>17701.2</v>
      </c>
      <c r="AP109" s="70">
        <v>0</v>
      </c>
      <c r="AQ109" s="70">
        <v>141318.9</v>
      </c>
      <c r="AR109" s="70">
        <v>0</v>
      </c>
      <c r="AS109" s="70">
        <v>0</v>
      </c>
      <c r="AT109" s="70">
        <v>6042</v>
      </c>
      <c r="AU109" s="70">
        <v>0</v>
      </c>
      <c r="AV109" s="70">
        <v>0</v>
      </c>
      <c r="AW109" s="70">
        <v>0</v>
      </c>
      <c r="AX109" s="70">
        <v>468647.12</v>
      </c>
      <c r="AY109" s="70">
        <v>0</v>
      </c>
      <c r="AZ109" s="70">
        <v>0</v>
      </c>
      <c r="BA109" s="70">
        <v>90268.4</v>
      </c>
      <c r="BB109" s="70">
        <v>60861.599999999999</v>
      </c>
      <c r="BC109" s="70">
        <v>0</v>
      </c>
      <c r="BD109" s="70">
        <v>80526.8</v>
      </c>
      <c r="BE109" s="70">
        <v>0</v>
      </c>
      <c r="BF109" s="70">
        <v>0</v>
      </c>
      <c r="BG109" s="70">
        <v>22892</v>
      </c>
      <c r="BH109" s="70">
        <v>0</v>
      </c>
      <c r="BI109" s="70">
        <v>304529.8</v>
      </c>
      <c r="BJ109" s="70">
        <v>197128.66</v>
      </c>
      <c r="BK109" s="70">
        <v>0</v>
      </c>
      <c r="BL109" s="70">
        <v>21218.9</v>
      </c>
      <c r="BM109" s="70">
        <v>0</v>
      </c>
      <c r="BN109" s="70">
        <v>38783.33</v>
      </c>
      <c r="BO109" s="70">
        <v>0</v>
      </c>
      <c r="BP109" s="70">
        <v>253907.36</v>
      </c>
      <c r="BQ109" s="70">
        <v>3061.6</v>
      </c>
      <c r="BR109" s="70">
        <v>10378</v>
      </c>
      <c r="BS109" s="70">
        <v>18508.8</v>
      </c>
      <c r="BT109" s="70">
        <v>49514</v>
      </c>
      <c r="BU109" s="70">
        <v>82246</v>
      </c>
      <c r="BV109" s="70">
        <v>23291.8</v>
      </c>
      <c r="BW109" s="70">
        <v>1233.4000000000001</v>
      </c>
      <c r="BX109" s="70">
        <v>0</v>
      </c>
      <c r="BY109" s="71">
        <v>3733606.9899999998</v>
      </c>
    </row>
    <row r="110" spans="1:77" x14ac:dyDescent="0.2">
      <c r="A110" s="68" t="s">
        <v>291</v>
      </c>
      <c r="B110" s="81">
        <v>5101020116.1009998</v>
      </c>
      <c r="C110" s="68" t="s">
        <v>416</v>
      </c>
      <c r="D110" s="70">
        <v>19678.669999999998</v>
      </c>
      <c r="E110" s="70">
        <v>0</v>
      </c>
      <c r="F110" s="70">
        <v>0</v>
      </c>
      <c r="G110" s="70">
        <v>0</v>
      </c>
      <c r="H110" s="70">
        <v>0</v>
      </c>
      <c r="I110" s="70">
        <v>0</v>
      </c>
      <c r="J110" s="70">
        <v>1828</v>
      </c>
      <c r="K110" s="70">
        <v>69</v>
      </c>
      <c r="L110" s="70">
        <v>0</v>
      </c>
      <c r="M110" s="70">
        <v>320.16000000000003</v>
      </c>
      <c r="N110" s="70">
        <v>92</v>
      </c>
      <c r="O110" s="70">
        <v>46</v>
      </c>
      <c r="P110" s="70">
        <v>46</v>
      </c>
      <c r="Q110" s="70">
        <v>69</v>
      </c>
      <c r="R110" s="70">
        <v>0</v>
      </c>
      <c r="S110" s="70">
        <v>46</v>
      </c>
      <c r="T110" s="70">
        <v>46</v>
      </c>
      <c r="U110" s="70">
        <v>23</v>
      </c>
      <c r="V110" s="70">
        <v>18947.04</v>
      </c>
      <c r="W110" s="70">
        <v>0</v>
      </c>
      <c r="X110" s="70">
        <v>0</v>
      </c>
      <c r="Y110" s="70">
        <v>0</v>
      </c>
      <c r="Z110" s="70">
        <v>0</v>
      </c>
      <c r="AA110" s="70">
        <v>0</v>
      </c>
      <c r="AB110" s="70">
        <v>0</v>
      </c>
      <c r="AC110" s="70">
        <v>0</v>
      </c>
      <c r="AD110" s="70">
        <v>0</v>
      </c>
      <c r="AE110" s="70">
        <v>0</v>
      </c>
      <c r="AF110" s="70">
        <v>710.8</v>
      </c>
      <c r="AG110" s="70">
        <v>331.81</v>
      </c>
      <c r="AH110" s="70">
        <v>355.39</v>
      </c>
      <c r="AI110" s="70">
        <v>355.4</v>
      </c>
      <c r="AJ110" s="70">
        <v>687.21</v>
      </c>
      <c r="AK110" s="70">
        <v>355.4</v>
      </c>
      <c r="AL110" s="70">
        <v>710.78</v>
      </c>
      <c r="AM110" s="70">
        <v>1066.2</v>
      </c>
      <c r="AN110" s="70">
        <v>1066.2</v>
      </c>
      <c r="AO110" s="70">
        <v>710.8</v>
      </c>
      <c r="AP110" s="70">
        <v>710.8</v>
      </c>
      <c r="AQ110" s="70">
        <v>18052</v>
      </c>
      <c r="AR110" s="70">
        <v>0</v>
      </c>
      <c r="AS110" s="70">
        <v>0</v>
      </c>
      <c r="AT110" s="70">
        <v>0</v>
      </c>
      <c r="AU110" s="70">
        <v>0</v>
      </c>
      <c r="AV110" s="70">
        <v>0</v>
      </c>
      <c r="AW110" s="70">
        <v>0</v>
      </c>
      <c r="AX110" s="70">
        <v>24912</v>
      </c>
      <c r="AY110" s="70">
        <v>0</v>
      </c>
      <c r="AZ110" s="70">
        <v>0</v>
      </c>
      <c r="BA110" s="70">
        <v>0</v>
      </c>
      <c r="BB110" s="70">
        <v>0</v>
      </c>
      <c r="BC110" s="70">
        <v>0</v>
      </c>
      <c r="BD110" s="70">
        <v>0</v>
      </c>
      <c r="BE110" s="70">
        <v>0</v>
      </c>
      <c r="BF110" s="70">
        <v>0</v>
      </c>
      <c r="BG110" s="70">
        <v>0</v>
      </c>
      <c r="BH110" s="70">
        <v>0</v>
      </c>
      <c r="BI110" s="70">
        <v>0</v>
      </c>
      <c r="BJ110" s="70">
        <v>6707</v>
      </c>
      <c r="BK110" s="70">
        <v>0</v>
      </c>
      <c r="BL110" s="70">
        <v>1470</v>
      </c>
      <c r="BM110" s="70">
        <v>0</v>
      </c>
      <c r="BN110" s="70">
        <v>2382</v>
      </c>
      <c r="BO110" s="70">
        <v>0</v>
      </c>
      <c r="BP110" s="70">
        <v>10794</v>
      </c>
      <c r="BQ110" s="70">
        <v>0</v>
      </c>
      <c r="BR110" s="70">
        <v>0</v>
      </c>
      <c r="BS110" s="70">
        <v>0</v>
      </c>
      <c r="BT110" s="70">
        <v>0</v>
      </c>
      <c r="BU110" s="70">
        <v>0</v>
      </c>
      <c r="BV110" s="70">
        <v>0</v>
      </c>
      <c r="BW110" s="70">
        <v>0</v>
      </c>
      <c r="BX110" s="70">
        <v>0</v>
      </c>
      <c r="BY110" s="71">
        <v>751601115.55000007</v>
      </c>
    </row>
    <row r="111" spans="1:77" x14ac:dyDescent="0.2">
      <c r="A111" s="68" t="s">
        <v>291</v>
      </c>
      <c r="B111" s="81">
        <v>5101020116.1020002</v>
      </c>
      <c r="C111" s="68" t="s">
        <v>417</v>
      </c>
      <c r="D111" s="70">
        <v>236786</v>
      </c>
      <c r="E111" s="70">
        <v>60989</v>
      </c>
      <c r="F111" s="70">
        <v>0</v>
      </c>
      <c r="G111" s="70">
        <v>36600</v>
      </c>
      <c r="H111" s="70">
        <v>24097</v>
      </c>
      <c r="I111" s="70">
        <v>11354</v>
      </c>
      <c r="J111" s="70">
        <v>468201</v>
      </c>
      <c r="K111" s="70">
        <v>46841</v>
      </c>
      <c r="L111" s="70">
        <v>14040</v>
      </c>
      <c r="M111" s="70">
        <v>160516</v>
      </c>
      <c r="N111" s="70">
        <v>14700</v>
      </c>
      <c r="O111" s="70">
        <v>44660</v>
      </c>
      <c r="P111" s="70">
        <v>76600</v>
      </c>
      <c r="Q111" s="70">
        <v>62094</v>
      </c>
      <c r="R111" s="70">
        <v>0</v>
      </c>
      <c r="S111" s="70">
        <v>16748</v>
      </c>
      <c r="T111" s="70">
        <v>19181</v>
      </c>
      <c r="U111" s="70">
        <v>15394</v>
      </c>
      <c r="V111" s="70">
        <v>183555.34</v>
      </c>
      <c r="W111" s="70">
        <v>61700</v>
      </c>
      <c r="X111" s="70">
        <v>23840</v>
      </c>
      <c r="Y111" s="70">
        <v>4600</v>
      </c>
      <c r="Z111" s="70">
        <v>23232</v>
      </c>
      <c r="AA111" s="70">
        <v>0</v>
      </c>
      <c r="AB111" s="70">
        <v>33200</v>
      </c>
      <c r="AC111" s="70">
        <v>0</v>
      </c>
      <c r="AD111" s="70">
        <v>15600</v>
      </c>
      <c r="AE111" s="70">
        <v>353200</v>
      </c>
      <c r="AF111" s="70">
        <v>19400</v>
      </c>
      <c r="AG111" s="70">
        <v>13840</v>
      </c>
      <c r="AH111" s="70">
        <v>15184</v>
      </c>
      <c r="AI111" s="70">
        <v>12560</v>
      </c>
      <c r="AJ111" s="70">
        <v>22140</v>
      </c>
      <c r="AK111" s="70">
        <v>20220</v>
      </c>
      <c r="AL111" s="70">
        <v>18520</v>
      </c>
      <c r="AM111" s="70">
        <v>1660</v>
      </c>
      <c r="AN111" s="70">
        <v>15540</v>
      </c>
      <c r="AO111" s="70">
        <v>16180</v>
      </c>
      <c r="AP111" s="70">
        <v>14060</v>
      </c>
      <c r="AQ111" s="70">
        <v>101148</v>
      </c>
      <c r="AR111" s="70">
        <v>84</v>
      </c>
      <c r="AS111" s="70">
        <v>16430</v>
      </c>
      <c r="AT111" s="70">
        <v>15702</v>
      </c>
      <c r="AU111" s="70">
        <v>840</v>
      </c>
      <c r="AV111" s="70">
        <v>368</v>
      </c>
      <c r="AW111" s="70">
        <v>12120</v>
      </c>
      <c r="AX111" s="70">
        <v>202688</v>
      </c>
      <c r="AY111" s="70">
        <v>25320</v>
      </c>
      <c r="AZ111" s="70">
        <v>47298</v>
      </c>
      <c r="BA111" s="70">
        <v>0</v>
      </c>
      <c r="BB111" s="70">
        <v>31060</v>
      </c>
      <c r="BC111" s="70">
        <v>0</v>
      </c>
      <c r="BD111" s="70">
        <v>51041</v>
      </c>
      <c r="BE111" s="70">
        <v>37372</v>
      </c>
      <c r="BF111" s="70">
        <v>0</v>
      </c>
      <c r="BG111" s="70">
        <v>0</v>
      </c>
      <c r="BH111" s="70">
        <v>7880</v>
      </c>
      <c r="BI111" s="70">
        <v>0</v>
      </c>
      <c r="BJ111" s="70">
        <v>94167</v>
      </c>
      <c r="BK111" s="70">
        <v>0</v>
      </c>
      <c r="BL111" s="70">
        <v>9810</v>
      </c>
      <c r="BM111" s="70">
        <v>15545</v>
      </c>
      <c r="BN111" s="70">
        <v>23638</v>
      </c>
      <c r="BO111" s="70">
        <v>0</v>
      </c>
      <c r="BP111" s="70">
        <v>138496</v>
      </c>
      <c r="BQ111" s="70">
        <v>14900</v>
      </c>
      <c r="BR111" s="70">
        <v>21072</v>
      </c>
      <c r="BS111" s="70">
        <v>29600</v>
      </c>
      <c r="BT111" s="70">
        <v>31500</v>
      </c>
      <c r="BU111" s="70">
        <v>61580</v>
      </c>
      <c r="BV111" s="70">
        <v>20440</v>
      </c>
      <c r="BW111" s="70">
        <v>12560</v>
      </c>
      <c r="BX111" s="70">
        <v>11950</v>
      </c>
      <c r="BY111" s="71">
        <v>71345524.960000008</v>
      </c>
    </row>
    <row r="112" spans="1:77" x14ac:dyDescent="0.2">
      <c r="A112" s="68" t="s">
        <v>291</v>
      </c>
      <c r="B112" s="69" t="s">
        <v>418</v>
      </c>
      <c r="C112" s="68" t="s">
        <v>419</v>
      </c>
      <c r="D112" s="70">
        <v>1111680</v>
      </c>
      <c r="E112" s="70">
        <v>464600</v>
      </c>
      <c r="F112" s="70">
        <v>179930</v>
      </c>
      <c r="G112" s="70">
        <v>149152</v>
      </c>
      <c r="H112" s="70">
        <v>93000</v>
      </c>
      <c r="I112" s="70">
        <v>0</v>
      </c>
      <c r="J112" s="70">
        <v>1583097.5</v>
      </c>
      <c r="K112" s="70">
        <v>278130</v>
      </c>
      <c r="L112" s="70">
        <v>126471</v>
      </c>
      <c r="M112" s="70">
        <v>426670</v>
      </c>
      <c r="N112" s="70">
        <v>107950</v>
      </c>
      <c r="O112" s="70">
        <v>276195</v>
      </c>
      <c r="P112" s="70">
        <v>430130</v>
      </c>
      <c r="Q112" s="70">
        <v>496950</v>
      </c>
      <c r="R112" s="70">
        <v>3305</v>
      </c>
      <c r="S112" s="70">
        <v>204500</v>
      </c>
      <c r="T112" s="70">
        <v>0</v>
      </c>
      <c r="U112" s="70">
        <v>10437</v>
      </c>
      <c r="V112" s="70">
        <v>1681880</v>
      </c>
      <c r="W112" s="70">
        <v>463950</v>
      </c>
      <c r="X112" s="70">
        <v>219200</v>
      </c>
      <c r="Y112" s="70">
        <v>107130</v>
      </c>
      <c r="Z112" s="70">
        <v>82500</v>
      </c>
      <c r="AA112" s="70">
        <v>0</v>
      </c>
      <c r="AB112" s="70">
        <v>126150</v>
      </c>
      <c r="AC112" s="70">
        <v>15768</v>
      </c>
      <c r="AD112" s="70">
        <v>49320.75</v>
      </c>
      <c r="AE112" s="70">
        <v>951975</v>
      </c>
      <c r="AF112" s="70">
        <v>0</v>
      </c>
      <c r="AG112" s="70">
        <v>104675.25</v>
      </c>
      <c r="AH112" s="70">
        <v>0</v>
      </c>
      <c r="AI112" s="70">
        <v>88750</v>
      </c>
      <c r="AJ112" s="70">
        <v>129928.25</v>
      </c>
      <c r="AK112" s="70">
        <v>0</v>
      </c>
      <c r="AL112" s="70">
        <v>41962.75</v>
      </c>
      <c r="AM112" s="70">
        <v>115043.25</v>
      </c>
      <c r="AN112" s="70">
        <v>33347.25</v>
      </c>
      <c r="AO112" s="70">
        <v>66123</v>
      </c>
      <c r="AP112" s="70">
        <v>164071.75</v>
      </c>
      <c r="AQ112" s="70">
        <v>972735</v>
      </c>
      <c r="AR112" s="70">
        <v>139876.25</v>
      </c>
      <c r="AS112" s="70">
        <v>166931.5</v>
      </c>
      <c r="AT112" s="70">
        <v>75415</v>
      </c>
      <c r="AU112" s="70">
        <v>165120</v>
      </c>
      <c r="AV112" s="70">
        <v>2500</v>
      </c>
      <c r="AW112" s="70">
        <v>30441</v>
      </c>
      <c r="AX112" s="70">
        <v>1236198.5</v>
      </c>
      <c r="AY112" s="70">
        <v>53780</v>
      </c>
      <c r="AZ112" s="70">
        <v>117197</v>
      </c>
      <c r="BA112" s="70">
        <v>169190.5</v>
      </c>
      <c r="BB112" s="70">
        <v>323035</v>
      </c>
      <c r="BC112" s="70">
        <v>0</v>
      </c>
      <c r="BD112" s="70">
        <v>236180</v>
      </c>
      <c r="BE112" s="70">
        <v>0</v>
      </c>
      <c r="BF112" s="70">
        <v>168540</v>
      </c>
      <c r="BG112" s="70">
        <v>55289</v>
      </c>
      <c r="BH112" s="70">
        <v>5900</v>
      </c>
      <c r="BI112" s="70">
        <v>768791.75</v>
      </c>
      <c r="BJ112" s="70">
        <v>382960</v>
      </c>
      <c r="BK112" s="70">
        <v>141177.75</v>
      </c>
      <c r="BL112" s="70">
        <v>90189</v>
      </c>
      <c r="BM112" s="70">
        <v>0</v>
      </c>
      <c r="BN112" s="70">
        <v>266010</v>
      </c>
      <c r="BO112" s="70">
        <v>134061.5</v>
      </c>
      <c r="BP112" s="70">
        <v>618240.5</v>
      </c>
      <c r="BQ112" s="70">
        <v>88260</v>
      </c>
      <c r="BR112" s="70">
        <v>106502</v>
      </c>
      <c r="BS112" s="70">
        <v>221240</v>
      </c>
      <c r="BT112" s="70">
        <v>103760</v>
      </c>
      <c r="BU112" s="70">
        <v>68870</v>
      </c>
      <c r="BV112" s="70">
        <v>77940</v>
      </c>
      <c r="BW112" s="70">
        <v>50680</v>
      </c>
      <c r="BX112" s="70">
        <v>0</v>
      </c>
      <c r="BY112" s="71">
        <v>13293470.92</v>
      </c>
    </row>
    <row r="113" spans="1:77" x14ac:dyDescent="0.2">
      <c r="A113" s="68" t="s">
        <v>291</v>
      </c>
      <c r="B113" s="69" t="s">
        <v>420</v>
      </c>
      <c r="C113" s="68" t="s">
        <v>421</v>
      </c>
      <c r="D113" s="70">
        <v>1746655.75</v>
      </c>
      <c r="E113" s="70">
        <v>375404</v>
      </c>
      <c r="F113" s="70">
        <v>85218</v>
      </c>
      <c r="G113" s="70">
        <v>108873</v>
      </c>
      <c r="H113" s="70">
        <v>120788</v>
      </c>
      <c r="I113" s="70">
        <v>0</v>
      </c>
      <c r="J113" s="70">
        <v>3561478.75</v>
      </c>
      <c r="K113" s="70">
        <v>299813</v>
      </c>
      <c r="L113" s="70">
        <v>130602</v>
      </c>
      <c r="M113" s="70">
        <v>327187</v>
      </c>
      <c r="N113" s="70">
        <v>46403</v>
      </c>
      <c r="O113" s="70">
        <v>252287</v>
      </c>
      <c r="P113" s="70">
        <v>372142</v>
      </c>
      <c r="Q113" s="70">
        <v>138094.25</v>
      </c>
      <c r="R113" s="70">
        <v>15491</v>
      </c>
      <c r="S113" s="70">
        <v>28651</v>
      </c>
      <c r="T113" s="70">
        <v>51095</v>
      </c>
      <c r="U113" s="70">
        <v>30110</v>
      </c>
      <c r="V113" s="70">
        <v>544685.5</v>
      </c>
      <c r="W113" s="70">
        <v>260903</v>
      </c>
      <c r="X113" s="70">
        <v>77226.5</v>
      </c>
      <c r="Y113" s="70">
        <v>43413.46</v>
      </c>
      <c r="Z113" s="70">
        <v>13105</v>
      </c>
      <c r="AA113" s="70">
        <v>0</v>
      </c>
      <c r="AB113" s="70">
        <v>49339.75</v>
      </c>
      <c r="AC113" s="70">
        <v>2100</v>
      </c>
      <c r="AD113" s="70">
        <v>0</v>
      </c>
      <c r="AE113" s="70">
        <v>854037.5</v>
      </c>
      <c r="AF113" s="70">
        <v>17330</v>
      </c>
      <c r="AG113" s="70">
        <v>26726</v>
      </c>
      <c r="AH113" s="70">
        <v>0</v>
      </c>
      <c r="AI113" s="70">
        <v>10489</v>
      </c>
      <c r="AJ113" s="70">
        <v>19988</v>
      </c>
      <c r="AK113" s="70">
        <v>0</v>
      </c>
      <c r="AL113" s="70">
        <v>41581.25</v>
      </c>
      <c r="AM113" s="70">
        <v>23345</v>
      </c>
      <c r="AN113" s="70">
        <v>43502</v>
      </c>
      <c r="AO113" s="70">
        <v>9868</v>
      </c>
      <c r="AP113" s="70">
        <v>10150</v>
      </c>
      <c r="AQ113" s="70">
        <v>152532</v>
      </c>
      <c r="AR113" s="70">
        <v>108180</v>
      </c>
      <c r="AS113" s="70">
        <v>25729</v>
      </c>
      <c r="AT113" s="70">
        <v>11799</v>
      </c>
      <c r="AU113" s="70">
        <v>58741.75</v>
      </c>
      <c r="AV113" s="70">
        <v>2500</v>
      </c>
      <c r="AW113" s="70">
        <v>87240</v>
      </c>
      <c r="AX113" s="70">
        <v>808009.4</v>
      </c>
      <c r="AY113" s="70">
        <v>21628</v>
      </c>
      <c r="AZ113" s="70">
        <v>47468</v>
      </c>
      <c r="BA113" s="70">
        <v>46616</v>
      </c>
      <c r="BB113" s="70">
        <v>68349</v>
      </c>
      <c r="BC113" s="70">
        <v>0</v>
      </c>
      <c r="BD113" s="70">
        <v>146709.5</v>
      </c>
      <c r="BE113" s="70">
        <v>86553</v>
      </c>
      <c r="BF113" s="70">
        <v>115945</v>
      </c>
      <c r="BG113" s="70">
        <v>50640</v>
      </c>
      <c r="BH113" s="70">
        <v>16514</v>
      </c>
      <c r="BI113" s="70">
        <v>593549</v>
      </c>
      <c r="BJ113" s="70">
        <v>309353.5</v>
      </c>
      <c r="BK113" s="70">
        <v>21709</v>
      </c>
      <c r="BL113" s="70">
        <v>77446</v>
      </c>
      <c r="BM113" s="70">
        <v>19082</v>
      </c>
      <c r="BN113" s="70">
        <v>93335</v>
      </c>
      <c r="BO113" s="70">
        <v>46085</v>
      </c>
      <c r="BP113" s="70">
        <v>253678.5</v>
      </c>
      <c r="BQ113" s="70">
        <v>107676.5</v>
      </c>
      <c r="BR113" s="70">
        <v>21553</v>
      </c>
      <c r="BS113" s="70">
        <v>35824.129999999997</v>
      </c>
      <c r="BT113" s="70">
        <v>31466</v>
      </c>
      <c r="BU113" s="70">
        <v>39616.160000000003</v>
      </c>
      <c r="BV113" s="70">
        <v>11170</v>
      </c>
      <c r="BW113" s="70">
        <v>16412</v>
      </c>
      <c r="BX113" s="70">
        <v>11750</v>
      </c>
      <c r="BY113" s="71">
        <v>3070957.81</v>
      </c>
    </row>
    <row r="114" spans="1:77" x14ac:dyDescent="0.2">
      <c r="A114" s="68" t="s">
        <v>291</v>
      </c>
      <c r="B114" s="69" t="s">
        <v>422</v>
      </c>
      <c r="C114" s="68" t="s">
        <v>423</v>
      </c>
      <c r="D114" s="70">
        <v>0</v>
      </c>
      <c r="E114" s="70">
        <v>0</v>
      </c>
      <c r="F114" s="70">
        <v>0</v>
      </c>
      <c r="G114" s="70">
        <v>0</v>
      </c>
      <c r="H114" s="70">
        <v>0</v>
      </c>
      <c r="I114" s="70">
        <v>0</v>
      </c>
      <c r="J114" s="70">
        <v>0</v>
      </c>
      <c r="K114" s="70">
        <v>0</v>
      </c>
      <c r="L114" s="70">
        <v>0</v>
      </c>
      <c r="M114" s="70">
        <v>4872</v>
      </c>
      <c r="N114" s="70">
        <v>0</v>
      </c>
      <c r="O114" s="70">
        <v>0</v>
      </c>
      <c r="P114" s="70">
        <v>0</v>
      </c>
      <c r="Q114" s="70">
        <v>0</v>
      </c>
      <c r="R114" s="70">
        <v>0</v>
      </c>
      <c r="S114" s="70">
        <v>0</v>
      </c>
      <c r="T114" s="70">
        <v>0</v>
      </c>
      <c r="U114" s="70">
        <v>0</v>
      </c>
      <c r="V114" s="70">
        <v>0</v>
      </c>
      <c r="W114" s="70">
        <v>9220</v>
      </c>
      <c r="X114" s="70">
        <v>0</v>
      </c>
      <c r="Y114" s="70">
        <v>10648</v>
      </c>
      <c r="Z114" s="70">
        <v>0</v>
      </c>
      <c r="AA114" s="70">
        <v>0</v>
      </c>
      <c r="AB114" s="70">
        <v>21000</v>
      </c>
      <c r="AC114" s="70">
        <v>0</v>
      </c>
      <c r="AD114" s="70">
        <v>0</v>
      </c>
      <c r="AE114" s="70">
        <v>0</v>
      </c>
      <c r="AF114" s="70">
        <v>0</v>
      </c>
      <c r="AG114" s="70">
        <v>0</v>
      </c>
      <c r="AH114" s="70">
        <v>0</v>
      </c>
      <c r="AI114" s="70">
        <v>0</v>
      </c>
      <c r="AJ114" s="70">
        <v>0</v>
      </c>
      <c r="AK114" s="70">
        <v>0</v>
      </c>
      <c r="AL114" s="70">
        <v>0</v>
      </c>
      <c r="AM114" s="70">
        <v>0</v>
      </c>
      <c r="AN114" s="70">
        <v>0</v>
      </c>
      <c r="AO114" s="70">
        <v>0</v>
      </c>
      <c r="AP114" s="70">
        <v>0</v>
      </c>
      <c r="AQ114" s="70">
        <v>0</v>
      </c>
      <c r="AR114" s="70">
        <v>0</v>
      </c>
      <c r="AS114" s="70">
        <v>0</v>
      </c>
      <c r="AT114" s="70">
        <v>0</v>
      </c>
      <c r="AU114" s="70">
        <v>0</v>
      </c>
      <c r="AV114" s="70">
        <v>0</v>
      </c>
      <c r="AW114" s="70">
        <v>0</v>
      </c>
      <c r="AX114" s="70">
        <v>0</v>
      </c>
      <c r="AY114" s="70">
        <v>0</v>
      </c>
      <c r="AZ114" s="70">
        <v>0</v>
      </c>
      <c r="BA114" s="70">
        <v>0</v>
      </c>
      <c r="BB114" s="70">
        <v>0</v>
      </c>
      <c r="BC114" s="70">
        <v>0</v>
      </c>
      <c r="BD114" s="70">
        <v>0</v>
      </c>
      <c r="BE114" s="70">
        <v>0</v>
      </c>
      <c r="BF114" s="70">
        <v>0</v>
      </c>
      <c r="BG114" s="70">
        <v>0</v>
      </c>
      <c r="BH114" s="70">
        <v>0</v>
      </c>
      <c r="BI114" s="70">
        <v>10439.69</v>
      </c>
      <c r="BJ114" s="70">
        <v>0</v>
      </c>
      <c r="BK114" s="70">
        <v>0</v>
      </c>
      <c r="BL114" s="70">
        <v>0</v>
      </c>
      <c r="BM114" s="70">
        <v>0</v>
      </c>
      <c r="BN114" s="70">
        <v>0</v>
      </c>
      <c r="BO114" s="70">
        <v>0</v>
      </c>
      <c r="BP114" s="70">
        <v>0</v>
      </c>
      <c r="BQ114" s="70">
        <v>0</v>
      </c>
      <c r="BR114" s="70">
        <v>0</v>
      </c>
      <c r="BS114" s="70">
        <v>0</v>
      </c>
      <c r="BT114" s="70">
        <v>0</v>
      </c>
      <c r="BU114" s="70">
        <v>0</v>
      </c>
      <c r="BV114" s="70">
        <v>0</v>
      </c>
      <c r="BW114" s="70">
        <v>0</v>
      </c>
      <c r="BX114" s="70">
        <v>0</v>
      </c>
      <c r="BY114" s="71">
        <v>2793250</v>
      </c>
    </row>
    <row r="115" spans="1:77" x14ac:dyDescent="0.2">
      <c r="A115" s="68" t="s">
        <v>291</v>
      </c>
      <c r="B115" s="69" t="s">
        <v>424</v>
      </c>
      <c r="C115" s="68" t="s">
        <v>425</v>
      </c>
      <c r="D115" s="70">
        <v>0</v>
      </c>
      <c r="E115" s="70">
        <v>0</v>
      </c>
      <c r="F115" s="70">
        <v>0</v>
      </c>
      <c r="G115" s="70">
        <v>0</v>
      </c>
      <c r="H115" s="70">
        <v>0</v>
      </c>
      <c r="I115" s="70">
        <v>0</v>
      </c>
      <c r="J115" s="70">
        <v>0</v>
      </c>
      <c r="K115" s="70">
        <v>0</v>
      </c>
      <c r="L115" s="70">
        <v>0</v>
      </c>
      <c r="M115" s="70">
        <v>0</v>
      </c>
      <c r="N115" s="70">
        <v>0</v>
      </c>
      <c r="O115" s="70">
        <v>0</v>
      </c>
      <c r="P115" s="70">
        <v>0</v>
      </c>
      <c r="Q115" s="70">
        <v>0</v>
      </c>
      <c r="R115" s="70">
        <v>0</v>
      </c>
      <c r="S115" s="70">
        <v>2900</v>
      </c>
      <c r="T115" s="70">
        <v>0</v>
      </c>
      <c r="U115" s="70">
        <v>0</v>
      </c>
      <c r="V115" s="70">
        <v>108093</v>
      </c>
      <c r="W115" s="70">
        <v>0</v>
      </c>
      <c r="X115" s="70">
        <v>0</v>
      </c>
      <c r="Y115" s="70">
        <v>0</v>
      </c>
      <c r="Z115" s="70">
        <v>985</v>
      </c>
      <c r="AA115" s="70">
        <v>0</v>
      </c>
      <c r="AB115" s="70">
        <v>0</v>
      </c>
      <c r="AC115" s="70">
        <v>0</v>
      </c>
      <c r="AD115" s="70">
        <v>0</v>
      </c>
      <c r="AE115" s="70">
        <v>0</v>
      </c>
      <c r="AF115" s="70">
        <v>0</v>
      </c>
      <c r="AG115" s="70">
        <v>0</v>
      </c>
      <c r="AH115" s="70">
        <v>0</v>
      </c>
      <c r="AI115" s="70">
        <v>0</v>
      </c>
      <c r="AJ115" s="70">
        <v>0</v>
      </c>
      <c r="AK115" s="70">
        <v>0</v>
      </c>
      <c r="AL115" s="70">
        <v>0</v>
      </c>
      <c r="AM115" s="70">
        <v>0</v>
      </c>
      <c r="AN115" s="70">
        <v>0</v>
      </c>
      <c r="AO115" s="70">
        <v>0</v>
      </c>
      <c r="AP115" s="70">
        <v>0</v>
      </c>
      <c r="AQ115" s="70">
        <v>0</v>
      </c>
      <c r="AR115" s="70">
        <v>0</v>
      </c>
      <c r="AS115" s="70">
        <v>0</v>
      </c>
      <c r="AT115" s="70">
        <v>0</v>
      </c>
      <c r="AU115" s="70">
        <v>0</v>
      </c>
      <c r="AV115" s="70">
        <v>0</v>
      </c>
      <c r="AW115" s="70">
        <v>0</v>
      </c>
      <c r="AX115" s="70">
        <v>0</v>
      </c>
      <c r="AY115" s="70">
        <v>0</v>
      </c>
      <c r="AZ115" s="70">
        <v>0</v>
      </c>
      <c r="BA115" s="70">
        <v>0</v>
      </c>
      <c r="BB115" s="70">
        <v>0</v>
      </c>
      <c r="BC115" s="70">
        <v>0</v>
      </c>
      <c r="BD115" s="70">
        <v>0</v>
      </c>
      <c r="BE115" s="70">
        <v>0</v>
      </c>
      <c r="BF115" s="70">
        <v>0</v>
      </c>
      <c r="BG115" s="70">
        <v>0</v>
      </c>
      <c r="BH115" s="70">
        <v>0</v>
      </c>
      <c r="BI115" s="70">
        <v>0</v>
      </c>
      <c r="BJ115" s="70">
        <v>0</v>
      </c>
      <c r="BK115" s="70">
        <v>0</v>
      </c>
      <c r="BL115" s="70">
        <v>0</v>
      </c>
      <c r="BM115" s="70">
        <v>0</v>
      </c>
      <c r="BN115" s="70">
        <v>0</v>
      </c>
      <c r="BO115" s="70">
        <v>0</v>
      </c>
      <c r="BP115" s="70">
        <v>0</v>
      </c>
      <c r="BQ115" s="70">
        <v>0</v>
      </c>
      <c r="BR115" s="70">
        <v>0</v>
      </c>
      <c r="BS115" s="70">
        <v>0</v>
      </c>
      <c r="BT115" s="70">
        <v>0</v>
      </c>
      <c r="BU115" s="70">
        <v>0</v>
      </c>
      <c r="BV115" s="70">
        <v>0</v>
      </c>
      <c r="BW115" s="70">
        <v>0</v>
      </c>
      <c r="BX115" s="70">
        <v>0</v>
      </c>
      <c r="BY115" s="71">
        <v>41256500</v>
      </c>
    </row>
    <row r="116" spans="1:77" x14ac:dyDescent="0.2">
      <c r="A116" s="68" t="s">
        <v>291</v>
      </c>
      <c r="B116" s="69" t="s">
        <v>426</v>
      </c>
      <c r="C116" s="68" t="s">
        <v>427</v>
      </c>
      <c r="D116" s="70">
        <v>26160</v>
      </c>
      <c r="E116" s="70">
        <v>0</v>
      </c>
      <c r="F116" s="70">
        <v>0</v>
      </c>
      <c r="G116" s="70">
        <v>0</v>
      </c>
      <c r="H116" s="70">
        <v>0</v>
      </c>
      <c r="I116" s="70">
        <v>0</v>
      </c>
      <c r="J116" s="70">
        <v>37000</v>
      </c>
      <c r="K116" s="70">
        <v>0</v>
      </c>
      <c r="L116" s="70">
        <v>0</v>
      </c>
      <c r="M116" s="70">
        <v>0</v>
      </c>
      <c r="N116" s="70">
        <v>0</v>
      </c>
      <c r="O116" s="70">
        <v>0</v>
      </c>
      <c r="P116" s="70">
        <v>20000</v>
      </c>
      <c r="Q116" s="70">
        <v>19000</v>
      </c>
      <c r="R116" s="70">
        <v>0</v>
      </c>
      <c r="S116" s="70">
        <v>0</v>
      </c>
      <c r="T116" s="70">
        <v>0</v>
      </c>
      <c r="U116" s="70">
        <v>0</v>
      </c>
      <c r="V116" s="70">
        <v>60161.4</v>
      </c>
      <c r="W116" s="70">
        <v>0</v>
      </c>
      <c r="X116" s="70">
        <v>0</v>
      </c>
      <c r="Y116" s="70">
        <v>0</v>
      </c>
      <c r="Z116" s="70">
        <v>0</v>
      </c>
      <c r="AA116" s="70">
        <v>0</v>
      </c>
      <c r="AB116" s="70">
        <v>0</v>
      </c>
      <c r="AC116" s="70">
        <v>0</v>
      </c>
      <c r="AD116" s="70">
        <v>0</v>
      </c>
      <c r="AE116" s="70">
        <v>12785</v>
      </c>
      <c r="AF116" s="70">
        <v>0</v>
      </c>
      <c r="AG116" s="70">
        <v>0</v>
      </c>
      <c r="AH116" s="70">
        <v>0</v>
      </c>
      <c r="AI116" s="70">
        <v>0</v>
      </c>
      <c r="AJ116" s="70">
        <v>0</v>
      </c>
      <c r="AK116" s="70">
        <v>0</v>
      </c>
      <c r="AL116" s="70">
        <v>0</v>
      </c>
      <c r="AM116" s="70">
        <v>0</v>
      </c>
      <c r="AN116" s="70">
        <v>0</v>
      </c>
      <c r="AO116" s="70">
        <v>0</v>
      </c>
      <c r="AP116" s="70">
        <v>0</v>
      </c>
      <c r="AQ116" s="70">
        <v>14000</v>
      </c>
      <c r="AR116" s="70">
        <v>0</v>
      </c>
      <c r="AS116" s="70">
        <v>0</v>
      </c>
      <c r="AT116" s="70">
        <v>0</v>
      </c>
      <c r="AU116" s="70">
        <v>0</v>
      </c>
      <c r="AV116" s="70">
        <v>0</v>
      </c>
      <c r="AW116" s="70">
        <v>0</v>
      </c>
      <c r="AX116" s="70">
        <v>0</v>
      </c>
      <c r="AY116" s="70">
        <v>0</v>
      </c>
      <c r="AZ116" s="70">
        <v>0</v>
      </c>
      <c r="BA116" s="70">
        <v>0</v>
      </c>
      <c r="BB116" s="70">
        <v>0</v>
      </c>
      <c r="BC116" s="70">
        <v>0</v>
      </c>
      <c r="BD116" s="70">
        <v>0</v>
      </c>
      <c r="BE116" s="70">
        <v>0</v>
      </c>
      <c r="BF116" s="70">
        <v>0</v>
      </c>
      <c r="BG116" s="70">
        <v>0</v>
      </c>
      <c r="BH116" s="70">
        <v>0</v>
      </c>
      <c r="BI116" s="70">
        <v>0</v>
      </c>
      <c r="BJ116" s="70">
        <v>0</v>
      </c>
      <c r="BK116" s="70">
        <v>0</v>
      </c>
      <c r="BL116" s="70">
        <v>0</v>
      </c>
      <c r="BM116" s="70">
        <v>0</v>
      </c>
      <c r="BN116" s="70">
        <v>0</v>
      </c>
      <c r="BO116" s="70">
        <v>0</v>
      </c>
      <c r="BP116" s="70">
        <v>0</v>
      </c>
      <c r="BQ116" s="70">
        <v>0</v>
      </c>
      <c r="BR116" s="70">
        <v>0</v>
      </c>
      <c r="BS116" s="70">
        <v>0</v>
      </c>
      <c r="BT116" s="70">
        <v>0</v>
      </c>
      <c r="BU116" s="70">
        <v>0</v>
      </c>
      <c r="BV116" s="70">
        <v>0</v>
      </c>
      <c r="BW116" s="70">
        <v>0</v>
      </c>
      <c r="BX116" s="70">
        <v>0</v>
      </c>
      <c r="BY116" s="71">
        <v>5099333.33</v>
      </c>
    </row>
    <row r="117" spans="1:77" x14ac:dyDescent="0.2">
      <c r="A117" s="68" t="s">
        <v>291</v>
      </c>
      <c r="B117" s="69" t="s">
        <v>428</v>
      </c>
      <c r="C117" s="68" t="s">
        <v>429</v>
      </c>
      <c r="D117" s="70">
        <v>0</v>
      </c>
      <c r="E117" s="70">
        <v>0</v>
      </c>
      <c r="F117" s="70">
        <v>0</v>
      </c>
      <c r="G117" s="70">
        <v>0</v>
      </c>
      <c r="H117" s="70">
        <v>0</v>
      </c>
      <c r="I117" s="70">
        <v>0</v>
      </c>
      <c r="J117" s="70">
        <v>0</v>
      </c>
      <c r="K117" s="70">
        <v>0</v>
      </c>
      <c r="L117" s="70">
        <v>0</v>
      </c>
      <c r="M117" s="70">
        <v>0</v>
      </c>
      <c r="N117" s="70">
        <v>0</v>
      </c>
      <c r="O117" s="70">
        <v>0</v>
      </c>
      <c r="P117" s="70">
        <v>0</v>
      </c>
      <c r="Q117" s="70">
        <v>0</v>
      </c>
      <c r="R117" s="70">
        <v>0</v>
      </c>
      <c r="S117" s="70">
        <v>0</v>
      </c>
      <c r="T117" s="70">
        <v>0</v>
      </c>
      <c r="U117" s="70">
        <v>0</v>
      </c>
      <c r="V117" s="70">
        <v>0</v>
      </c>
      <c r="W117" s="70">
        <v>0</v>
      </c>
      <c r="X117" s="70">
        <v>0</v>
      </c>
      <c r="Y117" s="70">
        <v>0</v>
      </c>
      <c r="Z117" s="70">
        <v>0</v>
      </c>
      <c r="AA117" s="70">
        <v>0</v>
      </c>
      <c r="AB117" s="70">
        <v>0</v>
      </c>
      <c r="AC117" s="70">
        <v>0</v>
      </c>
      <c r="AD117" s="70">
        <v>0</v>
      </c>
      <c r="AE117" s="70">
        <v>0</v>
      </c>
      <c r="AF117" s="70">
        <v>0</v>
      </c>
      <c r="AG117" s="70">
        <v>0</v>
      </c>
      <c r="AH117" s="70">
        <v>0</v>
      </c>
      <c r="AI117" s="70">
        <v>0</v>
      </c>
      <c r="AJ117" s="70">
        <v>0</v>
      </c>
      <c r="AK117" s="70">
        <v>0</v>
      </c>
      <c r="AL117" s="70">
        <v>0</v>
      </c>
      <c r="AM117" s="70">
        <v>0</v>
      </c>
      <c r="AN117" s="70">
        <v>0</v>
      </c>
      <c r="AO117" s="70">
        <v>0</v>
      </c>
      <c r="AP117" s="70">
        <v>0</v>
      </c>
      <c r="AQ117" s="70">
        <v>0</v>
      </c>
      <c r="AR117" s="70">
        <v>0</v>
      </c>
      <c r="AS117" s="70">
        <v>0</v>
      </c>
      <c r="AT117" s="70">
        <v>0</v>
      </c>
      <c r="AU117" s="70">
        <v>0</v>
      </c>
      <c r="AV117" s="70">
        <v>0</v>
      </c>
      <c r="AW117" s="70">
        <v>0</v>
      </c>
      <c r="AX117" s="70">
        <v>0</v>
      </c>
      <c r="AY117" s="70">
        <v>0</v>
      </c>
      <c r="AZ117" s="70">
        <v>0</v>
      </c>
      <c r="BA117" s="70">
        <v>0</v>
      </c>
      <c r="BB117" s="70">
        <v>0</v>
      </c>
      <c r="BC117" s="70">
        <v>0</v>
      </c>
      <c r="BD117" s="70">
        <v>0</v>
      </c>
      <c r="BE117" s="70">
        <v>0</v>
      </c>
      <c r="BF117" s="70">
        <v>0</v>
      </c>
      <c r="BG117" s="70">
        <v>0</v>
      </c>
      <c r="BH117" s="70">
        <v>0</v>
      </c>
      <c r="BI117" s="70">
        <v>0</v>
      </c>
      <c r="BJ117" s="70">
        <v>0</v>
      </c>
      <c r="BK117" s="70">
        <v>0</v>
      </c>
      <c r="BL117" s="70">
        <v>0</v>
      </c>
      <c r="BM117" s="70">
        <v>0</v>
      </c>
      <c r="BN117" s="70">
        <v>0</v>
      </c>
      <c r="BO117" s="70">
        <v>0</v>
      </c>
      <c r="BP117" s="70">
        <v>0</v>
      </c>
      <c r="BQ117" s="70">
        <v>0</v>
      </c>
      <c r="BR117" s="70">
        <v>0</v>
      </c>
      <c r="BS117" s="70">
        <v>0</v>
      </c>
      <c r="BT117" s="70">
        <v>0</v>
      </c>
      <c r="BU117" s="70">
        <v>0</v>
      </c>
      <c r="BV117" s="70">
        <v>0</v>
      </c>
      <c r="BW117" s="70">
        <v>0</v>
      </c>
      <c r="BX117" s="70">
        <v>0</v>
      </c>
      <c r="BY117" s="71">
        <v>10786370</v>
      </c>
    </row>
    <row r="118" spans="1:77" x14ac:dyDescent="0.2">
      <c r="A118" s="68" t="s">
        <v>291</v>
      </c>
      <c r="B118" s="69" t="s">
        <v>430</v>
      </c>
      <c r="C118" s="68" t="s">
        <v>431</v>
      </c>
      <c r="D118" s="70">
        <v>0</v>
      </c>
      <c r="E118" s="70">
        <v>0</v>
      </c>
      <c r="F118" s="70">
        <v>0</v>
      </c>
      <c r="G118" s="70">
        <v>0</v>
      </c>
      <c r="H118" s="70">
        <v>0</v>
      </c>
      <c r="I118" s="70">
        <v>0</v>
      </c>
      <c r="J118" s="70">
        <v>0</v>
      </c>
      <c r="K118" s="70">
        <v>0</v>
      </c>
      <c r="L118" s="70">
        <v>0</v>
      </c>
      <c r="M118" s="70">
        <v>0</v>
      </c>
      <c r="N118" s="70">
        <v>140000</v>
      </c>
      <c r="O118" s="70">
        <v>0</v>
      </c>
      <c r="P118" s="70">
        <v>0</v>
      </c>
      <c r="Q118" s="70">
        <v>0</v>
      </c>
      <c r="R118" s="70">
        <v>0</v>
      </c>
      <c r="S118" s="70">
        <v>0</v>
      </c>
      <c r="T118" s="70">
        <v>180000</v>
      </c>
      <c r="U118" s="70">
        <v>0</v>
      </c>
      <c r="V118" s="70">
        <v>0</v>
      </c>
      <c r="W118" s="70">
        <v>0</v>
      </c>
      <c r="X118" s="70">
        <v>0</v>
      </c>
      <c r="Y118" s="70">
        <v>0</v>
      </c>
      <c r="Z118" s="70">
        <v>0</v>
      </c>
      <c r="AA118" s="70">
        <v>0</v>
      </c>
      <c r="AB118" s="70">
        <v>0</v>
      </c>
      <c r="AC118" s="70">
        <v>0</v>
      </c>
      <c r="AD118" s="70">
        <v>0</v>
      </c>
      <c r="AE118" s="70">
        <v>4170000</v>
      </c>
      <c r="AF118" s="70">
        <v>60000</v>
      </c>
      <c r="AG118" s="70">
        <v>0</v>
      </c>
      <c r="AH118" s="70">
        <v>0</v>
      </c>
      <c r="AI118" s="70">
        <v>0</v>
      </c>
      <c r="AJ118" s="70">
        <v>0</v>
      </c>
      <c r="AK118" s="70">
        <v>0</v>
      </c>
      <c r="AL118" s="70">
        <v>0</v>
      </c>
      <c r="AM118" s="70">
        <v>0</v>
      </c>
      <c r="AN118" s="70">
        <v>0</v>
      </c>
      <c r="AO118" s="70">
        <v>0</v>
      </c>
      <c r="AP118" s="70">
        <v>0</v>
      </c>
      <c r="AQ118" s="70">
        <v>0</v>
      </c>
      <c r="AR118" s="70">
        <v>0</v>
      </c>
      <c r="AS118" s="70">
        <v>0</v>
      </c>
      <c r="AT118" s="70">
        <v>0</v>
      </c>
      <c r="AU118" s="70">
        <v>0</v>
      </c>
      <c r="AV118" s="70">
        <v>0</v>
      </c>
      <c r="AW118" s="70">
        <v>0</v>
      </c>
      <c r="AX118" s="70">
        <v>0</v>
      </c>
      <c r="AY118" s="70">
        <v>270000</v>
      </c>
      <c r="AZ118" s="70">
        <v>0</v>
      </c>
      <c r="BA118" s="70">
        <v>0</v>
      </c>
      <c r="BB118" s="70">
        <v>0</v>
      </c>
      <c r="BC118" s="70">
        <v>0</v>
      </c>
      <c r="BD118" s="70">
        <v>0</v>
      </c>
      <c r="BE118" s="70">
        <v>0</v>
      </c>
      <c r="BF118" s="70">
        <v>25522</v>
      </c>
      <c r="BG118" s="70">
        <v>0</v>
      </c>
      <c r="BH118" s="70">
        <v>0</v>
      </c>
      <c r="BI118" s="70">
        <v>0</v>
      </c>
      <c r="BJ118" s="70">
        <v>0</v>
      </c>
      <c r="BK118" s="70">
        <v>0</v>
      </c>
      <c r="BL118" s="70">
        <v>0</v>
      </c>
      <c r="BM118" s="70">
        <v>0</v>
      </c>
      <c r="BN118" s="70">
        <v>0</v>
      </c>
      <c r="BO118" s="70">
        <v>0</v>
      </c>
      <c r="BP118" s="70">
        <v>0</v>
      </c>
      <c r="BQ118" s="70">
        <v>0</v>
      </c>
      <c r="BR118" s="70">
        <v>0</v>
      </c>
      <c r="BS118" s="70">
        <v>0</v>
      </c>
      <c r="BT118" s="70">
        <v>0</v>
      </c>
      <c r="BU118" s="70">
        <v>0</v>
      </c>
      <c r="BV118" s="70">
        <v>0</v>
      </c>
      <c r="BW118" s="70">
        <v>0</v>
      </c>
      <c r="BX118" s="70">
        <v>0</v>
      </c>
      <c r="BY118" s="71">
        <v>1726568.52</v>
      </c>
    </row>
    <row r="119" spans="1:77" x14ac:dyDescent="0.2">
      <c r="A119" s="68" t="s">
        <v>291</v>
      </c>
      <c r="B119" s="69" t="s">
        <v>432</v>
      </c>
      <c r="C119" s="68" t="s">
        <v>433</v>
      </c>
      <c r="D119" s="70">
        <v>34276</v>
      </c>
      <c r="E119" s="70">
        <v>0</v>
      </c>
      <c r="F119" s="70">
        <v>0</v>
      </c>
      <c r="G119" s="70">
        <v>0</v>
      </c>
      <c r="H119" s="70">
        <v>0</v>
      </c>
      <c r="I119" s="70">
        <v>98005</v>
      </c>
      <c r="J119" s="70">
        <v>7908</v>
      </c>
      <c r="K119" s="70">
        <v>0</v>
      </c>
      <c r="L119" s="70">
        <v>7333</v>
      </c>
      <c r="M119" s="70">
        <v>0</v>
      </c>
      <c r="N119" s="70">
        <v>0</v>
      </c>
      <c r="O119" s="70">
        <v>35689.599999999999</v>
      </c>
      <c r="P119" s="70">
        <v>0</v>
      </c>
      <c r="Q119" s="70">
        <v>0</v>
      </c>
      <c r="R119" s="70">
        <v>0</v>
      </c>
      <c r="S119" s="70">
        <v>235058.17</v>
      </c>
      <c r="T119" s="70">
        <v>0</v>
      </c>
      <c r="U119" s="70">
        <v>15600</v>
      </c>
      <c r="V119" s="70">
        <v>0</v>
      </c>
      <c r="W119" s="70">
        <v>0</v>
      </c>
      <c r="X119" s="70">
        <v>0</v>
      </c>
      <c r="Y119" s="70">
        <v>0</v>
      </c>
      <c r="Z119" s="70">
        <v>0</v>
      </c>
      <c r="AA119" s="70">
        <v>0</v>
      </c>
      <c r="AB119" s="70">
        <v>0</v>
      </c>
      <c r="AC119" s="70">
        <v>0</v>
      </c>
      <c r="AD119" s="70">
        <v>0</v>
      </c>
      <c r="AE119" s="70">
        <v>0</v>
      </c>
      <c r="AF119" s="70">
        <v>43584</v>
      </c>
      <c r="AG119" s="70">
        <v>0</v>
      </c>
      <c r="AH119" s="70">
        <v>0</v>
      </c>
      <c r="AI119" s="70">
        <v>0</v>
      </c>
      <c r="AJ119" s="70">
        <v>0</v>
      </c>
      <c r="AK119" s="70">
        <v>0</v>
      </c>
      <c r="AL119" s="70">
        <v>0</v>
      </c>
      <c r="AM119" s="70">
        <v>0</v>
      </c>
      <c r="AN119" s="70">
        <v>0</v>
      </c>
      <c r="AO119" s="70">
        <v>0</v>
      </c>
      <c r="AP119" s="70">
        <v>0</v>
      </c>
      <c r="AQ119" s="70">
        <v>176461</v>
      </c>
      <c r="AR119" s="70">
        <v>0</v>
      </c>
      <c r="AS119" s="70">
        <v>0</v>
      </c>
      <c r="AT119" s="70">
        <v>0</v>
      </c>
      <c r="AU119" s="70">
        <v>10000</v>
      </c>
      <c r="AV119" s="70">
        <v>0</v>
      </c>
      <c r="AW119" s="70">
        <v>0</v>
      </c>
      <c r="AX119" s="70">
        <v>18500</v>
      </c>
      <c r="AY119" s="70">
        <v>73917</v>
      </c>
      <c r="AZ119" s="70">
        <v>0</v>
      </c>
      <c r="BA119" s="70">
        <v>0</v>
      </c>
      <c r="BB119" s="70">
        <v>0</v>
      </c>
      <c r="BC119" s="70">
        <v>0</v>
      </c>
      <c r="BD119" s="70">
        <v>0</v>
      </c>
      <c r="BE119" s="70">
        <v>0</v>
      </c>
      <c r="BF119" s="70">
        <v>0</v>
      </c>
      <c r="BG119" s="70">
        <v>0</v>
      </c>
      <c r="BH119" s="70">
        <v>0</v>
      </c>
      <c r="BI119" s="70">
        <v>0</v>
      </c>
      <c r="BJ119" s="70">
        <v>0</v>
      </c>
      <c r="BK119" s="70">
        <v>11160</v>
      </c>
      <c r="BL119" s="70">
        <v>0</v>
      </c>
      <c r="BM119" s="70">
        <v>0</v>
      </c>
      <c r="BN119" s="70">
        <v>15654</v>
      </c>
      <c r="BO119" s="70">
        <v>0</v>
      </c>
      <c r="BP119" s="70">
        <v>3200</v>
      </c>
      <c r="BQ119" s="70">
        <v>0</v>
      </c>
      <c r="BR119" s="70">
        <v>0</v>
      </c>
      <c r="BS119" s="70">
        <v>3410</v>
      </c>
      <c r="BT119" s="70">
        <v>17248</v>
      </c>
      <c r="BU119" s="70">
        <v>0</v>
      </c>
      <c r="BV119" s="70">
        <v>3960</v>
      </c>
      <c r="BW119" s="70">
        <v>4750</v>
      </c>
      <c r="BX119" s="70">
        <v>0</v>
      </c>
      <c r="BY119" s="71">
        <v>9825147.5299999993</v>
      </c>
    </row>
    <row r="120" spans="1:77" x14ac:dyDescent="0.2">
      <c r="A120" s="68" t="s">
        <v>291</v>
      </c>
      <c r="B120" s="69" t="s">
        <v>434</v>
      </c>
      <c r="C120" s="68" t="s">
        <v>435</v>
      </c>
      <c r="D120" s="70">
        <v>2320416.6800000002</v>
      </c>
      <c r="E120" s="70">
        <v>590043.23</v>
      </c>
      <c r="F120" s="70">
        <v>859196.34</v>
      </c>
      <c r="G120" s="70">
        <v>119172</v>
      </c>
      <c r="H120" s="70">
        <v>428640</v>
      </c>
      <c r="I120" s="70">
        <v>164206</v>
      </c>
      <c r="J120" s="70">
        <v>2259623</v>
      </c>
      <c r="K120" s="70">
        <v>691101.8</v>
      </c>
      <c r="L120" s="70">
        <v>299019.52000000002</v>
      </c>
      <c r="M120" s="70">
        <v>2126869.9</v>
      </c>
      <c r="N120" s="70">
        <v>113933</v>
      </c>
      <c r="O120" s="70">
        <v>340686.86</v>
      </c>
      <c r="P120" s="70">
        <v>270022</v>
      </c>
      <c r="Q120" s="70">
        <v>396782.5</v>
      </c>
      <c r="R120" s="70">
        <v>0</v>
      </c>
      <c r="S120" s="70">
        <v>0</v>
      </c>
      <c r="T120" s="70">
        <v>0</v>
      </c>
      <c r="U120" s="70">
        <v>104443.7</v>
      </c>
      <c r="V120" s="70">
        <v>1807650</v>
      </c>
      <c r="W120" s="70">
        <v>262350</v>
      </c>
      <c r="X120" s="70">
        <v>74050</v>
      </c>
      <c r="Y120" s="70">
        <v>131404</v>
      </c>
      <c r="Z120" s="70">
        <v>97280.2</v>
      </c>
      <c r="AA120" s="70">
        <v>236982</v>
      </c>
      <c r="AB120" s="70">
        <v>0</v>
      </c>
      <c r="AC120" s="70">
        <v>0</v>
      </c>
      <c r="AD120" s="70">
        <v>71640</v>
      </c>
      <c r="AE120" s="70">
        <v>7078985.4199999999</v>
      </c>
      <c r="AF120" s="70">
        <v>0</v>
      </c>
      <c r="AG120" s="70">
        <v>116232.26</v>
      </c>
      <c r="AH120" s="70">
        <v>64512.5</v>
      </c>
      <c r="AI120" s="70">
        <v>130664.2</v>
      </c>
      <c r="AJ120" s="70">
        <v>266685</v>
      </c>
      <c r="AK120" s="70">
        <v>0</v>
      </c>
      <c r="AL120" s="70">
        <v>103374</v>
      </c>
      <c r="AM120" s="70">
        <v>61433</v>
      </c>
      <c r="AN120" s="70">
        <v>69892</v>
      </c>
      <c r="AO120" s="70">
        <v>218462.25</v>
      </c>
      <c r="AP120" s="70">
        <v>10000</v>
      </c>
      <c r="AQ120" s="70">
        <v>1376261.9</v>
      </c>
      <c r="AR120" s="70">
        <v>300441</v>
      </c>
      <c r="AS120" s="70">
        <v>186172</v>
      </c>
      <c r="AT120" s="70">
        <v>152297</v>
      </c>
      <c r="AU120" s="70">
        <v>288298.39</v>
      </c>
      <c r="AV120" s="70">
        <v>181203</v>
      </c>
      <c r="AW120" s="70">
        <v>232186</v>
      </c>
      <c r="AX120" s="70">
        <v>4402127.4000000004</v>
      </c>
      <c r="AY120" s="70">
        <v>62740</v>
      </c>
      <c r="AZ120" s="70">
        <v>120027</v>
      </c>
      <c r="BA120" s="70">
        <v>137348.09</v>
      </c>
      <c r="BB120" s="70">
        <v>203960</v>
      </c>
      <c r="BC120" s="70">
        <v>140670</v>
      </c>
      <c r="BD120" s="70">
        <v>273300</v>
      </c>
      <c r="BE120" s="70">
        <v>110394</v>
      </c>
      <c r="BF120" s="70">
        <v>62080.88</v>
      </c>
      <c r="BG120" s="70">
        <v>0</v>
      </c>
      <c r="BH120" s="70">
        <v>9800</v>
      </c>
      <c r="BI120" s="70">
        <v>1194359.02</v>
      </c>
      <c r="BJ120" s="70">
        <v>195460</v>
      </c>
      <c r="BK120" s="70">
        <v>360500.86</v>
      </c>
      <c r="BL120" s="70">
        <v>84411</v>
      </c>
      <c r="BM120" s="70">
        <v>37662</v>
      </c>
      <c r="BN120" s="70">
        <v>179743</v>
      </c>
      <c r="BO120" s="70">
        <v>67725</v>
      </c>
      <c r="BP120" s="70">
        <v>2299587.39</v>
      </c>
      <c r="BQ120" s="70">
        <v>41632</v>
      </c>
      <c r="BR120" s="70">
        <v>84438</v>
      </c>
      <c r="BS120" s="70">
        <v>0</v>
      </c>
      <c r="BT120" s="70">
        <v>92837</v>
      </c>
      <c r="BU120" s="70">
        <v>361178</v>
      </c>
      <c r="BV120" s="70">
        <v>315613</v>
      </c>
      <c r="BW120" s="70">
        <v>144944</v>
      </c>
      <c r="BX120" s="70">
        <v>119628</v>
      </c>
      <c r="BY120" s="71">
        <v>26475164.129999995</v>
      </c>
    </row>
    <row r="121" spans="1:77" x14ac:dyDescent="0.2">
      <c r="A121" s="68" t="s">
        <v>291</v>
      </c>
      <c r="B121" s="69" t="s">
        <v>436</v>
      </c>
      <c r="C121" s="68" t="s">
        <v>437</v>
      </c>
      <c r="D121" s="70">
        <v>0</v>
      </c>
      <c r="E121" s="70">
        <v>0</v>
      </c>
      <c r="F121" s="70">
        <v>0</v>
      </c>
      <c r="G121" s="70">
        <v>0</v>
      </c>
      <c r="H121" s="70">
        <v>0</v>
      </c>
      <c r="I121" s="70">
        <v>0</v>
      </c>
      <c r="J121" s="70">
        <v>0</v>
      </c>
      <c r="K121" s="70">
        <v>0</v>
      </c>
      <c r="L121" s="70">
        <v>0</v>
      </c>
      <c r="M121" s="70">
        <v>0</v>
      </c>
      <c r="N121" s="70">
        <v>0</v>
      </c>
      <c r="O121" s="70">
        <v>0</v>
      </c>
      <c r="P121" s="70">
        <v>0</v>
      </c>
      <c r="Q121" s="70">
        <v>0</v>
      </c>
      <c r="R121" s="70">
        <v>0</v>
      </c>
      <c r="S121" s="70">
        <v>0</v>
      </c>
      <c r="T121" s="70">
        <v>0</v>
      </c>
      <c r="U121" s="70">
        <v>0</v>
      </c>
      <c r="V121" s="70">
        <v>0</v>
      </c>
      <c r="W121" s="70">
        <v>0</v>
      </c>
      <c r="X121" s="70">
        <v>0</v>
      </c>
      <c r="Y121" s="70">
        <v>0</v>
      </c>
      <c r="Z121" s="70">
        <v>0</v>
      </c>
      <c r="AA121" s="70">
        <v>0</v>
      </c>
      <c r="AB121" s="70">
        <v>0</v>
      </c>
      <c r="AC121" s="70">
        <v>0</v>
      </c>
      <c r="AD121" s="70">
        <v>0</v>
      </c>
      <c r="AE121" s="70">
        <v>0</v>
      </c>
      <c r="AF121" s="70">
        <v>0</v>
      </c>
      <c r="AG121" s="70">
        <v>0</v>
      </c>
      <c r="AH121" s="70">
        <v>0</v>
      </c>
      <c r="AI121" s="70">
        <v>0</v>
      </c>
      <c r="AJ121" s="70">
        <v>0</v>
      </c>
      <c r="AK121" s="70">
        <v>0</v>
      </c>
      <c r="AL121" s="70">
        <v>0</v>
      </c>
      <c r="AM121" s="70">
        <v>0</v>
      </c>
      <c r="AN121" s="70">
        <v>0</v>
      </c>
      <c r="AO121" s="70">
        <v>0</v>
      </c>
      <c r="AP121" s="70">
        <v>0</v>
      </c>
      <c r="AQ121" s="70">
        <v>0</v>
      </c>
      <c r="AR121" s="70">
        <v>0</v>
      </c>
      <c r="AS121" s="70">
        <v>0</v>
      </c>
      <c r="AT121" s="70">
        <v>0</v>
      </c>
      <c r="AU121" s="70">
        <v>0</v>
      </c>
      <c r="AV121" s="70">
        <v>0</v>
      </c>
      <c r="AW121" s="70">
        <v>0</v>
      </c>
      <c r="AX121" s="70">
        <v>0</v>
      </c>
      <c r="AY121" s="70">
        <v>0</v>
      </c>
      <c r="AZ121" s="70">
        <v>0</v>
      </c>
      <c r="BA121" s="70">
        <v>0</v>
      </c>
      <c r="BB121" s="70">
        <v>0</v>
      </c>
      <c r="BC121" s="70">
        <v>0</v>
      </c>
      <c r="BD121" s="70">
        <v>0</v>
      </c>
      <c r="BE121" s="70">
        <v>0</v>
      </c>
      <c r="BF121" s="70">
        <v>0</v>
      </c>
      <c r="BG121" s="70">
        <v>0</v>
      </c>
      <c r="BH121" s="70">
        <v>0</v>
      </c>
      <c r="BI121" s="70">
        <v>0</v>
      </c>
      <c r="BJ121" s="70">
        <v>0</v>
      </c>
      <c r="BK121" s="70">
        <v>0</v>
      </c>
      <c r="BL121" s="70">
        <v>0</v>
      </c>
      <c r="BM121" s="70">
        <v>0</v>
      </c>
      <c r="BN121" s="70">
        <v>0</v>
      </c>
      <c r="BO121" s="70">
        <v>0</v>
      </c>
      <c r="BP121" s="70">
        <v>0</v>
      </c>
      <c r="BQ121" s="70">
        <v>0</v>
      </c>
      <c r="BR121" s="70">
        <v>0</v>
      </c>
      <c r="BS121" s="70">
        <v>0</v>
      </c>
      <c r="BT121" s="70">
        <v>0</v>
      </c>
      <c r="BU121" s="70">
        <v>0</v>
      </c>
      <c r="BV121" s="70">
        <v>0</v>
      </c>
      <c r="BW121" s="70">
        <v>0</v>
      </c>
      <c r="BX121" s="70">
        <v>0</v>
      </c>
      <c r="BY121" s="71">
        <v>6881874</v>
      </c>
    </row>
    <row r="122" spans="1:77" x14ac:dyDescent="0.2">
      <c r="A122" s="68" t="s">
        <v>291</v>
      </c>
      <c r="B122" s="69" t="s">
        <v>438</v>
      </c>
      <c r="C122" s="68" t="s">
        <v>439</v>
      </c>
      <c r="D122" s="70">
        <v>0</v>
      </c>
      <c r="E122" s="70">
        <v>25320</v>
      </c>
      <c r="F122" s="70">
        <v>0</v>
      </c>
      <c r="G122" s="70">
        <v>0</v>
      </c>
      <c r="H122" s="70">
        <v>0</v>
      </c>
      <c r="I122" s="70">
        <v>0</v>
      </c>
      <c r="J122" s="70">
        <v>2190000</v>
      </c>
      <c r="K122" s="70">
        <v>0</v>
      </c>
      <c r="L122" s="70">
        <v>0</v>
      </c>
      <c r="M122" s="70">
        <v>0</v>
      </c>
      <c r="N122" s="70">
        <v>0</v>
      </c>
      <c r="O122" s="70">
        <v>0</v>
      </c>
      <c r="P122" s="70">
        <v>0</v>
      </c>
      <c r="Q122" s="70">
        <v>0</v>
      </c>
      <c r="R122" s="70">
        <v>0</v>
      </c>
      <c r="S122" s="70">
        <v>0</v>
      </c>
      <c r="T122" s="70">
        <v>0</v>
      </c>
      <c r="U122" s="70">
        <v>40592.54</v>
      </c>
      <c r="V122" s="70">
        <v>112100</v>
      </c>
      <c r="W122" s="70">
        <v>30500</v>
      </c>
      <c r="X122" s="70">
        <v>31392</v>
      </c>
      <c r="Y122" s="70">
        <v>0</v>
      </c>
      <c r="Z122" s="70">
        <v>0</v>
      </c>
      <c r="AA122" s="70">
        <v>1350</v>
      </c>
      <c r="AB122" s="70">
        <v>0</v>
      </c>
      <c r="AC122" s="70">
        <v>0</v>
      </c>
      <c r="AD122" s="70">
        <v>3000</v>
      </c>
      <c r="AE122" s="70">
        <v>0</v>
      </c>
      <c r="AF122" s="70">
        <v>0</v>
      </c>
      <c r="AG122" s="70">
        <v>0</v>
      </c>
      <c r="AH122" s="70">
        <v>0</v>
      </c>
      <c r="AI122" s="70">
        <v>0</v>
      </c>
      <c r="AJ122" s="70">
        <v>0</v>
      </c>
      <c r="AK122" s="70">
        <v>0</v>
      </c>
      <c r="AL122" s="70">
        <v>0</v>
      </c>
      <c r="AM122" s="70">
        <v>0</v>
      </c>
      <c r="AN122" s="70">
        <v>0</v>
      </c>
      <c r="AO122" s="70">
        <v>0</v>
      </c>
      <c r="AP122" s="70">
        <v>3650</v>
      </c>
      <c r="AQ122" s="70">
        <v>0</v>
      </c>
      <c r="AR122" s="70">
        <v>0</v>
      </c>
      <c r="AS122" s="70">
        <v>0</v>
      </c>
      <c r="AT122" s="70">
        <v>0</v>
      </c>
      <c r="AU122" s="70">
        <v>240</v>
      </c>
      <c r="AV122" s="70">
        <v>0</v>
      </c>
      <c r="AW122" s="70">
        <v>0</v>
      </c>
      <c r="AX122" s="70">
        <v>0</v>
      </c>
      <c r="AY122" s="70">
        <v>0</v>
      </c>
      <c r="AZ122" s="70">
        <v>3000</v>
      </c>
      <c r="BA122" s="70">
        <v>0</v>
      </c>
      <c r="BB122" s="70">
        <v>0</v>
      </c>
      <c r="BC122" s="70">
        <v>0</v>
      </c>
      <c r="BD122" s="70">
        <v>0</v>
      </c>
      <c r="BE122" s="70">
        <v>43800</v>
      </c>
      <c r="BF122" s="70">
        <v>0</v>
      </c>
      <c r="BG122" s="70">
        <v>0</v>
      </c>
      <c r="BH122" s="70">
        <v>0</v>
      </c>
      <c r="BI122" s="70">
        <v>0</v>
      </c>
      <c r="BJ122" s="70">
        <v>237500</v>
      </c>
      <c r="BK122" s="70">
        <v>0</v>
      </c>
      <c r="BL122" s="70">
        <v>0</v>
      </c>
      <c r="BM122" s="70">
        <v>0</v>
      </c>
      <c r="BN122" s="70">
        <v>0</v>
      </c>
      <c r="BO122" s="70">
        <v>0</v>
      </c>
      <c r="BP122" s="70">
        <v>0</v>
      </c>
      <c r="BQ122" s="70">
        <v>0</v>
      </c>
      <c r="BR122" s="70">
        <v>0</v>
      </c>
      <c r="BS122" s="70">
        <v>0</v>
      </c>
      <c r="BT122" s="70">
        <v>0</v>
      </c>
      <c r="BU122" s="70">
        <v>0</v>
      </c>
      <c r="BV122" s="70">
        <v>0</v>
      </c>
      <c r="BW122" s="70">
        <v>0</v>
      </c>
      <c r="BX122" s="70">
        <v>0</v>
      </c>
      <c r="BY122" s="71">
        <v>2091554.95</v>
      </c>
    </row>
    <row r="123" spans="1:77" x14ac:dyDescent="0.2">
      <c r="A123" s="68" t="s">
        <v>291</v>
      </c>
      <c r="B123" s="69" t="s">
        <v>440</v>
      </c>
      <c r="C123" s="68" t="s">
        <v>441</v>
      </c>
      <c r="D123" s="70">
        <v>0</v>
      </c>
      <c r="E123" s="70">
        <v>0</v>
      </c>
      <c r="F123" s="70">
        <v>0</v>
      </c>
      <c r="G123" s="70">
        <v>0</v>
      </c>
      <c r="H123" s="70">
        <v>0</v>
      </c>
      <c r="I123" s="70">
        <v>0</v>
      </c>
      <c r="J123" s="70">
        <v>0</v>
      </c>
      <c r="K123" s="70">
        <v>0</v>
      </c>
      <c r="L123" s="70">
        <v>0</v>
      </c>
      <c r="M123" s="70">
        <v>0</v>
      </c>
      <c r="N123" s="70">
        <v>0</v>
      </c>
      <c r="O123" s="70">
        <v>0</v>
      </c>
      <c r="P123" s="70">
        <v>111000</v>
      </c>
      <c r="Q123" s="70">
        <v>0</v>
      </c>
      <c r="R123" s="70">
        <v>0</v>
      </c>
      <c r="S123" s="70">
        <v>0</v>
      </c>
      <c r="T123" s="70">
        <v>0</v>
      </c>
      <c r="U123" s="70">
        <v>0</v>
      </c>
      <c r="V123" s="70">
        <v>4000</v>
      </c>
      <c r="W123" s="70">
        <v>0</v>
      </c>
      <c r="X123" s="70">
        <v>0</v>
      </c>
      <c r="Y123" s="70">
        <v>980</v>
      </c>
      <c r="Z123" s="70">
        <v>0</v>
      </c>
      <c r="AA123" s="70">
        <v>0</v>
      </c>
      <c r="AB123" s="70">
        <v>0</v>
      </c>
      <c r="AC123" s="70">
        <v>0</v>
      </c>
      <c r="AD123" s="70">
        <v>0</v>
      </c>
      <c r="AE123" s="70">
        <v>0</v>
      </c>
      <c r="AF123" s="70">
        <v>13080</v>
      </c>
      <c r="AG123" s="70">
        <v>0</v>
      </c>
      <c r="AH123" s="70">
        <v>0</v>
      </c>
      <c r="AI123" s="70">
        <v>0</v>
      </c>
      <c r="AJ123" s="70">
        <v>0</v>
      </c>
      <c r="AK123" s="70">
        <v>0</v>
      </c>
      <c r="AL123" s="70">
        <v>0</v>
      </c>
      <c r="AM123" s="70">
        <v>0</v>
      </c>
      <c r="AN123" s="70">
        <v>0</v>
      </c>
      <c r="AO123" s="70">
        <v>0</v>
      </c>
      <c r="AP123" s="70">
        <v>0</v>
      </c>
      <c r="AQ123" s="70">
        <v>23600</v>
      </c>
      <c r="AR123" s="70">
        <v>0</v>
      </c>
      <c r="AS123" s="70">
        <v>0</v>
      </c>
      <c r="AT123" s="70">
        <v>0</v>
      </c>
      <c r="AU123" s="70">
        <v>0</v>
      </c>
      <c r="AV123" s="70">
        <v>0</v>
      </c>
      <c r="AW123" s="70">
        <v>0</v>
      </c>
      <c r="AX123" s="70">
        <v>0</v>
      </c>
      <c r="AY123" s="70">
        <v>0</v>
      </c>
      <c r="AZ123" s="70">
        <v>0</v>
      </c>
      <c r="BA123" s="70">
        <v>0</v>
      </c>
      <c r="BB123" s="70">
        <v>0</v>
      </c>
      <c r="BC123" s="70">
        <v>0</v>
      </c>
      <c r="BD123" s="70">
        <v>0</v>
      </c>
      <c r="BE123" s="70">
        <v>0</v>
      </c>
      <c r="BF123" s="70">
        <v>0</v>
      </c>
      <c r="BG123" s="70">
        <v>0</v>
      </c>
      <c r="BH123" s="70">
        <v>0</v>
      </c>
      <c r="BI123" s="70">
        <v>0</v>
      </c>
      <c r="BJ123" s="70">
        <v>0</v>
      </c>
      <c r="BK123" s="70">
        <v>0</v>
      </c>
      <c r="BL123" s="70">
        <v>0</v>
      </c>
      <c r="BM123" s="70">
        <v>0</v>
      </c>
      <c r="BN123" s="70">
        <v>0</v>
      </c>
      <c r="BO123" s="70">
        <v>0</v>
      </c>
      <c r="BP123" s="70">
        <v>320</v>
      </c>
      <c r="BQ123" s="70">
        <v>4000</v>
      </c>
      <c r="BR123" s="70">
        <v>0</v>
      </c>
      <c r="BS123" s="70">
        <v>0</v>
      </c>
      <c r="BT123" s="70">
        <v>160</v>
      </c>
      <c r="BU123" s="70">
        <v>0</v>
      </c>
      <c r="BV123" s="70">
        <v>0</v>
      </c>
      <c r="BW123" s="70">
        <v>0</v>
      </c>
      <c r="BX123" s="70">
        <v>0</v>
      </c>
      <c r="BY123" s="71">
        <v>3386225.1799999997</v>
      </c>
    </row>
    <row r="124" spans="1:77" x14ac:dyDescent="0.2">
      <c r="A124" s="68" t="s">
        <v>291</v>
      </c>
      <c r="B124" s="69" t="s">
        <v>442</v>
      </c>
      <c r="C124" s="68" t="s">
        <v>443</v>
      </c>
      <c r="D124" s="70">
        <v>113900</v>
      </c>
      <c r="E124" s="70">
        <v>0</v>
      </c>
      <c r="F124" s="70">
        <v>0</v>
      </c>
      <c r="G124" s="70">
        <v>0</v>
      </c>
      <c r="H124" s="70">
        <v>23720</v>
      </c>
      <c r="I124" s="70">
        <v>0</v>
      </c>
      <c r="J124" s="70">
        <v>750</v>
      </c>
      <c r="K124" s="70">
        <v>0</v>
      </c>
      <c r="L124" s="70">
        <v>320</v>
      </c>
      <c r="M124" s="70">
        <v>0</v>
      </c>
      <c r="N124" s="70">
        <v>160</v>
      </c>
      <c r="O124" s="70">
        <v>0</v>
      </c>
      <c r="P124" s="70">
        <v>78380</v>
      </c>
      <c r="Q124" s="70">
        <v>0</v>
      </c>
      <c r="R124" s="70">
        <v>0</v>
      </c>
      <c r="S124" s="70">
        <v>0</v>
      </c>
      <c r="T124" s="70">
        <v>63822.5</v>
      </c>
      <c r="U124" s="70">
        <v>11120</v>
      </c>
      <c r="V124" s="70">
        <v>953257</v>
      </c>
      <c r="W124" s="70">
        <v>9120</v>
      </c>
      <c r="X124" s="70">
        <v>37395</v>
      </c>
      <c r="Y124" s="70">
        <v>31280</v>
      </c>
      <c r="Z124" s="70">
        <v>320</v>
      </c>
      <c r="AA124" s="70">
        <v>0</v>
      </c>
      <c r="AB124" s="70">
        <v>19480</v>
      </c>
      <c r="AC124" s="70">
        <v>0</v>
      </c>
      <c r="AD124" s="70">
        <v>43840</v>
      </c>
      <c r="AE124" s="70">
        <v>132020</v>
      </c>
      <c r="AF124" s="70">
        <v>0</v>
      </c>
      <c r="AG124" s="70">
        <v>0</v>
      </c>
      <c r="AH124" s="70">
        <v>0</v>
      </c>
      <c r="AI124" s="70">
        <v>0</v>
      </c>
      <c r="AJ124" s="70">
        <v>12320</v>
      </c>
      <c r="AK124" s="70">
        <v>29360</v>
      </c>
      <c r="AL124" s="70">
        <v>0</v>
      </c>
      <c r="AM124" s="70">
        <v>800</v>
      </c>
      <c r="AN124" s="70">
        <v>0</v>
      </c>
      <c r="AO124" s="70">
        <v>1140</v>
      </c>
      <c r="AP124" s="70">
        <v>8160</v>
      </c>
      <c r="AQ124" s="70">
        <v>61440</v>
      </c>
      <c r="AR124" s="70">
        <v>14640</v>
      </c>
      <c r="AS124" s="70">
        <v>0</v>
      </c>
      <c r="AT124" s="70">
        <v>10960</v>
      </c>
      <c r="AU124" s="70">
        <v>720</v>
      </c>
      <c r="AV124" s="70">
        <v>5200</v>
      </c>
      <c r="AW124" s="70">
        <v>320</v>
      </c>
      <c r="AX124" s="70">
        <v>74880</v>
      </c>
      <c r="AY124" s="70">
        <v>39720</v>
      </c>
      <c r="AZ124" s="70">
        <v>62040</v>
      </c>
      <c r="BA124" s="70">
        <v>0</v>
      </c>
      <c r="BB124" s="70">
        <v>0</v>
      </c>
      <c r="BC124" s="70">
        <v>2320</v>
      </c>
      <c r="BD124" s="70">
        <v>44880</v>
      </c>
      <c r="BE124" s="70">
        <v>66640</v>
      </c>
      <c r="BF124" s="70">
        <v>720</v>
      </c>
      <c r="BG124" s="70">
        <v>20080</v>
      </c>
      <c r="BH124" s="70">
        <v>5040</v>
      </c>
      <c r="BI124" s="70">
        <v>72840</v>
      </c>
      <c r="BJ124" s="70">
        <v>124980</v>
      </c>
      <c r="BK124" s="70">
        <v>960</v>
      </c>
      <c r="BL124" s="70">
        <v>0</v>
      </c>
      <c r="BM124" s="70">
        <v>25940</v>
      </c>
      <c r="BN124" s="70">
        <v>0</v>
      </c>
      <c r="BO124" s="70">
        <v>24820</v>
      </c>
      <c r="BP124" s="70">
        <v>31720</v>
      </c>
      <c r="BQ124" s="70">
        <v>9280</v>
      </c>
      <c r="BR124" s="70">
        <v>320</v>
      </c>
      <c r="BS124" s="70">
        <v>2200</v>
      </c>
      <c r="BT124" s="70">
        <v>14520</v>
      </c>
      <c r="BU124" s="70">
        <v>50300</v>
      </c>
      <c r="BV124" s="70">
        <v>0</v>
      </c>
      <c r="BW124" s="70">
        <v>800</v>
      </c>
      <c r="BX124" s="70">
        <v>6480</v>
      </c>
      <c r="BY124" s="71">
        <v>3733606.9899999998</v>
      </c>
    </row>
    <row r="125" spans="1:77" x14ac:dyDescent="0.2">
      <c r="A125" s="68" t="s">
        <v>291</v>
      </c>
      <c r="B125" s="69" t="s">
        <v>444</v>
      </c>
      <c r="C125" s="68" t="s">
        <v>445</v>
      </c>
      <c r="D125" s="70">
        <v>0</v>
      </c>
      <c r="E125" s="70">
        <v>0</v>
      </c>
      <c r="F125" s="70">
        <v>0</v>
      </c>
      <c r="G125" s="70">
        <v>0</v>
      </c>
      <c r="H125" s="70">
        <v>0</v>
      </c>
      <c r="I125" s="70">
        <v>0</v>
      </c>
      <c r="J125" s="70">
        <v>0</v>
      </c>
      <c r="K125" s="70">
        <v>0</v>
      </c>
      <c r="L125" s="70">
        <v>0</v>
      </c>
      <c r="M125" s="70">
        <v>0</v>
      </c>
      <c r="N125" s="70">
        <v>0</v>
      </c>
      <c r="O125" s="70">
        <v>0</v>
      </c>
      <c r="P125" s="70">
        <v>0</v>
      </c>
      <c r="Q125" s="70">
        <v>0</v>
      </c>
      <c r="R125" s="70">
        <v>0</v>
      </c>
      <c r="S125" s="70">
        <v>0</v>
      </c>
      <c r="T125" s="70">
        <v>0</v>
      </c>
      <c r="U125" s="70">
        <v>4800</v>
      </c>
      <c r="V125" s="70">
        <v>0</v>
      </c>
      <c r="W125" s="70">
        <v>0</v>
      </c>
      <c r="X125" s="70">
        <v>0</v>
      </c>
      <c r="Y125" s="70">
        <v>0</v>
      </c>
      <c r="Z125" s="70">
        <v>0</v>
      </c>
      <c r="AA125" s="70">
        <v>0</v>
      </c>
      <c r="AB125" s="70">
        <v>0</v>
      </c>
      <c r="AC125" s="70">
        <v>0</v>
      </c>
      <c r="AD125" s="70">
        <v>0</v>
      </c>
      <c r="AE125" s="70">
        <v>0</v>
      </c>
      <c r="AF125" s="70">
        <v>129151.77</v>
      </c>
      <c r="AG125" s="70">
        <v>0</v>
      </c>
      <c r="AH125" s="70">
        <v>0</v>
      </c>
      <c r="AI125" s="70">
        <v>0</v>
      </c>
      <c r="AJ125" s="70">
        <v>0</v>
      </c>
      <c r="AK125" s="70">
        <v>0</v>
      </c>
      <c r="AL125" s="70">
        <v>0</v>
      </c>
      <c r="AM125" s="70">
        <v>0</v>
      </c>
      <c r="AN125" s="70">
        <v>0</v>
      </c>
      <c r="AO125" s="70">
        <v>0</v>
      </c>
      <c r="AP125" s="70">
        <v>0</v>
      </c>
      <c r="AQ125" s="70">
        <v>67020</v>
      </c>
      <c r="AR125" s="70">
        <v>0</v>
      </c>
      <c r="AS125" s="70">
        <v>0</v>
      </c>
      <c r="AT125" s="70">
        <v>0</v>
      </c>
      <c r="AU125" s="70">
        <v>0</v>
      </c>
      <c r="AV125" s="70">
        <v>0</v>
      </c>
      <c r="AW125" s="70">
        <v>0</v>
      </c>
      <c r="AX125" s="70">
        <v>0</v>
      </c>
      <c r="AY125" s="70">
        <v>0</v>
      </c>
      <c r="AZ125" s="70">
        <v>0</v>
      </c>
      <c r="BA125" s="70">
        <v>0</v>
      </c>
      <c r="BB125" s="70">
        <v>0</v>
      </c>
      <c r="BC125" s="70">
        <v>0</v>
      </c>
      <c r="BD125" s="70">
        <v>0</v>
      </c>
      <c r="BE125" s="70">
        <v>0</v>
      </c>
      <c r="BF125" s="70">
        <v>0</v>
      </c>
      <c r="BG125" s="70">
        <v>0</v>
      </c>
      <c r="BH125" s="70">
        <v>0</v>
      </c>
      <c r="BI125" s="70">
        <v>0</v>
      </c>
      <c r="BJ125" s="70">
        <v>0</v>
      </c>
      <c r="BK125" s="70">
        <v>0</v>
      </c>
      <c r="BL125" s="70">
        <v>0</v>
      </c>
      <c r="BM125" s="70">
        <v>0</v>
      </c>
      <c r="BN125" s="70">
        <v>0</v>
      </c>
      <c r="BO125" s="70">
        <v>0</v>
      </c>
      <c r="BP125" s="70">
        <v>0</v>
      </c>
      <c r="BQ125" s="70">
        <v>0</v>
      </c>
      <c r="BR125" s="70">
        <v>0</v>
      </c>
      <c r="BS125" s="70">
        <v>0</v>
      </c>
      <c r="BT125" s="70">
        <v>0</v>
      </c>
      <c r="BU125" s="70">
        <v>0</v>
      </c>
      <c r="BV125" s="70">
        <v>0</v>
      </c>
      <c r="BW125" s="70">
        <v>0</v>
      </c>
      <c r="BX125" s="70">
        <v>0</v>
      </c>
      <c r="BY125" s="71">
        <v>751601115.55000007</v>
      </c>
    </row>
    <row r="126" spans="1:77" x14ac:dyDescent="0.2">
      <c r="A126" s="68" t="s">
        <v>291</v>
      </c>
      <c r="B126" s="69" t="s">
        <v>446</v>
      </c>
      <c r="C126" s="68" t="s">
        <v>447</v>
      </c>
      <c r="D126" s="70">
        <v>195026</v>
      </c>
      <c r="E126" s="70">
        <v>0</v>
      </c>
      <c r="F126" s="70">
        <v>0</v>
      </c>
      <c r="G126" s="70">
        <v>0</v>
      </c>
      <c r="H126" s="70">
        <v>0</v>
      </c>
      <c r="I126" s="70">
        <v>0</v>
      </c>
      <c r="J126" s="70">
        <v>3600</v>
      </c>
      <c r="K126" s="70">
        <v>0</v>
      </c>
      <c r="L126" s="70">
        <v>0</v>
      </c>
      <c r="M126" s="70">
        <v>0</v>
      </c>
      <c r="N126" s="70">
        <v>1400</v>
      </c>
      <c r="O126" s="70">
        <v>0</v>
      </c>
      <c r="P126" s="70">
        <v>131894.35999999999</v>
      </c>
      <c r="Q126" s="70">
        <v>0</v>
      </c>
      <c r="R126" s="70">
        <v>0</v>
      </c>
      <c r="S126" s="70">
        <v>0</v>
      </c>
      <c r="T126" s="70">
        <v>45930</v>
      </c>
      <c r="U126" s="70">
        <v>38678</v>
      </c>
      <c r="V126" s="70">
        <v>834858</v>
      </c>
      <c r="W126" s="70">
        <v>183174</v>
      </c>
      <c r="X126" s="70">
        <v>91665</v>
      </c>
      <c r="Y126" s="70">
        <v>74796</v>
      </c>
      <c r="Z126" s="70">
        <v>6100</v>
      </c>
      <c r="AA126" s="70">
        <v>0</v>
      </c>
      <c r="AB126" s="70">
        <v>36126.800000000003</v>
      </c>
      <c r="AC126" s="70">
        <v>0</v>
      </c>
      <c r="AD126" s="70">
        <v>50525</v>
      </c>
      <c r="AE126" s="70">
        <v>55220</v>
      </c>
      <c r="AF126" s="70">
        <v>0</v>
      </c>
      <c r="AG126" s="70">
        <v>0</v>
      </c>
      <c r="AH126" s="70">
        <v>0</v>
      </c>
      <c r="AI126" s="70">
        <v>0</v>
      </c>
      <c r="AJ126" s="70">
        <v>41835</v>
      </c>
      <c r="AK126" s="70">
        <v>114380</v>
      </c>
      <c r="AL126" s="70">
        <v>0</v>
      </c>
      <c r="AM126" s="70">
        <v>0</v>
      </c>
      <c r="AN126" s="70">
        <v>0</v>
      </c>
      <c r="AO126" s="70">
        <v>0</v>
      </c>
      <c r="AP126" s="70">
        <v>21600</v>
      </c>
      <c r="AQ126" s="70">
        <v>46194.5</v>
      </c>
      <c r="AR126" s="70">
        <v>800</v>
      </c>
      <c r="AS126" s="70">
        <v>0</v>
      </c>
      <c r="AT126" s="70">
        <v>12450</v>
      </c>
      <c r="AU126" s="70">
        <v>0</v>
      </c>
      <c r="AV126" s="70">
        <v>30120</v>
      </c>
      <c r="AW126" s="70">
        <v>0</v>
      </c>
      <c r="AX126" s="70">
        <v>0</v>
      </c>
      <c r="AY126" s="70">
        <v>182902</v>
      </c>
      <c r="AZ126" s="70">
        <v>105133.75999999999</v>
      </c>
      <c r="BA126" s="70">
        <v>0</v>
      </c>
      <c r="BB126" s="70">
        <v>0</v>
      </c>
      <c r="BC126" s="70">
        <v>0</v>
      </c>
      <c r="BD126" s="70">
        <v>60434</v>
      </c>
      <c r="BE126" s="70">
        <v>153353</v>
      </c>
      <c r="BF126" s="70">
        <v>0</v>
      </c>
      <c r="BG126" s="70">
        <v>24600</v>
      </c>
      <c r="BH126" s="70">
        <v>33700</v>
      </c>
      <c r="BI126" s="70">
        <v>27497.5</v>
      </c>
      <c r="BJ126" s="70">
        <v>357845</v>
      </c>
      <c r="BK126" s="70">
        <v>0</v>
      </c>
      <c r="BL126" s="70">
        <v>0</v>
      </c>
      <c r="BM126" s="70">
        <v>41220</v>
      </c>
      <c r="BN126" s="70">
        <v>0</v>
      </c>
      <c r="BO126" s="70">
        <v>32414</v>
      </c>
      <c r="BP126" s="70">
        <v>14580</v>
      </c>
      <c r="BQ126" s="70">
        <v>25950</v>
      </c>
      <c r="BR126" s="70">
        <v>0</v>
      </c>
      <c r="BS126" s="70">
        <v>11600</v>
      </c>
      <c r="BT126" s="70">
        <v>13883</v>
      </c>
      <c r="BU126" s="70">
        <v>80970</v>
      </c>
      <c r="BV126" s="70">
        <v>0</v>
      </c>
      <c r="BW126" s="70">
        <v>0</v>
      </c>
      <c r="BX126" s="70">
        <v>23183</v>
      </c>
      <c r="BY126" s="71">
        <v>71345524.960000008</v>
      </c>
    </row>
    <row r="127" spans="1:77" x14ac:dyDescent="0.2">
      <c r="A127" s="68" t="s">
        <v>291</v>
      </c>
      <c r="B127" s="69" t="s">
        <v>448</v>
      </c>
      <c r="C127" s="68" t="s">
        <v>449</v>
      </c>
      <c r="D127" s="70">
        <v>0</v>
      </c>
      <c r="E127" s="70">
        <v>0</v>
      </c>
      <c r="F127" s="70">
        <v>0</v>
      </c>
      <c r="G127" s="70">
        <v>0</v>
      </c>
      <c r="H127" s="70">
        <v>0</v>
      </c>
      <c r="I127" s="70">
        <v>0</v>
      </c>
      <c r="J127" s="70">
        <v>0</v>
      </c>
      <c r="K127" s="70">
        <v>0</v>
      </c>
      <c r="L127" s="70">
        <v>0</v>
      </c>
      <c r="M127" s="70">
        <v>0</v>
      </c>
      <c r="N127" s="70">
        <v>0</v>
      </c>
      <c r="O127" s="70">
        <v>0</v>
      </c>
      <c r="P127" s="70">
        <v>0</v>
      </c>
      <c r="Q127" s="70">
        <v>0</v>
      </c>
      <c r="R127" s="70">
        <v>0</v>
      </c>
      <c r="S127" s="70">
        <v>0</v>
      </c>
      <c r="T127" s="70">
        <v>0</v>
      </c>
      <c r="U127" s="70">
        <v>0</v>
      </c>
      <c r="V127" s="70">
        <v>180800</v>
      </c>
      <c r="W127" s="70">
        <v>0</v>
      </c>
      <c r="X127" s="70">
        <v>0</v>
      </c>
      <c r="Y127" s="70">
        <v>0</v>
      </c>
      <c r="Z127" s="70">
        <v>648</v>
      </c>
      <c r="AA127" s="70">
        <v>0</v>
      </c>
      <c r="AB127" s="70">
        <v>0</v>
      </c>
      <c r="AC127" s="70">
        <v>219560.4</v>
      </c>
      <c r="AD127" s="70">
        <v>3254</v>
      </c>
      <c r="AE127" s="70">
        <v>0</v>
      </c>
      <c r="AF127" s="70">
        <v>156553</v>
      </c>
      <c r="AG127" s="70">
        <v>0</v>
      </c>
      <c r="AH127" s="70">
        <v>0</v>
      </c>
      <c r="AI127" s="70">
        <v>0</v>
      </c>
      <c r="AJ127" s="70">
        <v>0</v>
      </c>
      <c r="AK127" s="70">
        <v>0</v>
      </c>
      <c r="AL127" s="70">
        <v>0</v>
      </c>
      <c r="AM127" s="70">
        <v>0</v>
      </c>
      <c r="AN127" s="70">
        <v>0</v>
      </c>
      <c r="AO127" s="70">
        <v>0</v>
      </c>
      <c r="AP127" s="70">
        <v>0</v>
      </c>
      <c r="AQ127" s="70">
        <v>57224</v>
      </c>
      <c r="AR127" s="70">
        <v>0</v>
      </c>
      <c r="AS127" s="70">
        <v>0</v>
      </c>
      <c r="AT127" s="70">
        <v>0</v>
      </c>
      <c r="AU127" s="70">
        <v>0</v>
      </c>
      <c r="AV127" s="70">
        <v>0</v>
      </c>
      <c r="AW127" s="70">
        <v>0</v>
      </c>
      <c r="AX127" s="70">
        <v>0</v>
      </c>
      <c r="AY127" s="70">
        <v>0</v>
      </c>
      <c r="AZ127" s="70">
        <v>0</v>
      </c>
      <c r="BA127" s="70">
        <v>0</v>
      </c>
      <c r="BB127" s="70">
        <v>0</v>
      </c>
      <c r="BC127" s="70">
        <v>0</v>
      </c>
      <c r="BD127" s="70">
        <v>0</v>
      </c>
      <c r="BE127" s="70">
        <v>0</v>
      </c>
      <c r="BF127" s="70">
        <v>0</v>
      </c>
      <c r="BG127" s="70">
        <v>0</v>
      </c>
      <c r="BH127" s="70">
        <v>0</v>
      </c>
      <c r="BI127" s="70">
        <v>0</v>
      </c>
      <c r="BJ127" s="70">
        <v>0</v>
      </c>
      <c r="BK127" s="70">
        <v>0</v>
      </c>
      <c r="BL127" s="70">
        <v>0</v>
      </c>
      <c r="BM127" s="70">
        <v>0</v>
      </c>
      <c r="BN127" s="70">
        <v>0</v>
      </c>
      <c r="BO127" s="70">
        <v>0</v>
      </c>
      <c r="BP127" s="70">
        <v>0</v>
      </c>
      <c r="BQ127" s="70">
        <v>0</v>
      </c>
      <c r="BR127" s="70">
        <v>0</v>
      </c>
      <c r="BS127" s="70">
        <v>1980</v>
      </c>
      <c r="BT127" s="70">
        <v>960</v>
      </c>
      <c r="BU127" s="70">
        <v>0</v>
      </c>
      <c r="BV127" s="70">
        <v>0</v>
      </c>
      <c r="BW127" s="70">
        <v>0</v>
      </c>
      <c r="BX127" s="70">
        <v>0</v>
      </c>
      <c r="BY127" s="71">
        <v>13293470.92</v>
      </c>
    </row>
    <row r="128" spans="1:77" x14ac:dyDescent="0.2">
      <c r="A128" s="68" t="s">
        <v>291</v>
      </c>
      <c r="B128" s="69" t="s">
        <v>450</v>
      </c>
      <c r="C128" s="68" t="s">
        <v>451</v>
      </c>
      <c r="D128" s="70">
        <v>159733.92000000001</v>
      </c>
      <c r="E128" s="70">
        <v>27800</v>
      </c>
      <c r="F128" s="70">
        <v>3772</v>
      </c>
      <c r="G128" s="70">
        <v>19791</v>
      </c>
      <c r="H128" s="70">
        <v>89527</v>
      </c>
      <c r="I128" s="70">
        <v>0</v>
      </c>
      <c r="J128" s="70">
        <v>77475</v>
      </c>
      <c r="K128" s="70">
        <v>2880</v>
      </c>
      <c r="L128" s="70">
        <v>29795.919999999998</v>
      </c>
      <c r="M128" s="70">
        <v>20075</v>
      </c>
      <c r="N128" s="70">
        <v>16818</v>
      </c>
      <c r="O128" s="70">
        <v>0</v>
      </c>
      <c r="P128" s="70">
        <v>346606.12</v>
      </c>
      <c r="Q128" s="70">
        <v>0</v>
      </c>
      <c r="R128" s="70">
        <v>198049.8</v>
      </c>
      <c r="S128" s="70">
        <v>0</v>
      </c>
      <c r="T128" s="70">
        <v>85950</v>
      </c>
      <c r="U128" s="70">
        <v>30120</v>
      </c>
      <c r="V128" s="70">
        <v>820682</v>
      </c>
      <c r="W128" s="70">
        <v>59551.82</v>
      </c>
      <c r="X128" s="70">
        <v>37593</v>
      </c>
      <c r="Y128" s="70">
        <v>46784</v>
      </c>
      <c r="Z128" s="70">
        <v>4196</v>
      </c>
      <c r="AA128" s="70">
        <v>4130</v>
      </c>
      <c r="AB128" s="70">
        <v>134387</v>
      </c>
      <c r="AC128" s="70">
        <v>0</v>
      </c>
      <c r="AD128" s="70">
        <v>11616</v>
      </c>
      <c r="AE128" s="70">
        <v>139369</v>
      </c>
      <c r="AF128" s="70">
        <v>0</v>
      </c>
      <c r="AG128" s="70">
        <v>0</v>
      </c>
      <c r="AH128" s="70">
        <v>550</v>
      </c>
      <c r="AI128" s="70">
        <v>0</v>
      </c>
      <c r="AJ128" s="70">
        <v>9885</v>
      </c>
      <c r="AK128" s="70">
        <v>171947</v>
      </c>
      <c r="AL128" s="70">
        <v>0</v>
      </c>
      <c r="AM128" s="70">
        <v>17360</v>
      </c>
      <c r="AN128" s="70">
        <v>0</v>
      </c>
      <c r="AO128" s="70">
        <v>0</v>
      </c>
      <c r="AP128" s="70">
        <v>18959</v>
      </c>
      <c r="AQ128" s="70">
        <v>121078</v>
      </c>
      <c r="AR128" s="70">
        <v>3419</v>
      </c>
      <c r="AS128" s="70">
        <v>0</v>
      </c>
      <c r="AT128" s="70">
        <v>12831</v>
      </c>
      <c r="AU128" s="70">
        <v>6240</v>
      </c>
      <c r="AV128" s="70">
        <v>105719</v>
      </c>
      <c r="AW128" s="70">
        <v>64786</v>
      </c>
      <c r="AX128" s="70">
        <v>43775</v>
      </c>
      <c r="AY128" s="70">
        <v>145550</v>
      </c>
      <c r="AZ128" s="70">
        <v>47342.8</v>
      </c>
      <c r="BA128" s="70">
        <v>0</v>
      </c>
      <c r="BB128" s="70">
        <v>0</v>
      </c>
      <c r="BC128" s="70">
        <v>46510.22</v>
      </c>
      <c r="BD128" s="70">
        <v>80222</v>
      </c>
      <c r="BE128" s="70">
        <v>41430</v>
      </c>
      <c r="BF128" s="70">
        <v>1764</v>
      </c>
      <c r="BG128" s="70">
        <v>59194.96</v>
      </c>
      <c r="BH128" s="70">
        <v>40649</v>
      </c>
      <c r="BI128" s="70">
        <v>14085</v>
      </c>
      <c r="BJ128" s="70">
        <v>119164</v>
      </c>
      <c r="BK128" s="70">
        <v>0</v>
      </c>
      <c r="BL128" s="70">
        <v>0</v>
      </c>
      <c r="BM128" s="70">
        <v>15420</v>
      </c>
      <c r="BN128" s="70">
        <v>0</v>
      </c>
      <c r="BO128" s="70">
        <v>37079</v>
      </c>
      <c r="BP128" s="70">
        <v>36223</v>
      </c>
      <c r="BQ128" s="70">
        <v>16436</v>
      </c>
      <c r="BR128" s="70">
        <v>53945</v>
      </c>
      <c r="BS128" s="70">
        <v>16856</v>
      </c>
      <c r="BT128" s="70">
        <v>12738</v>
      </c>
      <c r="BU128" s="70">
        <v>69238</v>
      </c>
      <c r="BV128" s="70">
        <v>0</v>
      </c>
      <c r="BW128" s="70">
        <v>1053</v>
      </c>
      <c r="BX128" s="70">
        <v>12647</v>
      </c>
      <c r="BY128" s="71">
        <v>3070957.81</v>
      </c>
    </row>
    <row r="129" spans="1:77" x14ac:dyDescent="0.2">
      <c r="A129" s="76" t="s">
        <v>452</v>
      </c>
      <c r="B129" s="77"/>
      <c r="C129" s="78"/>
      <c r="D129" s="74">
        <f>SUM(D48:D128)</f>
        <v>400880033.03000009</v>
      </c>
      <c r="E129" s="74">
        <f t="shared" ref="E129:BP129" si="4">SUM(E48:E128)</f>
        <v>115470395.94000001</v>
      </c>
      <c r="F129" s="74">
        <f t="shared" si="4"/>
        <v>133020961.56000002</v>
      </c>
      <c r="G129" s="74">
        <f t="shared" si="4"/>
        <v>66507246.170000002</v>
      </c>
      <c r="H129" s="74">
        <f t="shared" si="4"/>
        <v>52310596.75</v>
      </c>
      <c r="I129" s="74">
        <f t="shared" si="4"/>
        <v>19855773.809999999</v>
      </c>
      <c r="J129" s="74">
        <f t="shared" si="4"/>
        <v>721043659.64999998</v>
      </c>
      <c r="K129" s="74">
        <f t="shared" si="4"/>
        <v>97461245.810000002</v>
      </c>
      <c r="L129" s="74">
        <f t="shared" si="4"/>
        <v>33670942.330000006</v>
      </c>
      <c r="M129" s="74">
        <f t="shared" si="4"/>
        <v>231182310.44</v>
      </c>
      <c r="N129" s="74">
        <f t="shared" si="4"/>
        <v>30613609.280000001</v>
      </c>
      <c r="O129" s="74">
        <f t="shared" si="4"/>
        <v>78118722.370000005</v>
      </c>
      <c r="P129" s="74">
        <f t="shared" si="4"/>
        <v>148598857.45999998</v>
      </c>
      <c r="Q129" s="74">
        <f t="shared" si="4"/>
        <v>122584282.16999999</v>
      </c>
      <c r="R129" s="74">
        <f t="shared" si="4"/>
        <v>17486140.580000002</v>
      </c>
      <c r="S129" s="74">
        <f t="shared" si="4"/>
        <v>50039383.010000005</v>
      </c>
      <c r="T129" s="74">
        <f t="shared" si="4"/>
        <v>44395317.000000007</v>
      </c>
      <c r="U129" s="74">
        <f t="shared" si="4"/>
        <v>22436154.829999998</v>
      </c>
      <c r="V129" s="74">
        <f t="shared" si="4"/>
        <v>423090516.0200001</v>
      </c>
      <c r="W129" s="74">
        <f t="shared" si="4"/>
        <v>123281722.69999999</v>
      </c>
      <c r="X129" s="74">
        <f t="shared" si="4"/>
        <v>54363151.669999994</v>
      </c>
      <c r="Y129" s="74">
        <f t="shared" si="4"/>
        <v>119325563.84999999</v>
      </c>
      <c r="Z129" s="74">
        <f t="shared" si="4"/>
        <v>35386621.850000001</v>
      </c>
      <c r="AA129" s="74">
        <f t="shared" si="4"/>
        <v>51679045.769999996</v>
      </c>
      <c r="AB129" s="74">
        <f t="shared" si="4"/>
        <v>46482714.409999996</v>
      </c>
      <c r="AC129" s="74">
        <f t="shared" si="4"/>
        <v>24081364.139999997</v>
      </c>
      <c r="AD129" s="74">
        <f t="shared" si="4"/>
        <v>19832024.27</v>
      </c>
      <c r="AE129" s="74">
        <f t="shared" si="4"/>
        <v>574540348.56999993</v>
      </c>
      <c r="AF129" s="74">
        <f t="shared" si="4"/>
        <v>36521606.25999999</v>
      </c>
      <c r="AG129" s="74">
        <f t="shared" si="4"/>
        <v>26302700.770000003</v>
      </c>
      <c r="AH129" s="74">
        <f t="shared" si="4"/>
        <v>25788226.340000004</v>
      </c>
      <c r="AI129" s="74">
        <f t="shared" si="4"/>
        <v>23482346.959999997</v>
      </c>
      <c r="AJ129" s="74">
        <f t="shared" si="4"/>
        <v>43495061.849999994</v>
      </c>
      <c r="AK129" s="74">
        <f t="shared" si="4"/>
        <v>32655572.409999996</v>
      </c>
      <c r="AL129" s="74">
        <f t="shared" si="4"/>
        <v>33422556.580000002</v>
      </c>
      <c r="AM129" s="74">
        <f t="shared" si="4"/>
        <v>49831279.57</v>
      </c>
      <c r="AN129" s="74">
        <f t="shared" si="4"/>
        <v>27281730.170000006</v>
      </c>
      <c r="AO129" s="74">
        <f t="shared" si="4"/>
        <v>31908887.859999999</v>
      </c>
      <c r="AP129" s="74">
        <f t="shared" si="4"/>
        <v>28590215.100000001</v>
      </c>
      <c r="AQ129" s="74">
        <f t="shared" si="4"/>
        <v>224244359.98000002</v>
      </c>
      <c r="AR129" s="74">
        <f t="shared" si="4"/>
        <v>38098077.609999999</v>
      </c>
      <c r="AS129" s="74">
        <f t="shared" si="4"/>
        <v>32968384.5</v>
      </c>
      <c r="AT129" s="74">
        <f t="shared" si="4"/>
        <v>32176960.929999996</v>
      </c>
      <c r="AU129" s="74">
        <f t="shared" si="4"/>
        <v>32251707.530000001</v>
      </c>
      <c r="AV129" s="74">
        <f t="shared" si="4"/>
        <v>14514740.4</v>
      </c>
      <c r="AW129" s="74">
        <f t="shared" si="4"/>
        <v>21179741.23</v>
      </c>
      <c r="AX129" s="74">
        <f t="shared" si="4"/>
        <v>409310680.23999989</v>
      </c>
      <c r="AY129" s="74">
        <f t="shared" si="4"/>
        <v>37366011.600000001</v>
      </c>
      <c r="AZ129" s="74">
        <f t="shared" si="4"/>
        <v>43456994.149999991</v>
      </c>
      <c r="BA129" s="74">
        <f t="shared" si="4"/>
        <v>67830474.390000015</v>
      </c>
      <c r="BB129" s="74">
        <f t="shared" si="4"/>
        <v>58570465.870000005</v>
      </c>
      <c r="BC129" s="74">
        <f t="shared" si="4"/>
        <v>45290283.130000003</v>
      </c>
      <c r="BD129" s="74">
        <f t="shared" si="4"/>
        <v>86811107.439899996</v>
      </c>
      <c r="BE129" s="74">
        <f t="shared" si="4"/>
        <v>67825935.859999985</v>
      </c>
      <c r="BF129" s="74">
        <f t="shared" si="4"/>
        <v>42802938.18</v>
      </c>
      <c r="BG129" s="74">
        <f t="shared" si="4"/>
        <v>20470516.460000001</v>
      </c>
      <c r="BH129" s="74">
        <f t="shared" si="4"/>
        <v>10623227.870000001</v>
      </c>
      <c r="BI129" s="74">
        <f t="shared" si="4"/>
        <v>358510948.44999993</v>
      </c>
      <c r="BJ129" s="74">
        <f t="shared" si="4"/>
        <v>152086547.60999995</v>
      </c>
      <c r="BK129" s="74">
        <f t="shared" si="4"/>
        <v>35916399.93</v>
      </c>
      <c r="BL129" s="74">
        <f t="shared" si="4"/>
        <v>24019883.239999998</v>
      </c>
      <c r="BM129" s="74">
        <f t="shared" si="4"/>
        <v>37061574.119999997</v>
      </c>
      <c r="BN129" s="74">
        <f t="shared" si="4"/>
        <v>51833161.36999999</v>
      </c>
      <c r="BO129" s="74">
        <f t="shared" si="4"/>
        <v>26675337.420000006</v>
      </c>
      <c r="BP129" s="74">
        <f t="shared" si="4"/>
        <v>253290244.23999998</v>
      </c>
      <c r="BQ129" s="74">
        <f t="shared" ref="BQ129:BX129" si="5">SUM(BQ48:BQ128)</f>
        <v>33157367.390000001</v>
      </c>
      <c r="BR129" s="74">
        <f t="shared" si="5"/>
        <v>32505305.140000001</v>
      </c>
      <c r="BS129" s="74">
        <f t="shared" si="5"/>
        <v>49672256.610000007</v>
      </c>
      <c r="BT129" s="74">
        <f t="shared" si="5"/>
        <v>54369396.200000003</v>
      </c>
      <c r="BU129" s="74">
        <f t="shared" si="5"/>
        <v>91415893.25999999</v>
      </c>
      <c r="BV129" s="74">
        <f t="shared" si="5"/>
        <v>33268784.009999998</v>
      </c>
      <c r="BW129" s="74">
        <f t="shared" si="5"/>
        <v>17535248.289999995</v>
      </c>
      <c r="BX129" s="74">
        <f t="shared" si="5"/>
        <v>14367237.01</v>
      </c>
      <c r="BY129" s="75">
        <f>SUM(BY48:BY119)</f>
        <v>5401952933.6599989</v>
      </c>
    </row>
    <row r="130" spans="1:77" x14ac:dyDescent="0.2">
      <c r="A130" s="68" t="s">
        <v>453</v>
      </c>
      <c r="B130" s="69" t="s">
        <v>454</v>
      </c>
      <c r="C130" s="68" t="s">
        <v>455</v>
      </c>
      <c r="D130" s="70">
        <v>1157020.29</v>
      </c>
      <c r="E130" s="70">
        <v>598342.06000000006</v>
      </c>
      <c r="F130" s="70">
        <v>206660.97</v>
      </c>
      <c r="G130" s="70">
        <v>0</v>
      </c>
      <c r="H130" s="70">
        <v>89214.24</v>
      </c>
      <c r="I130" s="70">
        <v>110726.69</v>
      </c>
      <c r="J130" s="70">
        <v>0</v>
      </c>
      <c r="K130" s="70">
        <v>212100</v>
      </c>
      <c r="L130" s="70">
        <v>223722.31</v>
      </c>
      <c r="M130" s="70">
        <v>0</v>
      </c>
      <c r="N130" s="70">
        <v>149065</v>
      </c>
      <c r="O130" s="70">
        <v>0</v>
      </c>
      <c r="P130" s="70">
        <v>332888.92</v>
      </c>
      <c r="Q130" s="70">
        <v>324760.75</v>
      </c>
      <c r="R130" s="70">
        <v>185114.66</v>
      </c>
      <c r="S130" s="70">
        <v>277292.84000000003</v>
      </c>
      <c r="T130" s="70">
        <v>803119.94</v>
      </c>
      <c r="U130" s="70">
        <v>399315.68</v>
      </c>
      <c r="V130" s="70">
        <v>1122867.53</v>
      </c>
      <c r="W130" s="70">
        <v>457160.68</v>
      </c>
      <c r="X130" s="70">
        <v>280348.96000000002</v>
      </c>
      <c r="Y130" s="70">
        <v>194616</v>
      </c>
      <c r="Z130" s="70">
        <v>0</v>
      </c>
      <c r="AA130" s="70">
        <v>0</v>
      </c>
      <c r="AB130" s="70">
        <v>0</v>
      </c>
      <c r="AC130" s="70">
        <v>0</v>
      </c>
      <c r="AD130" s="70">
        <v>183061.27</v>
      </c>
      <c r="AE130" s="70">
        <v>3849886.49</v>
      </c>
      <c r="AF130" s="70">
        <v>187487.45</v>
      </c>
      <c r="AG130" s="70">
        <v>0</v>
      </c>
      <c r="AH130" s="70">
        <v>192593.63</v>
      </c>
      <c r="AI130" s="70">
        <v>147242.38</v>
      </c>
      <c r="AJ130" s="70">
        <v>89129.2</v>
      </c>
      <c r="AK130" s="70">
        <v>88001.11</v>
      </c>
      <c r="AL130" s="70">
        <v>0</v>
      </c>
      <c r="AM130" s="70">
        <v>194156.19</v>
      </c>
      <c r="AN130" s="70">
        <v>0</v>
      </c>
      <c r="AO130" s="70">
        <v>133175.81</v>
      </c>
      <c r="AP130" s="70">
        <v>0</v>
      </c>
      <c r="AQ130" s="70">
        <v>1283188.54</v>
      </c>
      <c r="AR130" s="70">
        <v>133142.9</v>
      </c>
      <c r="AS130" s="70">
        <v>130014.5</v>
      </c>
      <c r="AT130" s="70">
        <v>16565</v>
      </c>
      <c r="AU130" s="70">
        <v>38101.879999999997</v>
      </c>
      <c r="AV130" s="70">
        <v>45873.23</v>
      </c>
      <c r="AW130" s="70">
        <v>229616.4</v>
      </c>
      <c r="AX130" s="70">
        <v>2764242.77</v>
      </c>
      <c r="AY130" s="70">
        <v>366893.31</v>
      </c>
      <c r="AZ130" s="70">
        <v>39933.32</v>
      </c>
      <c r="BA130" s="70">
        <v>467348.68</v>
      </c>
      <c r="BB130" s="70">
        <v>0</v>
      </c>
      <c r="BC130" s="70">
        <v>0</v>
      </c>
      <c r="BD130" s="70">
        <v>176014.92939999999</v>
      </c>
      <c r="BE130" s="70">
        <v>362139.17</v>
      </c>
      <c r="BF130" s="70">
        <v>495547.46</v>
      </c>
      <c r="BG130" s="70">
        <v>27604.5</v>
      </c>
      <c r="BH130" s="70">
        <v>94479</v>
      </c>
      <c r="BI130" s="70">
        <v>1084373.77</v>
      </c>
      <c r="BJ130" s="70">
        <v>177540.45</v>
      </c>
      <c r="BK130" s="70">
        <v>81546.39</v>
      </c>
      <c r="BL130" s="70">
        <v>165597.04999999999</v>
      </c>
      <c r="BM130" s="70">
        <v>163930.96</v>
      </c>
      <c r="BN130" s="70">
        <v>395361.05</v>
      </c>
      <c r="BO130" s="70">
        <v>179822.66</v>
      </c>
      <c r="BP130" s="70">
        <v>2646649.19</v>
      </c>
      <c r="BQ130" s="70">
        <v>362496.65</v>
      </c>
      <c r="BR130" s="70">
        <v>266067.31</v>
      </c>
      <c r="BS130" s="70">
        <v>100365.9</v>
      </c>
      <c r="BT130" s="70">
        <v>292512.07</v>
      </c>
      <c r="BU130" s="70">
        <v>2118325.6800000002</v>
      </c>
      <c r="BV130" s="70">
        <v>182628.84</v>
      </c>
      <c r="BW130" s="70">
        <v>210946.5</v>
      </c>
      <c r="BX130" s="70">
        <v>442032.65</v>
      </c>
      <c r="BY130" s="71">
        <v>22986767.630000003</v>
      </c>
    </row>
    <row r="131" spans="1:77" x14ac:dyDescent="0.2">
      <c r="A131" s="68" t="s">
        <v>453</v>
      </c>
      <c r="B131" s="69" t="s">
        <v>456</v>
      </c>
      <c r="C131" s="68" t="s">
        <v>457</v>
      </c>
      <c r="D131" s="70">
        <v>1793863</v>
      </c>
      <c r="E131" s="70">
        <v>4001653.61</v>
      </c>
      <c r="F131" s="70">
        <v>2880022.87</v>
      </c>
      <c r="G131" s="70">
        <v>0</v>
      </c>
      <c r="H131" s="70">
        <v>0</v>
      </c>
      <c r="I131" s="70">
        <v>0</v>
      </c>
      <c r="J131" s="70">
        <v>1366020.12</v>
      </c>
      <c r="K131" s="70">
        <v>2451095.64</v>
      </c>
      <c r="L131" s="70">
        <v>169096.69</v>
      </c>
      <c r="M131" s="70">
        <v>0</v>
      </c>
      <c r="N131" s="70">
        <v>0</v>
      </c>
      <c r="O131" s="70">
        <v>0</v>
      </c>
      <c r="P131" s="70">
        <v>4576599.16</v>
      </c>
      <c r="Q131" s="70">
        <v>1734285.18</v>
      </c>
      <c r="R131" s="70">
        <v>0</v>
      </c>
      <c r="S131" s="70">
        <v>1157072.0697999999</v>
      </c>
      <c r="T131" s="70">
        <v>0</v>
      </c>
      <c r="U131" s="70">
        <v>1085739.22</v>
      </c>
      <c r="V131" s="70">
        <v>16203568.720000001</v>
      </c>
      <c r="W131" s="70">
        <v>0</v>
      </c>
      <c r="X131" s="70">
        <v>4302034.05</v>
      </c>
      <c r="Y131" s="70">
        <v>0</v>
      </c>
      <c r="Z131" s="70">
        <v>735116.6</v>
      </c>
      <c r="AA131" s="70">
        <v>1058633.76</v>
      </c>
      <c r="AB131" s="70">
        <v>0</v>
      </c>
      <c r="AC131" s="70">
        <v>0</v>
      </c>
      <c r="AD131" s="70">
        <v>1003918.75</v>
      </c>
      <c r="AE131" s="70">
        <v>2100368.4</v>
      </c>
      <c r="AF131" s="70">
        <v>1367243.31</v>
      </c>
      <c r="AG131" s="70">
        <v>0</v>
      </c>
      <c r="AH131" s="70">
        <v>0</v>
      </c>
      <c r="AI131" s="70">
        <v>0</v>
      </c>
      <c r="AJ131" s="70">
        <v>0</v>
      </c>
      <c r="AK131" s="70">
        <v>0</v>
      </c>
      <c r="AL131" s="70">
        <v>81964.929999999993</v>
      </c>
      <c r="AM131" s="70">
        <v>1658263.62</v>
      </c>
      <c r="AN131" s="70">
        <v>0</v>
      </c>
      <c r="AO131" s="70">
        <v>190198.11</v>
      </c>
      <c r="AP131" s="70">
        <v>0</v>
      </c>
      <c r="AQ131" s="70">
        <v>0</v>
      </c>
      <c r="AR131" s="70">
        <v>222917.42</v>
      </c>
      <c r="AS131" s="70">
        <v>253504.3</v>
      </c>
      <c r="AT131" s="70">
        <v>22001.46</v>
      </c>
      <c r="AU131" s="70">
        <v>331672.46000000002</v>
      </c>
      <c r="AV131" s="70">
        <v>0</v>
      </c>
      <c r="AW131" s="70">
        <v>472151.07</v>
      </c>
      <c r="AX131" s="70">
        <v>0</v>
      </c>
      <c r="AY131" s="70">
        <v>310614.02</v>
      </c>
      <c r="AZ131" s="70">
        <v>0</v>
      </c>
      <c r="BA131" s="70">
        <v>0</v>
      </c>
      <c r="BB131" s="70">
        <v>0</v>
      </c>
      <c r="BC131" s="70">
        <v>0</v>
      </c>
      <c r="BD131" s="70">
        <v>4704606.6900000004</v>
      </c>
      <c r="BE131" s="70">
        <v>0</v>
      </c>
      <c r="BF131" s="70">
        <v>415984.22</v>
      </c>
      <c r="BG131" s="70">
        <v>0</v>
      </c>
      <c r="BH131" s="70">
        <v>271600</v>
      </c>
      <c r="BI131" s="70">
        <v>13890087.640000001</v>
      </c>
      <c r="BJ131" s="70">
        <v>1129796.1599999999</v>
      </c>
      <c r="BK131" s="70">
        <v>0</v>
      </c>
      <c r="BL131" s="70">
        <v>0</v>
      </c>
      <c r="BM131" s="70">
        <v>5027.37</v>
      </c>
      <c r="BN131" s="70">
        <v>1086861.8600000001</v>
      </c>
      <c r="BO131" s="70">
        <v>0</v>
      </c>
      <c r="BP131" s="70">
        <v>0</v>
      </c>
      <c r="BQ131" s="70">
        <v>0</v>
      </c>
      <c r="BR131" s="70">
        <v>192730.56</v>
      </c>
      <c r="BS131" s="70">
        <v>3619797.77</v>
      </c>
      <c r="BT131" s="70">
        <v>0</v>
      </c>
      <c r="BU131" s="70">
        <v>1012925.82</v>
      </c>
      <c r="BV131" s="70">
        <v>201312.85</v>
      </c>
      <c r="BW131" s="70">
        <v>0</v>
      </c>
      <c r="BX131" s="70">
        <v>23946.38</v>
      </c>
      <c r="BY131" s="71">
        <v>68197090.929999992</v>
      </c>
    </row>
    <row r="132" spans="1:77" x14ac:dyDescent="0.2">
      <c r="A132" s="68" t="s">
        <v>453</v>
      </c>
      <c r="B132" s="69" t="s">
        <v>458</v>
      </c>
      <c r="C132" s="68" t="s">
        <v>459</v>
      </c>
      <c r="D132" s="70">
        <v>14970738</v>
      </c>
      <c r="E132" s="70">
        <v>2028461.21</v>
      </c>
      <c r="F132" s="70">
        <v>0</v>
      </c>
      <c r="G132" s="70">
        <v>0</v>
      </c>
      <c r="H132" s="70">
        <v>1183815.93</v>
      </c>
      <c r="I132" s="70">
        <v>59310.25</v>
      </c>
      <c r="J132" s="70">
        <v>7615543.6600000001</v>
      </c>
      <c r="K132" s="70">
        <v>0</v>
      </c>
      <c r="L132" s="70">
        <v>0</v>
      </c>
      <c r="M132" s="70">
        <v>5276133.3099999996</v>
      </c>
      <c r="N132" s="70">
        <v>0</v>
      </c>
      <c r="O132" s="70">
        <v>1327236.26</v>
      </c>
      <c r="P132" s="70">
        <v>0</v>
      </c>
      <c r="Q132" s="70">
        <v>161870.28</v>
      </c>
      <c r="R132" s="70">
        <v>718202.07</v>
      </c>
      <c r="S132" s="70">
        <v>30920.549900000002</v>
      </c>
      <c r="T132" s="70">
        <v>0</v>
      </c>
      <c r="U132" s="70">
        <v>0</v>
      </c>
      <c r="V132" s="70">
        <v>0</v>
      </c>
      <c r="W132" s="70">
        <v>0</v>
      </c>
      <c r="X132" s="70">
        <v>54690.01</v>
      </c>
      <c r="Y132" s="70">
        <v>7785810.7400000002</v>
      </c>
      <c r="Z132" s="70">
        <v>0</v>
      </c>
      <c r="AA132" s="70">
        <v>0</v>
      </c>
      <c r="AB132" s="70">
        <v>0</v>
      </c>
      <c r="AC132" s="70">
        <v>0</v>
      </c>
      <c r="AD132" s="70">
        <v>43271.48</v>
      </c>
      <c r="AE132" s="70">
        <v>22147124.620000001</v>
      </c>
      <c r="AF132" s="70">
        <v>0</v>
      </c>
      <c r="AG132" s="70">
        <v>0</v>
      </c>
      <c r="AH132" s="70">
        <v>0</v>
      </c>
      <c r="AI132" s="70">
        <v>0</v>
      </c>
      <c r="AJ132" s="70">
        <v>112722.42</v>
      </c>
      <c r="AK132" s="70">
        <v>0</v>
      </c>
      <c r="AL132" s="70">
        <v>0</v>
      </c>
      <c r="AM132" s="70">
        <v>0</v>
      </c>
      <c r="AN132" s="70">
        <v>0</v>
      </c>
      <c r="AO132" s="70">
        <v>0</v>
      </c>
      <c r="AP132" s="70">
        <v>0</v>
      </c>
      <c r="AQ132" s="70">
        <v>9341507.9399999995</v>
      </c>
      <c r="AR132" s="70">
        <v>111653.14</v>
      </c>
      <c r="AS132" s="70">
        <v>0</v>
      </c>
      <c r="AT132" s="70">
        <v>0</v>
      </c>
      <c r="AU132" s="70">
        <v>0</v>
      </c>
      <c r="AV132" s="70">
        <v>0</v>
      </c>
      <c r="AW132" s="70">
        <v>27217.279999999999</v>
      </c>
      <c r="AX132" s="70">
        <v>27568960.710000001</v>
      </c>
      <c r="AY132" s="70">
        <v>0</v>
      </c>
      <c r="AZ132" s="70">
        <v>0</v>
      </c>
      <c r="BA132" s="70">
        <v>2236872.21</v>
      </c>
      <c r="BB132" s="70">
        <v>0</v>
      </c>
      <c r="BC132" s="70">
        <v>0</v>
      </c>
      <c r="BD132" s="70">
        <v>0</v>
      </c>
      <c r="BE132" s="70">
        <v>1070246.33</v>
      </c>
      <c r="BF132" s="70">
        <v>27382.12</v>
      </c>
      <c r="BG132" s="70">
        <v>35302.89</v>
      </c>
      <c r="BH132" s="70">
        <v>0</v>
      </c>
      <c r="BI132" s="70">
        <v>978867.63</v>
      </c>
      <c r="BJ132" s="70">
        <v>0</v>
      </c>
      <c r="BK132" s="70">
        <v>0</v>
      </c>
      <c r="BL132" s="70">
        <v>0</v>
      </c>
      <c r="BM132" s="70">
        <v>0</v>
      </c>
      <c r="BN132" s="70">
        <v>0</v>
      </c>
      <c r="BO132" s="70">
        <v>0</v>
      </c>
      <c r="BP132" s="70">
        <v>7722251.7199999997</v>
      </c>
      <c r="BQ132" s="70">
        <v>439972.71</v>
      </c>
      <c r="BR132" s="70">
        <v>64145.91</v>
      </c>
      <c r="BS132" s="70">
        <v>0</v>
      </c>
      <c r="BT132" s="70">
        <v>1065547.75</v>
      </c>
      <c r="BU132" s="70">
        <v>540246.18000000005</v>
      </c>
      <c r="BV132" s="70">
        <v>20785.64</v>
      </c>
      <c r="BW132" s="70">
        <v>349810.57</v>
      </c>
      <c r="BX132" s="70">
        <v>181308.26</v>
      </c>
      <c r="BY132" s="71">
        <v>84387518.439999998</v>
      </c>
    </row>
    <row r="133" spans="1:77" x14ac:dyDescent="0.2">
      <c r="A133" s="68" t="s">
        <v>453</v>
      </c>
      <c r="B133" s="69" t="s">
        <v>460</v>
      </c>
      <c r="C133" s="68" t="s">
        <v>461</v>
      </c>
      <c r="D133" s="70">
        <v>0</v>
      </c>
      <c r="E133" s="70">
        <v>296609.28999999998</v>
      </c>
      <c r="F133" s="70">
        <v>0</v>
      </c>
      <c r="G133" s="70">
        <v>62257</v>
      </c>
      <c r="H133" s="70">
        <v>0</v>
      </c>
      <c r="I133" s="70">
        <v>60476.99</v>
      </c>
      <c r="J133" s="70">
        <v>0</v>
      </c>
      <c r="K133" s="70">
        <v>0</v>
      </c>
      <c r="L133" s="70">
        <v>26459.93</v>
      </c>
      <c r="M133" s="70">
        <v>0</v>
      </c>
      <c r="N133" s="70">
        <v>0</v>
      </c>
      <c r="O133" s="70">
        <v>0</v>
      </c>
      <c r="P133" s="70">
        <v>0</v>
      </c>
      <c r="Q133" s="70">
        <v>30589.91</v>
      </c>
      <c r="R133" s="70">
        <v>0</v>
      </c>
      <c r="S133" s="70">
        <v>111120.87</v>
      </c>
      <c r="T133" s="70">
        <v>0</v>
      </c>
      <c r="U133" s="70">
        <v>539209.18000000005</v>
      </c>
      <c r="V133" s="70">
        <v>0</v>
      </c>
      <c r="W133" s="70">
        <v>0</v>
      </c>
      <c r="X133" s="70">
        <v>0</v>
      </c>
      <c r="Y133" s="70">
        <v>0</v>
      </c>
      <c r="Z133" s="70">
        <v>0</v>
      </c>
      <c r="AA133" s="70">
        <v>0</v>
      </c>
      <c r="AB133" s="70">
        <v>0</v>
      </c>
      <c r="AC133" s="70">
        <v>0</v>
      </c>
      <c r="AD133" s="70">
        <v>105673.96</v>
      </c>
      <c r="AE133" s="70">
        <v>0</v>
      </c>
      <c r="AF133" s="70">
        <v>6757.05</v>
      </c>
      <c r="AG133" s="70">
        <v>0</v>
      </c>
      <c r="AH133" s="70">
        <v>0</v>
      </c>
      <c r="AI133" s="70">
        <v>10123.459999999999</v>
      </c>
      <c r="AJ133" s="70">
        <v>0</v>
      </c>
      <c r="AK133" s="70">
        <v>0</v>
      </c>
      <c r="AL133" s="70">
        <v>0</v>
      </c>
      <c r="AM133" s="70">
        <v>0</v>
      </c>
      <c r="AN133" s="70">
        <v>10553.43</v>
      </c>
      <c r="AO133" s="70">
        <v>0</v>
      </c>
      <c r="AP133" s="70">
        <v>24874.27</v>
      </c>
      <c r="AQ133" s="70">
        <v>425836.24</v>
      </c>
      <c r="AR133" s="70">
        <v>58509.56</v>
      </c>
      <c r="AS133" s="70">
        <v>155908.59</v>
      </c>
      <c r="AT133" s="70">
        <v>0</v>
      </c>
      <c r="AU133" s="70">
        <v>0</v>
      </c>
      <c r="AV133" s="70">
        <v>60395.67</v>
      </c>
      <c r="AW133" s="70">
        <v>0</v>
      </c>
      <c r="AX133" s="70">
        <v>0</v>
      </c>
      <c r="AY133" s="70">
        <v>0</v>
      </c>
      <c r="AZ133" s="70">
        <v>0</v>
      </c>
      <c r="BA133" s="70">
        <v>0</v>
      </c>
      <c r="BB133" s="70">
        <v>0</v>
      </c>
      <c r="BC133" s="70">
        <v>0</v>
      </c>
      <c r="BD133" s="70">
        <v>0</v>
      </c>
      <c r="BE133" s="70">
        <v>0</v>
      </c>
      <c r="BF133" s="70">
        <v>18152.86</v>
      </c>
      <c r="BG133" s="70">
        <v>0</v>
      </c>
      <c r="BH133" s="70">
        <v>37625</v>
      </c>
      <c r="BI133" s="70">
        <v>0</v>
      </c>
      <c r="BJ133" s="70">
        <v>0</v>
      </c>
      <c r="BK133" s="70">
        <v>0</v>
      </c>
      <c r="BL133" s="70">
        <v>0</v>
      </c>
      <c r="BM133" s="70">
        <v>0</v>
      </c>
      <c r="BN133" s="70">
        <v>0</v>
      </c>
      <c r="BO133" s="70">
        <v>0</v>
      </c>
      <c r="BP133" s="70">
        <v>75595.899999999994</v>
      </c>
      <c r="BQ133" s="70">
        <v>23209.72</v>
      </c>
      <c r="BR133" s="70">
        <v>19039.3</v>
      </c>
      <c r="BS133" s="70">
        <v>0</v>
      </c>
      <c r="BT133" s="70">
        <v>0</v>
      </c>
      <c r="BU133" s="70">
        <v>0</v>
      </c>
      <c r="BV133" s="70">
        <v>0</v>
      </c>
      <c r="BW133" s="70">
        <v>348320.45</v>
      </c>
      <c r="BX133" s="70">
        <v>170567.15</v>
      </c>
      <c r="BY133" s="71">
        <v>4833395.7399999993</v>
      </c>
    </row>
    <row r="134" spans="1:77" x14ac:dyDescent="0.2">
      <c r="A134" s="68" t="s">
        <v>453</v>
      </c>
      <c r="B134" s="69" t="s">
        <v>462</v>
      </c>
      <c r="C134" s="68" t="s">
        <v>463</v>
      </c>
      <c r="D134" s="70">
        <v>0</v>
      </c>
      <c r="E134" s="70">
        <v>0</v>
      </c>
      <c r="F134" s="70">
        <v>0</v>
      </c>
      <c r="G134" s="70">
        <v>0</v>
      </c>
      <c r="H134" s="70">
        <v>0</v>
      </c>
      <c r="I134" s="70">
        <v>99383.84</v>
      </c>
      <c r="J134" s="70">
        <v>0</v>
      </c>
      <c r="K134" s="70">
        <v>0</v>
      </c>
      <c r="L134" s="70">
        <v>0</v>
      </c>
      <c r="M134" s="70">
        <v>0</v>
      </c>
      <c r="N134" s="70">
        <v>0</v>
      </c>
      <c r="O134" s="70">
        <v>0</v>
      </c>
      <c r="P134" s="70">
        <v>0</v>
      </c>
      <c r="Q134" s="70">
        <v>57617.51</v>
      </c>
      <c r="R134" s="70">
        <v>0</v>
      </c>
      <c r="S134" s="70">
        <v>0</v>
      </c>
      <c r="T134" s="70">
        <v>0</v>
      </c>
      <c r="U134" s="70">
        <v>0</v>
      </c>
      <c r="V134" s="70">
        <v>0</v>
      </c>
      <c r="W134" s="70">
        <v>0</v>
      </c>
      <c r="X134" s="70">
        <v>0</v>
      </c>
      <c r="Y134" s="70">
        <v>0</v>
      </c>
      <c r="Z134" s="70">
        <v>0</v>
      </c>
      <c r="AA134" s="70">
        <v>0</v>
      </c>
      <c r="AB134" s="70">
        <v>0</v>
      </c>
      <c r="AC134" s="70">
        <v>0</v>
      </c>
      <c r="AD134" s="70">
        <v>0</v>
      </c>
      <c r="AE134" s="70">
        <v>0</v>
      </c>
      <c r="AF134" s="70">
        <v>0</v>
      </c>
      <c r="AG134" s="70">
        <v>0</v>
      </c>
      <c r="AH134" s="70">
        <v>0</v>
      </c>
      <c r="AI134" s="70">
        <v>0</v>
      </c>
      <c r="AJ134" s="70">
        <v>0</v>
      </c>
      <c r="AK134" s="70">
        <v>0</v>
      </c>
      <c r="AL134" s="70">
        <v>0</v>
      </c>
      <c r="AM134" s="70">
        <v>0</v>
      </c>
      <c r="AN134" s="70">
        <v>0</v>
      </c>
      <c r="AO134" s="70">
        <v>0</v>
      </c>
      <c r="AP134" s="70">
        <v>0</v>
      </c>
      <c r="AQ134" s="70">
        <v>0</v>
      </c>
      <c r="AR134" s="70">
        <v>0</v>
      </c>
      <c r="AS134" s="70">
        <v>0</v>
      </c>
      <c r="AT134" s="70">
        <v>0</v>
      </c>
      <c r="AU134" s="70">
        <v>0</v>
      </c>
      <c r="AV134" s="70">
        <v>0</v>
      </c>
      <c r="AW134" s="70">
        <v>0</v>
      </c>
      <c r="AX134" s="70">
        <v>0</v>
      </c>
      <c r="AY134" s="70">
        <v>46666.69</v>
      </c>
      <c r="AZ134" s="70">
        <v>0</v>
      </c>
      <c r="BA134" s="70">
        <v>0</v>
      </c>
      <c r="BB134" s="70">
        <v>0</v>
      </c>
      <c r="BC134" s="70">
        <v>0</v>
      </c>
      <c r="BD134" s="70">
        <v>0</v>
      </c>
      <c r="BE134" s="70">
        <v>0</v>
      </c>
      <c r="BF134" s="70">
        <v>7236.22</v>
      </c>
      <c r="BG134" s="70">
        <v>0</v>
      </c>
      <c r="BH134" s="70">
        <v>77777.77</v>
      </c>
      <c r="BI134" s="70">
        <v>0</v>
      </c>
      <c r="BJ134" s="70">
        <v>0</v>
      </c>
      <c r="BK134" s="70">
        <v>0</v>
      </c>
      <c r="BL134" s="70">
        <v>0</v>
      </c>
      <c r="BM134" s="70">
        <v>0</v>
      </c>
      <c r="BN134" s="70">
        <v>0</v>
      </c>
      <c r="BO134" s="70">
        <v>0</v>
      </c>
      <c r="BP134" s="70">
        <v>0</v>
      </c>
      <c r="BQ134" s="70">
        <v>39592.660000000003</v>
      </c>
      <c r="BR134" s="70">
        <v>69698.600000000006</v>
      </c>
      <c r="BS134" s="70">
        <v>0</v>
      </c>
      <c r="BT134" s="70">
        <v>0</v>
      </c>
      <c r="BU134" s="70">
        <v>26498.880000000001</v>
      </c>
      <c r="BV134" s="70">
        <v>0</v>
      </c>
      <c r="BW134" s="70">
        <v>0</v>
      </c>
      <c r="BX134" s="70">
        <v>0</v>
      </c>
      <c r="BY134" s="71">
        <v>952057.05999999994</v>
      </c>
    </row>
    <row r="135" spans="1:77" x14ac:dyDescent="0.2">
      <c r="A135" s="68" t="s">
        <v>453</v>
      </c>
      <c r="B135" s="69" t="s">
        <v>464</v>
      </c>
      <c r="C135" s="68" t="s">
        <v>465</v>
      </c>
      <c r="D135" s="70">
        <v>0</v>
      </c>
      <c r="E135" s="70">
        <v>98353.81</v>
      </c>
      <c r="F135" s="70">
        <v>0</v>
      </c>
      <c r="G135" s="70">
        <v>0</v>
      </c>
      <c r="H135" s="70">
        <v>0</v>
      </c>
      <c r="I135" s="70">
        <v>29518.04</v>
      </c>
      <c r="J135" s="70">
        <v>0</v>
      </c>
      <c r="K135" s="70">
        <v>0</v>
      </c>
      <c r="L135" s="70">
        <v>0</v>
      </c>
      <c r="M135" s="70">
        <v>0</v>
      </c>
      <c r="N135" s="70">
        <v>0</v>
      </c>
      <c r="O135" s="70">
        <v>0</v>
      </c>
      <c r="P135" s="70">
        <v>0</v>
      </c>
      <c r="Q135" s="70">
        <v>64675.08</v>
      </c>
      <c r="R135" s="70">
        <v>0</v>
      </c>
      <c r="S135" s="70">
        <v>0</v>
      </c>
      <c r="T135" s="70">
        <v>0</v>
      </c>
      <c r="U135" s="70">
        <v>0</v>
      </c>
      <c r="V135" s="70">
        <v>0</v>
      </c>
      <c r="W135" s="70">
        <v>0</v>
      </c>
      <c r="X135" s="70">
        <v>0</v>
      </c>
      <c r="Y135" s="70">
        <v>0</v>
      </c>
      <c r="Z135" s="70">
        <v>0</v>
      </c>
      <c r="AA135" s="70">
        <v>0</v>
      </c>
      <c r="AB135" s="70">
        <v>0</v>
      </c>
      <c r="AC135" s="70">
        <v>0</v>
      </c>
      <c r="AD135" s="70">
        <v>0</v>
      </c>
      <c r="AE135" s="70">
        <v>0</v>
      </c>
      <c r="AF135" s="70">
        <v>0</v>
      </c>
      <c r="AG135" s="70">
        <v>0</v>
      </c>
      <c r="AH135" s="70">
        <v>0</v>
      </c>
      <c r="AI135" s="70">
        <v>0</v>
      </c>
      <c r="AJ135" s="70">
        <v>0</v>
      </c>
      <c r="AK135" s="70">
        <v>0</v>
      </c>
      <c r="AL135" s="70">
        <v>0</v>
      </c>
      <c r="AM135" s="70">
        <v>0</v>
      </c>
      <c r="AN135" s="70">
        <v>0</v>
      </c>
      <c r="AO135" s="70">
        <v>0</v>
      </c>
      <c r="AP135" s="70">
        <v>0</v>
      </c>
      <c r="AQ135" s="70">
        <v>0</v>
      </c>
      <c r="AR135" s="70">
        <v>3853.13</v>
      </c>
      <c r="AS135" s="70">
        <v>0</v>
      </c>
      <c r="AT135" s="70">
        <v>0</v>
      </c>
      <c r="AU135" s="70">
        <v>0</v>
      </c>
      <c r="AV135" s="70">
        <v>0</v>
      </c>
      <c r="AW135" s="70">
        <v>0</v>
      </c>
      <c r="AX135" s="70">
        <v>0</v>
      </c>
      <c r="AY135" s="70">
        <v>0</v>
      </c>
      <c r="AZ135" s="70">
        <v>0</v>
      </c>
      <c r="BA135" s="70">
        <v>0</v>
      </c>
      <c r="BB135" s="70">
        <v>0</v>
      </c>
      <c r="BC135" s="70">
        <v>0</v>
      </c>
      <c r="BD135" s="70">
        <v>0</v>
      </c>
      <c r="BE135" s="70">
        <v>0</v>
      </c>
      <c r="BF135" s="70">
        <v>31175.85</v>
      </c>
      <c r="BG135" s="70">
        <v>0</v>
      </c>
      <c r="BH135" s="70">
        <v>49544.46</v>
      </c>
      <c r="BI135" s="70">
        <v>0</v>
      </c>
      <c r="BJ135" s="70">
        <v>0</v>
      </c>
      <c r="BK135" s="70">
        <v>0</v>
      </c>
      <c r="BL135" s="70">
        <v>0</v>
      </c>
      <c r="BM135" s="70">
        <v>0</v>
      </c>
      <c r="BN135" s="70">
        <v>0</v>
      </c>
      <c r="BO135" s="70">
        <v>0</v>
      </c>
      <c r="BP135" s="70">
        <v>0</v>
      </c>
      <c r="BQ135" s="70">
        <v>0</v>
      </c>
      <c r="BR135" s="70">
        <v>219957.79</v>
      </c>
      <c r="BS135" s="70">
        <v>0</v>
      </c>
      <c r="BT135" s="70">
        <v>0</v>
      </c>
      <c r="BU135" s="70">
        <v>0</v>
      </c>
      <c r="BV135" s="70">
        <v>0</v>
      </c>
      <c r="BW135" s="70">
        <v>0</v>
      </c>
      <c r="BX135" s="70">
        <v>0</v>
      </c>
      <c r="BY135" s="71">
        <v>3689944.57</v>
      </c>
    </row>
    <row r="136" spans="1:77" x14ac:dyDescent="0.2">
      <c r="A136" s="68" t="s">
        <v>453</v>
      </c>
      <c r="B136" s="69" t="s">
        <v>466</v>
      </c>
      <c r="C136" s="68" t="s">
        <v>467</v>
      </c>
      <c r="D136" s="70">
        <v>0</v>
      </c>
      <c r="E136" s="70">
        <v>0</v>
      </c>
      <c r="F136" s="70">
        <v>0</v>
      </c>
      <c r="G136" s="70">
        <v>0</v>
      </c>
      <c r="H136" s="70">
        <v>0</v>
      </c>
      <c r="I136" s="70">
        <v>0</v>
      </c>
      <c r="J136" s="70">
        <v>0</v>
      </c>
      <c r="K136" s="70">
        <v>0</v>
      </c>
      <c r="L136" s="70">
        <v>0</v>
      </c>
      <c r="M136" s="70">
        <v>0</v>
      </c>
      <c r="N136" s="70">
        <v>0</v>
      </c>
      <c r="O136" s="70">
        <v>0</v>
      </c>
      <c r="P136" s="70">
        <v>0</v>
      </c>
      <c r="Q136" s="70">
        <v>0</v>
      </c>
      <c r="R136" s="70">
        <v>0</v>
      </c>
      <c r="S136" s="70">
        <v>0</v>
      </c>
      <c r="T136" s="70">
        <v>0</v>
      </c>
      <c r="U136" s="70">
        <v>0</v>
      </c>
      <c r="V136" s="70">
        <v>0</v>
      </c>
      <c r="W136" s="70">
        <v>0</v>
      </c>
      <c r="X136" s="70">
        <v>0</v>
      </c>
      <c r="Y136" s="70">
        <v>0</v>
      </c>
      <c r="Z136" s="70">
        <v>0</v>
      </c>
      <c r="AA136" s="70">
        <v>0</v>
      </c>
      <c r="AB136" s="70">
        <v>0</v>
      </c>
      <c r="AC136" s="70">
        <v>0</v>
      </c>
      <c r="AD136" s="70">
        <v>0</v>
      </c>
      <c r="AE136" s="70">
        <v>0</v>
      </c>
      <c r="AF136" s="70">
        <v>0</v>
      </c>
      <c r="AG136" s="70">
        <v>0</v>
      </c>
      <c r="AH136" s="70">
        <v>0</v>
      </c>
      <c r="AI136" s="70">
        <v>0</v>
      </c>
      <c r="AJ136" s="70">
        <v>0</v>
      </c>
      <c r="AK136" s="70">
        <v>0</v>
      </c>
      <c r="AL136" s="70">
        <v>0</v>
      </c>
      <c r="AM136" s="70">
        <v>0</v>
      </c>
      <c r="AN136" s="70">
        <v>0</v>
      </c>
      <c r="AO136" s="70">
        <v>0</v>
      </c>
      <c r="AP136" s="70">
        <v>0</v>
      </c>
      <c r="AQ136" s="70">
        <v>0</v>
      </c>
      <c r="AR136" s="70">
        <v>0</v>
      </c>
      <c r="AS136" s="70">
        <v>0</v>
      </c>
      <c r="AT136" s="70">
        <v>0</v>
      </c>
      <c r="AU136" s="70">
        <v>0</v>
      </c>
      <c r="AV136" s="70">
        <v>0</v>
      </c>
      <c r="AW136" s="70">
        <v>0</v>
      </c>
      <c r="AX136" s="70">
        <v>0</v>
      </c>
      <c r="AY136" s="70">
        <v>0</v>
      </c>
      <c r="AZ136" s="70">
        <v>0</v>
      </c>
      <c r="BA136" s="70">
        <v>0</v>
      </c>
      <c r="BB136" s="70">
        <v>0</v>
      </c>
      <c r="BC136" s="70">
        <v>0</v>
      </c>
      <c r="BD136" s="70">
        <v>0</v>
      </c>
      <c r="BE136" s="70">
        <v>0</v>
      </c>
      <c r="BF136" s="70">
        <v>0</v>
      </c>
      <c r="BG136" s="70">
        <v>0</v>
      </c>
      <c r="BH136" s="70">
        <v>47036.08</v>
      </c>
      <c r="BI136" s="70">
        <v>217264.22</v>
      </c>
      <c r="BJ136" s="70">
        <v>0</v>
      </c>
      <c r="BK136" s="70">
        <v>0</v>
      </c>
      <c r="BL136" s="70">
        <v>0</v>
      </c>
      <c r="BM136" s="70">
        <v>0</v>
      </c>
      <c r="BN136" s="70">
        <v>0</v>
      </c>
      <c r="BO136" s="70">
        <v>0</v>
      </c>
      <c r="BP136" s="70">
        <v>0</v>
      </c>
      <c r="BQ136" s="70">
        <v>0</v>
      </c>
      <c r="BR136" s="70">
        <v>0</v>
      </c>
      <c r="BS136" s="70">
        <v>0</v>
      </c>
      <c r="BT136" s="70">
        <v>0</v>
      </c>
      <c r="BU136" s="70">
        <v>0</v>
      </c>
      <c r="BV136" s="70">
        <v>0</v>
      </c>
      <c r="BW136" s="70">
        <v>0</v>
      </c>
      <c r="BX136" s="70">
        <v>0</v>
      </c>
      <c r="BY136" s="71">
        <v>399637.64</v>
      </c>
    </row>
    <row r="137" spans="1:77" x14ac:dyDescent="0.2">
      <c r="A137" s="68" t="s">
        <v>453</v>
      </c>
      <c r="B137" s="69" t="s">
        <v>468</v>
      </c>
      <c r="C137" s="68" t="s">
        <v>469</v>
      </c>
      <c r="D137" s="70">
        <v>0</v>
      </c>
      <c r="E137" s="70">
        <v>0</v>
      </c>
      <c r="F137" s="70">
        <v>0</v>
      </c>
      <c r="G137" s="70">
        <v>0</v>
      </c>
      <c r="H137" s="70">
        <v>0</v>
      </c>
      <c r="I137" s="70">
        <v>0</v>
      </c>
      <c r="J137" s="70">
        <v>0</v>
      </c>
      <c r="K137" s="70">
        <v>0</v>
      </c>
      <c r="L137" s="70">
        <v>0</v>
      </c>
      <c r="M137" s="70">
        <v>0</v>
      </c>
      <c r="N137" s="70">
        <v>0</v>
      </c>
      <c r="O137" s="70">
        <v>0</v>
      </c>
      <c r="P137" s="70">
        <v>0</v>
      </c>
      <c r="Q137" s="70">
        <v>0</v>
      </c>
      <c r="R137" s="70">
        <v>0</v>
      </c>
      <c r="S137" s="70">
        <v>0</v>
      </c>
      <c r="T137" s="70">
        <v>0</v>
      </c>
      <c r="U137" s="70">
        <v>0</v>
      </c>
      <c r="V137" s="70">
        <v>0</v>
      </c>
      <c r="W137" s="70">
        <v>0</v>
      </c>
      <c r="X137" s="70">
        <v>0</v>
      </c>
      <c r="Y137" s="70">
        <v>0</v>
      </c>
      <c r="Z137" s="70">
        <v>0</v>
      </c>
      <c r="AA137" s="70">
        <v>0</v>
      </c>
      <c r="AB137" s="70">
        <v>0</v>
      </c>
      <c r="AC137" s="70">
        <v>0</v>
      </c>
      <c r="AD137" s="70">
        <v>0</v>
      </c>
      <c r="AE137" s="70">
        <v>0</v>
      </c>
      <c r="AF137" s="70">
        <v>0</v>
      </c>
      <c r="AG137" s="70">
        <v>0</v>
      </c>
      <c r="AH137" s="70">
        <v>0</v>
      </c>
      <c r="AI137" s="70">
        <v>0</v>
      </c>
      <c r="AJ137" s="70">
        <v>0</v>
      </c>
      <c r="AK137" s="70">
        <v>0</v>
      </c>
      <c r="AL137" s="70">
        <v>0</v>
      </c>
      <c r="AM137" s="70">
        <v>0</v>
      </c>
      <c r="AN137" s="70">
        <v>0</v>
      </c>
      <c r="AO137" s="70">
        <v>0</v>
      </c>
      <c r="AP137" s="70">
        <v>0</v>
      </c>
      <c r="AQ137" s="70">
        <v>0</v>
      </c>
      <c r="AR137" s="70">
        <v>0</v>
      </c>
      <c r="AS137" s="70">
        <v>0</v>
      </c>
      <c r="AT137" s="70">
        <v>0</v>
      </c>
      <c r="AU137" s="70">
        <v>0</v>
      </c>
      <c r="AV137" s="70">
        <v>0</v>
      </c>
      <c r="AW137" s="70">
        <v>0</v>
      </c>
      <c r="AX137" s="70">
        <v>0</v>
      </c>
      <c r="AY137" s="70">
        <v>0</v>
      </c>
      <c r="AZ137" s="70">
        <v>0</v>
      </c>
      <c r="BA137" s="70">
        <v>0</v>
      </c>
      <c r="BB137" s="70">
        <v>0</v>
      </c>
      <c r="BC137" s="70">
        <v>0</v>
      </c>
      <c r="BD137" s="70">
        <v>0</v>
      </c>
      <c r="BE137" s="70">
        <v>0</v>
      </c>
      <c r="BF137" s="70">
        <v>0</v>
      </c>
      <c r="BG137" s="70">
        <v>0</v>
      </c>
      <c r="BH137" s="70">
        <v>0</v>
      </c>
      <c r="BI137" s="70">
        <v>0</v>
      </c>
      <c r="BJ137" s="70">
        <v>0</v>
      </c>
      <c r="BK137" s="70">
        <v>0</v>
      </c>
      <c r="BL137" s="70">
        <v>0</v>
      </c>
      <c r="BM137" s="70">
        <v>0</v>
      </c>
      <c r="BN137" s="70">
        <v>0</v>
      </c>
      <c r="BO137" s="70">
        <v>0</v>
      </c>
      <c r="BP137" s="70">
        <v>0</v>
      </c>
      <c r="BQ137" s="70">
        <v>0</v>
      </c>
      <c r="BR137" s="70">
        <v>0</v>
      </c>
      <c r="BS137" s="70">
        <v>0</v>
      </c>
      <c r="BT137" s="70">
        <v>0</v>
      </c>
      <c r="BU137" s="70">
        <v>0</v>
      </c>
      <c r="BV137" s="70">
        <v>0</v>
      </c>
      <c r="BW137" s="70">
        <v>0</v>
      </c>
      <c r="BX137" s="70">
        <v>0</v>
      </c>
      <c r="BY137" s="71">
        <v>6186.77</v>
      </c>
    </row>
    <row r="138" spans="1:77" x14ac:dyDescent="0.2">
      <c r="A138" s="68" t="s">
        <v>453</v>
      </c>
      <c r="B138" s="69" t="s">
        <v>470</v>
      </c>
      <c r="C138" s="68" t="s">
        <v>471</v>
      </c>
      <c r="D138" s="70">
        <v>0</v>
      </c>
      <c r="E138" s="70">
        <v>0</v>
      </c>
      <c r="F138" s="70">
        <v>0</v>
      </c>
      <c r="G138" s="70">
        <v>0</v>
      </c>
      <c r="H138" s="70">
        <v>0</v>
      </c>
      <c r="I138" s="70">
        <v>58372.160000000003</v>
      </c>
      <c r="J138" s="70">
        <v>0</v>
      </c>
      <c r="K138" s="70">
        <v>0</v>
      </c>
      <c r="L138" s="70">
        <v>133000</v>
      </c>
      <c r="M138" s="70">
        <v>0</v>
      </c>
      <c r="N138" s="70">
        <v>0</v>
      </c>
      <c r="O138" s="70">
        <v>0</v>
      </c>
      <c r="P138" s="70">
        <v>0</v>
      </c>
      <c r="Q138" s="70">
        <v>0</v>
      </c>
      <c r="R138" s="70">
        <v>0</v>
      </c>
      <c r="S138" s="70">
        <v>0</v>
      </c>
      <c r="T138" s="70">
        <v>0</v>
      </c>
      <c r="U138" s="70">
        <v>0</v>
      </c>
      <c r="V138" s="70">
        <v>0</v>
      </c>
      <c r="W138" s="70">
        <v>0</v>
      </c>
      <c r="X138" s="70">
        <v>0</v>
      </c>
      <c r="Y138" s="70">
        <v>0</v>
      </c>
      <c r="Z138" s="70">
        <v>0</v>
      </c>
      <c r="AA138" s="70">
        <v>0</v>
      </c>
      <c r="AB138" s="70">
        <v>0</v>
      </c>
      <c r="AC138" s="70">
        <v>0</v>
      </c>
      <c r="AD138" s="70">
        <v>0</v>
      </c>
      <c r="AE138" s="70">
        <v>0</v>
      </c>
      <c r="AF138" s="70">
        <v>0</v>
      </c>
      <c r="AG138" s="70">
        <v>0</v>
      </c>
      <c r="AH138" s="70">
        <v>0</v>
      </c>
      <c r="AI138" s="70">
        <v>0</v>
      </c>
      <c r="AJ138" s="70">
        <v>0</v>
      </c>
      <c r="AK138" s="70">
        <v>0</v>
      </c>
      <c r="AL138" s="70">
        <v>0</v>
      </c>
      <c r="AM138" s="70">
        <v>0</v>
      </c>
      <c r="AN138" s="70">
        <v>0</v>
      </c>
      <c r="AO138" s="70">
        <v>0</v>
      </c>
      <c r="AP138" s="70">
        <v>0</v>
      </c>
      <c r="AQ138" s="70">
        <v>0</v>
      </c>
      <c r="AR138" s="70">
        <v>0</v>
      </c>
      <c r="AS138" s="70">
        <v>0</v>
      </c>
      <c r="AT138" s="70">
        <v>0</v>
      </c>
      <c r="AU138" s="70">
        <v>0</v>
      </c>
      <c r="AV138" s="70">
        <v>0</v>
      </c>
      <c r="AW138" s="70">
        <v>0</v>
      </c>
      <c r="AX138" s="70">
        <v>0</v>
      </c>
      <c r="AY138" s="70">
        <v>15691.69</v>
      </c>
      <c r="AZ138" s="70">
        <v>0</v>
      </c>
      <c r="BA138" s="70">
        <v>0</v>
      </c>
      <c r="BB138" s="70">
        <v>0</v>
      </c>
      <c r="BC138" s="70">
        <v>0</v>
      </c>
      <c r="BD138" s="70">
        <v>0</v>
      </c>
      <c r="BE138" s="70">
        <v>0</v>
      </c>
      <c r="BF138" s="70">
        <v>0</v>
      </c>
      <c r="BG138" s="70">
        <v>0</v>
      </c>
      <c r="BH138" s="70">
        <v>158581.07999999999</v>
      </c>
      <c r="BI138" s="70">
        <v>0</v>
      </c>
      <c r="BJ138" s="70">
        <v>0</v>
      </c>
      <c r="BK138" s="70">
        <v>0</v>
      </c>
      <c r="BL138" s="70">
        <v>0</v>
      </c>
      <c r="BM138" s="70">
        <v>0</v>
      </c>
      <c r="BN138" s="70">
        <v>0</v>
      </c>
      <c r="BO138" s="70">
        <v>0</v>
      </c>
      <c r="BP138" s="70">
        <v>0</v>
      </c>
      <c r="BQ138" s="70">
        <v>0</v>
      </c>
      <c r="BR138" s="70">
        <v>18079.75</v>
      </c>
      <c r="BS138" s="70">
        <v>0</v>
      </c>
      <c r="BT138" s="70">
        <v>0</v>
      </c>
      <c r="BU138" s="70">
        <v>0</v>
      </c>
      <c r="BV138" s="70">
        <v>0</v>
      </c>
      <c r="BW138" s="70">
        <v>0</v>
      </c>
      <c r="BX138" s="70">
        <v>0</v>
      </c>
      <c r="BY138" s="71">
        <v>485805</v>
      </c>
    </row>
    <row r="139" spans="1:77" x14ac:dyDescent="0.2">
      <c r="A139" s="68" t="s">
        <v>453</v>
      </c>
      <c r="B139" s="69" t="s">
        <v>472</v>
      </c>
      <c r="C139" s="68" t="s">
        <v>473</v>
      </c>
      <c r="D139" s="70">
        <v>1163931.26</v>
      </c>
      <c r="E139" s="70">
        <v>0</v>
      </c>
      <c r="F139" s="70">
        <v>0</v>
      </c>
      <c r="G139" s="70">
        <v>0</v>
      </c>
      <c r="H139" s="70">
        <v>0</v>
      </c>
      <c r="I139" s="70">
        <v>0</v>
      </c>
      <c r="J139" s="70">
        <v>0</v>
      </c>
      <c r="K139" s="70">
        <v>366914.25</v>
      </c>
      <c r="L139" s="70">
        <v>14317.38</v>
      </c>
      <c r="M139" s="70">
        <v>0</v>
      </c>
      <c r="N139" s="70">
        <v>0</v>
      </c>
      <c r="O139" s="70">
        <v>0</v>
      </c>
      <c r="P139" s="70">
        <v>0</v>
      </c>
      <c r="Q139" s="70">
        <v>3986.59</v>
      </c>
      <c r="R139" s="70">
        <v>0</v>
      </c>
      <c r="S139" s="70">
        <v>8206.0398999999998</v>
      </c>
      <c r="T139" s="70">
        <v>23079.98</v>
      </c>
      <c r="U139" s="70">
        <v>13828.08</v>
      </c>
      <c r="V139" s="70">
        <v>23877.59</v>
      </c>
      <c r="W139" s="70">
        <v>5896.65</v>
      </c>
      <c r="X139" s="70">
        <v>0</v>
      </c>
      <c r="Y139" s="70">
        <v>0</v>
      </c>
      <c r="Z139" s="70">
        <v>70447.42</v>
      </c>
      <c r="AA139" s="70">
        <v>0</v>
      </c>
      <c r="AB139" s="70">
        <v>0</v>
      </c>
      <c r="AC139" s="70">
        <v>0</v>
      </c>
      <c r="AD139" s="70">
        <v>0</v>
      </c>
      <c r="AE139" s="70">
        <v>0</v>
      </c>
      <c r="AF139" s="70">
        <v>3729.54</v>
      </c>
      <c r="AG139" s="70">
        <v>0</v>
      </c>
      <c r="AH139" s="70">
        <v>0</v>
      </c>
      <c r="AI139" s="70">
        <v>0</v>
      </c>
      <c r="AJ139" s="70">
        <v>0</v>
      </c>
      <c r="AK139" s="70">
        <v>0</v>
      </c>
      <c r="AL139" s="70">
        <v>0</v>
      </c>
      <c r="AM139" s="70">
        <v>0</v>
      </c>
      <c r="AN139" s="70">
        <v>0</v>
      </c>
      <c r="AO139" s="70">
        <v>0</v>
      </c>
      <c r="AP139" s="70">
        <v>143918.26999999999</v>
      </c>
      <c r="AQ139" s="70">
        <v>662221.4</v>
      </c>
      <c r="AR139" s="70">
        <v>0</v>
      </c>
      <c r="AS139" s="70">
        <v>0</v>
      </c>
      <c r="AT139" s="70">
        <v>0</v>
      </c>
      <c r="AU139" s="70">
        <v>0</v>
      </c>
      <c r="AV139" s="70">
        <v>0</v>
      </c>
      <c r="AW139" s="70">
        <v>0</v>
      </c>
      <c r="AX139" s="70">
        <v>0</v>
      </c>
      <c r="AY139" s="70">
        <v>0</v>
      </c>
      <c r="AZ139" s="70">
        <v>13611.08</v>
      </c>
      <c r="BA139" s="70">
        <v>0</v>
      </c>
      <c r="BB139" s="70">
        <v>0</v>
      </c>
      <c r="BC139" s="70">
        <v>0</v>
      </c>
      <c r="BD139" s="70">
        <v>0</v>
      </c>
      <c r="BE139" s="70">
        <v>0</v>
      </c>
      <c r="BF139" s="70">
        <v>66579.789999999994</v>
      </c>
      <c r="BG139" s="70">
        <v>0</v>
      </c>
      <c r="BH139" s="70">
        <v>0</v>
      </c>
      <c r="BI139" s="70">
        <v>1622197.36</v>
      </c>
      <c r="BJ139" s="70">
        <v>0</v>
      </c>
      <c r="BK139" s="70">
        <v>7860.8</v>
      </c>
      <c r="BL139" s="70">
        <v>21350.28</v>
      </c>
      <c r="BM139" s="70">
        <v>27471.02</v>
      </c>
      <c r="BN139" s="70">
        <v>0</v>
      </c>
      <c r="BO139" s="70">
        <v>0</v>
      </c>
      <c r="BP139" s="70">
        <v>0</v>
      </c>
      <c r="BQ139" s="70">
        <v>0</v>
      </c>
      <c r="BR139" s="70">
        <v>0</v>
      </c>
      <c r="BS139" s="70">
        <v>0</v>
      </c>
      <c r="BT139" s="70">
        <v>0</v>
      </c>
      <c r="BU139" s="70">
        <v>0</v>
      </c>
      <c r="BV139" s="70">
        <v>0</v>
      </c>
      <c r="BW139" s="70">
        <v>1437.32</v>
      </c>
      <c r="BX139" s="70">
        <v>3342.39</v>
      </c>
      <c r="BY139" s="71">
        <v>6954924.0499999998</v>
      </c>
    </row>
    <row r="140" spans="1:77" x14ac:dyDescent="0.2">
      <c r="A140" s="68" t="s">
        <v>453</v>
      </c>
      <c r="B140" s="69" t="s">
        <v>474</v>
      </c>
      <c r="C140" s="68" t="s">
        <v>475</v>
      </c>
      <c r="D140" s="70">
        <v>535970.67000000004</v>
      </c>
      <c r="E140" s="70">
        <v>1071239.04</v>
      </c>
      <c r="F140" s="70">
        <v>25075.919999999998</v>
      </c>
      <c r="G140" s="70">
        <v>0</v>
      </c>
      <c r="H140" s="70">
        <v>93681.74</v>
      </c>
      <c r="I140" s="70">
        <v>0</v>
      </c>
      <c r="J140" s="70">
        <v>0</v>
      </c>
      <c r="K140" s="70">
        <v>0</v>
      </c>
      <c r="L140" s="70">
        <v>0</v>
      </c>
      <c r="M140" s="70">
        <v>0</v>
      </c>
      <c r="N140" s="70">
        <v>0</v>
      </c>
      <c r="O140" s="70">
        <v>0</v>
      </c>
      <c r="P140" s="70">
        <v>0</v>
      </c>
      <c r="Q140" s="70">
        <v>85833.74</v>
      </c>
      <c r="R140" s="70">
        <v>0</v>
      </c>
      <c r="S140" s="70">
        <v>0</v>
      </c>
      <c r="T140" s="70">
        <v>232750</v>
      </c>
      <c r="U140" s="70">
        <v>160068.42000000001</v>
      </c>
      <c r="V140" s="70">
        <v>160713.88</v>
      </c>
      <c r="W140" s="70">
        <v>0</v>
      </c>
      <c r="X140" s="70">
        <v>0</v>
      </c>
      <c r="Y140" s="70">
        <v>0</v>
      </c>
      <c r="Z140" s="70">
        <v>231399.22</v>
      </c>
      <c r="AA140" s="70">
        <v>0</v>
      </c>
      <c r="AB140" s="70">
        <v>0</v>
      </c>
      <c r="AC140" s="70">
        <v>0</v>
      </c>
      <c r="AD140" s="70">
        <v>0</v>
      </c>
      <c r="AE140" s="70">
        <v>94610.39</v>
      </c>
      <c r="AF140" s="70">
        <v>414948.97</v>
      </c>
      <c r="AG140" s="70">
        <v>130357.22</v>
      </c>
      <c r="AH140" s="70">
        <v>169347.84</v>
      </c>
      <c r="AI140" s="70">
        <v>145055.01999999999</v>
      </c>
      <c r="AJ140" s="70">
        <v>124380.86</v>
      </c>
      <c r="AK140" s="70">
        <v>130357.22</v>
      </c>
      <c r="AL140" s="70">
        <v>130357.22</v>
      </c>
      <c r="AM140" s="70">
        <v>130357.22</v>
      </c>
      <c r="AN140" s="70">
        <v>144898.59</v>
      </c>
      <c r="AO140" s="70">
        <v>130357.22</v>
      </c>
      <c r="AP140" s="70">
        <v>171374.14</v>
      </c>
      <c r="AQ140" s="70">
        <v>567757.23</v>
      </c>
      <c r="AR140" s="70">
        <v>0</v>
      </c>
      <c r="AS140" s="70">
        <v>226520.43</v>
      </c>
      <c r="AT140" s="70">
        <v>0</v>
      </c>
      <c r="AU140" s="70">
        <v>0</v>
      </c>
      <c r="AV140" s="70">
        <v>6663</v>
      </c>
      <c r="AW140" s="70">
        <v>0</v>
      </c>
      <c r="AX140" s="70">
        <v>710410.57</v>
      </c>
      <c r="AY140" s="70">
        <v>199500</v>
      </c>
      <c r="AZ140" s="70">
        <v>734999</v>
      </c>
      <c r="BA140" s="70">
        <v>232096.45</v>
      </c>
      <c r="BB140" s="70">
        <v>0</v>
      </c>
      <c r="BC140" s="70">
        <v>0</v>
      </c>
      <c r="BD140" s="70">
        <v>0</v>
      </c>
      <c r="BE140" s="70">
        <v>0</v>
      </c>
      <c r="BF140" s="70">
        <v>0</v>
      </c>
      <c r="BG140" s="70">
        <v>81433.31</v>
      </c>
      <c r="BH140" s="70">
        <v>166499.97</v>
      </c>
      <c r="BI140" s="70">
        <v>14666.86</v>
      </c>
      <c r="BJ140" s="70">
        <v>284874.78000000003</v>
      </c>
      <c r="BK140" s="70">
        <v>39557.39</v>
      </c>
      <c r="BL140" s="70">
        <v>228651.61</v>
      </c>
      <c r="BM140" s="70">
        <v>29750.81</v>
      </c>
      <c r="BN140" s="70">
        <v>34846.25</v>
      </c>
      <c r="BO140" s="70">
        <v>233130.78</v>
      </c>
      <c r="BP140" s="70">
        <v>324078.89</v>
      </c>
      <c r="BQ140" s="70">
        <v>150200.44</v>
      </c>
      <c r="BR140" s="70">
        <v>464617.8</v>
      </c>
      <c r="BS140" s="70">
        <v>0</v>
      </c>
      <c r="BT140" s="70">
        <v>0</v>
      </c>
      <c r="BU140" s="70">
        <v>233883.02</v>
      </c>
      <c r="BV140" s="70">
        <v>0</v>
      </c>
      <c r="BW140" s="70">
        <v>0</v>
      </c>
      <c r="BX140" s="70">
        <v>103850.84</v>
      </c>
      <c r="BY140" s="71">
        <v>6966909.1599999992</v>
      </c>
    </row>
    <row r="141" spans="1:77" x14ac:dyDescent="0.2">
      <c r="A141" s="68" t="s">
        <v>453</v>
      </c>
      <c r="B141" s="69" t="s">
        <v>476</v>
      </c>
      <c r="C141" s="68" t="s">
        <v>477</v>
      </c>
      <c r="D141" s="70">
        <v>82867.600000000006</v>
      </c>
      <c r="E141" s="70">
        <v>0</v>
      </c>
      <c r="F141" s="70">
        <v>0</v>
      </c>
      <c r="G141" s="70">
        <v>0</v>
      </c>
      <c r="H141" s="70">
        <v>0</v>
      </c>
      <c r="I141" s="70">
        <v>0</v>
      </c>
      <c r="J141" s="70">
        <v>0</v>
      </c>
      <c r="K141" s="70">
        <v>1144833.32</v>
      </c>
      <c r="L141" s="70">
        <v>0</v>
      </c>
      <c r="M141" s="70">
        <v>0</v>
      </c>
      <c r="N141" s="70">
        <v>0</v>
      </c>
      <c r="O141" s="70">
        <v>71402.36</v>
      </c>
      <c r="P141" s="70">
        <v>528149.93000000005</v>
      </c>
      <c r="Q141" s="70">
        <v>0</v>
      </c>
      <c r="R141" s="70">
        <v>0</v>
      </c>
      <c r="S141" s="70">
        <v>0</v>
      </c>
      <c r="T141" s="70">
        <v>0</v>
      </c>
      <c r="U141" s="70">
        <v>0</v>
      </c>
      <c r="V141" s="70">
        <v>199.93</v>
      </c>
      <c r="W141" s="70">
        <v>166314.12</v>
      </c>
      <c r="X141" s="70">
        <v>0</v>
      </c>
      <c r="Y141" s="70">
        <v>0</v>
      </c>
      <c r="Z141" s="70">
        <v>7085.79</v>
      </c>
      <c r="AA141" s="70">
        <v>0</v>
      </c>
      <c r="AB141" s="70">
        <v>0</v>
      </c>
      <c r="AC141" s="70">
        <v>0</v>
      </c>
      <c r="AD141" s="70">
        <v>0</v>
      </c>
      <c r="AE141" s="70">
        <v>20543.669999999998</v>
      </c>
      <c r="AF141" s="70">
        <v>156510.69</v>
      </c>
      <c r="AG141" s="70">
        <v>0</v>
      </c>
      <c r="AH141" s="70">
        <v>0</v>
      </c>
      <c r="AI141" s="70">
        <v>0</v>
      </c>
      <c r="AJ141" s="70">
        <v>0</v>
      </c>
      <c r="AK141" s="70">
        <v>0</v>
      </c>
      <c r="AL141" s="70">
        <v>41627.379999999997</v>
      </c>
      <c r="AM141" s="70">
        <v>0</v>
      </c>
      <c r="AN141" s="70">
        <v>0</v>
      </c>
      <c r="AO141" s="70">
        <v>0</v>
      </c>
      <c r="AP141" s="70">
        <v>39277.39</v>
      </c>
      <c r="AQ141" s="70">
        <v>393033.62</v>
      </c>
      <c r="AR141" s="70">
        <v>0</v>
      </c>
      <c r="AS141" s="70">
        <v>0</v>
      </c>
      <c r="AT141" s="70">
        <v>0</v>
      </c>
      <c r="AU141" s="70">
        <v>0</v>
      </c>
      <c r="AV141" s="70">
        <v>0</v>
      </c>
      <c r="AW141" s="70">
        <v>0</v>
      </c>
      <c r="AX141" s="70">
        <v>0</v>
      </c>
      <c r="AY141" s="70">
        <v>0</v>
      </c>
      <c r="AZ141" s="70">
        <v>0</v>
      </c>
      <c r="BA141" s="70">
        <v>0</v>
      </c>
      <c r="BB141" s="70">
        <v>0</v>
      </c>
      <c r="BC141" s="70">
        <v>0</v>
      </c>
      <c r="BD141" s="70">
        <v>0</v>
      </c>
      <c r="BE141" s="70">
        <v>0</v>
      </c>
      <c r="BF141" s="70">
        <v>4190.8900000000003</v>
      </c>
      <c r="BG141" s="70">
        <v>0</v>
      </c>
      <c r="BH141" s="70">
        <v>0</v>
      </c>
      <c r="BI141" s="70">
        <v>10618.59</v>
      </c>
      <c r="BJ141" s="70">
        <v>501495.52</v>
      </c>
      <c r="BK141" s="70">
        <v>33308.49</v>
      </c>
      <c r="BL141" s="70">
        <v>0</v>
      </c>
      <c r="BM141" s="70">
        <v>0</v>
      </c>
      <c r="BN141" s="70">
        <v>76871.78</v>
      </c>
      <c r="BO141" s="70">
        <v>0</v>
      </c>
      <c r="BP141" s="70">
        <v>162049.31</v>
      </c>
      <c r="BQ141" s="70">
        <v>40690.83</v>
      </c>
      <c r="BR141" s="70">
        <v>0</v>
      </c>
      <c r="BS141" s="70">
        <v>0</v>
      </c>
      <c r="BT141" s="70">
        <v>0</v>
      </c>
      <c r="BU141" s="70">
        <v>447027.49</v>
      </c>
      <c r="BV141" s="70">
        <v>0</v>
      </c>
      <c r="BW141" s="70">
        <v>144043.72</v>
      </c>
      <c r="BX141" s="70">
        <v>144043.72</v>
      </c>
      <c r="BY141" s="71">
        <v>4286149.9399999995</v>
      </c>
    </row>
    <row r="142" spans="1:77" x14ac:dyDescent="0.2">
      <c r="A142" s="68" t="s">
        <v>453</v>
      </c>
      <c r="B142" s="69" t="s">
        <v>478</v>
      </c>
      <c r="C142" s="68" t="s">
        <v>479</v>
      </c>
      <c r="D142" s="70">
        <v>70523.87</v>
      </c>
      <c r="E142" s="70">
        <v>0</v>
      </c>
      <c r="F142" s="70">
        <v>0</v>
      </c>
      <c r="G142" s="70">
        <v>0</v>
      </c>
      <c r="H142" s="70">
        <v>0</v>
      </c>
      <c r="I142" s="70">
        <v>0</v>
      </c>
      <c r="J142" s="70">
        <v>0</v>
      </c>
      <c r="K142" s="70">
        <v>0</v>
      </c>
      <c r="L142" s="70">
        <v>0</v>
      </c>
      <c r="M142" s="70">
        <v>0</v>
      </c>
      <c r="N142" s="70">
        <v>0</v>
      </c>
      <c r="O142" s="70">
        <v>0</v>
      </c>
      <c r="P142" s="70">
        <v>0</v>
      </c>
      <c r="Q142" s="70">
        <v>0</v>
      </c>
      <c r="R142" s="70">
        <v>0</v>
      </c>
      <c r="S142" s="70">
        <v>16632</v>
      </c>
      <c r="T142" s="70">
        <v>0</v>
      </c>
      <c r="U142" s="70">
        <v>0</v>
      </c>
      <c r="V142" s="70">
        <v>830.26</v>
      </c>
      <c r="W142" s="70">
        <v>0</v>
      </c>
      <c r="X142" s="70">
        <v>0</v>
      </c>
      <c r="Y142" s="70">
        <v>0</v>
      </c>
      <c r="Z142" s="70">
        <v>4496.58</v>
      </c>
      <c r="AA142" s="70">
        <v>0</v>
      </c>
      <c r="AB142" s="70">
        <v>0</v>
      </c>
      <c r="AC142" s="70">
        <v>0</v>
      </c>
      <c r="AD142" s="70">
        <v>0</v>
      </c>
      <c r="AE142" s="70">
        <v>986.74</v>
      </c>
      <c r="AF142" s="70">
        <v>0</v>
      </c>
      <c r="AG142" s="70">
        <v>0</v>
      </c>
      <c r="AH142" s="70">
        <v>0</v>
      </c>
      <c r="AI142" s="70">
        <v>0</v>
      </c>
      <c r="AJ142" s="70">
        <v>0</v>
      </c>
      <c r="AK142" s="70">
        <v>0</v>
      </c>
      <c r="AL142" s="70">
        <v>0</v>
      </c>
      <c r="AM142" s="70">
        <v>0</v>
      </c>
      <c r="AN142" s="70">
        <v>0</v>
      </c>
      <c r="AO142" s="70">
        <v>0</v>
      </c>
      <c r="AP142" s="70">
        <v>0</v>
      </c>
      <c r="AQ142" s="70">
        <v>279505.28999999998</v>
      </c>
      <c r="AR142" s="70">
        <v>0</v>
      </c>
      <c r="AS142" s="70">
        <v>0</v>
      </c>
      <c r="AT142" s="70">
        <v>0</v>
      </c>
      <c r="AU142" s="70">
        <v>0</v>
      </c>
      <c r="AV142" s="70">
        <v>0</v>
      </c>
      <c r="AW142" s="70">
        <v>0</v>
      </c>
      <c r="AX142" s="70">
        <v>0</v>
      </c>
      <c r="AY142" s="70">
        <v>0</v>
      </c>
      <c r="AZ142" s="70">
        <v>0</v>
      </c>
      <c r="BA142" s="70">
        <v>0</v>
      </c>
      <c r="BB142" s="70">
        <v>0</v>
      </c>
      <c r="BC142" s="70">
        <v>0</v>
      </c>
      <c r="BD142" s="70">
        <v>0</v>
      </c>
      <c r="BE142" s="70">
        <v>0</v>
      </c>
      <c r="BF142" s="70">
        <v>0</v>
      </c>
      <c r="BG142" s="70">
        <v>0</v>
      </c>
      <c r="BH142" s="70">
        <v>0</v>
      </c>
      <c r="BI142" s="70">
        <v>248547.01</v>
      </c>
      <c r="BJ142" s="70">
        <v>0</v>
      </c>
      <c r="BK142" s="70">
        <v>0</v>
      </c>
      <c r="BL142" s="70">
        <v>0</v>
      </c>
      <c r="BM142" s="70">
        <v>0</v>
      </c>
      <c r="BN142" s="70">
        <v>0</v>
      </c>
      <c r="BO142" s="70">
        <v>0</v>
      </c>
      <c r="BP142" s="70">
        <v>0</v>
      </c>
      <c r="BQ142" s="70">
        <v>0</v>
      </c>
      <c r="BR142" s="70">
        <v>0</v>
      </c>
      <c r="BS142" s="70">
        <v>0</v>
      </c>
      <c r="BT142" s="70">
        <v>0</v>
      </c>
      <c r="BU142" s="70">
        <v>0</v>
      </c>
      <c r="BV142" s="70">
        <v>0</v>
      </c>
      <c r="BW142" s="70">
        <v>0</v>
      </c>
      <c r="BX142" s="70">
        <v>0</v>
      </c>
      <c r="BY142" s="71">
        <v>736469.96</v>
      </c>
    </row>
    <row r="143" spans="1:77" x14ac:dyDescent="0.2">
      <c r="A143" s="68" t="s">
        <v>453</v>
      </c>
      <c r="B143" s="69" t="s">
        <v>480</v>
      </c>
      <c r="C143" s="68" t="s">
        <v>481</v>
      </c>
      <c r="D143" s="70">
        <v>0</v>
      </c>
      <c r="E143" s="70">
        <v>0</v>
      </c>
      <c r="F143" s="70">
        <v>0</v>
      </c>
      <c r="G143" s="70">
        <v>0</v>
      </c>
      <c r="H143" s="70">
        <v>0</v>
      </c>
      <c r="I143" s="70">
        <v>0</v>
      </c>
      <c r="J143" s="70">
        <v>0</v>
      </c>
      <c r="K143" s="70">
        <v>256258.31</v>
      </c>
      <c r="L143" s="70">
        <v>0</v>
      </c>
      <c r="M143" s="70">
        <v>0</v>
      </c>
      <c r="N143" s="70">
        <v>0</v>
      </c>
      <c r="O143" s="70">
        <v>0</v>
      </c>
      <c r="P143" s="70">
        <v>0</v>
      </c>
      <c r="Q143" s="70">
        <v>0</v>
      </c>
      <c r="R143" s="70">
        <v>0</v>
      </c>
      <c r="S143" s="70">
        <v>0</v>
      </c>
      <c r="T143" s="70">
        <v>0</v>
      </c>
      <c r="U143" s="70">
        <v>0</v>
      </c>
      <c r="V143" s="70">
        <v>0</v>
      </c>
      <c r="W143" s="70">
        <v>0</v>
      </c>
      <c r="X143" s="70">
        <v>0</v>
      </c>
      <c r="Y143" s="70">
        <v>0</v>
      </c>
      <c r="Z143" s="70">
        <v>5725.08</v>
      </c>
      <c r="AA143" s="70">
        <v>0</v>
      </c>
      <c r="AB143" s="70">
        <v>0</v>
      </c>
      <c r="AC143" s="70">
        <v>0</v>
      </c>
      <c r="AD143" s="70">
        <v>0</v>
      </c>
      <c r="AE143" s="70">
        <v>0</v>
      </c>
      <c r="AF143" s="70">
        <v>0</v>
      </c>
      <c r="AG143" s="70">
        <v>0</v>
      </c>
      <c r="AH143" s="70">
        <v>0</v>
      </c>
      <c r="AI143" s="70">
        <v>0</v>
      </c>
      <c r="AJ143" s="70">
        <v>0</v>
      </c>
      <c r="AK143" s="70">
        <v>0</v>
      </c>
      <c r="AL143" s="70">
        <v>0</v>
      </c>
      <c r="AM143" s="70">
        <v>0</v>
      </c>
      <c r="AN143" s="70">
        <v>0</v>
      </c>
      <c r="AO143" s="70">
        <v>0</v>
      </c>
      <c r="AP143" s="70">
        <v>0</v>
      </c>
      <c r="AQ143" s="70">
        <v>73688.83</v>
      </c>
      <c r="AR143" s="70">
        <v>0</v>
      </c>
      <c r="AS143" s="70">
        <v>0</v>
      </c>
      <c r="AT143" s="70">
        <v>0</v>
      </c>
      <c r="AU143" s="70">
        <v>0</v>
      </c>
      <c r="AV143" s="70">
        <v>0</v>
      </c>
      <c r="AW143" s="70">
        <v>0</v>
      </c>
      <c r="AX143" s="70">
        <v>0</v>
      </c>
      <c r="AY143" s="70">
        <v>0</v>
      </c>
      <c r="AZ143" s="70">
        <v>0</v>
      </c>
      <c r="BA143" s="70">
        <v>0</v>
      </c>
      <c r="BB143" s="70">
        <v>0</v>
      </c>
      <c r="BC143" s="70">
        <v>0</v>
      </c>
      <c r="BD143" s="70">
        <v>0</v>
      </c>
      <c r="BE143" s="70">
        <v>0</v>
      </c>
      <c r="BF143" s="70">
        <v>0</v>
      </c>
      <c r="BG143" s="70">
        <v>0</v>
      </c>
      <c r="BH143" s="70">
        <v>0</v>
      </c>
      <c r="BI143" s="70">
        <v>6289.99</v>
      </c>
      <c r="BJ143" s="70">
        <v>0</v>
      </c>
      <c r="BK143" s="70">
        <v>0</v>
      </c>
      <c r="BL143" s="70">
        <v>0</v>
      </c>
      <c r="BM143" s="70">
        <v>0</v>
      </c>
      <c r="BN143" s="70">
        <v>0</v>
      </c>
      <c r="BO143" s="70">
        <v>0</v>
      </c>
      <c r="BP143" s="70">
        <v>0</v>
      </c>
      <c r="BQ143" s="70">
        <v>0</v>
      </c>
      <c r="BR143" s="70">
        <v>0</v>
      </c>
      <c r="BS143" s="70">
        <v>0</v>
      </c>
      <c r="BT143" s="70">
        <v>0</v>
      </c>
      <c r="BU143" s="70">
        <v>0</v>
      </c>
      <c r="BV143" s="70">
        <v>0</v>
      </c>
      <c r="BW143" s="70">
        <v>0</v>
      </c>
      <c r="BX143" s="70">
        <v>0</v>
      </c>
      <c r="BY143" s="71">
        <v>444241.94</v>
      </c>
    </row>
    <row r="144" spans="1:77" x14ac:dyDescent="0.2">
      <c r="A144" s="68" t="s">
        <v>453</v>
      </c>
      <c r="B144" s="69" t="s">
        <v>482</v>
      </c>
      <c r="C144" s="68" t="s">
        <v>483</v>
      </c>
      <c r="D144" s="70">
        <v>0</v>
      </c>
      <c r="E144" s="70">
        <v>43447.67</v>
      </c>
      <c r="F144" s="70">
        <v>0</v>
      </c>
      <c r="G144" s="70">
        <v>0</v>
      </c>
      <c r="H144" s="70">
        <v>0</v>
      </c>
      <c r="I144" s="70">
        <v>0</v>
      </c>
      <c r="J144" s="70">
        <v>0</v>
      </c>
      <c r="K144" s="70">
        <v>0</v>
      </c>
      <c r="L144" s="70">
        <v>0</v>
      </c>
      <c r="M144" s="70">
        <v>0</v>
      </c>
      <c r="N144" s="70">
        <v>0</v>
      </c>
      <c r="O144" s="70">
        <v>0</v>
      </c>
      <c r="P144" s="70">
        <v>0</v>
      </c>
      <c r="Q144" s="70">
        <v>0</v>
      </c>
      <c r="R144" s="70">
        <v>0</v>
      </c>
      <c r="S144" s="70">
        <v>0</v>
      </c>
      <c r="T144" s="70">
        <v>0</v>
      </c>
      <c r="U144" s="70">
        <v>0</v>
      </c>
      <c r="V144" s="70">
        <v>0</v>
      </c>
      <c r="W144" s="70">
        <v>0</v>
      </c>
      <c r="X144" s="70">
        <v>0</v>
      </c>
      <c r="Y144" s="70">
        <v>0</v>
      </c>
      <c r="Z144" s="70">
        <v>8598.61</v>
      </c>
      <c r="AA144" s="70">
        <v>0</v>
      </c>
      <c r="AB144" s="70">
        <v>0</v>
      </c>
      <c r="AC144" s="70">
        <v>0</v>
      </c>
      <c r="AD144" s="70">
        <v>0</v>
      </c>
      <c r="AE144" s="70">
        <v>0</v>
      </c>
      <c r="AF144" s="70">
        <v>0</v>
      </c>
      <c r="AG144" s="70">
        <v>0</v>
      </c>
      <c r="AH144" s="70">
        <v>0</v>
      </c>
      <c r="AI144" s="70">
        <v>0</v>
      </c>
      <c r="AJ144" s="70">
        <v>0</v>
      </c>
      <c r="AK144" s="70">
        <v>0</v>
      </c>
      <c r="AL144" s="70">
        <v>0</v>
      </c>
      <c r="AM144" s="70">
        <v>0</v>
      </c>
      <c r="AN144" s="70">
        <v>0</v>
      </c>
      <c r="AO144" s="70">
        <v>20563.38</v>
      </c>
      <c r="AP144" s="70">
        <v>0</v>
      </c>
      <c r="AQ144" s="70">
        <v>4082.36</v>
      </c>
      <c r="AR144" s="70">
        <v>0</v>
      </c>
      <c r="AS144" s="70">
        <v>0</v>
      </c>
      <c r="AT144" s="70">
        <v>0</v>
      </c>
      <c r="AU144" s="70">
        <v>0</v>
      </c>
      <c r="AV144" s="70">
        <v>0</v>
      </c>
      <c r="AW144" s="70">
        <v>0</v>
      </c>
      <c r="AX144" s="70">
        <v>0</v>
      </c>
      <c r="AY144" s="70">
        <v>0</v>
      </c>
      <c r="AZ144" s="70">
        <v>0</v>
      </c>
      <c r="BA144" s="70">
        <v>0</v>
      </c>
      <c r="BB144" s="70">
        <v>0</v>
      </c>
      <c r="BC144" s="70">
        <v>0</v>
      </c>
      <c r="BD144" s="70">
        <v>0</v>
      </c>
      <c r="BE144" s="70">
        <v>0</v>
      </c>
      <c r="BF144" s="70">
        <v>0</v>
      </c>
      <c r="BG144" s="70">
        <v>0</v>
      </c>
      <c r="BH144" s="70">
        <v>0</v>
      </c>
      <c r="BI144" s="70">
        <v>0</v>
      </c>
      <c r="BJ144" s="70">
        <v>0</v>
      </c>
      <c r="BK144" s="70">
        <v>0</v>
      </c>
      <c r="BL144" s="70">
        <v>0</v>
      </c>
      <c r="BM144" s="70">
        <v>0</v>
      </c>
      <c r="BN144" s="70">
        <v>0</v>
      </c>
      <c r="BO144" s="70">
        <v>0</v>
      </c>
      <c r="BP144" s="70">
        <v>0</v>
      </c>
      <c r="BQ144" s="70">
        <v>0</v>
      </c>
      <c r="BR144" s="70">
        <v>0</v>
      </c>
      <c r="BS144" s="70">
        <v>0</v>
      </c>
      <c r="BT144" s="70">
        <v>0</v>
      </c>
      <c r="BU144" s="70">
        <v>665.64</v>
      </c>
      <c r="BV144" s="70">
        <v>0</v>
      </c>
      <c r="BW144" s="70">
        <v>0</v>
      </c>
      <c r="BX144" s="70">
        <v>0</v>
      </c>
      <c r="BY144" s="71">
        <v>119384.81999999999</v>
      </c>
    </row>
    <row r="145" spans="1:77" x14ac:dyDescent="0.2">
      <c r="A145" s="68" t="s">
        <v>453</v>
      </c>
      <c r="B145" s="69" t="s">
        <v>484</v>
      </c>
      <c r="C145" s="68" t="s">
        <v>485</v>
      </c>
      <c r="D145" s="70">
        <v>12497194.32</v>
      </c>
      <c r="E145" s="70">
        <v>95202.75</v>
      </c>
      <c r="F145" s="70">
        <v>189069.33</v>
      </c>
      <c r="G145" s="70">
        <v>0</v>
      </c>
      <c r="H145" s="70">
        <v>21606.58</v>
      </c>
      <c r="I145" s="70">
        <v>0</v>
      </c>
      <c r="J145" s="70">
        <v>9757.09</v>
      </c>
      <c r="K145" s="70">
        <v>1947582.68</v>
      </c>
      <c r="L145" s="70">
        <v>65291.65</v>
      </c>
      <c r="M145" s="70">
        <v>3450034.39</v>
      </c>
      <c r="N145" s="70">
        <v>181954.35</v>
      </c>
      <c r="O145" s="70">
        <v>286593.26</v>
      </c>
      <c r="P145" s="70">
        <v>1151474.69</v>
      </c>
      <c r="Q145" s="70">
        <v>1328939.0900000001</v>
      </c>
      <c r="R145" s="70">
        <v>0</v>
      </c>
      <c r="S145" s="70">
        <v>797564.23</v>
      </c>
      <c r="T145" s="70">
        <v>147400.54</v>
      </c>
      <c r="U145" s="70">
        <v>107371.62</v>
      </c>
      <c r="V145" s="70">
        <v>12307342.16</v>
      </c>
      <c r="W145" s="70">
        <v>1617235.97</v>
      </c>
      <c r="X145" s="70">
        <v>36508.720000000001</v>
      </c>
      <c r="Y145" s="70">
        <v>0</v>
      </c>
      <c r="Z145" s="70">
        <v>1037049.23</v>
      </c>
      <c r="AA145" s="70">
        <v>109999.98</v>
      </c>
      <c r="AB145" s="70">
        <v>0</v>
      </c>
      <c r="AC145" s="70">
        <v>0</v>
      </c>
      <c r="AD145" s="70">
        <v>0</v>
      </c>
      <c r="AE145" s="70">
        <v>6469524.4100000001</v>
      </c>
      <c r="AF145" s="70">
        <v>1160089.8</v>
      </c>
      <c r="AG145" s="70">
        <v>210468.68</v>
      </c>
      <c r="AH145" s="70">
        <v>91821.26</v>
      </c>
      <c r="AI145" s="70">
        <v>98296.92</v>
      </c>
      <c r="AJ145" s="70">
        <v>511076.99</v>
      </c>
      <c r="AK145" s="70">
        <v>4883.12</v>
      </c>
      <c r="AL145" s="70">
        <v>272342.40999999997</v>
      </c>
      <c r="AM145" s="70">
        <v>169162.48</v>
      </c>
      <c r="AN145" s="70">
        <v>26304.36</v>
      </c>
      <c r="AO145" s="70">
        <v>61607.97</v>
      </c>
      <c r="AP145" s="70">
        <v>435734.65</v>
      </c>
      <c r="AQ145" s="70">
        <v>19662873.640000001</v>
      </c>
      <c r="AR145" s="70">
        <v>38623.839999999997</v>
      </c>
      <c r="AS145" s="70">
        <v>31971.58</v>
      </c>
      <c r="AT145" s="70">
        <v>48472.11</v>
      </c>
      <c r="AU145" s="70">
        <v>54588.47</v>
      </c>
      <c r="AV145" s="70">
        <v>193221.22</v>
      </c>
      <c r="AW145" s="70">
        <v>72602.570000000007</v>
      </c>
      <c r="AX145" s="70">
        <v>0</v>
      </c>
      <c r="AY145" s="70">
        <v>213500</v>
      </c>
      <c r="AZ145" s="70">
        <v>26219.32</v>
      </c>
      <c r="BA145" s="70">
        <v>218886.91</v>
      </c>
      <c r="BB145" s="70">
        <v>0</v>
      </c>
      <c r="BC145" s="70">
        <v>0</v>
      </c>
      <c r="BD145" s="70">
        <v>1629573.33</v>
      </c>
      <c r="BE145" s="70">
        <v>107333.33</v>
      </c>
      <c r="BF145" s="70">
        <v>188213.91</v>
      </c>
      <c r="BG145" s="70">
        <v>97474.19</v>
      </c>
      <c r="BH145" s="70">
        <v>0</v>
      </c>
      <c r="BI145" s="70">
        <v>19230899.039999999</v>
      </c>
      <c r="BJ145" s="70">
        <v>1969470.51</v>
      </c>
      <c r="BK145" s="70">
        <v>161141.44</v>
      </c>
      <c r="BL145" s="70">
        <v>145614.28</v>
      </c>
      <c r="BM145" s="70">
        <v>221424.96</v>
      </c>
      <c r="BN145" s="70">
        <v>504813.61</v>
      </c>
      <c r="BO145" s="70">
        <v>285447.64</v>
      </c>
      <c r="BP145" s="70">
        <v>10796406.4</v>
      </c>
      <c r="BQ145" s="70">
        <v>4297.96</v>
      </c>
      <c r="BR145" s="70">
        <v>265046.88</v>
      </c>
      <c r="BS145" s="70">
        <v>157827.54999999999</v>
      </c>
      <c r="BT145" s="70">
        <v>0</v>
      </c>
      <c r="BU145" s="70">
        <v>1093884.47</v>
      </c>
      <c r="BV145" s="70">
        <v>75921.64</v>
      </c>
      <c r="BW145" s="70">
        <v>337867.52000000002</v>
      </c>
      <c r="BX145" s="70">
        <v>228247.32</v>
      </c>
      <c r="BY145" s="71">
        <v>95592605.049999982</v>
      </c>
    </row>
    <row r="146" spans="1:77" x14ac:dyDescent="0.2">
      <c r="A146" s="68" t="s">
        <v>453</v>
      </c>
      <c r="B146" s="69" t="s">
        <v>486</v>
      </c>
      <c r="C146" s="68" t="s">
        <v>487</v>
      </c>
      <c r="D146" s="70">
        <v>1794101.05</v>
      </c>
      <c r="E146" s="70">
        <v>0</v>
      </c>
      <c r="F146" s="70">
        <v>0</v>
      </c>
      <c r="G146" s="70">
        <v>0</v>
      </c>
      <c r="H146" s="70">
        <v>0</v>
      </c>
      <c r="I146" s="70">
        <v>0</v>
      </c>
      <c r="J146" s="70">
        <v>0</v>
      </c>
      <c r="K146" s="70">
        <v>0</v>
      </c>
      <c r="L146" s="70">
        <v>0</v>
      </c>
      <c r="M146" s="70">
        <v>0</v>
      </c>
      <c r="N146" s="70">
        <v>0</v>
      </c>
      <c r="O146" s="70">
        <v>0</v>
      </c>
      <c r="P146" s="70">
        <v>0</v>
      </c>
      <c r="Q146" s="70">
        <v>0</v>
      </c>
      <c r="R146" s="70">
        <v>0</v>
      </c>
      <c r="S146" s="70">
        <v>0</v>
      </c>
      <c r="T146" s="70">
        <v>0</v>
      </c>
      <c r="U146" s="70">
        <v>0</v>
      </c>
      <c r="V146" s="70">
        <v>16516.580000000002</v>
      </c>
      <c r="W146" s="70">
        <v>0</v>
      </c>
      <c r="X146" s="70">
        <v>0</v>
      </c>
      <c r="Y146" s="70">
        <v>0</v>
      </c>
      <c r="Z146" s="70">
        <v>8492.18</v>
      </c>
      <c r="AA146" s="70">
        <v>0</v>
      </c>
      <c r="AB146" s="70">
        <v>0</v>
      </c>
      <c r="AC146" s="70">
        <v>0</v>
      </c>
      <c r="AD146" s="70">
        <v>0</v>
      </c>
      <c r="AE146" s="70">
        <v>0</v>
      </c>
      <c r="AF146" s="70">
        <v>0</v>
      </c>
      <c r="AG146" s="70">
        <v>0</v>
      </c>
      <c r="AH146" s="70">
        <v>0</v>
      </c>
      <c r="AI146" s="70">
        <v>0</v>
      </c>
      <c r="AJ146" s="70">
        <v>0</v>
      </c>
      <c r="AK146" s="70">
        <v>0</v>
      </c>
      <c r="AL146" s="70">
        <v>0</v>
      </c>
      <c r="AM146" s="70">
        <v>0</v>
      </c>
      <c r="AN146" s="70">
        <v>0</v>
      </c>
      <c r="AO146" s="70">
        <v>0</v>
      </c>
      <c r="AP146" s="70">
        <v>7853.88</v>
      </c>
      <c r="AQ146" s="70">
        <v>468442.8</v>
      </c>
      <c r="AR146" s="70">
        <v>0</v>
      </c>
      <c r="AS146" s="70">
        <v>0</v>
      </c>
      <c r="AT146" s="70">
        <v>0</v>
      </c>
      <c r="AU146" s="70">
        <v>0</v>
      </c>
      <c r="AV146" s="70">
        <v>0</v>
      </c>
      <c r="AW146" s="70">
        <v>0</v>
      </c>
      <c r="AX146" s="70">
        <v>0</v>
      </c>
      <c r="AY146" s="70">
        <v>0</v>
      </c>
      <c r="AZ146" s="70">
        <v>0</v>
      </c>
      <c r="BA146" s="70">
        <v>0</v>
      </c>
      <c r="BB146" s="70">
        <v>0</v>
      </c>
      <c r="BC146" s="70">
        <v>0</v>
      </c>
      <c r="BD146" s="70">
        <v>0</v>
      </c>
      <c r="BE146" s="70">
        <v>0</v>
      </c>
      <c r="BF146" s="70">
        <v>0</v>
      </c>
      <c r="BG146" s="70">
        <v>0</v>
      </c>
      <c r="BH146" s="70">
        <v>0</v>
      </c>
      <c r="BI146" s="70">
        <v>710076.42</v>
      </c>
      <c r="BJ146" s="70">
        <v>0</v>
      </c>
      <c r="BK146" s="70">
        <v>0</v>
      </c>
      <c r="BL146" s="70">
        <v>0</v>
      </c>
      <c r="BM146" s="70">
        <v>0</v>
      </c>
      <c r="BN146" s="70">
        <v>0</v>
      </c>
      <c r="BO146" s="70">
        <v>0</v>
      </c>
      <c r="BP146" s="70">
        <v>0</v>
      </c>
      <c r="BQ146" s="70">
        <v>-9</v>
      </c>
      <c r="BR146" s="70">
        <v>0</v>
      </c>
      <c r="BS146" s="70">
        <v>0</v>
      </c>
      <c r="BT146" s="70">
        <v>0</v>
      </c>
      <c r="BU146" s="70">
        <v>0</v>
      </c>
      <c r="BV146" s="70">
        <v>0</v>
      </c>
      <c r="BW146" s="70">
        <v>0</v>
      </c>
      <c r="BX146" s="70">
        <v>3724.81</v>
      </c>
      <c r="BY146" s="71">
        <v>2144602.77</v>
      </c>
    </row>
    <row r="147" spans="1:77" x14ac:dyDescent="0.2">
      <c r="A147" s="68" t="s">
        <v>453</v>
      </c>
      <c r="B147" s="69" t="s">
        <v>488</v>
      </c>
      <c r="C147" s="68" t="s">
        <v>489</v>
      </c>
      <c r="D147" s="70">
        <v>0</v>
      </c>
      <c r="E147" s="70">
        <v>0</v>
      </c>
      <c r="F147" s="70">
        <v>0</v>
      </c>
      <c r="G147" s="70">
        <v>0</v>
      </c>
      <c r="H147" s="70">
        <v>0</v>
      </c>
      <c r="I147" s="70">
        <v>0</v>
      </c>
      <c r="J147" s="70">
        <v>1206601.1299999999</v>
      </c>
      <c r="K147" s="70">
        <v>0</v>
      </c>
      <c r="L147" s="70">
        <v>0</v>
      </c>
      <c r="M147" s="70">
        <v>0</v>
      </c>
      <c r="N147" s="70">
        <v>0</v>
      </c>
      <c r="O147" s="70">
        <v>0</v>
      </c>
      <c r="P147" s="70">
        <v>0</v>
      </c>
      <c r="Q147" s="70">
        <v>0</v>
      </c>
      <c r="R147" s="70">
        <v>0</v>
      </c>
      <c r="S147" s="70">
        <v>0</v>
      </c>
      <c r="T147" s="70">
        <v>0</v>
      </c>
      <c r="U147" s="70">
        <v>0</v>
      </c>
      <c r="V147" s="70">
        <v>0</v>
      </c>
      <c r="W147" s="70">
        <v>0</v>
      </c>
      <c r="X147" s="70">
        <v>0</v>
      </c>
      <c r="Y147" s="70">
        <v>0</v>
      </c>
      <c r="Z147" s="70">
        <v>0</v>
      </c>
      <c r="AA147" s="70">
        <v>0</v>
      </c>
      <c r="AB147" s="70">
        <v>0</v>
      </c>
      <c r="AC147" s="70">
        <v>0</v>
      </c>
      <c r="AD147" s="70">
        <v>0</v>
      </c>
      <c r="AE147" s="70">
        <v>338197.25</v>
      </c>
      <c r="AF147" s="70">
        <v>0</v>
      </c>
      <c r="AG147" s="70">
        <v>0</v>
      </c>
      <c r="AH147" s="70">
        <v>0</v>
      </c>
      <c r="AI147" s="70">
        <v>0</v>
      </c>
      <c r="AJ147" s="70">
        <v>0</v>
      </c>
      <c r="AK147" s="70">
        <v>0</v>
      </c>
      <c r="AL147" s="70">
        <v>0</v>
      </c>
      <c r="AM147" s="70">
        <v>0</v>
      </c>
      <c r="AN147" s="70">
        <v>0</v>
      </c>
      <c r="AO147" s="70">
        <v>0</v>
      </c>
      <c r="AP147" s="70">
        <v>0</v>
      </c>
      <c r="AQ147" s="70">
        <v>0</v>
      </c>
      <c r="AR147" s="70">
        <v>0</v>
      </c>
      <c r="AS147" s="70">
        <v>0</v>
      </c>
      <c r="AT147" s="70">
        <v>0</v>
      </c>
      <c r="AU147" s="70">
        <v>0</v>
      </c>
      <c r="AV147" s="70">
        <v>0</v>
      </c>
      <c r="AW147" s="70">
        <v>0</v>
      </c>
      <c r="AX147" s="70">
        <v>309999</v>
      </c>
      <c r="AY147" s="70">
        <v>0</v>
      </c>
      <c r="AZ147" s="70">
        <v>0</v>
      </c>
      <c r="BA147" s="70">
        <v>0</v>
      </c>
      <c r="BB147" s="70">
        <v>0</v>
      </c>
      <c r="BC147" s="70">
        <v>0</v>
      </c>
      <c r="BD147" s="70">
        <v>0</v>
      </c>
      <c r="BE147" s="70">
        <v>0</v>
      </c>
      <c r="BF147" s="70">
        <v>0</v>
      </c>
      <c r="BG147" s="70">
        <v>0</v>
      </c>
      <c r="BH147" s="70">
        <v>0</v>
      </c>
      <c r="BI147" s="70">
        <v>540136.48</v>
      </c>
      <c r="BJ147" s="70">
        <v>0</v>
      </c>
      <c r="BK147" s="70">
        <v>0</v>
      </c>
      <c r="BL147" s="70">
        <v>0</v>
      </c>
      <c r="BM147" s="70">
        <v>0</v>
      </c>
      <c r="BN147" s="70">
        <v>0</v>
      </c>
      <c r="BO147" s="70">
        <v>0</v>
      </c>
      <c r="BP147" s="70">
        <v>0</v>
      </c>
      <c r="BQ147" s="70">
        <v>0</v>
      </c>
      <c r="BR147" s="70">
        <v>0</v>
      </c>
      <c r="BS147" s="70">
        <v>0</v>
      </c>
      <c r="BT147" s="70">
        <v>0</v>
      </c>
      <c r="BU147" s="70">
        <v>0</v>
      </c>
      <c r="BV147" s="70">
        <v>0</v>
      </c>
      <c r="BW147" s="70">
        <v>0</v>
      </c>
      <c r="BX147" s="70">
        <v>0</v>
      </c>
      <c r="BY147" s="71">
        <v>2840924.25</v>
      </c>
    </row>
    <row r="148" spans="1:77" x14ac:dyDescent="0.2">
      <c r="A148" s="68" t="s">
        <v>453</v>
      </c>
      <c r="B148" s="69" t="s">
        <v>490</v>
      </c>
      <c r="C148" s="68" t="s">
        <v>491</v>
      </c>
      <c r="D148" s="70">
        <v>219746.61</v>
      </c>
      <c r="E148" s="70">
        <v>0</v>
      </c>
      <c r="F148" s="70">
        <v>0</v>
      </c>
      <c r="G148" s="70">
        <v>0</v>
      </c>
      <c r="H148" s="70">
        <v>0</v>
      </c>
      <c r="I148" s="70">
        <v>0</v>
      </c>
      <c r="J148" s="70">
        <v>0</v>
      </c>
      <c r="K148" s="70">
        <v>0</v>
      </c>
      <c r="L148" s="70">
        <v>0</v>
      </c>
      <c r="M148" s="70">
        <v>0</v>
      </c>
      <c r="N148" s="70">
        <v>3928</v>
      </c>
      <c r="O148" s="70">
        <v>0</v>
      </c>
      <c r="P148" s="70">
        <v>0</v>
      </c>
      <c r="Q148" s="70">
        <v>0</v>
      </c>
      <c r="R148" s="70">
        <v>0</v>
      </c>
      <c r="S148" s="70">
        <v>5983.56</v>
      </c>
      <c r="T148" s="70">
        <v>0</v>
      </c>
      <c r="U148" s="70">
        <v>0</v>
      </c>
      <c r="V148" s="70">
        <v>7153.41</v>
      </c>
      <c r="W148" s="70">
        <v>0</v>
      </c>
      <c r="X148" s="70">
        <v>0</v>
      </c>
      <c r="Y148" s="70">
        <v>0</v>
      </c>
      <c r="Z148" s="70">
        <v>3231.31</v>
      </c>
      <c r="AA148" s="70">
        <v>0</v>
      </c>
      <c r="AB148" s="70">
        <v>0</v>
      </c>
      <c r="AC148" s="70">
        <v>0</v>
      </c>
      <c r="AD148" s="70">
        <v>0</v>
      </c>
      <c r="AE148" s="70">
        <v>0</v>
      </c>
      <c r="AF148" s="70">
        <v>0</v>
      </c>
      <c r="AG148" s="70">
        <v>0</v>
      </c>
      <c r="AH148" s="70">
        <v>0</v>
      </c>
      <c r="AI148" s="70">
        <v>0</v>
      </c>
      <c r="AJ148" s="70">
        <v>0</v>
      </c>
      <c r="AK148" s="70">
        <v>0</v>
      </c>
      <c r="AL148" s="70">
        <v>0</v>
      </c>
      <c r="AM148" s="70">
        <v>0</v>
      </c>
      <c r="AN148" s="70">
        <v>0</v>
      </c>
      <c r="AO148" s="70">
        <v>0</v>
      </c>
      <c r="AP148" s="70">
        <v>0</v>
      </c>
      <c r="AQ148" s="70">
        <v>611553.46</v>
      </c>
      <c r="AR148" s="70">
        <v>0</v>
      </c>
      <c r="AS148" s="70">
        <v>0</v>
      </c>
      <c r="AT148" s="70">
        <v>0</v>
      </c>
      <c r="AU148" s="70">
        <v>0</v>
      </c>
      <c r="AV148" s="70">
        <v>0</v>
      </c>
      <c r="AW148" s="70">
        <v>0</v>
      </c>
      <c r="AX148" s="70">
        <v>0</v>
      </c>
      <c r="AY148" s="70">
        <v>0</v>
      </c>
      <c r="AZ148" s="70">
        <v>0</v>
      </c>
      <c r="BA148" s="70">
        <v>0</v>
      </c>
      <c r="BB148" s="70">
        <v>0</v>
      </c>
      <c r="BC148" s="70">
        <v>0</v>
      </c>
      <c r="BD148" s="70">
        <v>0</v>
      </c>
      <c r="BE148" s="70">
        <v>0</v>
      </c>
      <c r="BF148" s="70">
        <v>0</v>
      </c>
      <c r="BG148" s="70">
        <v>0</v>
      </c>
      <c r="BH148" s="70">
        <v>0</v>
      </c>
      <c r="BI148" s="70">
        <v>414711.72</v>
      </c>
      <c r="BJ148" s="70">
        <v>0</v>
      </c>
      <c r="BK148" s="70">
        <v>55653.78</v>
      </c>
      <c r="BL148" s="70">
        <v>0</v>
      </c>
      <c r="BM148" s="70">
        <v>0</v>
      </c>
      <c r="BN148" s="70">
        <v>36762.089999999997</v>
      </c>
      <c r="BO148" s="70">
        <v>0</v>
      </c>
      <c r="BP148" s="70">
        <v>271358.53999999998</v>
      </c>
      <c r="BQ148" s="70">
        <v>0</v>
      </c>
      <c r="BR148" s="70">
        <v>0</v>
      </c>
      <c r="BS148" s="70">
        <v>0</v>
      </c>
      <c r="BT148" s="70">
        <v>0</v>
      </c>
      <c r="BU148" s="70">
        <v>0</v>
      </c>
      <c r="BV148" s="70">
        <v>0</v>
      </c>
      <c r="BW148" s="70">
        <v>0</v>
      </c>
      <c r="BX148" s="70">
        <v>0</v>
      </c>
      <c r="BY148" s="71">
        <v>1814165.4500000002</v>
      </c>
    </row>
    <row r="149" spans="1:77" x14ac:dyDescent="0.2">
      <c r="A149" s="68" t="s">
        <v>453</v>
      </c>
      <c r="B149" s="69" t="s">
        <v>492</v>
      </c>
      <c r="C149" s="68" t="s">
        <v>493</v>
      </c>
      <c r="D149" s="70">
        <v>0</v>
      </c>
      <c r="E149" s="70">
        <v>0</v>
      </c>
      <c r="F149" s="70">
        <v>0</v>
      </c>
      <c r="G149" s="70">
        <v>0</v>
      </c>
      <c r="H149" s="70">
        <v>0</v>
      </c>
      <c r="I149" s="70">
        <v>0</v>
      </c>
      <c r="J149" s="70">
        <v>0</v>
      </c>
      <c r="K149" s="70">
        <v>0</v>
      </c>
      <c r="L149" s="70">
        <v>0</v>
      </c>
      <c r="M149" s="70">
        <v>0</v>
      </c>
      <c r="N149" s="70">
        <v>0</v>
      </c>
      <c r="O149" s="70">
        <v>0</v>
      </c>
      <c r="P149" s="70">
        <v>0</v>
      </c>
      <c r="Q149" s="70">
        <v>0</v>
      </c>
      <c r="R149" s="70">
        <v>0</v>
      </c>
      <c r="S149" s="70">
        <v>0</v>
      </c>
      <c r="T149" s="70">
        <v>0</v>
      </c>
      <c r="U149" s="70">
        <v>0</v>
      </c>
      <c r="V149" s="70">
        <v>0</v>
      </c>
      <c r="W149" s="70">
        <v>0</v>
      </c>
      <c r="X149" s="70">
        <v>0</v>
      </c>
      <c r="Y149" s="70">
        <v>0</v>
      </c>
      <c r="Z149" s="70">
        <v>0</v>
      </c>
      <c r="AA149" s="70">
        <v>0</v>
      </c>
      <c r="AB149" s="70">
        <v>0</v>
      </c>
      <c r="AC149" s="70">
        <v>0</v>
      </c>
      <c r="AD149" s="70">
        <v>0</v>
      </c>
      <c r="AE149" s="70">
        <v>0</v>
      </c>
      <c r="AF149" s="70">
        <v>0</v>
      </c>
      <c r="AG149" s="70">
        <v>0</v>
      </c>
      <c r="AH149" s="70">
        <v>0</v>
      </c>
      <c r="AI149" s="70">
        <v>0</v>
      </c>
      <c r="AJ149" s="70">
        <v>0</v>
      </c>
      <c r="AK149" s="70">
        <v>0</v>
      </c>
      <c r="AL149" s="70">
        <v>0</v>
      </c>
      <c r="AM149" s="70">
        <v>0</v>
      </c>
      <c r="AN149" s="70">
        <v>0</v>
      </c>
      <c r="AO149" s="70">
        <v>0</v>
      </c>
      <c r="AP149" s="70">
        <v>0</v>
      </c>
      <c r="AQ149" s="70">
        <v>45347.55</v>
      </c>
      <c r="AR149" s="70">
        <v>0</v>
      </c>
      <c r="AS149" s="70">
        <v>0</v>
      </c>
      <c r="AT149" s="70">
        <v>0</v>
      </c>
      <c r="AU149" s="70">
        <v>0</v>
      </c>
      <c r="AV149" s="70">
        <v>0</v>
      </c>
      <c r="AW149" s="70">
        <v>0</v>
      </c>
      <c r="AX149" s="70">
        <v>0</v>
      </c>
      <c r="AY149" s="70">
        <v>0</v>
      </c>
      <c r="AZ149" s="70">
        <v>0</v>
      </c>
      <c r="BA149" s="70">
        <v>0</v>
      </c>
      <c r="BB149" s="70">
        <v>0</v>
      </c>
      <c r="BC149" s="70">
        <v>0</v>
      </c>
      <c r="BD149" s="70">
        <v>0</v>
      </c>
      <c r="BE149" s="70">
        <v>0</v>
      </c>
      <c r="BF149" s="70">
        <v>0</v>
      </c>
      <c r="BG149" s="70">
        <v>0</v>
      </c>
      <c r="BH149" s="70">
        <v>0</v>
      </c>
      <c r="BI149" s="70">
        <v>0</v>
      </c>
      <c r="BJ149" s="70">
        <v>0</v>
      </c>
      <c r="BK149" s="70">
        <v>0</v>
      </c>
      <c r="BL149" s="70">
        <v>0</v>
      </c>
      <c r="BM149" s="70">
        <v>0</v>
      </c>
      <c r="BN149" s="70">
        <v>0</v>
      </c>
      <c r="BO149" s="70">
        <v>0</v>
      </c>
      <c r="BP149" s="70">
        <v>0</v>
      </c>
      <c r="BQ149" s="70">
        <v>0</v>
      </c>
      <c r="BR149" s="70">
        <v>0</v>
      </c>
      <c r="BS149" s="70">
        <v>0</v>
      </c>
      <c r="BT149" s="70">
        <v>0</v>
      </c>
      <c r="BU149" s="70">
        <v>0</v>
      </c>
      <c r="BV149" s="70">
        <v>0</v>
      </c>
      <c r="BW149" s="70">
        <v>0</v>
      </c>
      <c r="BX149" s="70">
        <v>0</v>
      </c>
      <c r="BY149" s="71">
        <v>22579.64</v>
      </c>
    </row>
    <row r="150" spans="1:77" x14ac:dyDescent="0.2">
      <c r="A150" s="68" t="s">
        <v>453</v>
      </c>
      <c r="B150" s="69" t="s">
        <v>494</v>
      </c>
      <c r="C150" s="68" t="s">
        <v>495</v>
      </c>
      <c r="D150" s="70">
        <v>0</v>
      </c>
      <c r="E150" s="70">
        <v>2780.64</v>
      </c>
      <c r="F150" s="70">
        <v>0</v>
      </c>
      <c r="G150" s="70">
        <v>0</v>
      </c>
      <c r="H150" s="70">
        <v>0</v>
      </c>
      <c r="I150" s="70">
        <v>0</v>
      </c>
      <c r="J150" s="70">
        <v>0</v>
      </c>
      <c r="K150" s="70">
        <v>0</v>
      </c>
      <c r="L150" s="70">
        <v>0</v>
      </c>
      <c r="M150" s="70">
        <v>0</v>
      </c>
      <c r="N150" s="70">
        <v>0</v>
      </c>
      <c r="O150" s="70">
        <v>0</v>
      </c>
      <c r="P150" s="70">
        <v>0</v>
      </c>
      <c r="Q150" s="70">
        <v>0</v>
      </c>
      <c r="R150" s="70">
        <v>0</v>
      </c>
      <c r="S150" s="70">
        <v>0</v>
      </c>
      <c r="T150" s="70">
        <v>0</v>
      </c>
      <c r="U150" s="70">
        <v>0</v>
      </c>
      <c r="V150" s="70">
        <v>0</v>
      </c>
      <c r="W150" s="70">
        <v>0</v>
      </c>
      <c r="X150" s="70">
        <v>0</v>
      </c>
      <c r="Y150" s="70">
        <v>0</v>
      </c>
      <c r="Z150" s="70">
        <v>0</v>
      </c>
      <c r="AA150" s="70">
        <v>0</v>
      </c>
      <c r="AB150" s="70">
        <v>0</v>
      </c>
      <c r="AC150" s="70">
        <v>0</v>
      </c>
      <c r="AD150" s="70">
        <v>0</v>
      </c>
      <c r="AE150" s="70">
        <v>0</v>
      </c>
      <c r="AF150" s="70">
        <v>0</v>
      </c>
      <c r="AG150" s="70">
        <v>0</v>
      </c>
      <c r="AH150" s="70">
        <v>0</v>
      </c>
      <c r="AI150" s="70">
        <v>0</v>
      </c>
      <c r="AJ150" s="70">
        <v>0</v>
      </c>
      <c r="AK150" s="70">
        <v>0</v>
      </c>
      <c r="AL150" s="70">
        <v>0</v>
      </c>
      <c r="AM150" s="70">
        <v>0</v>
      </c>
      <c r="AN150" s="70">
        <v>0</v>
      </c>
      <c r="AO150" s="70">
        <v>0</v>
      </c>
      <c r="AP150" s="70">
        <v>0</v>
      </c>
      <c r="AQ150" s="70">
        <v>0</v>
      </c>
      <c r="AR150" s="70">
        <v>0</v>
      </c>
      <c r="AS150" s="70">
        <v>0</v>
      </c>
      <c r="AT150" s="70">
        <v>0</v>
      </c>
      <c r="AU150" s="70">
        <v>0</v>
      </c>
      <c r="AV150" s="70">
        <v>0</v>
      </c>
      <c r="AW150" s="70">
        <v>0</v>
      </c>
      <c r="AX150" s="70">
        <v>0</v>
      </c>
      <c r="AY150" s="70">
        <v>0</v>
      </c>
      <c r="AZ150" s="70">
        <v>0</v>
      </c>
      <c r="BA150" s="70">
        <v>0</v>
      </c>
      <c r="BB150" s="70">
        <v>0</v>
      </c>
      <c r="BC150" s="70">
        <v>0</v>
      </c>
      <c r="BD150" s="70">
        <v>0</v>
      </c>
      <c r="BE150" s="70">
        <v>0</v>
      </c>
      <c r="BF150" s="70">
        <v>0</v>
      </c>
      <c r="BG150" s="70">
        <v>0</v>
      </c>
      <c r="BH150" s="70">
        <v>0</v>
      </c>
      <c r="BI150" s="70">
        <v>0</v>
      </c>
      <c r="BJ150" s="70">
        <v>0</v>
      </c>
      <c r="BK150" s="70">
        <v>0</v>
      </c>
      <c r="BL150" s="70">
        <v>0</v>
      </c>
      <c r="BM150" s="70">
        <v>0</v>
      </c>
      <c r="BN150" s="70">
        <v>0</v>
      </c>
      <c r="BO150" s="70">
        <v>0</v>
      </c>
      <c r="BP150" s="70">
        <v>0</v>
      </c>
      <c r="BQ150" s="70">
        <v>0</v>
      </c>
      <c r="BR150" s="70">
        <v>0</v>
      </c>
      <c r="BS150" s="70">
        <v>0</v>
      </c>
      <c r="BT150" s="70">
        <v>0</v>
      </c>
      <c r="BU150" s="70">
        <v>0</v>
      </c>
      <c r="BV150" s="70">
        <v>0</v>
      </c>
      <c r="BW150" s="70">
        <v>0</v>
      </c>
      <c r="BX150" s="70">
        <v>0</v>
      </c>
      <c r="BY150" s="71">
        <v>2116.94</v>
      </c>
    </row>
    <row r="151" spans="1:77" x14ac:dyDescent="0.2">
      <c r="A151" s="68" t="s">
        <v>453</v>
      </c>
      <c r="B151" s="69" t="s">
        <v>496</v>
      </c>
      <c r="C151" s="68" t="s">
        <v>497</v>
      </c>
      <c r="D151" s="70">
        <v>0</v>
      </c>
      <c r="E151" s="70">
        <v>0</v>
      </c>
      <c r="F151" s="70">
        <v>0</v>
      </c>
      <c r="G151" s="70">
        <v>0</v>
      </c>
      <c r="H151" s="70">
        <v>0</v>
      </c>
      <c r="I151" s="70">
        <v>0</v>
      </c>
      <c r="J151" s="70">
        <v>0</v>
      </c>
      <c r="K151" s="70">
        <v>0</v>
      </c>
      <c r="L151" s="70">
        <v>0</v>
      </c>
      <c r="M151" s="70">
        <v>0</v>
      </c>
      <c r="N151" s="70">
        <v>0</v>
      </c>
      <c r="O151" s="70">
        <v>0</v>
      </c>
      <c r="P151" s="70">
        <v>0</v>
      </c>
      <c r="Q151" s="70">
        <v>0</v>
      </c>
      <c r="R151" s="70">
        <v>0</v>
      </c>
      <c r="S151" s="70">
        <v>0</v>
      </c>
      <c r="T151" s="70">
        <v>0</v>
      </c>
      <c r="U151" s="70">
        <v>0</v>
      </c>
      <c r="V151" s="70">
        <v>0</v>
      </c>
      <c r="W151" s="70">
        <v>0</v>
      </c>
      <c r="X151" s="70">
        <v>0</v>
      </c>
      <c r="Y151" s="70">
        <v>0</v>
      </c>
      <c r="Z151" s="70">
        <v>0</v>
      </c>
      <c r="AA151" s="70">
        <v>0</v>
      </c>
      <c r="AB151" s="70">
        <v>0</v>
      </c>
      <c r="AC151" s="70">
        <v>0</v>
      </c>
      <c r="AD151" s="70">
        <v>0</v>
      </c>
      <c r="AE151" s="70">
        <v>0</v>
      </c>
      <c r="AF151" s="70">
        <v>0</v>
      </c>
      <c r="AG151" s="70">
        <v>0</v>
      </c>
      <c r="AH151" s="70">
        <v>0</v>
      </c>
      <c r="AI151" s="70">
        <v>0</v>
      </c>
      <c r="AJ151" s="70">
        <v>0</v>
      </c>
      <c r="AK151" s="70">
        <v>0</v>
      </c>
      <c r="AL151" s="70">
        <v>0</v>
      </c>
      <c r="AM151" s="70">
        <v>0</v>
      </c>
      <c r="AN151" s="70">
        <v>0</v>
      </c>
      <c r="AO151" s="70">
        <v>0</v>
      </c>
      <c r="AP151" s="70">
        <v>0</v>
      </c>
      <c r="AQ151" s="70">
        <v>0</v>
      </c>
      <c r="AR151" s="70">
        <v>0</v>
      </c>
      <c r="AS151" s="70">
        <v>0</v>
      </c>
      <c r="AT151" s="70">
        <v>0</v>
      </c>
      <c r="AU151" s="70">
        <v>0</v>
      </c>
      <c r="AV151" s="70">
        <v>0</v>
      </c>
      <c r="AW151" s="70">
        <v>0</v>
      </c>
      <c r="AX151" s="70">
        <v>0</v>
      </c>
      <c r="AY151" s="70">
        <v>0</v>
      </c>
      <c r="AZ151" s="70">
        <v>0</v>
      </c>
      <c r="BA151" s="70">
        <v>0</v>
      </c>
      <c r="BB151" s="70">
        <v>0</v>
      </c>
      <c r="BC151" s="70">
        <v>0</v>
      </c>
      <c r="BD151" s="70">
        <v>0</v>
      </c>
      <c r="BE151" s="70">
        <v>0</v>
      </c>
      <c r="BF151" s="70">
        <v>0</v>
      </c>
      <c r="BG151" s="70">
        <v>0</v>
      </c>
      <c r="BH151" s="70">
        <v>0</v>
      </c>
      <c r="BI151" s="70">
        <v>0</v>
      </c>
      <c r="BJ151" s="70">
        <v>0</v>
      </c>
      <c r="BK151" s="70">
        <v>0</v>
      </c>
      <c r="BL151" s="70">
        <v>0</v>
      </c>
      <c r="BM151" s="70">
        <v>0</v>
      </c>
      <c r="BN151" s="70">
        <v>0</v>
      </c>
      <c r="BO151" s="70">
        <v>0</v>
      </c>
      <c r="BP151" s="70">
        <v>0</v>
      </c>
      <c r="BQ151" s="70">
        <v>0</v>
      </c>
      <c r="BR151" s="70">
        <v>0</v>
      </c>
      <c r="BS151" s="70">
        <v>0</v>
      </c>
      <c r="BT151" s="70">
        <v>0</v>
      </c>
      <c r="BU151" s="70">
        <v>0</v>
      </c>
      <c r="BV151" s="70">
        <v>0</v>
      </c>
      <c r="BW151" s="70">
        <v>0</v>
      </c>
      <c r="BX151" s="70">
        <v>0</v>
      </c>
      <c r="BY151" s="71">
        <v>1207893.7399999998</v>
      </c>
    </row>
    <row r="152" spans="1:77" x14ac:dyDescent="0.2">
      <c r="A152" s="68" t="s">
        <v>453</v>
      </c>
      <c r="B152" s="69" t="s">
        <v>498</v>
      </c>
      <c r="C152" s="68" t="s">
        <v>499</v>
      </c>
      <c r="D152" s="70">
        <v>1175.8900000000001</v>
      </c>
      <c r="E152" s="70">
        <v>0</v>
      </c>
      <c r="F152" s="70">
        <v>0</v>
      </c>
      <c r="G152" s="70">
        <v>0</v>
      </c>
      <c r="H152" s="70">
        <v>0</v>
      </c>
      <c r="I152" s="70">
        <v>0</v>
      </c>
      <c r="J152" s="70">
        <v>0</v>
      </c>
      <c r="K152" s="70">
        <v>0</v>
      </c>
      <c r="L152" s="70">
        <v>0</v>
      </c>
      <c r="M152" s="70">
        <v>0</v>
      </c>
      <c r="N152" s="70">
        <v>0</v>
      </c>
      <c r="O152" s="70">
        <v>0</v>
      </c>
      <c r="P152" s="70">
        <v>0</v>
      </c>
      <c r="Q152" s="70">
        <v>0</v>
      </c>
      <c r="R152" s="70">
        <v>0</v>
      </c>
      <c r="S152" s="70">
        <v>0</v>
      </c>
      <c r="T152" s="70">
        <v>0</v>
      </c>
      <c r="U152" s="70">
        <v>0</v>
      </c>
      <c r="V152" s="70">
        <v>0</v>
      </c>
      <c r="W152" s="70">
        <v>0</v>
      </c>
      <c r="X152" s="70">
        <v>0</v>
      </c>
      <c r="Y152" s="70">
        <v>0</v>
      </c>
      <c r="Z152" s="70">
        <v>0</v>
      </c>
      <c r="AA152" s="70">
        <v>0</v>
      </c>
      <c r="AB152" s="70">
        <v>0</v>
      </c>
      <c r="AC152" s="70">
        <v>0</v>
      </c>
      <c r="AD152" s="70">
        <v>0</v>
      </c>
      <c r="AE152" s="70">
        <v>0</v>
      </c>
      <c r="AF152" s="70">
        <v>0</v>
      </c>
      <c r="AG152" s="70">
        <v>0</v>
      </c>
      <c r="AH152" s="70">
        <v>0</v>
      </c>
      <c r="AI152" s="70">
        <v>0</v>
      </c>
      <c r="AJ152" s="70">
        <v>0</v>
      </c>
      <c r="AK152" s="70">
        <v>0</v>
      </c>
      <c r="AL152" s="70">
        <v>0</v>
      </c>
      <c r="AM152" s="70">
        <v>0</v>
      </c>
      <c r="AN152" s="70">
        <v>0</v>
      </c>
      <c r="AO152" s="70">
        <v>0</v>
      </c>
      <c r="AP152" s="70">
        <v>1411.5</v>
      </c>
      <c r="AQ152" s="70">
        <v>35744.85</v>
      </c>
      <c r="AR152" s="70">
        <v>0</v>
      </c>
      <c r="AS152" s="70">
        <v>0</v>
      </c>
      <c r="AT152" s="70">
        <v>0</v>
      </c>
      <c r="AU152" s="70">
        <v>0</v>
      </c>
      <c r="AV152" s="70">
        <v>0</v>
      </c>
      <c r="AW152" s="70">
        <v>0</v>
      </c>
      <c r="AX152" s="70">
        <v>87452.13</v>
      </c>
      <c r="AY152" s="70">
        <v>0</v>
      </c>
      <c r="AZ152" s="70">
        <v>0</v>
      </c>
      <c r="BA152" s="70">
        <v>0</v>
      </c>
      <c r="BB152" s="70">
        <v>0</v>
      </c>
      <c r="BC152" s="70">
        <v>0</v>
      </c>
      <c r="BD152" s="70">
        <v>0</v>
      </c>
      <c r="BE152" s="70">
        <v>0</v>
      </c>
      <c r="BF152" s="70">
        <v>0</v>
      </c>
      <c r="BG152" s="70">
        <v>0</v>
      </c>
      <c r="BH152" s="70">
        <v>0</v>
      </c>
      <c r="BI152" s="70">
        <v>1645.76</v>
      </c>
      <c r="BJ152" s="70">
        <v>0</v>
      </c>
      <c r="BK152" s="70">
        <v>0</v>
      </c>
      <c r="BL152" s="70">
        <v>0</v>
      </c>
      <c r="BM152" s="70">
        <v>0</v>
      </c>
      <c r="BN152" s="70">
        <v>0</v>
      </c>
      <c r="BO152" s="70">
        <v>0</v>
      </c>
      <c r="BP152" s="70">
        <v>0</v>
      </c>
      <c r="BQ152" s="70">
        <v>0</v>
      </c>
      <c r="BR152" s="70">
        <v>0</v>
      </c>
      <c r="BS152" s="70">
        <v>0</v>
      </c>
      <c r="BT152" s="70">
        <v>0</v>
      </c>
      <c r="BU152" s="70">
        <v>0</v>
      </c>
      <c r="BV152" s="70">
        <v>0</v>
      </c>
      <c r="BW152" s="70">
        <v>0</v>
      </c>
      <c r="BX152" s="70">
        <v>0</v>
      </c>
      <c r="BY152" s="71">
        <v>89538.780000000013</v>
      </c>
    </row>
    <row r="153" spans="1:77" x14ac:dyDescent="0.2">
      <c r="A153" s="68" t="s">
        <v>453</v>
      </c>
      <c r="B153" s="69" t="s">
        <v>500</v>
      </c>
      <c r="C153" s="68" t="s">
        <v>501</v>
      </c>
      <c r="D153" s="70">
        <v>573383.51</v>
      </c>
      <c r="E153" s="70">
        <v>0</v>
      </c>
      <c r="F153" s="70">
        <v>0</v>
      </c>
      <c r="G153" s="70">
        <v>0</v>
      </c>
      <c r="H153" s="70">
        <v>0</v>
      </c>
      <c r="I153" s="70">
        <v>0</v>
      </c>
      <c r="J153" s="70">
        <v>0</v>
      </c>
      <c r="K153" s="70">
        <v>0</v>
      </c>
      <c r="L153" s="70">
        <v>0</v>
      </c>
      <c r="M153" s="70">
        <v>0</v>
      </c>
      <c r="N153" s="70">
        <v>0</v>
      </c>
      <c r="O153" s="70">
        <v>0</v>
      </c>
      <c r="P153" s="70">
        <v>0</v>
      </c>
      <c r="Q153" s="70">
        <v>0</v>
      </c>
      <c r="R153" s="70">
        <v>0</v>
      </c>
      <c r="S153" s="70">
        <v>0</v>
      </c>
      <c r="T153" s="70">
        <v>0</v>
      </c>
      <c r="U153" s="70">
        <v>0</v>
      </c>
      <c r="V153" s="70">
        <v>0</v>
      </c>
      <c r="W153" s="70">
        <v>0</v>
      </c>
      <c r="X153" s="70">
        <v>0</v>
      </c>
      <c r="Y153" s="70">
        <v>0</v>
      </c>
      <c r="Z153" s="70">
        <v>0</v>
      </c>
      <c r="AA153" s="70">
        <v>0</v>
      </c>
      <c r="AB153" s="70">
        <v>0</v>
      </c>
      <c r="AC153" s="70">
        <v>0</v>
      </c>
      <c r="AD153" s="70">
        <v>0</v>
      </c>
      <c r="AE153" s="70">
        <v>0</v>
      </c>
      <c r="AF153" s="70">
        <v>0</v>
      </c>
      <c r="AG153" s="70">
        <v>0</v>
      </c>
      <c r="AH153" s="70">
        <v>0</v>
      </c>
      <c r="AI153" s="70">
        <v>0</v>
      </c>
      <c r="AJ153" s="70">
        <v>0</v>
      </c>
      <c r="AK153" s="70">
        <v>0</v>
      </c>
      <c r="AL153" s="70">
        <v>0</v>
      </c>
      <c r="AM153" s="70">
        <v>0</v>
      </c>
      <c r="AN153" s="70">
        <v>0</v>
      </c>
      <c r="AO153" s="70">
        <v>0</v>
      </c>
      <c r="AP153" s="70">
        <v>0</v>
      </c>
      <c r="AQ153" s="70">
        <v>0</v>
      </c>
      <c r="AR153" s="70">
        <v>0</v>
      </c>
      <c r="AS153" s="70">
        <v>0</v>
      </c>
      <c r="AT153" s="70">
        <v>0</v>
      </c>
      <c r="AU153" s="70">
        <v>0</v>
      </c>
      <c r="AV153" s="70">
        <v>0</v>
      </c>
      <c r="AW153" s="70">
        <v>0</v>
      </c>
      <c r="AX153" s="70">
        <v>0</v>
      </c>
      <c r="AY153" s="70">
        <v>0</v>
      </c>
      <c r="AZ153" s="70">
        <v>0</v>
      </c>
      <c r="BA153" s="70">
        <v>0</v>
      </c>
      <c r="BB153" s="70">
        <v>0</v>
      </c>
      <c r="BC153" s="70">
        <v>0</v>
      </c>
      <c r="BD153" s="70">
        <v>0</v>
      </c>
      <c r="BE153" s="70">
        <v>0</v>
      </c>
      <c r="BF153" s="70">
        <v>0</v>
      </c>
      <c r="BG153" s="70">
        <v>0</v>
      </c>
      <c r="BH153" s="70">
        <v>0</v>
      </c>
      <c r="BI153" s="70">
        <v>0</v>
      </c>
      <c r="BJ153" s="70">
        <v>0</v>
      </c>
      <c r="BK153" s="70">
        <v>0</v>
      </c>
      <c r="BL153" s="70">
        <v>0</v>
      </c>
      <c r="BM153" s="70">
        <v>0</v>
      </c>
      <c r="BN153" s="70">
        <v>0</v>
      </c>
      <c r="BO153" s="70">
        <v>0</v>
      </c>
      <c r="BP153" s="70">
        <v>0</v>
      </c>
      <c r="BQ153" s="70">
        <v>0</v>
      </c>
      <c r="BR153" s="70">
        <v>0</v>
      </c>
      <c r="BS153" s="70">
        <v>0</v>
      </c>
      <c r="BT153" s="70">
        <v>0</v>
      </c>
      <c r="BU153" s="70">
        <v>0</v>
      </c>
      <c r="BV153" s="70">
        <v>0</v>
      </c>
      <c r="BW153" s="70">
        <v>0</v>
      </c>
      <c r="BX153" s="70">
        <v>0</v>
      </c>
      <c r="BY153" s="71"/>
    </row>
    <row r="154" spans="1:77" x14ac:dyDescent="0.2">
      <c r="A154" s="68" t="s">
        <v>453</v>
      </c>
      <c r="B154" s="69" t="s">
        <v>502</v>
      </c>
      <c r="C154" s="68" t="s">
        <v>503</v>
      </c>
      <c r="D154" s="70">
        <v>0</v>
      </c>
      <c r="E154" s="70">
        <v>0</v>
      </c>
      <c r="F154" s="70">
        <v>0</v>
      </c>
      <c r="G154" s="70">
        <v>0</v>
      </c>
      <c r="H154" s="70">
        <v>0</v>
      </c>
      <c r="I154" s="70">
        <v>0</v>
      </c>
      <c r="J154" s="70">
        <v>0</v>
      </c>
      <c r="K154" s="70">
        <v>0</v>
      </c>
      <c r="L154" s="70">
        <v>0</v>
      </c>
      <c r="M154" s="70">
        <v>0</v>
      </c>
      <c r="N154" s="70">
        <v>0</v>
      </c>
      <c r="O154" s="70">
        <v>0</v>
      </c>
      <c r="P154" s="70">
        <v>0</v>
      </c>
      <c r="Q154" s="70">
        <v>0</v>
      </c>
      <c r="R154" s="70">
        <v>0</v>
      </c>
      <c r="S154" s="70">
        <v>0</v>
      </c>
      <c r="T154" s="70">
        <v>0</v>
      </c>
      <c r="U154" s="70">
        <v>0</v>
      </c>
      <c r="V154" s="70">
        <v>0</v>
      </c>
      <c r="W154" s="70">
        <v>0</v>
      </c>
      <c r="X154" s="70">
        <v>0</v>
      </c>
      <c r="Y154" s="70">
        <v>0</v>
      </c>
      <c r="Z154" s="70">
        <v>0</v>
      </c>
      <c r="AA154" s="70">
        <v>0</v>
      </c>
      <c r="AB154" s="70">
        <v>0</v>
      </c>
      <c r="AC154" s="70">
        <v>0</v>
      </c>
      <c r="AD154" s="70">
        <v>0</v>
      </c>
      <c r="AE154" s="70">
        <v>0</v>
      </c>
      <c r="AF154" s="70">
        <v>0</v>
      </c>
      <c r="AG154" s="70">
        <v>0</v>
      </c>
      <c r="AH154" s="70">
        <v>0</v>
      </c>
      <c r="AI154" s="70">
        <v>0</v>
      </c>
      <c r="AJ154" s="70">
        <v>0</v>
      </c>
      <c r="AK154" s="70">
        <v>0</v>
      </c>
      <c r="AL154" s="70">
        <v>0</v>
      </c>
      <c r="AM154" s="70">
        <v>0</v>
      </c>
      <c r="AN154" s="70">
        <v>0</v>
      </c>
      <c r="AO154" s="70">
        <v>0</v>
      </c>
      <c r="AP154" s="70">
        <v>0</v>
      </c>
      <c r="AQ154" s="70">
        <v>0</v>
      </c>
      <c r="AR154" s="70">
        <v>0</v>
      </c>
      <c r="AS154" s="70">
        <v>0</v>
      </c>
      <c r="AT154" s="70">
        <v>0</v>
      </c>
      <c r="AU154" s="70">
        <v>0</v>
      </c>
      <c r="AV154" s="70">
        <v>0</v>
      </c>
      <c r="AW154" s="70">
        <v>0</v>
      </c>
      <c r="AX154" s="70">
        <v>0</v>
      </c>
      <c r="AY154" s="70">
        <v>0</v>
      </c>
      <c r="AZ154" s="70">
        <v>0</v>
      </c>
      <c r="BA154" s="70">
        <v>0</v>
      </c>
      <c r="BB154" s="70">
        <v>0</v>
      </c>
      <c r="BC154" s="70">
        <v>0</v>
      </c>
      <c r="BD154" s="70">
        <v>0</v>
      </c>
      <c r="BE154" s="70">
        <v>0</v>
      </c>
      <c r="BF154" s="70">
        <v>0</v>
      </c>
      <c r="BG154" s="70">
        <v>0</v>
      </c>
      <c r="BH154" s="70">
        <v>0</v>
      </c>
      <c r="BI154" s="70">
        <v>0</v>
      </c>
      <c r="BJ154" s="70">
        <v>0</v>
      </c>
      <c r="BK154" s="70">
        <v>0</v>
      </c>
      <c r="BL154" s="70">
        <v>0</v>
      </c>
      <c r="BM154" s="70">
        <v>0</v>
      </c>
      <c r="BN154" s="70">
        <v>0</v>
      </c>
      <c r="BO154" s="70">
        <v>0</v>
      </c>
      <c r="BP154" s="70">
        <v>0</v>
      </c>
      <c r="BQ154" s="70">
        <v>0</v>
      </c>
      <c r="BR154" s="70">
        <v>0</v>
      </c>
      <c r="BS154" s="70">
        <v>0</v>
      </c>
      <c r="BT154" s="70">
        <v>0</v>
      </c>
      <c r="BU154" s="70">
        <v>0</v>
      </c>
      <c r="BV154" s="70">
        <v>0</v>
      </c>
      <c r="BW154" s="70">
        <v>0</v>
      </c>
      <c r="BX154" s="70">
        <v>0</v>
      </c>
      <c r="BY154" s="71">
        <v>30935.200000000001</v>
      </c>
    </row>
    <row r="155" spans="1:77" x14ac:dyDescent="0.2">
      <c r="A155" s="68" t="s">
        <v>453</v>
      </c>
      <c r="B155" s="69" t="s">
        <v>504</v>
      </c>
      <c r="C155" s="68" t="s">
        <v>505</v>
      </c>
      <c r="D155" s="70">
        <v>0</v>
      </c>
      <c r="E155" s="70">
        <v>101688.07</v>
      </c>
      <c r="F155" s="70">
        <v>0</v>
      </c>
      <c r="G155" s="70">
        <v>0</v>
      </c>
      <c r="H155" s="70">
        <v>0</v>
      </c>
      <c r="I155" s="70">
        <v>0</v>
      </c>
      <c r="J155" s="70">
        <v>0</v>
      </c>
      <c r="K155" s="70">
        <v>0</v>
      </c>
      <c r="L155" s="70">
        <v>0</v>
      </c>
      <c r="M155" s="70">
        <v>0</v>
      </c>
      <c r="N155" s="70">
        <v>0</v>
      </c>
      <c r="O155" s="70">
        <v>0</v>
      </c>
      <c r="P155" s="70">
        <v>0</v>
      </c>
      <c r="Q155" s="70">
        <v>0</v>
      </c>
      <c r="R155" s="70">
        <v>0</v>
      </c>
      <c r="S155" s="70">
        <v>0</v>
      </c>
      <c r="T155" s="70">
        <v>0</v>
      </c>
      <c r="U155" s="70">
        <v>0</v>
      </c>
      <c r="V155" s="70">
        <v>0</v>
      </c>
      <c r="W155" s="70">
        <v>0</v>
      </c>
      <c r="X155" s="70">
        <v>0</v>
      </c>
      <c r="Y155" s="70">
        <v>0</v>
      </c>
      <c r="Z155" s="70">
        <v>0</v>
      </c>
      <c r="AA155" s="70">
        <v>0</v>
      </c>
      <c r="AB155" s="70">
        <v>0</v>
      </c>
      <c r="AC155" s="70">
        <v>0</v>
      </c>
      <c r="AD155" s="70">
        <v>0</v>
      </c>
      <c r="AE155" s="70">
        <v>0</v>
      </c>
      <c r="AF155" s="70">
        <v>0</v>
      </c>
      <c r="AG155" s="70">
        <v>0</v>
      </c>
      <c r="AH155" s="70">
        <v>0</v>
      </c>
      <c r="AI155" s="70">
        <v>0</v>
      </c>
      <c r="AJ155" s="70">
        <v>0</v>
      </c>
      <c r="AK155" s="70">
        <v>0</v>
      </c>
      <c r="AL155" s="70">
        <v>0</v>
      </c>
      <c r="AM155" s="70">
        <v>0</v>
      </c>
      <c r="AN155" s="70">
        <v>0</v>
      </c>
      <c r="AO155" s="70">
        <v>0</v>
      </c>
      <c r="AP155" s="70">
        <v>0</v>
      </c>
      <c r="AQ155" s="70">
        <v>0</v>
      </c>
      <c r="AR155" s="70">
        <v>0</v>
      </c>
      <c r="AS155" s="70">
        <v>0</v>
      </c>
      <c r="AT155" s="70">
        <v>0</v>
      </c>
      <c r="AU155" s="70">
        <v>0</v>
      </c>
      <c r="AV155" s="70">
        <v>0</v>
      </c>
      <c r="AW155" s="70">
        <v>0</v>
      </c>
      <c r="AX155" s="70">
        <v>0</v>
      </c>
      <c r="AY155" s="70">
        <v>0</v>
      </c>
      <c r="AZ155" s="70">
        <v>0</v>
      </c>
      <c r="BA155" s="70">
        <v>0</v>
      </c>
      <c r="BB155" s="70">
        <v>0</v>
      </c>
      <c r="BC155" s="70">
        <v>0</v>
      </c>
      <c r="BD155" s="70">
        <v>0</v>
      </c>
      <c r="BE155" s="70">
        <v>0</v>
      </c>
      <c r="BF155" s="70">
        <v>0</v>
      </c>
      <c r="BG155" s="70">
        <v>0</v>
      </c>
      <c r="BH155" s="70">
        <v>0</v>
      </c>
      <c r="BI155" s="70">
        <v>0</v>
      </c>
      <c r="BJ155" s="70">
        <v>0</v>
      </c>
      <c r="BK155" s="70">
        <v>0</v>
      </c>
      <c r="BL155" s="70">
        <v>0</v>
      </c>
      <c r="BM155" s="70">
        <v>0</v>
      </c>
      <c r="BN155" s="70">
        <v>0</v>
      </c>
      <c r="BO155" s="70">
        <v>0</v>
      </c>
      <c r="BP155" s="70">
        <v>0</v>
      </c>
      <c r="BQ155" s="70">
        <v>0</v>
      </c>
      <c r="BR155" s="70">
        <v>0</v>
      </c>
      <c r="BS155" s="70">
        <v>0</v>
      </c>
      <c r="BT155" s="70">
        <v>0</v>
      </c>
      <c r="BU155" s="70">
        <v>0</v>
      </c>
      <c r="BV155" s="70">
        <v>0</v>
      </c>
      <c r="BW155" s="70">
        <v>0</v>
      </c>
      <c r="BX155" s="70">
        <v>0</v>
      </c>
      <c r="BY155" s="71">
        <v>12573202.869900001</v>
      </c>
    </row>
    <row r="156" spans="1:77" x14ac:dyDescent="0.2">
      <c r="A156" s="68" t="s">
        <v>453</v>
      </c>
      <c r="B156" s="69" t="s">
        <v>506</v>
      </c>
      <c r="C156" s="68" t="s">
        <v>507</v>
      </c>
      <c r="D156" s="70">
        <v>0</v>
      </c>
      <c r="E156" s="70">
        <v>6684.17</v>
      </c>
      <c r="F156" s="70">
        <v>1399880.68</v>
      </c>
      <c r="G156" s="70">
        <v>204310</v>
      </c>
      <c r="H156" s="70">
        <v>0</v>
      </c>
      <c r="I156" s="70">
        <v>0</v>
      </c>
      <c r="J156" s="70">
        <v>2073575.31</v>
      </c>
      <c r="K156" s="70">
        <v>1100267.05</v>
      </c>
      <c r="L156" s="70">
        <v>0</v>
      </c>
      <c r="M156" s="70">
        <v>0</v>
      </c>
      <c r="N156" s="70">
        <v>0</v>
      </c>
      <c r="O156" s="70">
        <v>0</v>
      </c>
      <c r="P156" s="70">
        <v>1172824.6599999999</v>
      </c>
      <c r="Q156" s="70">
        <v>502674.37</v>
      </c>
      <c r="R156" s="70">
        <v>0</v>
      </c>
      <c r="S156" s="70">
        <v>63847.01</v>
      </c>
      <c r="T156" s="70">
        <v>436704.73</v>
      </c>
      <c r="U156" s="70">
        <v>0</v>
      </c>
      <c r="V156" s="70">
        <v>0</v>
      </c>
      <c r="W156" s="70">
        <v>0</v>
      </c>
      <c r="X156" s="70">
        <v>0</v>
      </c>
      <c r="Y156" s="70">
        <v>0</v>
      </c>
      <c r="Z156" s="70">
        <v>0</v>
      </c>
      <c r="AA156" s="70">
        <v>0</v>
      </c>
      <c r="AB156" s="70">
        <v>0</v>
      </c>
      <c r="AC156" s="70">
        <v>0</v>
      </c>
      <c r="AD156" s="70">
        <v>0</v>
      </c>
      <c r="AE156" s="70">
        <v>629173.97</v>
      </c>
      <c r="AF156" s="70">
        <v>130471.12</v>
      </c>
      <c r="AG156" s="70">
        <v>42462.51</v>
      </c>
      <c r="AH156" s="70">
        <v>146429.71</v>
      </c>
      <c r="AI156" s="70">
        <v>126296.33</v>
      </c>
      <c r="AJ156" s="70">
        <v>229213.05</v>
      </c>
      <c r="AK156" s="70">
        <v>65437.599999999999</v>
      </c>
      <c r="AL156" s="70">
        <v>331771.48</v>
      </c>
      <c r="AM156" s="70">
        <v>353142.11</v>
      </c>
      <c r="AN156" s="70">
        <v>385926.85</v>
      </c>
      <c r="AO156" s="70">
        <v>249678.77</v>
      </c>
      <c r="AP156" s="70">
        <v>244010.18</v>
      </c>
      <c r="AQ156" s="70">
        <v>0</v>
      </c>
      <c r="AR156" s="70">
        <v>0</v>
      </c>
      <c r="AS156" s="70">
        <v>5833.34</v>
      </c>
      <c r="AT156" s="70">
        <v>156134.46</v>
      </c>
      <c r="AU156" s="70">
        <v>0</v>
      </c>
      <c r="AV156" s="70">
        <v>8781.92</v>
      </c>
      <c r="AW156" s="70">
        <v>0</v>
      </c>
      <c r="AX156" s="70">
        <v>0</v>
      </c>
      <c r="AY156" s="70">
        <v>168583.31</v>
      </c>
      <c r="AZ156" s="70">
        <v>19614.490000000002</v>
      </c>
      <c r="BA156" s="70">
        <v>0</v>
      </c>
      <c r="BB156" s="70">
        <v>540269.31000000006</v>
      </c>
      <c r="BC156" s="70">
        <v>0</v>
      </c>
      <c r="BD156" s="70">
        <v>10163.85</v>
      </c>
      <c r="BE156" s="70">
        <v>751672.55</v>
      </c>
      <c r="BF156" s="70">
        <v>0</v>
      </c>
      <c r="BG156" s="70">
        <v>0</v>
      </c>
      <c r="BH156" s="70">
        <v>0</v>
      </c>
      <c r="BI156" s="70">
        <v>0</v>
      </c>
      <c r="BJ156" s="70">
        <v>323174.83</v>
      </c>
      <c r="BK156" s="70">
        <v>174637.47</v>
      </c>
      <c r="BL156" s="70">
        <v>240456.35</v>
      </c>
      <c r="BM156" s="70">
        <v>0</v>
      </c>
      <c r="BN156" s="70">
        <v>0</v>
      </c>
      <c r="BO156" s="70">
        <v>182003.18</v>
      </c>
      <c r="BP156" s="70">
        <v>0</v>
      </c>
      <c r="BQ156" s="70">
        <v>53521.11</v>
      </c>
      <c r="BR156" s="70">
        <v>0</v>
      </c>
      <c r="BS156" s="70">
        <v>160226.37</v>
      </c>
      <c r="BT156" s="70">
        <v>0</v>
      </c>
      <c r="BU156" s="70">
        <v>358143.6</v>
      </c>
      <c r="BV156" s="70">
        <v>298997.76000000001</v>
      </c>
      <c r="BW156" s="70">
        <v>0</v>
      </c>
      <c r="BX156" s="70">
        <v>0</v>
      </c>
      <c r="BY156" s="71">
        <v>26761248.219999999</v>
      </c>
    </row>
    <row r="157" spans="1:77" x14ac:dyDescent="0.2">
      <c r="A157" s="68" t="s">
        <v>453</v>
      </c>
      <c r="B157" s="69" t="s">
        <v>508</v>
      </c>
      <c r="C157" s="68" t="s">
        <v>509</v>
      </c>
      <c r="D157" s="70">
        <v>0</v>
      </c>
      <c r="E157" s="70">
        <v>10580.16</v>
      </c>
      <c r="F157" s="70">
        <v>106372.48</v>
      </c>
      <c r="G157" s="70">
        <v>1760820</v>
      </c>
      <c r="H157" s="70">
        <v>0</v>
      </c>
      <c r="I157" s="70">
        <v>400593.93</v>
      </c>
      <c r="J157" s="70">
        <v>12032866.68</v>
      </c>
      <c r="K157" s="70">
        <v>2117033.62</v>
      </c>
      <c r="L157" s="70">
        <v>0</v>
      </c>
      <c r="M157" s="70">
        <v>0</v>
      </c>
      <c r="N157" s="70">
        <v>0</v>
      </c>
      <c r="O157" s="70">
        <v>0</v>
      </c>
      <c r="P157" s="70">
        <v>2475118.17</v>
      </c>
      <c r="Q157" s="70">
        <v>70262.350000000006</v>
      </c>
      <c r="R157" s="70">
        <v>0</v>
      </c>
      <c r="S157" s="70">
        <v>0</v>
      </c>
      <c r="T157" s="70">
        <v>261332.61</v>
      </c>
      <c r="U157" s="70">
        <v>0</v>
      </c>
      <c r="V157" s="70">
        <v>650093.09</v>
      </c>
      <c r="W157" s="70">
        <v>0</v>
      </c>
      <c r="X157" s="70">
        <v>403155.57</v>
      </c>
      <c r="Y157" s="70">
        <v>334957.55</v>
      </c>
      <c r="Z157" s="70">
        <v>10306.299999999999</v>
      </c>
      <c r="AA157" s="70">
        <v>0</v>
      </c>
      <c r="AB157" s="70">
        <v>891778.22</v>
      </c>
      <c r="AC157" s="70">
        <v>0</v>
      </c>
      <c r="AD157" s="70">
        <v>0</v>
      </c>
      <c r="AE157" s="70">
        <v>0</v>
      </c>
      <c r="AF157" s="70">
        <v>232592.63</v>
      </c>
      <c r="AG157" s="70">
        <v>335762.11</v>
      </c>
      <c r="AH157" s="70">
        <v>335388.49</v>
      </c>
      <c r="AI157" s="70">
        <v>218314.23999999999</v>
      </c>
      <c r="AJ157" s="70">
        <v>0</v>
      </c>
      <c r="AK157" s="70">
        <v>56301.19</v>
      </c>
      <c r="AL157" s="70">
        <v>505799.57</v>
      </c>
      <c r="AM157" s="70">
        <v>238064.17</v>
      </c>
      <c r="AN157" s="70">
        <v>528729.31999999995</v>
      </c>
      <c r="AO157" s="70">
        <v>289109.8</v>
      </c>
      <c r="AP157" s="70">
        <v>442857.88</v>
      </c>
      <c r="AQ157" s="70">
        <v>0</v>
      </c>
      <c r="AR157" s="70">
        <v>0</v>
      </c>
      <c r="AS157" s="70">
        <v>27276.799999999999</v>
      </c>
      <c r="AT157" s="70">
        <v>74526.350000000006</v>
      </c>
      <c r="AU157" s="70">
        <v>45513.14</v>
      </c>
      <c r="AV157" s="70">
        <v>86972.24</v>
      </c>
      <c r="AW157" s="70">
        <v>13774.68</v>
      </c>
      <c r="AX157" s="70">
        <v>0</v>
      </c>
      <c r="AY157" s="70">
        <v>274910.49</v>
      </c>
      <c r="AZ157" s="70">
        <v>0</v>
      </c>
      <c r="BA157" s="70">
        <v>0</v>
      </c>
      <c r="BB157" s="70">
        <v>0</v>
      </c>
      <c r="BC157" s="70">
        <v>0</v>
      </c>
      <c r="BD157" s="70">
        <v>1389081.99</v>
      </c>
      <c r="BE157" s="70">
        <v>0</v>
      </c>
      <c r="BF157" s="70">
        <v>82864.02</v>
      </c>
      <c r="BG157" s="70">
        <v>0</v>
      </c>
      <c r="BH157" s="70">
        <v>0</v>
      </c>
      <c r="BI157" s="70">
        <v>1505501.87</v>
      </c>
      <c r="BJ157" s="70">
        <v>57057.86</v>
      </c>
      <c r="BK157" s="70">
        <v>0</v>
      </c>
      <c r="BL157" s="70">
        <v>14422.9</v>
      </c>
      <c r="BM157" s="70">
        <v>0</v>
      </c>
      <c r="BN157" s="70">
        <v>0</v>
      </c>
      <c r="BO157" s="70">
        <v>0</v>
      </c>
      <c r="BP157" s="70">
        <v>0</v>
      </c>
      <c r="BQ157" s="70">
        <v>0</v>
      </c>
      <c r="BR157" s="70">
        <v>311087.94</v>
      </c>
      <c r="BS157" s="70">
        <v>405791.91</v>
      </c>
      <c r="BT157" s="70">
        <v>0</v>
      </c>
      <c r="BU157" s="70">
        <v>1011244.14</v>
      </c>
      <c r="BV157" s="70">
        <v>42516.12</v>
      </c>
      <c r="BW157" s="70">
        <v>0</v>
      </c>
      <c r="BX157" s="70">
        <v>0</v>
      </c>
      <c r="BY157" s="71">
        <v>32353244.569800004</v>
      </c>
    </row>
    <row r="158" spans="1:77" x14ac:dyDescent="0.2">
      <c r="A158" s="68" t="s">
        <v>453</v>
      </c>
      <c r="B158" s="69" t="s">
        <v>510</v>
      </c>
      <c r="C158" s="68" t="s">
        <v>511</v>
      </c>
      <c r="D158" s="70">
        <v>8297548.5499999998</v>
      </c>
      <c r="E158" s="70">
        <v>93529.63</v>
      </c>
      <c r="F158" s="70">
        <v>29740.49</v>
      </c>
      <c r="G158" s="70">
        <v>36706</v>
      </c>
      <c r="H158" s="70">
        <v>114883.64</v>
      </c>
      <c r="I158" s="70">
        <v>1028210.23</v>
      </c>
      <c r="J158" s="70">
        <v>2014991.31</v>
      </c>
      <c r="K158" s="70">
        <v>3711.17</v>
      </c>
      <c r="L158" s="70">
        <v>0</v>
      </c>
      <c r="M158" s="70">
        <v>6998681.5199999996</v>
      </c>
      <c r="N158" s="70">
        <v>160250.94</v>
      </c>
      <c r="O158" s="70">
        <v>1864682.66</v>
      </c>
      <c r="P158" s="70">
        <v>0</v>
      </c>
      <c r="Q158" s="70">
        <v>1396611.34</v>
      </c>
      <c r="R158" s="70">
        <v>0</v>
      </c>
      <c r="S158" s="70">
        <v>37126.359900000003</v>
      </c>
      <c r="T158" s="70">
        <v>0</v>
      </c>
      <c r="U158" s="70">
        <v>19367.09</v>
      </c>
      <c r="V158" s="70">
        <v>1250797.42</v>
      </c>
      <c r="W158" s="70">
        <v>0</v>
      </c>
      <c r="X158" s="70">
        <v>105519.38</v>
      </c>
      <c r="Y158" s="70">
        <v>35421.839999999997</v>
      </c>
      <c r="Z158" s="70">
        <v>0</v>
      </c>
      <c r="AA158" s="70">
        <v>0</v>
      </c>
      <c r="AB158" s="70">
        <v>240664.6</v>
      </c>
      <c r="AC158" s="70">
        <v>862271.06</v>
      </c>
      <c r="AD158" s="70">
        <v>0</v>
      </c>
      <c r="AE158" s="70">
        <v>0</v>
      </c>
      <c r="AF158" s="70">
        <v>52938.34</v>
      </c>
      <c r="AG158" s="70">
        <v>114130.1</v>
      </c>
      <c r="AH158" s="70">
        <v>124243.59</v>
      </c>
      <c r="AI158" s="70">
        <v>225261.82</v>
      </c>
      <c r="AJ158" s="70">
        <v>32233.51</v>
      </c>
      <c r="AK158" s="70">
        <v>612195.62</v>
      </c>
      <c r="AL158" s="70">
        <v>116955.7</v>
      </c>
      <c r="AM158" s="70">
        <v>52938.66</v>
      </c>
      <c r="AN158" s="70">
        <v>0</v>
      </c>
      <c r="AO158" s="70">
        <v>56551.02</v>
      </c>
      <c r="AP158" s="70">
        <v>118199.49</v>
      </c>
      <c r="AQ158" s="70">
        <v>0</v>
      </c>
      <c r="AR158" s="70">
        <v>0</v>
      </c>
      <c r="AS158" s="70">
        <v>0</v>
      </c>
      <c r="AT158" s="70">
        <v>11190.46</v>
      </c>
      <c r="AU158" s="70">
        <v>69907.679999999993</v>
      </c>
      <c r="AV158" s="70">
        <v>0</v>
      </c>
      <c r="AW158" s="70">
        <v>36114.379999999997</v>
      </c>
      <c r="AX158" s="70">
        <v>0</v>
      </c>
      <c r="AY158" s="70">
        <v>11616.36</v>
      </c>
      <c r="AZ158" s="70">
        <v>417784.52</v>
      </c>
      <c r="BA158" s="70">
        <v>0</v>
      </c>
      <c r="BB158" s="70">
        <v>2812901.21</v>
      </c>
      <c r="BC158" s="70">
        <v>0</v>
      </c>
      <c r="BD158" s="70">
        <v>308913.65990000003</v>
      </c>
      <c r="BE158" s="70">
        <v>238786.22</v>
      </c>
      <c r="BF158" s="70">
        <v>55391.8</v>
      </c>
      <c r="BG158" s="70">
        <v>126196.56</v>
      </c>
      <c r="BH158" s="70">
        <v>59642.87</v>
      </c>
      <c r="BI158" s="70">
        <v>855979.08</v>
      </c>
      <c r="BJ158" s="70">
        <v>2169838.31</v>
      </c>
      <c r="BK158" s="70">
        <v>284356.03000000003</v>
      </c>
      <c r="BL158" s="70">
        <v>2870.95</v>
      </c>
      <c r="BM158" s="70">
        <v>270747.33</v>
      </c>
      <c r="BN158" s="70">
        <v>750319.32</v>
      </c>
      <c r="BO158" s="70">
        <v>349157.69</v>
      </c>
      <c r="BP158" s="70">
        <v>3465665.84</v>
      </c>
      <c r="BQ158" s="70">
        <v>109570.59</v>
      </c>
      <c r="BR158" s="70">
        <v>1633.57</v>
      </c>
      <c r="BS158" s="70">
        <v>108735.85</v>
      </c>
      <c r="BT158" s="70">
        <v>49039.82</v>
      </c>
      <c r="BU158" s="70">
        <v>39670.019999999997</v>
      </c>
      <c r="BV158" s="70">
        <v>550022.18000000005</v>
      </c>
      <c r="BW158" s="70">
        <v>2162.96</v>
      </c>
      <c r="BX158" s="70">
        <v>10057.15</v>
      </c>
      <c r="BY158" s="71">
        <v>4557963.1500000013</v>
      </c>
    </row>
    <row r="159" spans="1:77" x14ac:dyDescent="0.2">
      <c r="A159" s="68" t="s">
        <v>453</v>
      </c>
      <c r="B159" s="69" t="s">
        <v>512</v>
      </c>
      <c r="C159" s="68" t="s">
        <v>513</v>
      </c>
      <c r="D159" s="70">
        <v>16565.04</v>
      </c>
      <c r="E159" s="70">
        <v>214776.13</v>
      </c>
      <c r="F159" s="70">
        <v>187593.04</v>
      </c>
      <c r="G159" s="70">
        <v>126608</v>
      </c>
      <c r="H159" s="70">
        <v>0</v>
      </c>
      <c r="I159" s="70">
        <v>53251.199999999997</v>
      </c>
      <c r="J159" s="70">
        <v>0</v>
      </c>
      <c r="K159" s="70">
        <v>1876.43</v>
      </c>
      <c r="L159" s="70">
        <v>0</v>
      </c>
      <c r="M159" s="70">
        <v>1281257.18</v>
      </c>
      <c r="N159" s="70">
        <v>6261.13</v>
      </c>
      <c r="O159" s="70">
        <v>0</v>
      </c>
      <c r="P159" s="70">
        <v>0</v>
      </c>
      <c r="Q159" s="70">
        <v>84420.55</v>
      </c>
      <c r="R159" s="70">
        <v>0</v>
      </c>
      <c r="S159" s="70">
        <v>58156.889900000002</v>
      </c>
      <c r="T159" s="70">
        <v>0</v>
      </c>
      <c r="U159" s="70">
        <v>0</v>
      </c>
      <c r="V159" s="70">
        <v>568.9</v>
      </c>
      <c r="W159" s="70">
        <v>0</v>
      </c>
      <c r="X159" s="70">
        <v>632656.04</v>
      </c>
      <c r="Y159" s="70">
        <v>56982.96</v>
      </c>
      <c r="Z159" s="70">
        <v>4241.7700000000004</v>
      </c>
      <c r="AA159" s="70">
        <v>0</v>
      </c>
      <c r="AB159" s="70">
        <v>70852.22</v>
      </c>
      <c r="AC159" s="70">
        <v>410933.74</v>
      </c>
      <c r="AD159" s="70">
        <v>0</v>
      </c>
      <c r="AE159" s="70">
        <v>0</v>
      </c>
      <c r="AF159" s="70">
        <v>13296.95</v>
      </c>
      <c r="AG159" s="70">
        <v>276199.02</v>
      </c>
      <c r="AH159" s="70">
        <v>28755.51</v>
      </c>
      <c r="AI159" s="70">
        <v>75566.320000000007</v>
      </c>
      <c r="AJ159" s="70">
        <v>57909.57</v>
      </c>
      <c r="AK159" s="70">
        <v>316626.74</v>
      </c>
      <c r="AL159" s="70">
        <v>31112.15</v>
      </c>
      <c r="AM159" s="70">
        <v>85361.4</v>
      </c>
      <c r="AN159" s="70">
        <v>238932.66</v>
      </c>
      <c r="AO159" s="70">
        <v>41102.75</v>
      </c>
      <c r="AP159" s="70">
        <v>4308.8900000000003</v>
      </c>
      <c r="AQ159" s="70">
        <v>0</v>
      </c>
      <c r="AR159" s="70">
        <v>0</v>
      </c>
      <c r="AS159" s="70">
        <v>133364.57</v>
      </c>
      <c r="AT159" s="70">
        <v>0</v>
      </c>
      <c r="AU159" s="70">
        <v>21524.29</v>
      </c>
      <c r="AV159" s="70">
        <v>9966.74</v>
      </c>
      <c r="AW159" s="70">
        <v>18005.419999999998</v>
      </c>
      <c r="AX159" s="70">
        <v>0</v>
      </c>
      <c r="AY159" s="70">
        <v>52965.69</v>
      </c>
      <c r="AZ159" s="70">
        <v>193646.25</v>
      </c>
      <c r="BA159" s="70">
        <v>0</v>
      </c>
      <c r="BB159" s="70">
        <v>0</v>
      </c>
      <c r="BC159" s="70">
        <v>0</v>
      </c>
      <c r="BD159" s="70">
        <v>911265.73</v>
      </c>
      <c r="BE159" s="70">
        <v>134926.98000000001</v>
      </c>
      <c r="BF159" s="70">
        <v>24358.57</v>
      </c>
      <c r="BG159" s="70">
        <v>9854.4599999999991</v>
      </c>
      <c r="BH159" s="70">
        <v>0</v>
      </c>
      <c r="BI159" s="70">
        <v>202178.52</v>
      </c>
      <c r="BJ159" s="70">
        <v>206551.42</v>
      </c>
      <c r="BK159" s="70">
        <v>28118.720000000001</v>
      </c>
      <c r="BL159" s="70">
        <v>0</v>
      </c>
      <c r="BM159" s="70">
        <v>0</v>
      </c>
      <c r="BN159" s="70">
        <v>185126.49</v>
      </c>
      <c r="BO159" s="70">
        <v>6667.18</v>
      </c>
      <c r="BP159" s="70">
        <v>282163.28999999998</v>
      </c>
      <c r="BQ159" s="70">
        <v>122016.76</v>
      </c>
      <c r="BR159" s="70">
        <v>2200.89</v>
      </c>
      <c r="BS159" s="70">
        <v>79192.5</v>
      </c>
      <c r="BT159" s="70">
        <v>0</v>
      </c>
      <c r="BU159" s="70">
        <v>28481.759999999998</v>
      </c>
      <c r="BV159" s="70">
        <v>79200.61</v>
      </c>
      <c r="BW159" s="70">
        <v>72879.399999999994</v>
      </c>
      <c r="BX159" s="70">
        <v>1163.33</v>
      </c>
      <c r="BY159" s="71">
        <v>266030.57</v>
      </c>
    </row>
    <row r="160" spans="1:77" x14ac:dyDescent="0.2">
      <c r="A160" s="68" t="s">
        <v>453</v>
      </c>
      <c r="B160" s="69" t="s">
        <v>514</v>
      </c>
      <c r="C160" s="68" t="s">
        <v>515</v>
      </c>
      <c r="D160" s="70">
        <v>0</v>
      </c>
      <c r="E160" s="70">
        <v>0</v>
      </c>
      <c r="F160" s="70">
        <v>5249.94</v>
      </c>
      <c r="G160" s="70">
        <v>0</v>
      </c>
      <c r="H160" s="70">
        <v>0</v>
      </c>
      <c r="I160" s="70">
        <v>522.78</v>
      </c>
      <c r="J160" s="70">
        <v>0</v>
      </c>
      <c r="K160" s="70">
        <v>0</v>
      </c>
      <c r="L160" s="70">
        <v>0</v>
      </c>
      <c r="M160" s="70">
        <v>0</v>
      </c>
      <c r="N160" s="70">
        <v>0</v>
      </c>
      <c r="O160" s="70">
        <v>0</v>
      </c>
      <c r="P160" s="70">
        <v>0</v>
      </c>
      <c r="Q160" s="70">
        <v>0</v>
      </c>
      <c r="R160" s="70">
        <v>0</v>
      </c>
      <c r="S160" s="70">
        <v>0</v>
      </c>
      <c r="T160" s="70">
        <v>0</v>
      </c>
      <c r="U160" s="70">
        <v>0</v>
      </c>
      <c r="V160" s="70">
        <v>0</v>
      </c>
      <c r="W160" s="70">
        <v>0</v>
      </c>
      <c r="X160" s="70">
        <v>0</v>
      </c>
      <c r="Y160" s="70">
        <v>0</v>
      </c>
      <c r="Z160" s="70">
        <v>0</v>
      </c>
      <c r="AA160" s="70">
        <v>0</v>
      </c>
      <c r="AB160" s="70">
        <v>0</v>
      </c>
      <c r="AC160" s="70">
        <v>0</v>
      </c>
      <c r="AD160" s="70">
        <v>0</v>
      </c>
      <c r="AE160" s="70">
        <v>0</v>
      </c>
      <c r="AF160" s="70">
        <v>0</v>
      </c>
      <c r="AG160" s="70">
        <v>0</v>
      </c>
      <c r="AH160" s="70">
        <v>50435</v>
      </c>
      <c r="AI160" s="70">
        <v>0</v>
      </c>
      <c r="AJ160" s="70">
        <v>0</v>
      </c>
      <c r="AK160" s="70">
        <v>0</v>
      </c>
      <c r="AL160" s="70">
        <v>0</v>
      </c>
      <c r="AM160" s="70">
        <v>0</v>
      </c>
      <c r="AN160" s="70">
        <v>0</v>
      </c>
      <c r="AO160" s="70">
        <v>0</v>
      </c>
      <c r="AP160" s="70">
        <v>40347.730000000003</v>
      </c>
      <c r="AQ160" s="70">
        <v>0</v>
      </c>
      <c r="AR160" s="70">
        <v>0</v>
      </c>
      <c r="AS160" s="70">
        <v>2171.0100000000002</v>
      </c>
      <c r="AT160" s="70">
        <v>0</v>
      </c>
      <c r="AU160" s="70">
        <v>0</v>
      </c>
      <c r="AV160" s="70">
        <v>0</v>
      </c>
      <c r="AW160" s="70">
        <v>0</v>
      </c>
      <c r="AX160" s="70">
        <v>0</v>
      </c>
      <c r="AY160" s="70">
        <v>0</v>
      </c>
      <c r="AZ160" s="70">
        <v>0</v>
      </c>
      <c r="BA160" s="70">
        <v>3480.28</v>
      </c>
      <c r="BB160" s="70">
        <v>0</v>
      </c>
      <c r="BC160" s="70">
        <v>0</v>
      </c>
      <c r="BD160" s="70">
        <v>0</v>
      </c>
      <c r="BE160" s="70">
        <v>132537.22</v>
      </c>
      <c r="BF160" s="70">
        <v>0</v>
      </c>
      <c r="BG160" s="70">
        <v>0</v>
      </c>
      <c r="BH160" s="70">
        <v>0</v>
      </c>
      <c r="BI160" s="70">
        <v>0</v>
      </c>
      <c r="BJ160" s="70">
        <v>48244.46</v>
      </c>
      <c r="BK160" s="70">
        <v>33566.11</v>
      </c>
      <c r="BL160" s="70">
        <v>0</v>
      </c>
      <c r="BM160" s="70">
        <v>62620.36</v>
      </c>
      <c r="BN160" s="70">
        <v>3821.76</v>
      </c>
      <c r="BO160" s="70">
        <v>0</v>
      </c>
      <c r="BP160" s="70">
        <v>0</v>
      </c>
      <c r="BQ160" s="70">
        <v>0</v>
      </c>
      <c r="BR160" s="70">
        <v>0</v>
      </c>
      <c r="BS160" s="70">
        <v>0</v>
      </c>
      <c r="BT160" s="70">
        <v>7581.94</v>
      </c>
      <c r="BU160" s="70">
        <v>0</v>
      </c>
      <c r="BV160" s="70">
        <v>0</v>
      </c>
      <c r="BW160" s="70">
        <v>0</v>
      </c>
      <c r="BX160" s="70">
        <v>0</v>
      </c>
      <c r="BY160" s="71">
        <v>715998.07000000007</v>
      </c>
    </row>
    <row r="161" spans="1:77" x14ac:dyDescent="0.2">
      <c r="A161" s="68" t="s">
        <v>453</v>
      </c>
      <c r="B161" s="69" t="s">
        <v>516</v>
      </c>
      <c r="C161" s="68" t="s">
        <v>517</v>
      </c>
      <c r="D161" s="70">
        <v>0</v>
      </c>
      <c r="E161" s="70">
        <v>0</v>
      </c>
      <c r="F161" s="70">
        <v>114421.84</v>
      </c>
      <c r="G161" s="70">
        <v>0</v>
      </c>
      <c r="H161" s="70">
        <v>0</v>
      </c>
      <c r="I161" s="70">
        <v>0</v>
      </c>
      <c r="J161" s="70">
        <v>0</v>
      </c>
      <c r="K161" s="70">
        <v>0</v>
      </c>
      <c r="L161" s="70">
        <v>0</v>
      </c>
      <c r="M161" s="70">
        <v>0</v>
      </c>
      <c r="N161" s="70">
        <v>24638.93</v>
      </c>
      <c r="O161" s="70">
        <v>0</v>
      </c>
      <c r="P161" s="70">
        <v>0</v>
      </c>
      <c r="Q161" s="70">
        <v>118279.02</v>
      </c>
      <c r="R161" s="70">
        <v>0</v>
      </c>
      <c r="S161" s="70">
        <v>0</v>
      </c>
      <c r="T161" s="70">
        <v>0</v>
      </c>
      <c r="U161" s="70">
        <v>0</v>
      </c>
      <c r="V161" s="70">
        <v>0</v>
      </c>
      <c r="W161" s="70">
        <v>0</v>
      </c>
      <c r="X161" s="70">
        <v>0</v>
      </c>
      <c r="Y161" s="70">
        <v>0</v>
      </c>
      <c r="Z161" s="70">
        <v>0</v>
      </c>
      <c r="AA161" s="70">
        <v>0</v>
      </c>
      <c r="AB161" s="70">
        <v>0</v>
      </c>
      <c r="AC161" s="70">
        <v>0</v>
      </c>
      <c r="AD161" s="70">
        <v>0</v>
      </c>
      <c r="AE161" s="70">
        <v>0</v>
      </c>
      <c r="AF161" s="70">
        <v>0</v>
      </c>
      <c r="AG161" s="70">
        <v>21867.74</v>
      </c>
      <c r="AH161" s="70">
        <v>0</v>
      </c>
      <c r="AI161" s="70">
        <v>110901.63</v>
      </c>
      <c r="AJ161" s="70">
        <v>3236.59</v>
      </c>
      <c r="AK161" s="70">
        <v>0</v>
      </c>
      <c r="AL161" s="70">
        <v>0</v>
      </c>
      <c r="AM161" s="70">
        <v>0</v>
      </c>
      <c r="AN161" s="70">
        <v>0</v>
      </c>
      <c r="AO161" s="70">
        <v>0</v>
      </c>
      <c r="AP161" s="70">
        <v>0</v>
      </c>
      <c r="AQ161" s="70">
        <v>0</v>
      </c>
      <c r="AR161" s="70">
        <v>0</v>
      </c>
      <c r="AS161" s="70">
        <v>9090.34</v>
      </c>
      <c r="AT161" s="70">
        <v>116557.48</v>
      </c>
      <c r="AU161" s="70">
        <v>0</v>
      </c>
      <c r="AV161" s="70">
        <v>0</v>
      </c>
      <c r="AW161" s="70">
        <v>0</v>
      </c>
      <c r="AX161" s="70">
        <v>0</v>
      </c>
      <c r="AY161" s="70">
        <v>0</v>
      </c>
      <c r="AZ161" s="70">
        <v>0</v>
      </c>
      <c r="BA161" s="70">
        <v>0</v>
      </c>
      <c r="BB161" s="70">
        <v>0</v>
      </c>
      <c r="BC161" s="70">
        <v>0</v>
      </c>
      <c r="BD161" s="70">
        <v>0</v>
      </c>
      <c r="BE161" s="70">
        <v>17976</v>
      </c>
      <c r="BF161" s="70">
        <v>23589.01</v>
      </c>
      <c r="BG161" s="70">
        <v>0</v>
      </c>
      <c r="BH161" s="70">
        <v>0</v>
      </c>
      <c r="BI161" s="70">
        <v>0</v>
      </c>
      <c r="BJ161" s="70">
        <v>9100.7199999999993</v>
      </c>
      <c r="BK161" s="70">
        <v>5889.16</v>
      </c>
      <c r="BL161" s="70">
        <v>0</v>
      </c>
      <c r="BM161" s="70">
        <v>0</v>
      </c>
      <c r="BN161" s="70">
        <v>12584.28</v>
      </c>
      <c r="BO161" s="70">
        <v>0</v>
      </c>
      <c r="BP161" s="70">
        <v>0</v>
      </c>
      <c r="BQ161" s="70">
        <v>0</v>
      </c>
      <c r="BR161" s="70">
        <v>0</v>
      </c>
      <c r="BS161" s="70">
        <v>0</v>
      </c>
      <c r="BT161" s="70">
        <v>16593.150000000001</v>
      </c>
      <c r="BU161" s="70">
        <v>29749.98</v>
      </c>
      <c r="BV161" s="70">
        <v>311901.31</v>
      </c>
      <c r="BW161" s="70">
        <v>0</v>
      </c>
      <c r="BX161" s="70">
        <v>0</v>
      </c>
      <c r="BY161" s="71">
        <v>1496601.07</v>
      </c>
    </row>
    <row r="162" spans="1:77" x14ac:dyDescent="0.2">
      <c r="A162" s="68" t="s">
        <v>453</v>
      </c>
      <c r="B162" s="69" t="s">
        <v>518</v>
      </c>
      <c r="C162" s="68" t="s">
        <v>519</v>
      </c>
      <c r="D162" s="70">
        <v>0</v>
      </c>
      <c r="E162" s="70">
        <v>37142.589999999997</v>
      </c>
      <c r="F162" s="70">
        <v>10280.43</v>
      </c>
      <c r="G162" s="70">
        <v>0</v>
      </c>
      <c r="H162" s="70">
        <v>0</v>
      </c>
      <c r="I162" s="70">
        <v>156347.03</v>
      </c>
      <c r="J162" s="70">
        <v>68508.509999999995</v>
      </c>
      <c r="K162" s="70">
        <v>0</v>
      </c>
      <c r="L162" s="70">
        <v>0</v>
      </c>
      <c r="M162" s="70">
        <v>0</v>
      </c>
      <c r="N162" s="70">
        <v>0</v>
      </c>
      <c r="O162" s="70">
        <v>0</v>
      </c>
      <c r="P162" s="70">
        <v>0</v>
      </c>
      <c r="Q162" s="70">
        <v>140395.1</v>
      </c>
      <c r="R162" s="70">
        <v>0</v>
      </c>
      <c r="S162" s="70">
        <v>0</v>
      </c>
      <c r="T162" s="70">
        <v>0</v>
      </c>
      <c r="U162" s="70">
        <v>0</v>
      </c>
      <c r="V162" s="70">
        <v>0</v>
      </c>
      <c r="W162" s="70">
        <v>0</v>
      </c>
      <c r="X162" s="70">
        <v>6421.91</v>
      </c>
      <c r="Y162" s="70">
        <v>0</v>
      </c>
      <c r="Z162" s="70">
        <v>0</v>
      </c>
      <c r="AA162" s="70">
        <v>0</v>
      </c>
      <c r="AB162" s="70">
        <v>0</v>
      </c>
      <c r="AC162" s="70">
        <v>0</v>
      </c>
      <c r="AD162" s="70">
        <v>0</v>
      </c>
      <c r="AE162" s="70">
        <v>0</v>
      </c>
      <c r="AF162" s="70">
        <v>0</v>
      </c>
      <c r="AG162" s="70">
        <v>0</v>
      </c>
      <c r="AH162" s="70">
        <v>12410</v>
      </c>
      <c r="AI162" s="70">
        <v>0</v>
      </c>
      <c r="AJ162" s="70">
        <v>18973.48</v>
      </c>
      <c r="AK162" s="70">
        <v>11347.97</v>
      </c>
      <c r="AL162" s="70">
        <v>0</v>
      </c>
      <c r="AM162" s="70">
        <v>0</v>
      </c>
      <c r="AN162" s="70">
        <v>0</v>
      </c>
      <c r="AO162" s="70">
        <v>45899.25</v>
      </c>
      <c r="AP162" s="70">
        <v>0</v>
      </c>
      <c r="AQ162" s="70">
        <v>0</v>
      </c>
      <c r="AR162" s="70">
        <v>70782.789999999994</v>
      </c>
      <c r="AS162" s="70">
        <v>20832.400000000001</v>
      </c>
      <c r="AT162" s="70">
        <v>0</v>
      </c>
      <c r="AU162" s="70">
        <v>0</v>
      </c>
      <c r="AV162" s="70">
        <v>0</v>
      </c>
      <c r="AW162" s="70">
        <v>24704.27</v>
      </c>
      <c r="AX162" s="70">
        <v>0</v>
      </c>
      <c r="AY162" s="70">
        <v>66961.509999999995</v>
      </c>
      <c r="AZ162" s="70">
        <v>0</v>
      </c>
      <c r="BA162" s="70">
        <v>0</v>
      </c>
      <c r="BB162" s="70">
        <v>0</v>
      </c>
      <c r="BC162" s="70">
        <v>0</v>
      </c>
      <c r="BD162" s="70">
        <v>78153.73</v>
      </c>
      <c r="BE162" s="70">
        <v>182214.07</v>
      </c>
      <c r="BF162" s="70">
        <v>0</v>
      </c>
      <c r="BG162" s="70">
        <v>0</v>
      </c>
      <c r="BH162" s="70">
        <v>0</v>
      </c>
      <c r="BI162" s="70">
        <v>0</v>
      </c>
      <c r="BJ162" s="70">
        <v>380783.22</v>
      </c>
      <c r="BK162" s="70">
        <v>7841.66</v>
      </c>
      <c r="BL162" s="70">
        <v>0</v>
      </c>
      <c r="BM162" s="70">
        <v>0</v>
      </c>
      <c r="BN162" s="70">
        <v>0</v>
      </c>
      <c r="BO162" s="70">
        <v>0</v>
      </c>
      <c r="BP162" s="70">
        <v>0</v>
      </c>
      <c r="BQ162" s="70">
        <v>0</v>
      </c>
      <c r="BR162" s="70">
        <v>0</v>
      </c>
      <c r="BS162" s="70">
        <v>59413.95</v>
      </c>
      <c r="BT162" s="70">
        <v>0</v>
      </c>
      <c r="BU162" s="70">
        <v>16709.939999999999</v>
      </c>
      <c r="BV162" s="70">
        <v>0</v>
      </c>
      <c r="BW162" s="70">
        <v>0</v>
      </c>
      <c r="BX162" s="70">
        <v>0</v>
      </c>
      <c r="BY162" s="71">
        <v>14511.07</v>
      </c>
    </row>
    <row r="163" spans="1:77" x14ac:dyDescent="0.2">
      <c r="A163" s="68" t="s">
        <v>453</v>
      </c>
      <c r="B163" s="69" t="s">
        <v>520</v>
      </c>
      <c r="C163" s="68" t="s">
        <v>521</v>
      </c>
      <c r="D163" s="70">
        <v>0</v>
      </c>
      <c r="E163" s="70">
        <v>0</v>
      </c>
      <c r="F163" s="70">
        <v>0</v>
      </c>
      <c r="G163" s="70">
        <v>0</v>
      </c>
      <c r="H163" s="70">
        <v>0</v>
      </c>
      <c r="I163" s="70">
        <v>0</v>
      </c>
      <c r="J163" s="70">
        <v>0</v>
      </c>
      <c r="K163" s="70">
        <v>0</v>
      </c>
      <c r="L163" s="70">
        <v>0</v>
      </c>
      <c r="M163" s="70">
        <v>0</v>
      </c>
      <c r="N163" s="70">
        <v>0</v>
      </c>
      <c r="O163" s="70">
        <v>0</v>
      </c>
      <c r="P163" s="70">
        <v>0</v>
      </c>
      <c r="Q163" s="70">
        <v>0</v>
      </c>
      <c r="R163" s="70">
        <v>0</v>
      </c>
      <c r="S163" s="70">
        <v>0</v>
      </c>
      <c r="T163" s="70">
        <v>0</v>
      </c>
      <c r="U163" s="70">
        <v>0</v>
      </c>
      <c r="V163" s="70">
        <v>0</v>
      </c>
      <c r="W163" s="70">
        <v>0</v>
      </c>
      <c r="X163" s="70">
        <v>4267.03</v>
      </c>
      <c r="Y163" s="70">
        <v>0</v>
      </c>
      <c r="Z163" s="70">
        <v>0</v>
      </c>
      <c r="AA163" s="70">
        <v>0</v>
      </c>
      <c r="AB163" s="70">
        <v>0</v>
      </c>
      <c r="AC163" s="70">
        <v>0</v>
      </c>
      <c r="AD163" s="70">
        <v>0</v>
      </c>
      <c r="AE163" s="70">
        <v>0</v>
      </c>
      <c r="AF163" s="70">
        <v>0</v>
      </c>
      <c r="AG163" s="70">
        <v>0</v>
      </c>
      <c r="AH163" s="70">
        <v>0</v>
      </c>
      <c r="AI163" s="70">
        <v>0</v>
      </c>
      <c r="AJ163" s="70">
        <v>0</v>
      </c>
      <c r="AK163" s="70">
        <v>0</v>
      </c>
      <c r="AL163" s="70">
        <v>0</v>
      </c>
      <c r="AM163" s="70">
        <v>0</v>
      </c>
      <c r="AN163" s="70">
        <v>0</v>
      </c>
      <c r="AO163" s="70">
        <v>0</v>
      </c>
      <c r="AP163" s="70">
        <v>0</v>
      </c>
      <c r="AQ163" s="70">
        <v>0</v>
      </c>
      <c r="AR163" s="70">
        <v>0</v>
      </c>
      <c r="AS163" s="70">
        <v>0</v>
      </c>
      <c r="AT163" s="70">
        <v>0</v>
      </c>
      <c r="AU163" s="70">
        <v>0</v>
      </c>
      <c r="AV163" s="70">
        <v>0</v>
      </c>
      <c r="AW163" s="70">
        <v>0</v>
      </c>
      <c r="AX163" s="70">
        <v>0</v>
      </c>
      <c r="AY163" s="70">
        <v>7330.12</v>
      </c>
      <c r="AZ163" s="70">
        <v>0</v>
      </c>
      <c r="BA163" s="70">
        <v>3687.44</v>
      </c>
      <c r="BB163" s="70">
        <v>0</v>
      </c>
      <c r="BC163" s="70">
        <v>0</v>
      </c>
      <c r="BD163" s="70">
        <v>0</v>
      </c>
      <c r="BE163" s="70">
        <v>0</v>
      </c>
      <c r="BF163" s="70">
        <v>0</v>
      </c>
      <c r="BG163" s="70">
        <v>0</v>
      </c>
      <c r="BH163" s="70">
        <v>0</v>
      </c>
      <c r="BI163" s="70">
        <v>0</v>
      </c>
      <c r="BJ163" s="70">
        <v>5804.62</v>
      </c>
      <c r="BK163" s="70">
        <v>0</v>
      </c>
      <c r="BL163" s="70">
        <v>0</v>
      </c>
      <c r="BM163" s="70">
        <v>0</v>
      </c>
      <c r="BN163" s="70">
        <v>0</v>
      </c>
      <c r="BO163" s="70">
        <v>0</v>
      </c>
      <c r="BP163" s="70">
        <v>0</v>
      </c>
      <c r="BQ163" s="70">
        <v>0</v>
      </c>
      <c r="BR163" s="70">
        <v>0</v>
      </c>
      <c r="BS163" s="70">
        <v>0</v>
      </c>
      <c r="BT163" s="70">
        <v>20279.810000000001</v>
      </c>
      <c r="BU163" s="70">
        <v>0</v>
      </c>
      <c r="BV163" s="70">
        <v>0</v>
      </c>
      <c r="BW163" s="70">
        <v>0</v>
      </c>
      <c r="BX163" s="70">
        <v>0</v>
      </c>
      <c r="BY163" s="71">
        <v>1639437.9099999997</v>
      </c>
    </row>
    <row r="164" spans="1:77" x14ac:dyDescent="0.2">
      <c r="A164" s="68" t="s">
        <v>453</v>
      </c>
      <c r="B164" s="69" t="s">
        <v>522</v>
      </c>
      <c r="C164" s="68" t="s">
        <v>523</v>
      </c>
      <c r="D164" s="70">
        <v>0</v>
      </c>
      <c r="E164" s="70">
        <v>18827.509999999998</v>
      </c>
      <c r="F164" s="70">
        <v>199207.34</v>
      </c>
      <c r="G164" s="70">
        <v>210577</v>
      </c>
      <c r="H164" s="70">
        <v>0</v>
      </c>
      <c r="I164" s="70">
        <v>0</v>
      </c>
      <c r="J164" s="70">
        <v>0</v>
      </c>
      <c r="K164" s="70">
        <v>19300</v>
      </c>
      <c r="L164" s="70">
        <v>0</v>
      </c>
      <c r="M164" s="70">
        <v>0</v>
      </c>
      <c r="N164" s="70">
        <v>0</v>
      </c>
      <c r="O164" s="70">
        <v>0</v>
      </c>
      <c r="P164" s="70">
        <v>65333.31</v>
      </c>
      <c r="Q164" s="70">
        <v>0</v>
      </c>
      <c r="R164" s="70">
        <v>0</v>
      </c>
      <c r="S164" s="70">
        <v>0</v>
      </c>
      <c r="T164" s="70">
        <v>158452.76999999999</v>
      </c>
      <c r="U164" s="70">
        <v>0</v>
      </c>
      <c r="V164" s="70">
        <v>0</v>
      </c>
      <c r="W164" s="70">
        <v>0</v>
      </c>
      <c r="X164" s="70">
        <v>0</v>
      </c>
      <c r="Y164" s="70">
        <v>15356.8</v>
      </c>
      <c r="Z164" s="70">
        <v>0</v>
      </c>
      <c r="AA164" s="70">
        <v>0</v>
      </c>
      <c r="AB164" s="70">
        <v>0</v>
      </c>
      <c r="AC164" s="70">
        <v>0</v>
      </c>
      <c r="AD164" s="70">
        <v>0</v>
      </c>
      <c r="AE164" s="70">
        <v>0</v>
      </c>
      <c r="AF164" s="70">
        <v>0</v>
      </c>
      <c r="AG164" s="70">
        <v>0</v>
      </c>
      <c r="AH164" s="70">
        <v>130863.45</v>
      </c>
      <c r="AI164" s="70">
        <v>58234.26</v>
      </c>
      <c r="AJ164" s="70">
        <v>0</v>
      </c>
      <c r="AK164" s="70">
        <v>77036.52</v>
      </c>
      <c r="AL164" s="70">
        <v>0</v>
      </c>
      <c r="AM164" s="70">
        <v>92397.93</v>
      </c>
      <c r="AN164" s="70">
        <v>74666.69</v>
      </c>
      <c r="AO164" s="70">
        <v>68450.63</v>
      </c>
      <c r="AP164" s="70">
        <v>35637.79</v>
      </c>
      <c r="AQ164" s="70">
        <v>0</v>
      </c>
      <c r="AR164" s="70">
        <v>0</v>
      </c>
      <c r="AS164" s="70">
        <v>2787.91</v>
      </c>
      <c r="AT164" s="70">
        <v>81988.7</v>
      </c>
      <c r="AU164" s="70">
        <v>0</v>
      </c>
      <c r="AV164" s="70">
        <v>0</v>
      </c>
      <c r="AW164" s="70">
        <v>0</v>
      </c>
      <c r="AX164" s="70">
        <v>0</v>
      </c>
      <c r="AY164" s="70">
        <v>440066.69</v>
      </c>
      <c r="AZ164" s="70">
        <v>0</v>
      </c>
      <c r="BA164" s="70">
        <v>193180.55</v>
      </c>
      <c r="BB164" s="70">
        <v>0</v>
      </c>
      <c r="BC164" s="70">
        <v>0</v>
      </c>
      <c r="BD164" s="70">
        <v>0</v>
      </c>
      <c r="BE164" s="70">
        <v>21431.67</v>
      </c>
      <c r="BF164" s="70">
        <v>7826.84</v>
      </c>
      <c r="BG164" s="70">
        <v>0</v>
      </c>
      <c r="BH164" s="70">
        <v>0</v>
      </c>
      <c r="BI164" s="70">
        <v>0</v>
      </c>
      <c r="BJ164" s="70">
        <v>47830.63</v>
      </c>
      <c r="BK164" s="70">
        <v>0</v>
      </c>
      <c r="BL164" s="70">
        <v>0</v>
      </c>
      <c r="BM164" s="70">
        <v>26734.05</v>
      </c>
      <c r="BN164" s="70">
        <v>47780.12</v>
      </c>
      <c r="BO164" s="70">
        <v>0</v>
      </c>
      <c r="BP164" s="70">
        <v>0</v>
      </c>
      <c r="BQ164" s="70">
        <v>0</v>
      </c>
      <c r="BR164" s="70">
        <v>5308.68</v>
      </c>
      <c r="BS164" s="70">
        <v>0</v>
      </c>
      <c r="BT164" s="70">
        <v>0</v>
      </c>
      <c r="BU164" s="70">
        <v>0</v>
      </c>
      <c r="BV164" s="70">
        <v>0</v>
      </c>
      <c r="BW164" s="70">
        <v>0</v>
      </c>
      <c r="BX164" s="70">
        <v>0</v>
      </c>
      <c r="BY164" s="71">
        <v>33744398.359499991</v>
      </c>
    </row>
    <row r="165" spans="1:77" x14ac:dyDescent="0.2">
      <c r="A165" s="68" t="s">
        <v>453</v>
      </c>
      <c r="B165" s="69" t="s">
        <v>524</v>
      </c>
      <c r="C165" s="68" t="s">
        <v>525</v>
      </c>
      <c r="D165" s="70">
        <v>1599332.8</v>
      </c>
      <c r="E165" s="70">
        <v>753508.57</v>
      </c>
      <c r="F165" s="70">
        <v>803323.37</v>
      </c>
      <c r="G165" s="70">
        <v>342922</v>
      </c>
      <c r="H165" s="70">
        <v>439821.06</v>
      </c>
      <c r="I165" s="70">
        <v>83635.89</v>
      </c>
      <c r="J165" s="70">
        <v>5875124.46</v>
      </c>
      <c r="K165" s="70">
        <v>1236621.1200000001</v>
      </c>
      <c r="L165" s="70">
        <v>475205.19</v>
      </c>
      <c r="M165" s="70">
        <v>3452866.71</v>
      </c>
      <c r="N165" s="70">
        <v>136934.51999999999</v>
      </c>
      <c r="O165" s="70">
        <v>504328.8</v>
      </c>
      <c r="P165" s="70">
        <v>1058921.99</v>
      </c>
      <c r="Q165" s="70">
        <v>1597591.72</v>
      </c>
      <c r="R165" s="70">
        <v>59949.8</v>
      </c>
      <c r="S165" s="70">
        <v>74927.019899999999</v>
      </c>
      <c r="T165" s="70">
        <v>104414.73</v>
      </c>
      <c r="U165" s="70">
        <v>201399.15</v>
      </c>
      <c r="V165" s="70">
        <v>5451133.7699999996</v>
      </c>
      <c r="W165" s="70">
        <v>273709.05</v>
      </c>
      <c r="X165" s="70">
        <v>109381.54</v>
      </c>
      <c r="Y165" s="70">
        <v>2172003.0299999998</v>
      </c>
      <c r="Z165" s="70">
        <v>25278.21</v>
      </c>
      <c r="AA165" s="70">
        <v>24734.58</v>
      </c>
      <c r="AB165" s="70">
        <v>74603.06</v>
      </c>
      <c r="AC165" s="70">
        <v>22451.73</v>
      </c>
      <c r="AD165" s="70">
        <v>70170.59</v>
      </c>
      <c r="AE165" s="70">
        <v>3224448</v>
      </c>
      <c r="AF165" s="70">
        <v>172500.3</v>
      </c>
      <c r="AG165" s="70">
        <v>102360.51</v>
      </c>
      <c r="AH165" s="70">
        <v>179794.56</v>
      </c>
      <c r="AI165" s="70">
        <v>250203.48</v>
      </c>
      <c r="AJ165" s="70">
        <v>212024.3</v>
      </c>
      <c r="AK165" s="70">
        <v>216772.8</v>
      </c>
      <c r="AL165" s="70">
        <v>164664.21</v>
      </c>
      <c r="AM165" s="70">
        <v>73175.45</v>
      </c>
      <c r="AN165" s="70">
        <v>158830.35</v>
      </c>
      <c r="AO165" s="70">
        <v>91199.05</v>
      </c>
      <c r="AP165" s="70">
        <v>98268.79</v>
      </c>
      <c r="AQ165" s="70">
        <v>0</v>
      </c>
      <c r="AR165" s="70">
        <v>115498.81</v>
      </c>
      <c r="AS165" s="70">
        <v>239860.28</v>
      </c>
      <c r="AT165" s="70">
        <v>208683.45</v>
      </c>
      <c r="AU165" s="70">
        <v>51296.22</v>
      </c>
      <c r="AV165" s="70">
        <v>51167.08</v>
      </c>
      <c r="AW165" s="70">
        <v>52532.480000000003</v>
      </c>
      <c r="AX165" s="70">
        <v>1312395.6100000001</v>
      </c>
      <c r="AY165" s="70">
        <v>216411.06</v>
      </c>
      <c r="AZ165" s="70">
        <v>313585.53000000003</v>
      </c>
      <c r="BA165" s="70">
        <v>189409.29</v>
      </c>
      <c r="BB165" s="70">
        <v>43639.05</v>
      </c>
      <c r="BC165" s="70">
        <v>350347.69</v>
      </c>
      <c r="BD165" s="70">
        <v>464029.21950000001</v>
      </c>
      <c r="BE165" s="70">
        <v>326727.58</v>
      </c>
      <c r="BF165" s="70">
        <v>406734.15</v>
      </c>
      <c r="BG165" s="70">
        <v>106911.61</v>
      </c>
      <c r="BH165" s="70">
        <v>162821.28</v>
      </c>
      <c r="BI165" s="70">
        <v>2461127.38</v>
      </c>
      <c r="BJ165" s="70">
        <v>1077183.96</v>
      </c>
      <c r="BK165" s="70">
        <v>177790.71</v>
      </c>
      <c r="BL165" s="70">
        <v>81694.070000000007</v>
      </c>
      <c r="BM165" s="70">
        <v>120724.6</v>
      </c>
      <c r="BN165" s="70">
        <v>178918.58</v>
      </c>
      <c r="BO165" s="70">
        <v>108741.1</v>
      </c>
      <c r="BP165" s="70">
        <v>1928107.96</v>
      </c>
      <c r="BQ165" s="70">
        <v>130496.12</v>
      </c>
      <c r="BR165" s="70">
        <v>306997.33</v>
      </c>
      <c r="BS165" s="70">
        <v>307938.63</v>
      </c>
      <c r="BT165" s="70">
        <v>383472.47</v>
      </c>
      <c r="BU165" s="70">
        <v>88249.17</v>
      </c>
      <c r="BV165" s="70">
        <v>147303.37</v>
      </c>
      <c r="BW165" s="70">
        <v>155627.28</v>
      </c>
      <c r="BX165" s="70">
        <v>195797</v>
      </c>
      <c r="BY165" s="71">
        <v>22620954.109600008</v>
      </c>
    </row>
    <row r="166" spans="1:77" x14ac:dyDescent="0.2">
      <c r="A166" s="68" t="s">
        <v>453</v>
      </c>
      <c r="B166" s="69" t="s">
        <v>526</v>
      </c>
      <c r="C166" s="68" t="s">
        <v>527</v>
      </c>
      <c r="D166" s="70">
        <v>228015.33</v>
      </c>
      <c r="E166" s="70">
        <v>266422.63</v>
      </c>
      <c r="F166" s="70">
        <v>755581.07</v>
      </c>
      <c r="G166" s="70">
        <v>537610</v>
      </c>
      <c r="H166" s="70">
        <v>331287.44</v>
      </c>
      <c r="I166" s="70">
        <v>932302.07</v>
      </c>
      <c r="J166" s="70">
        <v>1318520.8400000001</v>
      </c>
      <c r="K166" s="70">
        <v>808040.81</v>
      </c>
      <c r="L166" s="70">
        <v>352041.69</v>
      </c>
      <c r="M166" s="70">
        <v>599024.79</v>
      </c>
      <c r="N166" s="70">
        <v>0</v>
      </c>
      <c r="O166" s="70">
        <v>730389.37</v>
      </c>
      <c r="P166" s="70">
        <v>514643.02</v>
      </c>
      <c r="Q166" s="70">
        <v>949293.26</v>
      </c>
      <c r="R166" s="70">
        <v>0</v>
      </c>
      <c r="S166" s="70">
        <v>758540.71</v>
      </c>
      <c r="T166" s="70">
        <v>90883.31</v>
      </c>
      <c r="U166" s="70">
        <v>330414.58</v>
      </c>
      <c r="V166" s="70">
        <v>849592.98</v>
      </c>
      <c r="W166" s="70">
        <v>688520.28</v>
      </c>
      <c r="X166" s="70">
        <v>232328.66</v>
      </c>
      <c r="Y166" s="70">
        <v>703447.8</v>
      </c>
      <c r="Z166" s="70">
        <v>0</v>
      </c>
      <c r="AA166" s="70">
        <v>441261.1</v>
      </c>
      <c r="AB166" s="70">
        <v>64173.67</v>
      </c>
      <c r="AC166" s="70">
        <v>331266.59999999998</v>
      </c>
      <c r="AD166" s="70">
        <v>898229.71</v>
      </c>
      <c r="AE166" s="70">
        <v>2526123.33</v>
      </c>
      <c r="AF166" s="70">
        <v>22594.91</v>
      </c>
      <c r="AG166" s="70">
        <v>64050</v>
      </c>
      <c r="AH166" s="70">
        <v>7233.31</v>
      </c>
      <c r="AI166" s="70">
        <v>0</v>
      </c>
      <c r="AJ166" s="70">
        <v>337532.1</v>
      </c>
      <c r="AK166" s="70">
        <v>210379.83</v>
      </c>
      <c r="AL166" s="70">
        <v>0</v>
      </c>
      <c r="AM166" s="70">
        <v>562743.61</v>
      </c>
      <c r="AN166" s="70">
        <v>125693.31</v>
      </c>
      <c r="AO166" s="70">
        <v>318644.8</v>
      </c>
      <c r="AP166" s="70">
        <v>0</v>
      </c>
      <c r="AQ166" s="70">
        <v>0</v>
      </c>
      <c r="AR166" s="70">
        <v>0</v>
      </c>
      <c r="AS166" s="70">
        <v>0</v>
      </c>
      <c r="AT166" s="70">
        <v>82360.429999999993</v>
      </c>
      <c r="AU166" s="70">
        <v>231631.66</v>
      </c>
      <c r="AV166" s="70">
        <v>0</v>
      </c>
      <c r="AW166" s="70">
        <v>110181.81</v>
      </c>
      <c r="AX166" s="70">
        <v>527524.09</v>
      </c>
      <c r="AY166" s="70">
        <v>416332.98</v>
      </c>
      <c r="AZ166" s="70">
        <v>387935.01</v>
      </c>
      <c r="BA166" s="70">
        <v>71673.440000000002</v>
      </c>
      <c r="BB166" s="70">
        <v>149833.32</v>
      </c>
      <c r="BC166" s="70">
        <v>117030.96</v>
      </c>
      <c r="BD166" s="70">
        <v>504246.3995</v>
      </c>
      <c r="BE166" s="70">
        <v>231933.33</v>
      </c>
      <c r="BF166" s="70">
        <v>205793.21</v>
      </c>
      <c r="BG166" s="70">
        <v>3682</v>
      </c>
      <c r="BH166" s="70">
        <v>59000.06</v>
      </c>
      <c r="BI166" s="70">
        <v>1117326.03</v>
      </c>
      <c r="BJ166" s="70">
        <v>1269843.74</v>
      </c>
      <c r="BK166" s="70">
        <v>350327.03</v>
      </c>
      <c r="BL166" s="70">
        <v>9234.84</v>
      </c>
      <c r="BM166" s="70">
        <v>0</v>
      </c>
      <c r="BN166" s="70">
        <v>613579.68999999994</v>
      </c>
      <c r="BO166" s="70">
        <v>0</v>
      </c>
      <c r="BP166" s="70">
        <v>191322.74</v>
      </c>
      <c r="BQ166" s="70">
        <v>89911.12</v>
      </c>
      <c r="BR166" s="70">
        <v>91188.92</v>
      </c>
      <c r="BS166" s="70">
        <v>297989.17</v>
      </c>
      <c r="BT166" s="70">
        <v>471944.86</v>
      </c>
      <c r="BU166" s="70">
        <v>4813.34</v>
      </c>
      <c r="BV166" s="70">
        <v>209095.77</v>
      </c>
      <c r="BW166" s="70">
        <v>230960.59</v>
      </c>
      <c r="BX166" s="70">
        <v>2748.41</v>
      </c>
      <c r="BY166" s="71">
        <v>7842554.1399000017</v>
      </c>
    </row>
    <row r="167" spans="1:77" x14ac:dyDescent="0.2">
      <c r="A167" s="68" t="s">
        <v>453</v>
      </c>
      <c r="B167" s="69" t="s">
        <v>528</v>
      </c>
      <c r="C167" s="68" t="s">
        <v>529</v>
      </c>
      <c r="D167" s="70">
        <v>140831.95000000001</v>
      </c>
      <c r="E167" s="70">
        <v>57833.86</v>
      </c>
      <c r="F167" s="70">
        <v>175544.99</v>
      </c>
      <c r="G167" s="70">
        <v>176560</v>
      </c>
      <c r="H167" s="70">
        <v>7126.64</v>
      </c>
      <c r="I167" s="70">
        <v>36643.839999999997</v>
      </c>
      <c r="J167" s="70">
        <v>1406576.19</v>
      </c>
      <c r="K167" s="70">
        <v>215327.28</v>
      </c>
      <c r="L167" s="70">
        <v>59475.71</v>
      </c>
      <c r="M167" s="70">
        <v>302821.8</v>
      </c>
      <c r="N167" s="70">
        <v>0</v>
      </c>
      <c r="O167" s="70">
        <v>34943.919999999998</v>
      </c>
      <c r="P167" s="70">
        <v>183678.39</v>
      </c>
      <c r="Q167" s="70">
        <v>170844.36</v>
      </c>
      <c r="R167" s="70">
        <v>66496.37</v>
      </c>
      <c r="S167" s="70">
        <v>449391.83990000002</v>
      </c>
      <c r="T167" s="70">
        <v>182334.32</v>
      </c>
      <c r="U167" s="70">
        <v>146374.31</v>
      </c>
      <c r="V167" s="70">
        <v>391195.96</v>
      </c>
      <c r="W167" s="70">
        <v>142745.47</v>
      </c>
      <c r="X167" s="70">
        <v>26796.52</v>
      </c>
      <c r="Y167" s="70">
        <v>604465.47</v>
      </c>
      <c r="Z167" s="70">
        <v>3717.14</v>
      </c>
      <c r="AA167" s="70">
        <v>1302.45</v>
      </c>
      <c r="AB167" s="70">
        <v>4336.29</v>
      </c>
      <c r="AC167" s="70">
        <v>1691.9</v>
      </c>
      <c r="AD167" s="70">
        <v>26780.45</v>
      </c>
      <c r="AE167" s="70">
        <v>1132573.81</v>
      </c>
      <c r="AF167" s="70">
        <v>12138.66</v>
      </c>
      <c r="AG167" s="70">
        <v>87473.39</v>
      </c>
      <c r="AH167" s="70">
        <v>4355.62</v>
      </c>
      <c r="AI167" s="70">
        <v>62355.99</v>
      </c>
      <c r="AJ167" s="70">
        <v>18457.689999999999</v>
      </c>
      <c r="AK167" s="70">
        <v>219255.93</v>
      </c>
      <c r="AL167" s="70">
        <v>31458.94</v>
      </c>
      <c r="AM167" s="70">
        <v>82785.350000000006</v>
      </c>
      <c r="AN167" s="70">
        <v>36998.01</v>
      </c>
      <c r="AO167" s="70">
        <v>2583.27</v>
      </c>
      <c r="AP167" s="70">
        <v>61088.09</v>
      </c>
      <c r="AQ167" s="70">
        <v>0</v>
      </c>
      <c r="AR167" s="70">
        <v>21878.73</v>
      </c>
      <c r="AS167" s="70">
        <v>18038.59</v>
      </c>
      <c r="AT167" s="70">
        <v>54694.26</v>
      </c>
      <c r="AU167" s="70">
        <v>12785.44</v>
      </c>
      <c r="AV167" s="70">
        <v>5517.21</v>
      </c>
      <c r="AW167" s="70">
        <v>1463.44</v>
      </c>
      <c r="AX167" s="70">
        <v>559980.06000000006</v>
      </c>
      <c r="AY167" s="70">
        <v>19017.04</v>
      </c>
      <c r="AZ167" s="70">
        <v>216484.68</v>
      </c>
      <c r="BA167" s="70">
        <v>108767.8</v>
      </c>
      <c r="BB167" s="70">
        <v>0</v>
      </c>
      <c r="BC167" s="70">
        <v>2391.88</v>
      </c>
      <c r="BD167" s="70">
        <v>268013.0699</v>
      </c>
      <c r="BE167" s="70">
        <v>4046.64</v>
      </c>
      <c r="BF167" s="70">
        <v>63066.02</v>
      </c>
      <c r="BG167" s="70">
        <v>10408.790000000001</v>
      </c>
      <c r="BH167" s="70">
        <v>13582.81</v>
      </c>
      <c r="BI167" s="70">
        <v>624940.1</v>
      </c>
      <c r="BJ167" s="70">
        <v>5516.35</v>
      </c>
      <c r="BK167" s="70">
        <v>7364.65</v>
      </c>
      <c r="BL167" s="70">
        <v>17426.14</v>
      </c>
      <c r="BM167" s="70">
        <v>11293.28</v>
      </c>
      <c r="BN167" s="70">
        <v>54094.5</v>
      </c>
      <c r="BO167" s="70">
        <v>2890.18</v>
      </c>
      <c r="BP167" s="70">
        <v>85366.42</v>
      </c>
      <c r="BQ167" s="70">
        <v>63365.279999999999</v>
      </c>
      <c r="BR167" s="70">
        <v>122252.29</v>
      </c>
      <c r="BS167" s="70">
        <v>64621.89</v>
      </c>
      <c r="BT167" s="70">
        <v>12384.88</v>
      </c>
      <c r="BU167" s="70">
        <v>7873.81</v>
      </c>
      <c r="BV167" s="70">
        <v>111494</v>
      </c>
      <c r="BW167" s="70">
        <v>32403.22</v>
      </c>
      <c r="BX167" s="70">
        <v>11415.12</v>
      </c>
      <c r="BY167" s="71">
        <v>5689261.7696000002</v>
      </c>
    </row>
    <row r="168" spans="1:77" x14ac:dyDescent="0.2">
      <c r="A168" s="68" t="s">
        <v>453</v>
      </c>
      <c r="B168" s="69" t="s">
        <v>530</v>
      </c>
      <c r="C168" s="68" t="s">
        <v>531</v>
      </c>
      <c r="D168" s="70">
        <v>446858.82</v>
      </c>
      <c r="E168" s="70">
        <v>229922.24</v>
      </c>
      <c r="F168" s="70">
        <v>56551.85</v>
      </c>
      <c r="G168" s="70">
        <v>10862</v>
      </c>
      <c r="H168" s="70">
        <v>29048.03</v>
      </c>
      <c r="I168" s="70">
        <v>5660.74</v>
      </c>
      <c r="J168" s="70">
        <v>1770903.01</v>
      </c>
      <c r="K168" s="70">
        <v>126298.18</v>
      </c>
      <c r="L168" s="70">
        <v>71302.86</v>
      </c>
      <c r="M168" s="70">
        <v>88404.23</v>
      </c>
      <c r="N168" s="70">
        <v>61394.1</v>
      </c>
      <c r="O168" s="70">
        <v>67042.33</v>
      </c>
      <c r="P168" s="70">
        <v>119081.89</v>
      </c>
      <c r="Q168" s="70">
        <v>137786.43</v>
      </c>
      <c r="R168" s="70">
        <v>8444.19</v>
      </c>
      <c r="S168" s="70">
        <v>30899.469799999999</v>
      </c>
      <c r="T168" s="70">
        <v>14205.19</v>
      </c>
      <c r="U168" s="70">
        <v>37989.72</v>
      </c>
      <c r="V168" s="70">
        <v>142894.82999999999</v>
      </c>
      <c r="W168" s="70">
        <v>27525.87</v>
      </c>
      <c r="X168" s="70">
        <v>52618.33</v>
      </c>
      <c r="Y168" s="70">
        <v>359108.63</v>
      </c>
      <c r="Z168" s="70">
        <v>65055.02</v>
      </c>
      <c r="AA168" s="70">
        <v>3908.28</v>
      </c>
      <c r="AB168" s="70">
        <v>10001.11</v>
      </c>
      <c r="AC168" s="70">
        <v>7465.36</v>
      </c>
      <c r="AD168" s="70">
        <v>0</v>
      </c>
      <c r="AE168" s="70">
        <v>1053176.1200000001</v>
      </c>
      <c r="AF168" s="70">
        <v>15683.27</v>
      </c>
      <c r="AG168" s="70">
        <v>14206.5</v>
      </c>
      <c r="AH168" s="70">
        <v>81842.53</v>
      </c>
      <c r="AI168" s="70">
        <v>34527.120000000003</v>
      </c>
      <c r="AJ168" s="70">
        <v>3310.45</v>
      </c>
      <c r="AK168" s="70">
        <v>30081.63</v>
      </c>
      <c r="AL168" s="70">
        <v>25102.22</v>
      </c>
      <c r="AM168" s="70">
        <v>9437.16</v>
      </c>
      <c r="AN168" s="70">
        <v>57889.93</v>
      </c>
      <c r="AO168" s="70">
        <v>11078.58</v>
      </c>
      <c r="AP168" s="70">
        <v>8988.69</v>
      </c>
      <c r="AQ168" s="70">
        <v>0</v>
      </c>
      <c r="AR168" s="70">
        <v>58136.83</v>
      </c>
      <c r="AS168" s="70">
        <v>25406.080000000002</v>
      </c>
      <c r="AT168" s="70">
        <v>31667.56</v>
      </c>
      <c r="AU168" s="70">
        <v>29638.99</v>
      </c>
      <c r="AV168" s="70">
        <v>19267.39</v>
      </c>
      <c r="AW168" s="70">
        <v>26872.31</v>
      </c>
      <c r="AX168" s="70">
        <v>499673.61</v>
      </c>
      <c r="AY168" s="70">
        <v>35825.01</v>
      </c>
      <c r="AZ168" s="70">
        <v>48291.16</v>
      </c>
      <c r="BA168" s="70">
        <v>84297.69</v>
      </c>
      <c r="BB168" s="70">
        <v>0</v>
      </c>
      <c r="BC168" s="70">
        <v>20148.43</v>
      </c>
      <c r="BD168" s="70">
        <v>115885.0193</v>
      </c>
      <c r="BE168" s="70">
        <v>84110.18</v>
      </c>
      <c r="BF168" s="70">
        <v>55615.08</v>
      </c>
      <c r="BG168" s="70">
        <v>20322.29</v>
      </c>
      <c r="BH168" s="70">
        <v>31970.46</v>
      </c>
      <c r="BI168" s="70">
        <v>581325.12</v>
      </c>
      <c r="BJ168" s="70">
        <v>7694.01</v>
      </c>
      <c r="BK168" s="70">
        <v>14461.59</v>
      </c>
      <c r="BL168" s="70">
        <v>4613.3500000000004</v>
      </c>
      <c r="BM168" s="70">
        <v>1142.2</v>
      </c>
      <c r="BN168" s="70">
        <v>28327.78</v>
      </c>
      <c r="BO168" s="70">
        <v>3548.34</v>
      </c>
      <c r="BP168" s="70">
        <v>207324.32</v>
      </c>
      <c r="BQ168" s="70">
        <v>29710.86</v>
      </c>
      <c r="BR168" s="70">
        <v>80223.14</v>
      </c>
      <c r="BS168" s="70">
        <v>22995.81</v>
      </c>
      <c r="BT168" s="70">
        <v>20343.669999999998</v>
      </c>
      <c r="BU168" s="70">
        <v>44377.68</v>
      </c>
      <c r="BV168" s="70">
        <v>18601.63</v>
      </c>
      <c r="BW168" s="70">
        <v>20001.580000000002</v>
      </c>
      <c r="BX168" s="70">
        <v>30225.119999999999</v>
      </c>
      <c r="BY168" s="71">
        <v>1190986.0399</v>
      </c>
    </row>
    <row r="169" spans="1:77" x14ac:dyDescent="0.2">
      <c r="A169" s="68" t="s">
        <v>453</v>
      </c>
      <c r="B169" s="69" t="s">
        <v>532</v>
      </c>
      <c r="C169" s="68" t="s">
        <v>533</v>
      </c>
      <c r="D169" s="70">
        <v>0</v>
      </c>
      <c r="E169" s="70">
        <v>110596.93</v>
      </c>
      <c r="F169" s="70">
        <v>0</v>
      </c>
      <c r="G169" s="70">
        <v>13778</v>
      </c>
      <c r="H169" s="70">
        <v>14670.53</v>
      </c>
      <c r="I169" s="70">
        <v>0</v>
      </c>
      <c r="J169" s="70">
        <v>125006.24</v>
      </c>
      <c r="K169" s="70">
        <v>23351.78</v>
      </c>
      <c r="L169" s="70">
        <v>42871.5</v>
      </c>
      <c r="M169" s="70">
        <v>17238.990000000002</v>
      </c>
      <c r="N169" s="70">
        <v>30958.33</v>
      </c>
      <c r="O169" s="70">
        <v>42971.55</v>
      </c>
      <c r="P169" s="70">
        <v>0</v>
      </c>
      <c r="Q169" s="70">
        <v>45255.66</v>
      </c>
      <c r="R169" s="70">
        <v>0</v>
      </c>
      <c r="S169" s="70">
        <v>155.54</v>
      </c>
      <c r="T169" s="70">
        <v>0</v>
      </c>
      <c r="U169" s="70">
        <v>605.16999999999996</v>
      </c>
      <c r="V169" s="70">
        <v>0</v>
      </c>
      <c r="W169" s="70">
        <v>1376.85</v>
      </c>
      <c r="X169" s="70">
        <v>55296.52</v>
      </c>
      <c r="Y169" s="70">
        <v>15055.75</v>
      </c>
      <c r="Z169" s="70">
        <v>0</v>
      </c>
      <c r="AA169" s="70">
        <v>5081.46</v>
      </c>
      <c r="AB169" s="70">
        <v>8411.26</v>
      </c>
      <c r="AC169" s="70">
        <v>5520.48</v>
      </c>
      <c r="AD169" s="70">
        <v>0</v>
      </c>
      <c r="AE169" s="70">
        <v>141986.07</v>
      </c>
      <c r="AF169" s="70">
        <v>35418.660000000003</v>
      </c>
      <c r="AG169" s="70">
        <v>4024.37</v>
      </c>
      <c r="AH169" s="70">
        <v>0</v>
      </c>
      <c r="AI169" s="70">
        <v>0</v>
      </c>
      <c r="AJ169" s="70">
        <v>8978.35</v>
      </c>
      <c r="AK169" s="70">
        <v>17956.8</v>
      </c>
      <c r="AL169" s="70">
        <v>629.54999999999995</v>
      </c>
      <c r="AM169" s="70">
        <v>997.5</v>
      </c>
      <c r="AN169" s="70">
        <v>10778.77</v>
      </c>
      <c r="AO169" s="70">
        <v>0</v>
      </c>
      <c r="AP169" s="70">
        <v>2855.22</v>
      </c>
      <c r="AQ169" s="70">
        <v>0</v>
      </c>
      <c r="AR169" s="70">
        <v>1684.09</v>
      </c>
      <c r="AS169" s="70">
        <v>2555.33</v>
      </c>
      <c r="AT169" s="70">
        <v>14973.74</v>
      </c>
      <c r="AU169" s="70">
        <v>935.68</v>
      </c>
      <c r="AV169" s="70">
        <v>0</v>
      </c>
      <c r="AW169" s="70">
        <v>3624.21</v>
      </c>
      <c r="AX169" s="70">
        <v>39673.129999999997</v>
      </c>
      <c r="AY169" s="70">
        <v>17033.310000000001</v>
      </c>
      <c r="AZ169" s="70">
        <v>0</v>
      </c>
      <c r="BA169" s="70">
        <v>105141.68</v>
      </c>
      <c r="BB169" s="70">
        <v>0</v>
      </c>
      <c r="BC169" s="70">
        <v>10820.92</v>
      </c>
      <c r="BD169" s="70">
        <v>9188.6198000000004</v>
      </c>
      <c r="BE169" s="70">
        <v>4028.77</v>
      </c>
      <c r="BF169" s="70">
        <v>7034.31</v>
      </c>
      <c r="BG169" s="70">
        <v>369.39</v>
      </c>
      <c r="BH169" s="70">
        <v>2100</v>
      </c>
      <c r="BI169" s="70">
        <v>204374.04</v>
      </c>
      <c r="BJ169" s="70">
        <v>35911.269999999997</v>
      </c>
      <c r="BK169" s="70">
        <v>3438.32</v>
      </c>
      <c r="BL169" s="70">
        <v>1445.96</v>
      </c>
      <c r="BM169" s="70">
        <v>0</v>
      </c>
      <c r="BN169" s="70">
        <v>0</v>
      </c>
      <c r="BO169" s="70">
        <v>1344.49</v>
      </c>
      <c r="BP169" s="70">
        <v>40998.79</v>
      </c>
      <c r="BQ169" s="70">
        <v>11048.81</v>
      </c>
      <c r="BR169" s="70">
        <v>10325.17</v>
      </c>
      <c r="BS169" s="70">
        <v>15030.27</v>
      </c>
      <c r="BT169" s="70">
        <v>658.07</v>
      </c>
      <c r="BU169" s="70">
        <v>29166.06</v>
      </c>
      <c r="BV169" s="70">
        <v>22790.54</v>
      </c>
      <c r="BW169" s="70">
        <v>393.7</v>
      </c>
      <c r="BX169" s="70">
        <v>0</v>
      </c>
      <c r="BY169" s="71">
        <v>33744398.359499991</v>
      </c>
    </row>
    <row r="170" spans="1:77" x14ac:dyDescent="0.2">
      <c r="A170" s="68" t="s">
        <v>453</v>
      </c>
      <c r="B170" s="69" t="s">
        <v>534</v>
      </c>
      <c r="C170" s="68" t="s">
        <v>535</v>
      </c>
      <c r="D170" s="70">
        <v>0</v>
      </c>
      <c r="E170" s="70">
        <v>173140.19</v>
      </c>
      <c r="F170" s="70">
        <v>41689.440000000002</v>
      </c>
      <c r="G170" s="70">
        <v>33408</v>
      </c>
      <c r="H170" s="70">
        <v>2904.11</v>
      </c>
      <c r="I170" s="70">
        <v>9575.9599999999991</v>
      </c>
      <c r="J170" s="70">
        <v>0</v>
      </c>
      <c r="K170" s="70">
        <v>0</v>
      </c>
      <c r="L170" s="70">
        <v>0</v>
      </c>
      <c r="M170" s="70">
        <v>6122.43</v>
      </c>
      <c r="N170" s="70">
        <v>4130.6000000000004</v>
      </c>
      <c r="O170" s="70">
        <v>0</v>
      </c>
      <c r="P170" s="70">
        <v>0</v>
      </c>
      <c r="Q170" s="70">
        <v>360565.15</v>
      </c>
      <c r="R170" s="70">
        <v>0</v>
      </c>
      <c r="S170" s="70">
        <v>0</v>
      </c>
      <c r="T170" s="70">
        <v>0</v>
      </c>
      <c r="U170" s="70">
        <v>0</v>
      </c>
      <c r="V170" s="70">
        <v>76767.460000000006</v>
      </c>
      <c r="W170" s="70">
        <v>0</v>
      </c>
      <c r="X170" s="70">
        <v>0</v>
      </c>
      <c r="Y170" s="70">
        <v>1282.1500000000001</v>
      </c>
      <c r="Z170" s="70">
        <v>8709.89</v>
      </c>
      <c r="AA170" s="70">
        <v>0</v>
      </c>
      <c r="AB170" s="70">
        <v>0</v>
      </c>
      <c r="AC170" s="70">
        <v>2226.42</v>
      </c>
      <c r="AD170" s="70">
        <v>0</v>
      </c>
      <c r="AE170" s="70">
        <v>7923.57</v>
      </c>
      <c r="AF170" s="70">
        <v>0</v>
      </c>
      <c r="AG170" s="70">
        <v>0</v>
      </c>
      <c r="AH170" s="70">
        <v>0</v>
      </c>
      <c r="AI170" s="70">
        <v>0</v>
      </c>
      <c r="AJ170" s="70">
        <v>0</v>
      </c>
      <c r="AK170" s="70">
        <v>0</v>
      </c>
      <c r="AL170" s="70">
        <v>0</v>
      </c>
      <c r="AM170" s="70">
        <v>907.71</v>
      </c>
      <c r="AN170" s="70">
        <v>0</v>
      </c>
      <c r="AO170" s="70">
        <v>0</v>
      </c>
      <c r="AP170" s="70">
        <v>0</v>
      </c>
      <c r="AQ170" s="70">
        <v>0</v>
      </c>
      <c r="AR170" s="70">
        <v>4326.7299999999996</v>
      </c>
      <c r="AS170" s="70">
        <v>0</v>
      </c>
      <c r="AT170" s="70">
        <v>0</v>
      </c>
      <c r="AU170" s="70">
        <v>0</v>
      </c>
      <c r="AV170" s="70">
        <v>546.27</v>
      </c>
      <c r="AW170" s="70">
        <v>0</v>
      </c>
      <c r="AX170" s="70">
        <v>0</v>
      </c>
      <c r="AY170" s="70">
        <v>722.91</v>
      </c>
      <c r="AZ170" s="70">
        <v>59438.18</v>
      </c>
      <c r="BA170" s="70">
        <v>5227.41</v>
      </c>
      <c r="BB170" s="70">
        <v>0</v>
      </c>
      <c r="BC170" s="70">
        <v>0</v>
      </c>
      <c r="BD170" s="70">
        <v>963.17010000000005</v>
      </c>
      <c r="BE170" s="70">
        <v>72051.820000000007</v>
      </c>
      <c r="BF170" s="70">
        <v>0</v>
      </c>
      <c r="BG170" s="70">
        <v>1145.3399999999999</v>
      </c>
      <c r="BH170" s="70">
        <v>0</v>
      </c>
      <c r="BI170" s="70">
        <v>3387.82</v>
      </c>
      <c r="BJ170" s="70">
        <v>368723.32</v>
      </c>
      <c r="BK170" s="70">
        <v>0</v>
      </c>
      <c r="BL170" s="70">
        <v>31921.08</v>
      </c>
      <c r="BM170" s="70">
        <v>0</v>
      </c>
      <c r="BN170" s="70">
        <v>0</v>
      </c>
      <c r="BO170" s="70">
        <v>0</v>
      </c>
      <c r="BP170" s="70">
        <v>0</v>
      </c>
      <c r="BQ170" s="70">
        <v>0</v>
      </c>
      <c r="BR170" s="70">
        <v>10758.28</v>
      </c>
      <c r="BS170" s="70">
        <v>70046.69</v>
      </c>
      <c r="BT170" s="70">
        <v>1548.67</v>
      </c>
      <c r="BU170" s="70">
        <v>6409.98</v>
      </c>
      <c r="BV170" s="70">
        <v>0</v>
      </c>
      <c r="BW170" s="70">
        <v>1178.72</v>
      </c>
      <c r="BX170" s="70">
        <v>0</v>
      </c>
      <c r="BY170" s="71">
        <v>22620954.109600008</v>
      </c>
    </row>
    <row r="171" spans="1:77" x14ac:dyDescent="0.2">
      <c r="A171" s="68" t="s">
        <v>453</v>
      </c>
      <c r="B171" s="69" t="s">
        <v>536</v>
      </c>
      <c r="C171" s="68" t="s">
        <v>537</v>
      </c>
      <c r="D171" s="70">
        <v>16743103.960000001</v>
      </c>
      <c r="E171" s="70">
        <v>5807950.6299999999</v>
      </c>
      <c r="F171" s="70">
        <v>7701817.0999999996</v>
      </c>
      <c r="G171" s="70">
        <v>2940706</v>
      </c>
      <c r="H171" s="70">
        <v>2699142.87</v>
      </c>
      <c r="I171" s="70">
        <v>1812141.48</v>
      </c>
      <c r="J171" s="70">
        <v>72986415.260000005</v>
      </c>
      <c r="K171" s="70">
        <v>10048235.66</v>
      </c>
      <c r="L171" s="70">
        <v>1586033.96</v>
      </c>
      <c r="M171" s="70">
        <v>20675662.629999999</v>
      </c>
      <c r="N171" s="70">
        <v>631252.47999999998</v>
      </c>
      <c r="O171" s="70">
        <v>3054082.33</v>
      </c>
      <c r="P171" s="70">
        <v>12734932.220000001</v>
      </c>
      <c r="Q171" s="70">
        <v>7386985.2599999998</v>
      </c>
      <c r="R171" s="70">
        <v>413774.54</v>
      </c>
      <c r="S171" s="70">
        <v>1829556.6299000001</v>
      </c>
      <c r="T171" s="70">
        <v>2037819.37</v>
      </c>
      <c r="U171" s="70">
        <v>1596055.59</v>
      </c>
      <c r="V171" s="70">
        <v>29056514.530000001</v>
      </c>
      <c r="W171" s="70">
        <v>3771673.36</v>
      </c>
      <c r="X171" s="70">
        <v>3614460.89</v>
      </c>
      <c r="Y171" s="70">
        <v>10620451.42</v>
      </c>
      <c r="Z171" s="70">
        <v>402556.6</v>
      </c>
      <c r="AA171" s="70">
        <v>1322762.8799999999</v>
      </c>
      <c r="AB171" s="70">
        <v>629919.5</v>
      </c>
      <c r="AC171" s="70">
        <v>372790.81</v>
      </c>
      <c r="AD171" s="70">
        <v>171578.47</v>
      </c>
      <c r="AE171" s="70">
        <v>45859678.689999998</v>
      </c>
      <c r="AF171" s="70">
        <v>1032537.74</v>
      </c>
      <c r="AG171" s="70">
        <v>1052545.3400000001</v>
      </c>
      <c r="AH171" s="70">
        <v>753404.48</v>
      </c>
      <c r="AI171" s="70">
        <v>836873.22</v>
      </c>
      <c r="AJ171" s="70">
        <v>2185302.96</v>
      </c>
      <c r="AK171" s="70">
        <v>904146.75</v>
      </c>
      <c r="AL171" s="70">
        <v>1464326.73</v>
      </c>
      <c r="AM171" s="70">
        <v>1993975.26</v>
      </c>
      <c r="AN171" s="70">
        <v>1370362.38</v>
      </c>
      <c r="AO171" s="70">
        <v>748160.22</v>
      </c>
      <c r="AP171" s="70">
        <v>852482.43</v>
      </c>
      <c r="AQ171" s="70">
        <v>0</v>
      </c>
      <c r="AR171" s="70">
        <v>1313136.78</v>
      </c>
      <c r="AS171" s="70">
        <v>1280982.21</v>
      </c>
      <c r="AT171" s="70">
        <v>1377330.44</v>
      </c>
      <c r="AU171" s="70">
        <v>804016.79</v>
      </c>
      <c r="AV171" s="70">
        <v>57292.47</v>
      </c>
      <c r="AW171" s="70">
        <v>814381.52</v>
      </c>
      <c r="AX171" s="70">
        <v>27673581.600000001</v>
      </c>
      <c r="AY171" s="70">
        <v>1694923.98</v>
      </c>
      <c r="AZ171" s="70">
        <v>2213190.79</v>
      </c>
      <c r="BA171" s="70">
        <v>2275139.75</v>
      </c>
      <c r="BB171" s="70">
        <v>227270.54</v>
      </c>
      <c r="BC171" s="70">
        <v>852041.41</v>
      </c>
      <c r="BD171" s="70">
        <v>6052605.9995999997</v>
      </c>
      <c r="BE171" s="70">
        <v>2871293.13</v>
      </c>
      <c r="BF171" s="70">
        <v>1524158.14</v>
      </c>
      <c r="BG171" s="70">
        <v>495285.52</v>
      </c>
      <c r="BH171" s="70">
        <v>441215.27</v>
      </c>
      <c r="BI171" s="70">
        <v>18170408.329999998</v>
      </c>
      <c r="BJ171" s="70">
        <v>8298123.9699999997</v>
      </c>
      <c r="BK171" s="70">
        <v>1288278.7</v>
      </c>
      <c r="BL171" s="70">
        <v>660899.77</v>
      </c>
      <c r="BM171" s="70">
        <v>188136.29</v>
      </c>
      <c r="BN171" s="70">
        <v>1238950.5900000001</v>
      </c>
      <c r="BO171" s="70">
        <v>803515.51</v>
      </c>
      <c r="BP171" s="70">
        <v>14233758.779999999</v>
      </c>
      <c r="BQ171" s="70">
        <v>1151171.69</v>
      </c>
      <c r="BR171" s="70">
        <v>1762285.02</v>
      </c>
      <c r="BS171" s="70">
        <v>1971018.1</v>
      </c>
      <c r="BT171" s="70">
        <v>1476319.25</v>
      </c>
      <c r="BU171" s="70">
        <v>746953.27</v>
      </c>
      <c r="BV171" s="70">
        <v>1367773.6</v>
      </c>
      <c r="BW171" s="70">
        <v>523284.16</v>
      </c>
      <c r="BX171" s="70">
        <v>437954.61</v>
      </c>
      <c r="BY171" s="71">
        <v>7842554.1399000017</v>
      </c>
    </row>
    <row r="172" spans="1:77" x14ac:dyDescent="0.2">
      <c r="A172" s="68" t="s">
        <v>453</v>
      </c>
      <c r="B172" s="69" t="s">
        <v>538</v>
      </c>
      <c r="C172" s="68" t="s">
        <v>539</v>
      </c>
      <c r="D172" s="70">
        <v>726218.38</v>
      </c>
      <c r="E172" s="70">
        <v>274797.26</v>
      </c>
      <c r="F172" s="70">
        <v>311163.27</v>
      </c>
      <c r="G172" s="70">
        <v>372262</v>
      </c>
      <c r="H172" s="70">
        <v>318946.52</v>
      </c>
      <c r="I172" s="70">
        <v>193079.37</v>
      </c>
      <c r="J172" s="70">
        <v>5559289.1600000001</v>
      </c>
      <c r="K172" s="70">
        <v>433112.76</v>
      </c>
      <c r="L172" s="70">
        <v>163199.82</v>
      </c>
      <c r="M172" s="70">
        <v>1105195.02</v>
      </c>
      <c r="N172" s="70">
        <v>106115.92</v>
      </c>
      <c r="O172" s="70">
        <v>640654.15</v>
      </c>
      <c r="P172" s="70">
        <v>1121553.03</v>
      </c>
      <c r="Q172" s="70">
        <v>1233326.2</v>
      </c>
      <c r="R172" s="70">
        <v>26923.46</v>
      </c>
      <c r="S172" s="70">
        <v>93353.48</v>
      </c>
      <c r="T172" s="70">
        <v>147715.68</v>
      </c>
      <c r="U172" s="70">
        <v>148761.94</v>
      </c>
      <c r="V172" s="70">
        <v>3178591.76</v>
      </c>
      <c r="W172" s="70">
        <v>134128.20000000001</v>
      </c>
      <c r="X172" s="70">
        <v>454543.54</v>
      </c>
      <c r="Y172" s="70">
        <v>394078.91</v>
      </c>
      <c r="Z172" s="70">
        <v>114768.28</v>
      </c>
      <c r="AA172" s="70">
        <v>188309.59</v>
      </c>
      <c r="AB172" s="70">
        <v>92527.43</v>
      </c>
      <c r="AC172" s="70">
        <v>29803.55</v>
      </c>
      <c r="AD172" s="70">
        <v>0</v>
      </c>
      <c r="AE172" s="70">
        <v>1273133.51</v>
      </c>
      <c r="AF172" s="70">
        <v>119228.7</v>
      </c>
      <c r="AG172" s="70">
        <v>58731.34</v>
      </c>
      <c r="AH172" s="70">
        <v>116830.26</v>
      </c>
      <c r="AI172" s="70">
        <v>85623.360000000001</v>
      </c>
      <c r="AJ172" s="70">
        <v>76139.77</v>
      </c>
      <c r="AK172" s="70">
        <v>223383.42</v>
      </c>
      <c r="AL172" s="70">
        <v>141736.91</v>
      </c>
      <c r="AM172" s="70">
        <v>179479.28</v>
      </c>
      <c r="AN172" s="70">
        <v>205561.86</v>
      </c>
      <c r="AO172" s="70">
        <v>109108.8</v>
      </c>
      <c r="AP172" s="70">
        <v>139088.04</v>
      </c>
      <c r="AQ172" s="70">
        <v>0</v>
      </c>
      <c r="AR172" s="70">
        <v>133841.87</v>
      </c>
      <c r="AS172" s="70">
        <v>198678.94</v>
      </c>
      <c r="AT172" s="70">
        <v>170452.45</v>
      </c>
      <c r="AU172" s="70">
        <v>73541</v>
      </c>
      <c r="AV172" s="70">
        <v>42969.88</v>
      </c>
      <c r="AW172" s="70">
        <v>75175.240000000005</v>
      </c>
      <c r="AX172" s="70">
        <v>2323963.69</v>
      </c>
      <c r="AY172" s="70">
        <v>288990.78999999998</v>
      </c>
      <c r="AZ172" s="70">
        <v>451096.2</v>
      </c>
      <c r="BA172" s="70">
        <v>441970.47</v>
      </c>
      <c r="BB172" s="70">
        <v>8051.75</v>
      </c>
      <c r="BC172" s="70">
        <v>136870.96</v>
      </c>
      <c r="BD172" s="70">
        <v>344472.51949999999</v>
      </c>
      <c r="BE172" s="70">
        <v>188489.39</v>
      </c>
      <c r="BF172" s="70">
        <v>170707.53</v>
      </c>
      <c r="BG172" s="70">
        <v>7521.85</v>
      </c>
      <c r="BH172" s="70">
        <v>54273.2</v>
      </c>
      <c r="BI172" s="70">
        <v>614645.94999999995</v>
      </c>
      <c r="BJ172" s="70">
        <v>285830.53000000003</v>
      </c>
      <c r="BK172" s="70">
        <v>138261.78</v>
      </c>
      <c r="BL172" s="70">
        <v>198985.73</v>
      </c>
      <c r="BM172" s="70">
        <v>20976.7</v>
      </c>
      <c r="BN172" s="70">
        <v>189299.99</v>
      </c>
      <c r="BO172" s="70">
        <v>123931.38</v>
      </c>
      <c r="BP172" s="70">
        <v>830270.79</v>
      </c>
      <c r="BQ172" s="70">
        <v>56766.54</v>
      </c>
      <c r="BR172" s="70">
        <v>259030.09</v>
      </c>
      <c r="BS172" s="70">
        <v>347031.01</v>
      </c>
      <c r="BT172" s="70">
        <v>368349.17</v>
      </c>
      <c r="BU172" s="70">
        <v>101828.65</v>
      </c>
      <c r="BV172" s="70">
        <v>283675.81</v>
      </c>
      <c r="BW172" s="70">
        <v>246529.67</v>
      </c>
      <c r="BX172" s="70">
        <v>397935.99</v>
      </c>
      <c r="BY172" s="71">
        <v>5689261.7696000002</v>
      </c>
    </row>
    <row r="173" spans="1:77" x14ac:dyDescent="0.2">
      <c r="A173" s="68" t="s">
        <v>453</v>
      </c>
      <c r="B173" s="69" t="s">
        <v>540</v>
      </c>
      <c r="C173" s="68" t="s">
        <v>541</v>
      </c>
      <c r="D173" s="70">
        <v>295916.57</v>
      </c>
      <c r="E173" s="70">
        <v>443904.67</v>
      </c>
      <c r="F173" s="70">
        <v>400910.67</v>
      </c>
      <c r="G173" s="70">
        <v>175665</v>
      </c>
      <c r="H173" s="70">
        <v>151659.12</v>
      </c>
      <c r="I173" s="70">
        <v>47934.55</v>
      </c>
      <c r="J173" s="70">
        <v>471480.87</v>
      </c>
      <c r="K173" s="70">
        <v>295664.08</v>
      </c>
      <c r="L173" s="70">
        <v>211909.44</v>
      </c>
      <c r="M173" s="70">
        <v>497204.39</v>
      </c>
      <c r="N173" s="70">
        <v>80805.87</v>
      </c>
      <c r="O173" s="70">
        <v>97302.45</v>
      </c>
      <c r="P173" s="70">
        <v>186985.29</v>
      </c>
      <c r="Q173" s="70">
        <v>375986.04</v>
      </c>
      <c r="R173" s="70">
        <v>0</v>
      </c>
      <c r="S173" s="70">
        <v>33508.83</v>
      </c>
      <c r="T173" s="70">
        <v>321699.40999999997</v>
      </c>
      <c r="U173" s="70">
        <v>121559</v>
      </c>
      <c r="V173" s="70">
        <v>939949.88</v>
      </c>
      <c r="W173" s="70">
        <v>28183.200000000001</v>
      </c>
      <c r="X173" s="70">
        <v>116598.58</v>
      </c>
      <c r="Y173" s="70">
        <v>222113.75</v>
      </c>
      <c r="Z173" s="70">
        <v>20385.36</v>
      </c>
      <c r="AA173" s="70">
        <v>16142.85</v>
      </c>
      <c r="AB173" s="70">
        <v>32923.57</v>
      </c>
      <c r="AC173" s="70">
        <v>7421.4</v>
      </c>
      <c r="AD173" s="70">
        <v>0</v>
      </c>
      <c r="AE173" s="70">
        <v>2026989.19</v>
      </c>
      <c r="AF173" s="70">
        <v>86223.45</v>
      </c>
      <c r="AG173" s="70">
        <v>4340.7700000000004</v>
      </c>
      <c r="AH173" s="70">
        <v>46376.5</v>
      </c>
      <c r="AI173" s="70">
        <v>48300.69</v>
      </c>
      <c r="AJ173" s="70">
        <v>90562.6</v>
      </c>
      <c r="AK173" s="70">
        <v>117775.19</v>
      </c>
      <c r="AL173" s="70">
        <v>66205.070000000007</v>
      </c>
      <c r="AM173" s="70">
        <v>131634.22</v>
      </c>
      <c r="AN173" s="70">
        <v>116801.04</v>
      </c>
      <c r="AO173" s="70">
        <v>8158.68</v>
      </c>
      <c r="AP173" s="70">
        <v>20193.29</v>
      </c>
      <c r="AQ173" s="70">
        <v>0</v>
      </c>
      <c r="AR173" s="70">
        <v>36553.760000000002</v>
      </c>
      <c r="AS173" s="70">
        <v>193798.12</v>
      </c>
      <c r="AT173" s="70">
        <v>172067.28</v>
      </c>
      <c r="AU173" s="70">
        <v>41341.32</v>
      </c>
      <c r="AV173" s="70">
        <v>30660.1</v>
      </c>
      <c r="AW173" s="70">
        <v>54069.78</v>
      </c>
      <c r="AX173" s="70">
        <v>334569.31</v>
      </c>
      <c r="AY173" s="70">
        <v>18444.61</v>
      </c>
      <c r="AZ173" s="70">
        <v>32024.85</v>
      </c>
      <c r="BA173" s="70">
        <v>77178.98</v>
      </c>
      <c r="BB173" s="70">
        <v>1827.77</v>
      </c>
      <c r="BC173" s="70">
        <v>49691.34</v>
      </c>
      <c r="BD173" s="70">
        <v>229553.14939999999</v>
      </c>
      <c r="BE173" s="70">
        <v>71411.34</v>
      </c>
      <c r="BF173" s="70">
        <v>60550.59</v>
      </c>
      <c r="BG173" s="70">
        <v>52428.63</v>
      </c>
      <c r="BH173" s="70">
        <v>7303.05</v>
      </c>
      <c r="BI173" s="70">
        <v>591534.87</v>
      </c>
      <c r="BJ173" s="70">
        <v>187292.21</v>
      </c>
      <c r="BK173" s="70">
        <v>138578.13</v>
      </c>
      <c r="BL173" s="70">
        <v>12687.06</v>
      </c>
      <c r="BM173" s="70">
        <v>17574.47</v>
      </c>
      <c r="BN173" s="70">
        <v>108300.38</v>
      </c>
      <c r="BO173" s="70">
        <v>3126.85</v>
      </c>
      <c r="BP173" s="70">
        <v>482962.59</v>
      </c>
      <c r="BQ173" s="70">
        <v>23400.03</v>
      </c>
      <c r="BR173" s="70">
        <v>204171.28</v>
      </c>
      <c r="BS173" s="70">
        <v>44255.97</v>
      </c>
      <c r="BT173" s="70">
        <v>147038.35</v>
      </c>
      <c r="BU173" s="70">
        <v>7992.41</v>
      </c>
      <c r="BV173" s="70">
        <v>20398.849999999999</v>
      </c>
      <c r="BW173" s="70">
        <v>185783.2</v>
      </c>
      <c r="BX173" s="70">
        <v>132627.79</v>
      </c>
      <c r="BY173" s="71">
        <v>1190986.0399</v>
      </c>
    </row>
    <row r="174" spans="1:77" x14ac:dyDescent="0.2">
      <c r="A174" s="68" t="s">
        <v>453</v>
      </c>
      <c r="B174" s="69" t="s">
        <v>542</v>
      </c>
      <c r="C174" s="68" t="s">
        <v>543</v>
      </c>
      <c r="D174" s="70">
        <v>17848.48</v>
      </c>
      <c r="E174" s="70">
        <v>869.66</v>
      </c>
      <c r="F174" s="70">
        <v>80882.67</v>
      </c>
      <c r="G174" s="70">
        <v>18075</v>
      </c>
      <c r="H174" s="70">
        <v>0</v>
      </c>
      <c r="I174" s="70">
        <v>0</v>
      </c>
      <c r="J174" s="70">
        <v>159515.74</v>
      </c>
      <c r="K174" s="70">
        <v>34965</v>
      </c>
      <c r="L174" s="70">
        <v>58972.13</v>
      </c>
      <c r="M174" s="70">
        <v>27300</v>
      </c>
      <c r="N174" s="70">
        <v>5431.74</v>
      </c>
      <c r="O174" s="70">
        <v>0</v>
      </c>
      <c r="P174" s="70">
        <v>6776.35</v>
      </c>
      <c r="Q174" s="70">
        <v>67714.73</v>
      </c>
      <c r="R174" s="70">
        <v>3571.07</v>
      </c>
      <c r="S174" s="70">
        <v>2204.65</v>
      </c>
      <c r="T174" s="70">
        <v>2916.69</v>
      </c>
      <c r="U174" s="70">
        <v>1631.11</v>
      </c>
      <c r="V174" s="70">
        <v>0</v>
      </c>
      <c r="W174" s="70">
        <v>317.8</v>
      </c>
      <c r="X174" s="70">
        <v>0</v>
      </c>
      <c r="Y174" s="70">
        <v>1644.66</v>
      </c>
      <c r="Z174" s="70">
        <v>1303.31</v>
      </c>
      <c r="AA174" s="70">
        <v>0</v>
      </c>
      <c r="AB174" s="70">
        <v>0</v>
      </c>
      <c r="AC174" s="70">
        <v>0</v>
      </c>
      <c r="AD174" s="70">
        <v>0</v>
      </c>
      <c r="AE174" s="70">
        <v>814895.51</v>
      </c>
      <c r="AF174" s="70">
        <v>7475.09</v>
      </c>
      <c r="AG174" s="70">
        <v>13412.29</v>
      </c>
      <c r="AH174" s="70">
        <v>16822.28</v>
      </c>
      <c r="AI174" s="70">
        <v>0</v>
      </c>
      <c r="AJ174" s="70">
        <v>6775.86</v>
      </c>
      <c r="AK174" s="70">
        <v>15377.46</v>
      </c>
      <c r="AL174" s="70">
        <v>0</v>
      </c>
      <c r="AM174" s="70">
        <v>34828.82</v>
      </c>
      <c r="AN174" s="70">
        <v>9683.31</v>
      </c>
      <c r="AO174" s="70">
        <v>0</v>
      </c>
      <c r="AP174" s="70">
        <v>0</v>
      </c>
      <c r="AQ174" s="70">
        <v>0</v>
      </c>
      <c r="AR174" s="70">
        <v>0</v>
      </c>
      <c r="AS174" s="70">
        <v>213.89</v>
      </c>
      <c r="AT174" s="70">
        <v>0</v>
      </c>
      <c r="AU174" s="70">
        <v>0</v>
      </c>
      <c r="AV174" s="70">
        <v>10976.18</v>
      </c>
      <c r="AW174" s="70">
        <v>15161.03</v>
      </c>
      <c r="AX174" s="70">
        <v>50349.97</v>
      </c>
      <c r="AY174" s="70">
        <v>0</v>
      </c>
      <c r="AZ174" s="70">
        <v>51081.27</v>
      </c>
      <c r="BA174" s="70">
        <v>32980.129999999997</v>
      </c>
      <c r="BB174" s="70">
        <v>0</v>
      </c>
      <c r="BC174" s="70">
        <v>0</v>
      </c>
      <c r="BD174" s="70">
        <v>33025.489600000001</v>
      </c>
      <c r="BE174" s="70">
        <v>771.47</v>
      </c>
      <c r="BF174" s="70">
        <v>1776.48</v>
      </c>
      <c r="BG174" s="70">
        <v>0</v>
      </c>
      <c r="BH174" s="70">
        <v>0</v>
      </c>
      <c r="BI174" s="70">
        <v>0</v>
      </c>
      <c r="BJ174" s="70">
        <v>2758.23</v>
      </c>
      <c r="BK174" s="70">
        <v>0</v>
      </c>
      <c r="BL174" s="70">
        <v>52210.03</v>
      </c>
      <c r="BM174" s="70">
        <v>660.37</v>
      </c>
      <c r="BN174" s="70">
        <v>0</v>
      </c>
      <c r="BO174" s="70">
        <v>0</v>
      </c>
      <c r="BP174" s="70">
        <v>52157.58</v>
      </c>
      <c r="BQ174" s="70">
        <v>0</v>
      </c>
      <c r="BR174" s="70">
        <v>0</v>
      </c>
      <c r="BS174" s="70">
        <v>0</v>
      </c>
      <c r="BT174" s="70">
        <v>0</v>
      </c>
      <c r="BU174" s="70">
        <v>78337.98</v>
      </c>
      <c r="BV174" s="70">
        <v>0</v>
      </c>
      <c r="BW174" s="70">
        <v>2511.7600000000002</v>
      </c>
      <c r="BX174" s="70">
        <v>8225.8700000000008</v>
      </c>
      <c r="BY174" s="71">
        <v>799101.23000000021</v>
      </c>
    </row>
    <row r="175" spans="1:77" x14ac:dyDescent="0.2">
      <c r="A175" s="68" t="s">
        <v>453</v>
      </c>
      <c r="B175" s="69" t="s">
        <v>544</v>
      </c>
      <c r="C175" s="68" t="s">
        <v>545</v>
      </c>
      <c r="D175" s="70">
        <v>97119.88</v>
      </c>
      <c r="E175" s="70">
        <v>121934.94</v>
      </c>
      <c r="F175" s="70">
        <v>265957.96999999997</v>
      </c>
      <c r="G175" s="70">
        <v>5808</v>
      </c>
      <c r="H175" s="70">
        <v>42026.82</v>
      </c>
      <c r="I175" s="70">
        <v>2648.34</v>
      </c>
      <c r="J175" s="70">
        <v>1602822.46</v>
      </c>
      <c r="K175" s="70">
        <v>0</v>
      </c>
      <c r="L175" s="70">
        <v>0</v>
      </c>
      <c r="M175" s="70">
        <v>0</v>
      </c>
      <c r="N175" s="70">
        <v>0</v>
      </c>
      <c r="O175" s="70">
        <v>0</v>
      </c>
      <c r="P175" s="70">
        <v>24966.69</v>
      </c>
      <c r="Q175" s="70">
        <v>0</v>
      </c>
      <c r="R175" s="70">
        <v>0</v>
      </c>
      <c r="S175" s="70">
        <v>0</v>
      </c>
      <c r="T175" s="70">
        <v>0</v>
      </c>
      <c r="U175" s="70">
        <v>0</v>
      </c>
      <c r="V175" s="70">
        <v>0</v>
      </c>
      <c r="W175" s="70">
        <v>0</v>
      </c>
      <c r="X175" s="70">
        <v>11267.82</v>
      </c>
      <c r="Y175" s="70">
        <v>0</v>
      </c>
      <c r="Z175" s="70">
        <v>0</v>
      </c>
      <c r="AA175" s="70">
        <v>0</v>
      </c>
      <c r="AB175" s="70">
        <v>0</v>
      </c>
      <c r="AC175" s="70">
        <v>0</v>
      </c>
      <c r="AD175" s="70">
        <v>0</v>
      </c>
      <c r="AE175" s="70">
        <v>0</v>
      </c>
      <c r="AF175" s="70">
        <v>0</v>
      </c>
      <c r="AG175" s="70">
        <v>0</v>
      </c>
      <c r="AH175" s="70">
        <v>20943.45</v>
      </c>
      <c r="AI175" s="70">
        <v>19250</v>
      </c>
      <c r="AJ175" s="70">
        <v>0</v>
      </c>
      <c r="AK175" s="70">
        <v>0</v>
      </c>
      <c r="AL175" s="70">
        <v>19166.93</v>
      </c>
      <c r="AM175" s="70">
        <v>30089.9</v>
      </c>
      <c r="AN175" s="70">
        <v>25083.31</v>
      </c>
      <c r="AO175" s="70">
        <v>0</v>
      </c>
      <c r="AP175" s="70">
        <v>0</v>
      </c>
      <c r="AQ175" s="70">
        <v>0</v>
      </c>
      <c r="AR175" s="70">
        <v>0</v>
      </c>
      <c r="AS175" s="70">
        <v>0</v>
      </c>
      <c r="AT175" s="70">
        <v>0</v>
      </c>
      <c r="AU175" s="70">
        <v>0</v>
      </c>
      <c r="AV175" s="70">
        <v>0</v>
      </c>
      <c r="AW175" s="70">
        <v>0</v>
      </c>
      <c r="AX175" s="70">
        <v>0</v>
      </c>
      <c r="AY175" s="70">
        <v>31416.66</v>
      </c>
      <c r="AZ175" s="70">
        <v>0</v>
      </c>
      <c r="BA175" s="70">
        <v>0</v>
      </c>
      <c r="BB175" s="70">
        <v>3111.08</v>
      </c>
      <c r="BC175" s="70">
        <v>0</v>
      </c>
      <c r="BD175" s="70">
        <v>32102.080000000002</v>
      </c>
      <c r="BE175" s="70">
        <v>4618.0600000000004</v>
      </c>
      <c r="BF175" s="70">
        <v>0</v>
      </c>
      <c r="BG175" s="70">
        <v>0</v>
      </c>
      <c r="BH175" s="70">
        <v>0</v>
      </c>
      <c r="BI175" s="70">
        <v>0</v>
      </c>
      <c r="BJ175" s="70">
        <v>0</v>
      </c>
      <c r="BK175" s="70">
        <v>0</v>
      </c>
      <c r="BL175" s="70">
        <v>0</v>
      </c>
      <c r="BM175" s="70">
        <v>0</v>
      </c>
      <c r="BN175" s="70">
        <v>14416.99</v>
      </c>
      <c r="BO175" s="70">
        <v>0</v>
      </c>
      <c r="BP175" s="70">
        <v>114228.31</v>
      </c>
      <c r="BQ175" s="70">
        <v>0</v>
      </c>
      <c r="BR175" s="70">
        <v>0</v>
      </c>
      <c r="BS175" s="70">
        <v>1650</v>
      </c>
      <c r="BT175" s="70">
        <v>0</v>
      </c>
      <c r="BU175" s="70">
        <v>0</v>
      </c>
      <c r="BV175" s="70">
        <v>0</v>
      </c>
      <c r="BW175" s="70">
        <v>0</v>
      </c>
      <c r="BX175" s="70">
        <v>0</v>
      </c>
      <c r="BY175" s="71">
        <v>338948693.23949999</v>
      </c>
    </row>
    <row r="176" spans="1:77" x14ac:dyDescent="0.2">
      <c r="A176" s="68" t="s">
        <v>453</v>
      </c>
      <c r="B176" s="69" t="s">
        <v>546</v>
      </c>
      <c r="C176" s="68" t="s">
        <v>547</v>
      </c>
      <c r="D176" s="70">
        <v>0</v>
      </c>
      <c r="E176" s="70">
        <v>0</v>
      </c>
      <c r="F176" s="70">
        <v>0</v>
      </c>
      <c r="G176" s="70">
        <v>0</v>
      </c>
      <c r="H176" s="70">
        <v>0</v>
      </c>
      <c r="I176" s="70">
        <v>0</v>
      </c>
      <c r="J176" s="70">
        <v>0</v>
      </c>
      <c r="K176" s="70">
        <v>0</v>
      </c>
      <c r="L176" s="70">
        <v>0</v>
      </c>
      <c r="M176" s="70">
        <v>0</v>
      </c>
      <c r="N176" s="70">
        <v>0</v>
      </c>
      <c r="O176" s="70">
        <v>0</v>
      </c>
      <c r="P176" s="70">
        <v>0</v>
      </c>
      <c r="Q176" s="70">
        <v>0</v>
      </c>
      <c r="R176" s="70">
        <v>0</v>
      </c>
      <c r="S176" s="70">
        <v>0</v>
      </c>
      <c r="T176" s="70">
        <v>0</v>
      </c>
      <c r="U176" s="70">
        <v>0</v>
      </c>
      <c r="V176" s="70">
        <v>0</v>
      </c>
      <c r="W176" s="70">
        <v>0</v>
      </c>
      <c r="X176" s="70">
        <v>0</v>
      </c>
      <c r="Y176" s="70">
        <v>0</v>
      </c>
      <c r="Z176" s="70">
        <v>0</v>
      </c>
      <c r="AA176" s="70">
        <v>0</v>
      </c>
      <c r="AB176" s="70">
        <v>0</v>
      </c>
      <c r="AC176" s="70">
        <v>0</v>
      </c>
      <c r="AD176" s="70">
        <v>0</v>
      </c>
      <c r="AE176" s="70">
        <v>0</v>
      </c>
      <c r="AF176" s="70">
        <v>0</v>
      </c>
      <c r="AG176" s="70">
        <v>0</v>
      </c>
      <c r="AH176" s="70">
        <v>0</v>
      </c>
      <c r="AI176" s="70">
        <v>0</v>
      </c>
      <c r="AJ176" s="70">
        <v>0</v>
      </c>
      <c r="AK176" s="70">
        <v>0</v>
      </c>
      <c r="AL176" s="70">
        <v>0</v>
      </c>
      <c r="AM176" s="70">
        <v>0</v>
      </c>
      <c r="AN176" s="70">
        <v>0</v>
      </c>
      <c r="AO176" s="70">
        <v>0</v>
      </c>
      <c r="AP176" s="70">
        <v>0</v>
      </c>
      <c r="AQ176" s="70">
        <v>0</v>
      </c>
      <c r="AR176" s="70">
        <v>0</v>
      </c>
      <c r="AS176" s="70">
        <v>0</v>
      </c>
      <c r="AT176" s="70">
        <v>0</v>
      </c>
      <c r="AU176" s="70">
        <v>0</v>
      </c>
      <c r="AV176" s="70">
        <v>0</v>
      </c>
      <c r="AW176" s="70">
        <v>0</v>
      </c>
      <c r="AX176" s="70">
        <v>0</v>
      </c>
      <c r="AY176" s="70">
        <v>0</v>
      </c>
      <c r="AZ176" s="70">
        <v>0</v>
      </c>
      <c r="BA176" s="70">
        <v>0</v>
      </c>
      <c r="BB176" s="70">
        <v>0</v>
      </c>
      <c r="BC176" s="70">
        <v>0</v>
      </c>
      <c r="BD176" s="70">
        <v>0</v>
      </c>
      <c r="BE176" s="70">
        <v>0</v>
      </c>
      <c r="BF176" s="70">
        <v>0</v>
      </c>
      <c r="BG176" s="70">
        <v>0</v>
      </c>
      <c r="BH176" s="70">
        <v>0</v>
      </c>
      <c r="BI176" s="70">
        <v>0</v>
      </c>
      <c r="BJ176" s="70">
        <v>0</v>
      </c>
      <c r="BK176" s="70">
        <v>0</v>
      </c>
      <c r="BL176" s="70">
        <v>0</v>
      </c>
      <c r="BM176" s="70">
        <v>0</v>
      </c>
      <c r="BN176" s="70">
        <v>0</v>
      </c>
      <c r="BO176" s="70">
        <v>0</v>
      </c>
      <c r="BP176" s="70">
        <v>0</v>
      </c>
      <c r="BQ176" s="70">
        <v>0</v>
      </c>
      <c r="BR176" s="70">
        <v>0</v>
      </c>
      <c r="BS176" s="70">
        <v>0</v>
      </c>
      <c r="BT176" s="70">
        <v>0</v>
      </c>
      <c r="BU176" s="70">
        <v>0</v>
      </c>
      <c r="BV176" s="70">
        <v>0</v>
      </c>
      <c r="BW176" s="70">
        <v>0</v>
      </c>
      <c r="BX176" s="70">
        <v>0</v>
      </c>
      <c r="BY176" s="71">
        <v>27493896.449799985</v>
      </c>
    </row>
    <row r="177" spans="1:77" x14ac:dyDescent="0.2">
      <c r="A177" s="68" t="s">
        <v>453</v>
      </c>
      <c r="B177" s="69" t="s">
        <v>548</v>
      </c>
      <c r="C177" s="68" t="s">
        <v>549</v>
      </c>
      <c r="D177" s="70">
        <v>0</v>
      </c>
      <c r="E177" s="70">
        <v>0</v>
      </c>
      <c r="F177" s="70">
        <v>0</v>
      </c>
      <c r="G177" s="70">
        <v>0</v>
      </c>
      <c r="H177" s="70">
        <v>0</v>
      </c>
      <c r="I177" s="70">
        <v>0</v>
      </c>
      <c r="J177" s="70">
        <v>0</v>
      </c>
      <c r="K177" s="70">
        <v>0</v>
      </c>
      <c r="L177" s="70">
        <v>0</v>
      </c>
      <c r="M177" s="70">
        <v>0</v>
      </c>
      <c r="N177" s="70">
        <v>0</v>
      </c>
      <c r="O177" s="70">
        <v>0</v>
      </c>
      <c r="P177" s="70">
        <v>0</v>
      </c>
      <c r="Q177" s="70">
        <v>0</v>
      </c>
      <c r="R177" s="70">
        <v>0</v>
      </c>
      <c r="S177" s="70">
        <v>0</v>
      </c>
      <c r="T177" s="70">
        <v>0</v>
      </c>
      <c r="U177" s="70">
        <v>0</v>
      </c>
      <c r="V177" s="70">
        <v>0</v>
      </c>
      <c r="W177" s="70">
        <v>0</v>
      </c>
      <c r="X177" s="70">
        <v>0</v>
      </c>
      <c r="Y177" s="70">
        <v>0</v>
      </c>
      <c r="Z177" s="70">
        <v>0</v>
      </c>
      <c r="AA177" s="70">
        <v>0</v>
      </c>
      <c r="AB177" s="70">
        <v>0</v>
      </c>
      <c r="AC177" s="70">
        <v>0</v>
      </c>
      <c r="AD177" s="70">
        <v>0</v>
      </c>
      <c r="AE177" s="70">
        <v>0</v>
      </c>
      <c r="AF177" s="70">
        <v>0</v>
      </c>
      <c r="AG177" s="70">
        <v>0</v>
      </c>
      <c r="AH177" s="70">
        <v>0</v>
      </c>
      <c r="AI177" s="70">
        <v>0</v>
      </c>
      <c r="AJ177" s="70">
        <v>0</v>
      </c>
      <c r="AK177" s="70">
        <v>0</v>
      </c>
      <c r="AL177" s="70">
        <v>0</v>
      </c>
      <c r="AM177" s="70">
        <v>0</v>
      </c>
      <c r="AN177" s="70">
        <v>0</v>
      </c>
      <c r="AO177" s="70">
        <v>0</v>
      </c>
      <c r="AP177" s="70">
        <v>0</v>
      </c>
      <c r="AQ177" s="70">
        <v>0</v>
      </c>
      <c r="AR177" s="70">
        <v>0</v>
      </c>
      <c r="AS177" s="70">
        <v>0</v>
      </c>
      <c r="AT177" s="70">
        <v>0</v>
      </c>
      <c r="AU177" s="70">
        <v>0</v>
      </c>
      <c r="AV177" s="70">
        <v>0</v>
      </c>
      <c r="AW177" s="70">
        <v>0</v>
      </c>
      <c r="AX177" s="70">
        <v>0</v>
      </c>
      <c r="AY177" s="70">
        <v>0</v>
      </c>
      <c r="AZ177" s="70">
        <v>0</v>
      </c>
      <c r="BA177" s="70">
        <v>0</v>
      </c>
      <c r="BB177" s="70">
        <v>0</v>
      </c>
      <c r="BC177" s="70">
        <v>0</v>
      </c>
      <c r="BD177" s="70">
        <v>0</v>
      </c>
      <c r="BE177" s="70">
        <v>0</v>
      </c>
      <c r="BF177" s="70">
        <v>0</v>
      </c>
      <c r="BG177" s="70">
        <v>0</v>
      </c>
      <c r="BH177" s="70">
        <v>0</v>
      </c>
      <c r="BI177" s="70">
        <v>0</v>
      </c>
      <c r="BJ177" s="70">
        <v>0</v>
      </c>
      <c r="BK177" s="70">
        <v>0</v>
      </c>
      <c r="BL177" s="70">
        <v>0</v>
      </c>
      <c r="BM177" s="70">
        <v>0</v>
      </c>
      <c r="BN177" s="70">
        <v>0</v>
      </c>
      <c r="BO177" s="70">
        <v>0</v>
      </c>
      <c r="BP177" s="70">
        <v>0</v>
      </c>
      <c r="BQ177" s="70">
        <v>0</v>
      </c>
      <c r="BR177" s="70">
        <v>0</v>
      </c>
      <c r="BS177" s="70">
        <v>0</v>
      </c>
      <c r="BT177" s="70">
        <v>0</v>
      </c>
      <c r="BU177" s="70">
        <v>0</v>
      </c>
      <c r="BV177" s="70">
        <v>0</v>
      </c>
      <c r="BW177" s="70">
        <v>0</v>
      </c>
      <c r="BX177" s="70">
        <v>0</v>
      </c>
      <c r="BY177" s="71">
        <v>10960660.539599998</v>
      </c>
    </row>
    <row r="178" spans="1:77" x14ac:dyDescent="0.2">
      <c r="A178" s="68" t="s">
        <v>453</v>
      </c>
      <c r="B178" s="69" t="s">
        <v>550</v>
      </c>
      <c r="C178" s="68" t="s">
        <v>551</v>
      </c>
      <c r="D178" s="70">
        <v>0</v>
      </c>
      <c r="E178" s="70">
        <v>0</v>
      </c>
      <c r="F178" s="70">
        <v>0</v>
      </c>
      <c r="G178" s="70">
        <v>0</v>
      </c>
      <c r="H178" s="70">
        <v>0</v>
      </c>
      <c r="I178" s="70">
        <v>0</v>
      </c>
      <c r="J178" s="70">
        <v>0</v>
      </c>
      <c r="K178" s="70">
        <v>0</v>
      </c>
      <c r="L178" s="70">
        <v>0</v>
      </c>
      <c r="M178" s="70">
        <v>0</v>
      </c>
      <c r="N178" s="70">
        <v>0</v>
      </c>
      <c r="O178" s="70">
        <v>0</v>
      </c>
      <c r="P178" s="70">
        <v>0</v>
      </c>
      <c r="Q178" s="70">
        <v>0</v>
      </c>
      <c r="R178" s="70">
        <v>0</v>
      </c>
      <c r="S178" s="70">
        <v>0</v>
      </c>
      <c r="T178" s="70">
        <v>0</v>
      </c>
      <c r="U178" s="70">
        <v>0</v>
      </c>
      <c r="V178" s="70">
        <v>0</v>
      </c>
      <c r="W178" s="70">
        <v>0</v>
      </c>
      <c r="X178" s="70">
        <v>0</v>
      </c>
      <c r="Y178" s="70">
        <v>0</v>
      </c>
      <c r="Z178" s="70">
        <v>0</v>
      </c>
      <c r="AA178" s="70">
        <v>0</v>
      </c>
      <c r="AB178" s="70">
        <v>0</v>
      </c>
      <c r="AC178" s="70">
        <v>0</v>
      </c>
      <c r="AD178" s="70">
        <v>0</v>
      </c>
      <c r="AE178" s="70">
        <v>0</v>
      </c>
      <c r="AF178" s="70">
        <v>0</v>
      </c>
      <c r="AG178" s="70">
        <v>0</v>
      </c>
      <c r="AH178" s="70">
        <v>0</v>
      </c>
      <c r="AI178" s="70">
        <v>0</v>
      </c>
      <c r="AJ178" s="70">
        <v>0</v>
      </c>
      <c r="AK178" s="70">
        <v>0</v>
      </c>
      <c r="AL178" s="70">
        <v>0</v>
      </c>
      <c r="AM178" s="70">
        <v>0</v>
      </c>
      <c r="AN178" s="70">
        <v>0</v>
      </c>
      <c r="AO178" s="70">
        <v>0</v>
      </c>
      <c r="AP178" s="70">
        <v>0</v>
      </c>
      <c r="AQ178" s="70">
        <v>0</v>
      </c>
      <c r="AR178" s="70">
        <v>0</v>
      </c>
      <c r="AS178" s="70">
        <v>0</v>
      </c>
      <c r="AT178" s="70">
        <v>0</v>
      </c>
      <c r="AU178" s="70">
        <v>0</v>
      </c>
      <c r="AV178" s="70">
        <v>0</v>
      </c>
      <c r="AW178" s="70">
        <v>0</v>
      </c>
      <c r="AX178" s="70">
        <v>0</v>
      </c>
      <c r="AY178" s="70">
        <v>0</v>
      </c>
      <c r="AZ178" s="70">
        <v>0</v>
      </c>
      <c r="BA178" s="70">
        <v>0</v>
      </c>
      <c r="BB178" s="70">
        <v>0</v>
      </c>
      <c r="BC178" s="70">
        <v>0</v>
      </c>
      <c r="BD178" s="70">
        <v>0</v>
      </c>
      <c r="BE178" s="70">
        <v>0</v>
      </c>
      <c r="BF178" s="70">
        <v>0</v>
      </c>
      <c r="BG178" s="70">
        <v>0</v>
      </c>
      <c r="BH178" s="70">
        <v>0</v>
      </c>
      <c r="BI178" s="70">
        <v>0</v>
      </c>
      <c r="BJ178" s="70">
        <v>0</v>
      </c>
      <c r="BK178" s="70">
        <v>0</v>
      </c>
      <c r="BL178" s="70">
        <v>0</v>
      </c>
      <c r="BM178" s="70">
        <v>0</v>
      </c>
      <c r="BN178" s="70">
        <v>0</v>
      </c>
      <c r="BO178" s="70">
        <v>0</v>
      </c>
      <c r="BP178" s="70">
        <v>0</v>
      </c>
      <c r="BQ178" s="70">
        <v>0</v>
      </c>
      <c r="BR178" s="70">
        <v>0</v>
      </c>
      <c r="BS178" s="70">
        <v>0</v>
      </c>
      <c r="BT178" s="70">
        <v>0</v>
      </c>
      <c r="BU178" s="70">
        <v>0</v>
      </c>
      <c r="BV178" s="70">
        <v>0</v>
      </c>
      <c r="BW178" s="70">
        <v>0</v>
      </c>
      <c r="BX178" s="70">
        <v>0</v>
      </c>
      <c r="BY178" s="71">
        <v>1323720.3900000001</v>
      </c>
    </row>
    <row r="179" spans="1:77" x14ac:dyDescent="0.2">
      <c r="A179" s="76" t="s">
        <v>552</v>
      </c>
      <c r="B179" s="77"/>
      <c r="C179" s="78"/>
      <c r="D179" s="74">
        <f>SUM(D130:D178)</f>
        <v>63469875.829999998</v>
      </c>
      <c r="E179" s="74">
        <f t="shared" ref="E179:BP179" si="6">SUM(E130:E178)</f>
        <v>16960199.920000002</v>
      </c>
      <c r="F179" s="74">
        <f t="shared" si="6"/>
        <v>15946997.730000002</v>
      </c>
      <c r="G179" s="74">
        <f t="shared" si="6"/>
        <v>7028934</v>
      </c>
      <c r="H179" s="74">
        <f t="shared" si="6"/>
        <v>5539835.2700000005</v>
      </c>
      <c r="I179" s="74">
        <f t="shared" si="6"/>
        <v>5180335.379999999</v>
      </c>
      <c r="J179" s="74">
        <f t="shared" si="6"/>
        <v>117663518.03999999</v>
      </c>
      <c r="K179" s="74">
        <f t="shared" si="6"/>
        <v>22842589.139999997</v>
      </c>
      <c r="L179" s="74">
        <f t="shared" si="6"/>
        <v>3652900.26</v>
      </c>
      <c r="M179" s="74">
        <f t="shared" si="6"/>
        <v>43777947.390000001</v>
      </c>
      <c r="N179" s="74">
        <f t="shared" si="6"/>
        <v>1583121.91</v>
      </c>
      <c r="O179" s="74">
        <f t="shared" si="6"/>
        <v>8721629.4399999995</v>
      </c>
      <c r="P179" s="74">
        <f t="shared" si="6"/>
        <v>26253927.710000005</v>
      </c>
      <c r="Q179" s="74">
        <f t="shared" si="6"/>
        <v>18430549.669999998</v>
      </c>
      <c r="R179" s="74">
        <f t="shared" si="6"/>
        <v>1482476.16</v>
      </c>
      <c r="S179" s="74">
        <f t="shared" si="6"/>
        <v>5836460.5889000017</v>
      </c>
      <c r="T179" s="74">
        <f t="shared" si="6"/>
        <v>4964829.2700000005</v>
      </c>
      <c r="U179" s="74">
        <f t="shared" si="6"/>
        <v>4909689.8600000013</v>
      </c>
      <c r="V179" s="74">
        <f t="shared" si="6"/>
        <v>71831170.640000001</v>
      </c>
      <c r="W179" s="74">
        <f t="shared" si="6"/>
        <v>7314787.5000000009</v>
      </c>
      <c r="X179" s="74">
        <f t="shared" si="6"/>
        <v>10498894.069999998</v>
      </c>
      <c r="Y179" s="74">
        <f t="shared" si="6"/>
        <v>23516797.460000001</v>
      </c>
      <c r="Z179" s="74">
        <f t="shared" si="6"/>
        <v>2767963.9000000004</v>
      </c>
      <c r="AA179" s="74">
        <f t="shared" si="6"/>
        <v>3172136.9299999997</v>
      </c>
      <c r="AB179" s="74">
        <f t="shared" si="6"/>
        <v>2120190.9300000002</v>
      </c>
      <c r="AC179" s="74">
        <f t="shared" si="6"/>
        <v>2053843.0499999998</v>
      </c>
      <c r="AD179" s="74">
        <f t="shared" si="6"/>
        <v>2502684.6800000002</v>
      </c>
      <c r="AE179" s="74">
        <f t="shared" si="6"/>
        <v>93711343.74000001</v>
      </c>
      <c r="AF179" s="74">
        <f t="shared" si="6"/>
        <v>5229866.6300000008</v>
      </c>
      <c r="AG179" s="74">
        <f t="shared" si="6"/>
        <v>2532391.89</v>
      </c>
      <c r="AH179" s="74">
        <f t="shared" si="6"/>
        <v>2509891.4700000002</v>
      </c>
      <c r="AI179" s="74">
        <f t="shared" si="6"/>
        <v>2552426.2400000002</v>
      </c>
      <c r="AJ179" s="74">
        <f t="shared" si="6"/>
        <v>4117959.7500000005</v>
      </c>
      <c r="AK179" s="74">
        <f t="shared" si="6"/>
        <v>3317316.9</v>
      </c>
      <c r="AL179" s="74">
        <f t="shared" si="6"/>
        <v>3425221.4</v>
      </c>
      <c r="AM179" s="74">
        <f t="shared" si="6"/>
        <v>6073898.040000001</v>
      </c>
      <c r="AN179" s="74">
        <f t="shared" si="6"/>
        <v>3527694.1699999995</v>
      </c>
      <c r="AO179" s="74">
        <f t="shared" si="6"/>
        <v>2575628.11</v>
      </c>
      <c r="AP179" s="74">
        <f t="shared" si="6"/>
        <v>2892770.6100000003</v>
      </c>
      <c r="AQ179" s="74">
        <f t="shared" si="6"/>
        <v>33854783.75</v>
      </c>
      <c r="AR179" s="74">
        <f t="shared" si="6"/>
        <v>2324540.38</v>
      </c>
      <c r="AS179" s="74">
        <f t="shared" si="6"/>
        <v>2958809.2100000004</v>
      </c>
      <c r="AT179" s="74">
        <f t="shared" si="6"/>
        <v>2639665.63</v>
      </c>
      <c r="AU179" s="74">
        <f t="shared" si="6"/>
        <v>1806495.0200000003</v>
      </c>
      <c r="AV179" s="74">
        <f t="shared" si="6"/>
        <v>630270.60000000009</v>
      </c>
      <c r="AW179" s="74">
        <f t="shared" si="6"/>
        <v>2047647.8900000001</v>
      </c>
      <c r="AX179" s="74">
        <f t="shared" si="6"/>
        <v>64762776.25</v>
      </c>
      <c r="AY179" s="74">
        <f t="shared" si="6"/>
        <v>4914418.2300000004</v>
      </c>
      <c r="AZ179" s="74">
        <f t="shared" si="6"/>
        <v>5218935.6499999994</v>
      </c>
      <c r="BA179" s="74">
        <f t="shared" si="6"/>
        <v>6747339.1600000001</v>
      </c>
      <c r="BB179" s="74">
        <f t="shared" si="6"/>
        <v>3786904.03</v>
      </c>
      <c r="BC179" s="74">
        <f t="shared" si="6"/>
        <v>1539343.59</v>
      </c>
      <c r="BD179" s="74">
        <f t="shared" si="6"/>
        <v>17261858.645499997</v>
      </c>
      <c r="BE179" s="74">
        <f t="shared" si="6"/>
        <v>6878745.2499999991</v>
      </c>
      <c r="BF179" s="74">
        <f t="shared" si="6"/>
        <v>3943929.0699999994</v>
      </c>
      <c r="BG179" s="74">
        <f t="shared" si="6"/>
        <v>1075941.33</v>
      </c>
      <c r="BH179" s="74">
        <f t="shared" si="6"/>
        <v>1735052.3599999999</v>
      </c>
      <c r="BI179" s="74">
        <f t="shared" si="6"/>
        <v>65903111.599999994</v>
      </c>
      <c r="BJ179" s="74">
        <f t="shared" si="6"/>
        <v>18850441.080000002</v>
      </c>
      <c r="BK179" s="74">
        <f t="shared" si="6"/>
        <v>3031978.35</v>
      </c>
      <c r="BL179" s="74">
        <f t="shared" si="6"/>
        <v>1890081.45</v>
      </c>
      <c r="BM179" s="74">
        <f t="shared" si="6"/>
        <v>1168214.77</v>
      </c>
      <c r="BN179" s="74">
        <f t="shared" si="6"/>
        <v>5561037.1100000003</v>
      </c>
      <c r="BO179" s="74">
        <f t="shared" si="6"/>
        <v>2283326.98</v>
      </c>
      <c r="BP179" s="74">
        <f t="shared" si="6"/>
        <v>43912717.360000007</v>
      </c>
      <c r="BQ179" s="74">
        <f t="shared" ref="BQ179:BX179" si="7">SUM(BQ130:BQ178)</f>
        <v>2901430.8800000004</v>
      </c>
      <c r="BR179" s="74">
        <f t="shared" si="7"/>
        <v>4746846.4999999991</v>
      </c>
      <c r="BS179" s="74">
        <f t="shared" si="7"/>
        <v>7833929.3399999989</v>
      </c>
      <c r="BT179" s="74">
        <f t="shared" si="7"/>
        <v>4333613.93</v>
      </c>
      <c r="BU179" s="74">
        <f t="shared" si="7"/>
        <v>8073458.9699999988</v>
      </c>
      <c r="BV179" s="74">
        <f t="shared" si="7"/>
        <v>3944420.5200000005</v>
      </c>
      <c r="BW179" s="74">
        <f t="shared" si="7"/>
        <v>2866142.32</v>
      </c>
      <c r="BX179" s="74">
        <f t="shared" si="7"/>
        <v>2529213.91</v>
      </c>
      <c r="BY179" s="75">
        <f>SUM(BY130:BY178)</f>
        <v>911272463.65559995</v>
      </c>
    </row>
    <row r="180" spans="1:77" x14ac:dyDescent="0.2">
      <c r="A180" s="68" t="s">
        <v>553</v>
      </c>
      <c r="B180" s="69" t="s">
        <v>554</v>
      </c>
      <c r="C180" s="68" t="s">
        <v>555</v>
      </c>
      <c r="D180" s="70">
        <v>135670808.69999999</v>
      </c>
      <c r="E180" s="70">
        <v>23894856.300000001</v>
      </c>
      <c r="F180" s="70">
        <v>27318077.739999998</v>
      </c>
      <c r="G180" s="70">
        <v>11227267.41</v>
      </c>
      <c r="H180" s="70">
        <v>9400126.5899999999</v>
      </c>
      <c r="I180" s="70">
        <v>2784461.94</v>
      </c>
      <c r="J180" s="70">
        <v>386426651.58999997</v>
      </c>
      <c r="K180" s="70">
        <v>17398017.039999999</v>
      </c>
      <c r="L180" s="70">
        <v>4296332.92</v>
      </c>
      <c r="M180" s="70">
        <v>78022255.819999993</v>
      </c>
      <c r="N180" s="70">
        <v>4413004.01</v>
      </c>
      <c r="O180" s="70">
        <v>15069030.43</v>
      </c>
      <c r="P180" s="70">
        <v>33056614.969999999</v>
      </c>
      <c r="Q180" s="70">
        <v>27580139.050000001</v>
      </c>
      <c r="R180" s="70">
        <v>1035006.97</v>
      </c>
      <c r="S180" s="70">
        <v>7912167.04</v>
      </c>
      <c r="T180" s="70">
        <v>6170644.1299999999</v>
      </c>
      <c r="U180" s="70">
        <v>3909177.3</v>
      </c>
      <c r="V180" s="70">
        <v>270754630.10000002</v>
      </c>
      <c r="W180" s="70">
        <v>14569135.18</v>
      </c>
      <c r="X180" s="70">
        <v>13330299.800000001</v>
      </c>
      <c r="Y180" s="70">
        <v>33642420.310000002</v>
      </c>
      <c r="Z180" s="70">
        <v>5965340.71</v>
      </c>
      <c r="AA180" s="70">
        <v>10755442.539999999</v>
      </c>
      <c r="AB180" s="70">
        <v>14327271.550000001</v>
      </c>
      <c r="AC180" s="70">
        <v>3682310.96</v>
      </c>
      <c r="AD180" s="70">
        <v>4516421.16</v>
      </c>
      <c r="AE180" s="70">
        <v>181855167.06999999</v>
      </c>
      <c r="AF180" s="70">
        <v>6850622.2199999997</v>
      </c>
      <c r="AG180" s="70">
        <v>3344497.73</v>
      </c>
      <c r="AH180" s="70">
        <v>3113471.98</v>
      </c>
      <c r="AI180" s="70">
        <v>3347686.14</v>
      </c>
      <c r="AJ180" s="70">
        <v>4771910.66</v>
      </c>
      <c r="AK180" s="70">
        <v>3947618.69</v>
      </c>
      <c r="AL180" s="70">
        <v>5643845.3499999996</v>
      </c>
      <c r="AM180" s="70">
        <v>9124529.6300000008</v>
      </c>
      <c r="AN180" s="70">
        <v>4753290.6100000003</v>
      </c>
      <c r="AO180" s="70">
        <v>2786106.32</v>
      </c>
      <c r="AP180" s="70">
        <v>4483088.2699999996</v>
      </c>
      <c r="AQ180" s="70">
        <v>52714111.090000004</v>
      </c>
      <c r="AR180" s="70">
        <v>4727861.16</v>
      </c>
      <c r="AS180" s="70">
        <v>4363042.4000000004</v>
      </c>
      <c r="AT180" s="70">
        <v>4719279.0999999996</v>
      </c>
      <c r="AU180" s="70">
        <v>3175281.04</v>
      </c>
      <c r="AV180" s="70">
        <v>505894.57</v>
      </c>
      <c r="AW180" s="70">
        <v>1405588.87</v>
      </c>
      <c r="AX180" s="70">
        <v>178194283.53999999</v>
      </c>
      <c r="AY180" s="70">
        <v>5547350.4699999997</v>
      </c>
      <c r="AZ180" s="70">
        <v>5280502</v>
      </c>
      <c r="BA180" s="70">
        <v>8579564.2100000009</v>
      </c>
      <c r="BB180" s="70">
        <v>9778760.0999999996</v>
      </c>
      <c r="BC180" s="70">
        <v>8413904.4800000004</v>
      </c>
      <c r="BD180" s="70">
        <v>13612990.310000001</v>
      </c>
      <c r="BE180" s="70">
        <v>7616947.1500000004</v>
      </c>
      <c r="BF180" s="70">
        <v>7332731.71</v>
      </c>
      <c r="BG180" s="70">
        <v>1960612.68</v>
      </c>
      <c r="BH180" s="70">
        <v>1351496.94</v>
      </c>
      <c r="BI180" s="70">
        <v>125284065.23999999</v>
      </c>
      <c r="BJ180" s="70">
        <v>28379206.850000001</v>
      </c>
      <c r="BK180" s="70">
        <v>3758346.96</v>
      </c>
      <c r="BL180" s="70">
        <v>3433210.36</v>
      </c>
      <c r="BM180" s="70">
        <v>3608637.74</v>
      </c>
      <c r="BN180" s="70">
        <v>7512974.4699999997</v>
      </c>
      <c r="BO180" s="70">
        <v>1989741.31</v>
      </c>
      <c r="BP180" s="70">
        <v>77709655.689999998</v>
      </c>
      <c r="BQ180" s="70">
        <v>4069656.05</v>
      </c>
      <c r="BR180" s="70">
        <v>4325829.32</v>
      </c>
      <c r="BS180" s="70">
        <v>7157310.9000000004</v>
      </c>
      <c r="BT180" s="70">
        <v>6792750.79</v>
      </c>
      <c r="BU180" s="70">
        <v>24702925.75</v>
      </c>
      <c r="BV180" s="70">
        <v>5658303.5999999996</v>
      </c>
      <c r="BW180" s="70">
        <v>2316365.4900000002</v>
      </c>
      <c r="BX180" s="70">
        <v>3107882.16</v>
      </c>
      <c r="BY180" s="71">
        <v>43490575.20000001</v>
      </c>
    </row>
    <row r="181" spans="1:77" x14ac:dyDescent="0.2">
      <c r="A181" s="68" t="s">
        <v>553</v>
      </c>
      <c r="B181" s="69" t="s">
        <v>556</v>
      </c>
      <c r="C181" s="68" t="s">
        <v>557</v>
      </c>
      <c r="D181" s="70">
        <v>16880494.109999999</v>
      </c>
      <c r="E181" s="70">
        <v>558204.31999999995</v>
      </c>
      <c r="F181" s="70">
        <v>8866709.7200000007</v>
      </c>
      <c r="G181" s="70">
        <v>0</v>
      </c>
      <c r="H181" s="70">
        <v>0</v>
      </c>
      <c r="I181" s="70">
        <v>0</v>
      </c>
      <c r="J181" s="70">
        <v>3375772.38</v>
      </c>
      <c r="K181" s="70">
        <v>6942041.46</v>
      </c>
      <c r="L181" s="70">
        <v>1136564.8500000001</v>
      </c>
      <c r="M181" s="70">
        <v>534606.5</v>
      </c>
      <c r="N181" s="70">
        <v>0</v>
      </c>
      <c r="O181" s="70">
        <v>100457.2</v>
      </c>
      <c r="P181" s="70">
        <v>1222621.2</v>
      </c>
      <c r="Q181" s="70">
        <v>356000.1</v>
      </c>
      <c r="R181" s="70">
        <v>282151.76</v>
      </c>
      <c r="S181" s="70">
        <v>2179914.5699999998</v>
      </c>
      <c r="T181" s="70">
        <v>1851281.15</v>
      </c>
      <c r="U181" s="70">
        <v>1106871.24</v>
      </c>
      <c r="V181" s="70">
        <v>4656830.18</v>
      </c>
      <c r="W181" s="70">
        <v>15777.23</v>
      </c>
      <c r="X181" s="70">
        <v>772840.99</v>
      </c>
      <c r="Y181" s="70">
        <v>1318686.1499999999</v>
      </c>
      <c r="Z181" s="70">
        <v>15472.49</v>
      </c>
      <c r="AA181" s="70">
        <v>155894.69</v>
      </c>
      <c r="AB181" s="70">
        <v>0</v>
      </c>
      <c r="AC181" s="70">
        <v>0</v>
      </c>
      <c r="AD181" s="70">
        <v>0</v>
      </c>
      <c r="AE181" s="70">
        <v>1409198.99</v>
      </c>
      <c r="AF181" s="70">
        <v>750267.78</v>
      </c>
      <c r="AG181" s="70">
        <v>601421.16</v>
      </c>
      <c r="AH181" s="70">
        <v>0</v>
      </c>
      <c r="AI181" s="70">
        <v>35008</v>
      </c>
      <c r="AJ181" s="70">
        <v>14406</v>
      </c>
      <c r="AK181" s="70">
        <v>71869.5</v>
      </c>
      <c r="AL181" s="70">
        <v>105</v>
      </c>
      <c r="AM181" s="70">
        <v>104765.6</v>
      </c>
      <c r="AN181" s="70">
        <v>66463.75</v>
      </c>
      <c r="AO181" s="70">
        <v>760730.79</v>
      </c>
      <c r="AP181" s="70">
        <v>1202328.3999999999</v>
      </c>
      <c r="AQ181" s="70">
        <v>10523732.960000001</v>
      </c>
      <c r="AR181" s="70">
        <v>0</v>
      </c>
      <c r="AS181" s="70">
        <v>0</v>
      </c>
      <c r="AT181" s="70">
        <v>0</v>
      </c>
      <c r="AU181" s="70">
        <v>0</v>
      </c>
      <c r="AV181" s="70">
        <v>0</v>
      </c>
      <c r="AW181" s="70">
        <v>0</v>
      </c>
      <c r="AX181" s="70">
        <v>0</v>
      </c>
      <c r="AY181" s="70">
        <v>31394</v>
      </c>
      <c r="AZ181" s="70">
        <v>0</v>
      </c>
      <c r="BA181" s="70">
        <v>0</v>
      </c>
      <c r="BB181" s="70">
        <v>0</v>
      </c>
      <c r="BC181" s="70">
        <v>0</v>
      </c>
      <c r="BD181" s="70">
        <v>2666061.8298999998</v>
      </c>
      <c r="BE181" s="70">
        <v>187818.3</v>
      </c>
      <c r="BF181" s="70">
        <v>87890</v>
      </c>
      <c r="BG181" s="70">
        <v>26175</v>
      </c>
      <c r="BH181" s="70">
        <v>0</v>
      </c>
      <c r="BI181" s="70">
        <v>39003713.82</v>
      </c>
      <c r="BJ181" s="70">
        <v>10585127.050000001</v>
      </c>
      <c r="BK181" s="70">
        <v>983622.9</v>
      </c>
      <c r="BL181" s="70">
        <v>0</v>
      </c>
      <c r="BM181" s="70">
        <v>55360</v>
      </c>
      <c r="BN181" s="70">
        <v>0</v>
      </c>
      <c r="BO181" s="70">
        <v>0</v>
      </c>
      <c r="BP181" s="70">
        <v>1298754.5600000001</v>
      </c>
      <c r="BQ181" s="70">
        <v>0</v>
      </c>
      <c r="BR181" s="70">
        <v>36353.4</v>
      </c>
      <c r="BS181" s="70">
        <v>480</v>
      </c>
      <c r="BT181" s="70">
        <v>0</v>
      </c>
      <c r="BU181" s="70">
        <v>279180</v>
      </c>
      <c r="BV181" s="70">
        <v>75720</v>
      </c>
      <c r="BW181" s="70">
        <v>26.25</v>
      </c>
      <c r="BX181" s="70">
        <v>670195.86</v>
      </c>
      <c r="BY181" s="71">
        <v>1531970.27</v>
      </c>
    </row>
    <row r="182" spans="1:77" x14ac:dyDescent="0.2">
      <c r="A182" s="68" t="s">
        <v>553</v>
      </c>
      <c r="B182" s="69" t="s">
        <v>558</v>
      </c>
      <c r="C182" s="68" t="s">
        <v>559</v>
      </c>
      <c r="D182" s="70">
        <v>65784915.469999999</v>
      </c>
      <c r="E182" s="70">
        <v>5704762.3499999996</v>
      </c>
      <c r="F182" s="70">
        <v>10470345.949999999</v>
      </c>
      <c r="G182" s="70">
        <v>2153524.4300000002</v>
      </c>
      <c r="H182" s="70">
        <v>1698779.31</v>
      </c>
      <c r="I182" s="70">
        <v>772055.55</v>
      </c>
      <c r="J182" s="70">
        <v>259350840.41999999</v>
      </c>
      <c r="K182" s="70">
        <v>1740727.24</v>
      </c>
      <c r="L182" s="70">
        <v>382181.7</v>
      </c>
      <c r="M182" s="70">
        <v>37904969.770000003</v>
      </c>
      <c r="N182" s="70">
        <v>1418430.99</v>
      </c>
      <c r="O182" s="70">
        <v>3198420.8</v>
      </c>
      <c r="P182" s="70">
        <v>16197588.710000001</v>
      </c>
      <c r="Q182" s="70">
        <v>12029030.539999999</v>
      </c>
      <c r="R182" s="70">
        <v>101725.45</v>
      </c>
      <c r="S182" s="70">
        <v>598479.35999999999</v>
      </c>
      <c r="T182" s="70">
        <v>160665</v>
      </c>
      <c r="U182" s="70">
        <v>669794</v>
      </c>
      <c r="V182" s="70">
        <v>53179191.369999997</v>
      </c>
      <c r="W182" s="70">
        <v>8283069.9400000004</v>
      </c>
      <c r="X182" s="70">
        <v>1017499.33</v>
      </c>
      <c r="Y182" s="70">
        <v>5484084.9000000004</v>
      </c>
      <c r="Z182" s="70">
        <v>993653.41</v>
      </c>
      <c r="AA182" s="70">
        <v>1504758</v>
      </c>
      <c r="AB182" s="70">
        <v>4608372.6500000004</v>
      </c>
      <c r="AC182" s="70">
        <v>908803</v>
      </c>
      <c r="AD182" s="70">
        <v>0</v>
      </c>
      <c r="AE182" s="70">
        <v>114764734.89</v>
      </c>
      <c r="AF182" s="70">
        <v>430905.46</v>
      </c>
      <c r="AG182" s="70">
        <v>245353.60000000001</v>
      </c>
      <c r="AH182" s="70">
        <v>650439.17000000004</v>
      </c>
      <c r="AI182" s="70">
        <v>707090.35</v>
      </c>
      <c r="AJ182" s="70">
        <v>1291691.19</v>
      </c>
      <c r="AK182" s="70">
        <v>861461.52</v>
      </c>
      <c r="AL182" s="70">
        <v>1128352.95</v>
      </c>
      <c r="AM182" s="70">
        <v>2535046.23</v>
      </c>
      <c r="AN182" s="70">
        <v>1195964.7</v>
      </c>
      <c r="AO182" s="70">
        <v>316471.46000000002</v>
      </c>
      <c r="AP182" s="70">
        <v>54365</v>
      </c>
      <c r="AQ182" s="70">
        <v>7759573.2699999996</v>
      </c>
      <c r="AR182" s="70">
        <v>368741.56</v>
      </c>
      <c r="AS182" s="70">
        <v>735732.54</v>
      </c>
      <c r="AT182" s="70">
        <v>816055.37</v>
      </c>
      <c r="AU182" s="70">
        <v>554725.55000000005</v>
      </c>
      <c r="AV182" s="70">
        <v>95990.6</v>
      </c>
      <c r="AW182" s="70">
        <v>294536.69</v>
      </c>
      <c r="AX182" s="70">
        <v>53491514.369999997</v>
      </c>
      <c r="AY182" s="70">
        <v>1257773.6499999999</v>
      </c>
      <c r="AZ182" s="70">
        <v>1559220.35</v>
      </c>
      <c r="BA182" s="70">
        <v>2953982.82</v>
      </c>
      <c r="BB182" s="70">
        <v>2692770</v>
      </c>
      <c r="BC182" s="70">
        <v>1132376.06</v>
      </c>
      <c r="BD182" s="70">
        <v>5389922.9099000003</v>
      </c>
      <c r="BE182" s="70">
        <v>3468509.49</v>
      </c>
      <c r="BF182" s="70">
        <v>1761689.77</v>
      </c>
      <c r="BG182" s="70">
        <v>476809.88</v>
      </c>
      <c r="BH182" s="70">
        <v>390835.56</v>
      </c>
      <c r="BI182" s="70">
        <v>13483066.24</v>
      </c>
      <c r="BJ182" s="70">
        <v>8072244.2000000002</v>
      </c>
      <c r="BK182" s="70">
        <v>458288.11</v>
      </c>
      <c r="BL182" s="70">
        <v>780757.9</v>
      </c>
      <c r="BM182" s="70">
        <v>920600.23</v>
      </c>
      <c r="BN182" s="70">
        <v>1506442.7</v>
      </c>
      <c r="BO182" s="70">
        <v>467748.32</v>
      </c>
      <c r="BP182" s="70">
        <v>25061958.309999999</v>
      </c>
      <c r="BQ182" s="70">
        <v>609230.65</v>
      </c>
      <c r="BR182" s="70">
        <v>1229481.69</v>
      </c>
      <c r="BS182" s="70">
        <v>1336877.69</v>
      </c>
      <c r="BT182" s="70">
        <v>1559699.6</v>
      </c>
      <c r="BU182" s="70">
        <v>9476810.1899999995</v>
      </c>
      <c r="BV182" s="70">
        <v>1070580.71</v>
      </c>
      <c r="BW182" s="70">
        <v>798604.36</v>
      </c>
      <c r="BX182" s="70">
        <v>199355</v>
      </c>
      <c r="BY182" s="71">
        <v>8902520.1600000001</v>
      </c>
    </row>
    <row r="183" spans="1:77" x14ac:dyDescent="0.2">
      <c r="A183" s="68" t="s">
        <v>553</v>
      </c>
      <c r="B183" s="69" t="s">
        <v>560</v>
      </c>
      <c r="C183" s="68" t="s">
        <v>561</v>
      </c>
      <c r="D183" s="70">
        <v>0</v>
      </c>
      <c r="E183" s="70">
        <v>0</v>
      </c>
      <c r="F183" s="70">
        <v>0</v>
      </c>
      <c r="G183" s="70">
        <v>0</v>
      </c>
      <c r="H183" s="70">
        <v>0</v>
      </c>
      <c r="I183" s="70">
        <v>118128</v>
      </c>
      <c r="J183" s="70">
        <v>0</v>
      </c>
      <c r="K183" s="70">
        <v>0</v>
      </c>
      <c r="L183" s="70">
        <v>0</v>
      </c>
      <c r="M183" s="70">
        <v>0</v>
      </c>
      <c r="N183" s="70">
        <v>0</v>
      </c>
      <c r="O183" s="70">
        <v>0</v>
      </c>
      <c r="P183" s="70">
        <v>0</v>
      </c>
      <c r="Q183" s="70">
        <v>0</v>
      </c>
      <c r="R183" s="70">
        <v>0</v>
      </c>
      <c r="S183" s="70">
        <v>0</v>
      </c>
      <c r="T183" s="70">
        <v>0</v>
      </c>
      <c r="U183" s="70">
        <v>0</v>
      </c>
      <c r="V183" s="70">
        <v>0</v>
      </c>
      <c r="W183" s="70">
        <v>0</v>
      </c>
      <c r="X183" s="70">
        <v>18900</v>
      </c>
      <c r="Y183" s="70">
        <v>0</v>
      </c>
      <c r="Z183" s="70">
        <v>0</v>
      </c>
      <c r="AA183" s="70">
        <v>0</v>
      </c>
      <c r="AB183" s="70">
        <v>0</v>
      </c>
      <c r="AC183" s="70">
        <v>69750</v>
      </c>
      <c r="AD183" s="70">
        <v>0</v>
      </c>
      <c r="AE183" s="70">
        <v>113000</v>
      </c>
      <c r="AF183" s="70">
        <v>0</v>
      </c>
      <c r="AG183" s="70">
        <v>0</v>
      </c>
      <c r="AH183" s="70">
        <v>0</v>
      </c>
      <c r="AI183" s="70">
        <v>0</v>
      </c>
      <c r="AJ183" s="70">
        <v>0</v>
      </c>
      <c r="AK183" s="70">
        <v>0</v>
      </c>
      <c r="AL183" s="70">
        <v>0</v>
      </c>
      <c r="AM183" s="70">
        <v>0</v>
      </c>
      <c r="AN183" s="70">
        <v>0</v>
      </c>
      <c r="AO183" s="70">
        <v>0</v>
      </c>
      <c r="AP183" s="70">
        <v>0</v>
      </c>
      <c r="AQ183" s="70">
        <v>0</v>
      </c>
      <c r="AR183" s="70">
        <v>0</v>
      </c>
      <c r="AS183" s="70">
        <v>0</v>
      </c>
      <c r="AT183" s="70">
        <v>0</v>
      </c>
      <c r="AU183" s="70">
        <v>0</v>
      </c>
      <c r="AV183" s="70">
        <v>2640</v>
      </c>
      <c r="AW183" s="70">
        <v>0</v>
      </c>
      <c r="AX183" s="70">
        <v>0</v>
      </c>
      <c r="AY183" s="70">
        <v>0</v>
      </c>
      <c r="AZ183" s="70">
        <v>0</v>
      </c>
      <c r="BA183" s="70">
        <v>0</v>
      </c>
      <c r="BB183" s="70">
        <v>6825</v>
      </c>
      <c r="BC183" s="70">
        <v>0</v>
      </c>
      <c r="BD183" s="70">
        <v>0</v>
      </c>
      <c r="BE183" s="70">
        <v>0</v>
      </c>
      <c r="BF183" s="70">
        <v>0</v>
      </c>
      <c r="BG183" s="70">
        <v>0</v>
      </c>
      <c r="BH183" s="70">
        <v>0</v>
      </c>
      <c r="BI183" s="70">
        <v>0</v>
      </c>
      <c r="BJ183" s="70">
        <v>0</v>
      </c>
      <c r="BK183" s="70">
        <v>0</v>
      </c>
      <c r="BL183" s="70">
        <v>63690</v>
      </c>
      <c r="BM183" s="70">
        <v>18330</v>
      </c>
      <c r="BN183" s="70">
        <v>0</v>
      </c>
      <c r="BO183" s="70">
        <v>0</v>
      </c>
      <c r="BP183" s="70">
        <v>0</v>
      </c>
      <c r="BQ183" s="70">
        <v>0</v>
      </c>
      <c r="BR183" s="70">
        <v>0</v>
      </c>
      <c r="BS183" s="70">
        <v>0</v>
      </c>
      <c r="BT183" s="70">
        <v>0</v>
      </c>
      <c r="BU183" s="70">
        <v>0</v>
      </c>
      <c r="BV183" s="70">
        <v>12730</v>
      </c>
      <c r="BW183" s="70">
        <v>7120</v>
      </c>
      <c r="BX183" s="70">
        <v>0</v>
      </c>
      <c r="BY183" s="71">
        <v>783612.25</v>
      </c>
    </row>
    <row r="184" spans="1:77" x14ac:dyDescent="0.2">
      <c r="A184" s="68" t="s">
        <v>553</v>
      </c>
      <c r="B184" s="69" t="s">
        <v>562</v>
      </c>
      <c r="C184" s="68" t="s">
        <v>563</v>
      </c>
      <c r="D184" s="70">
        <v>1433552.27</v>
      </c>
      <c r="E184" s="70">
        <v>214419.67</v>
      </c>
      <c r="F184" s="70">
        <v>667333.14</v>
      </c>
      <c r="G184" s="70">
        <v>399112.57</v>
      </c>
      <c r="H184" s="70">
        <v>172606.3</v>
      </c>
      <c r="I184" s="70">
        <v>239679.35999999999</v>
      </c>
      <c r="J184" s="70">
        <v>1370082.6</v>
      </c>
      <c r="K184" s="70">
        <v>906889.35</v>
      </c>
      <c r="L184" s="70">
        <v>362414.14</v>
      </c>
      <c r="M184" s="70">
        <v>831349.18</v>
      </c>
      <c r="N184" s="70">
        <v>247462.51</v>
      </c>
      <c r="O184" s="70">
        <v>305578.44</v>
      </c>
      <c r="P184" s="70">
        <v>1005463.22</v>
      </c>
      <c r="Q184" s="70">
        <v>1706619.79</v>
      </c>
      <c r="R184" s="70">
        <v>56115.24</v>
      </c>
      <c r="S184" s="70">
        <v>303789.44</v>
      </c>
      <c r="T184" s="70">
        <v>350757.4</v>
      </c>
      <c r="U184" s="70">
        <v>180389.56</v>
      </c>
      <c r="V184" s="70">
        <v>2344951.15</v>
      </c>
      <c r="W184" s="70">
        <v>657305.13</v>
      </c>
      <c r="X184" s="70">
        <v>151971.12</v>
      </c>
      <c r="Y184" s="70">
        <v>182199.5</v>
      </c>
      <c r="Z184" s="70">
        <v>92006.56</v>
      </c>
      <c r="AA184" s="70">
        <v>411235.73</v>
      </c>
      <c r="AB184" s="70">
        <v>354052.4</v>
      </c>
      <c r="AC184" s="70">
        <v>31093.78</v>
      </c>
      <c r="AD184" s="70">
        <v>104348.69</v>
      </c>
      <c r="AE184" s="70">
        <v>1180302.19</v>
      </c>
      <c r="AF184" s="70">
        <v>443373.86</v>
      </c>
      <c r="AG184" s="70">
        <v>122331.77899999999</v>
      </c>
      <c r="AH184" s="70">
        <v>94076.4</v>
      </c>
      <c r="AI184" s="70">
        <v>193604.47</v>
      </c>
      <c r="AJ184" s="70">
        <v>281891.08</v>
      </c>
      <c r="AK184" s="70">
        <v>639123.66</v>
      </c>
      <c r="AL184" s="70">
        <v>299553.52</v>
      </c>
      <c r="AM184" s="70">
        <v>349143.73</v>
      </c>
      <c r="AN184" s="70">
        <v>121084.62</v>
      </c>
      <c r="AO184" s="70">
        <v>215099.6</v>
      </c>
      <c r="AP184" s="70">
        <v>138154.20000000001</v>
      </c>
      <c r="AQ184" s="70">
        <v>451018.5</v>
      </c>
      <c r="AR184" s="70">
        <v>131305.57</v>
      </c>
      <c r="AS184" s="70">
        <v>302159.51</v>
      </c>
      <c r="AT184" s="70">
        <v>301916.40000000002</v>
      </c>
      <c r="AU184" s="70">
        <v>251720.6</v>
      </c>
      <c r="AV184" s="70">
        <v>6983</v>
      </c>
      <c r="AW184" s="70">
        <v>99450</v>
      </c>
      <c r="AX184" s="70">
        <v>1964288.98</v>
      </c>
      <c r="AY184" s="70">
        <v>171541.9</v>
      </c>
      <c r="AZ184" s="70">
        <v>135354.07999999999</v>
      </c>
      <c r="BA184" s="70">
        <v>338911.1</v>
      </c>
      <c r="BB184" s="70">
        <v>244400.37</v>
      </c>
      <c r="BC184" s="70">
        <v>176271.5</v>
      </c>
      <c r="BD184" s="70">
        <v>642201.30000000005</v>
      </c>
      <c r="BE184" s="70">
        <v>391798.45</v>
      </c>
      <c r="BF184" s="70">
        <v>242769.12</v>
      </c>
      <c r="BG184" s="70">
        <v>97338.61</v>
      </c>
      <c r="BH184" s="70">
        <v>13972.65</v>
      </c>
      <c r="BI184" s="70">
        <v>3006617.78</v>
      </c>
      <c r="BJ184" s="70">
        <v>937409.02</v>
      </c>
      <c r="BK184" s="70">
        <v>264221.03999999998</v>
      </c>
      <c r="BL184" s="70">
        <v>234273.38</v>
      </c>
      <c r="BM184" s="70">
        <v>289901.99</v>
      </c>
      <c r="BN184" s="70">
        <v>153498.07</v>
      </c>
      <c r="BO184" s="70">
        <v>137989.01</v>
      </c>
      <c r="BP184" s="70">
        <v>1209295</v>
      </c>
      <c r="BQ184" s="70">
        <v>136239.99</v>
      </c>
      <c r="BR184" s="70">
        <v>385514.97</v>
      </c>
      <c r="BS184" s="70">
        <v>183159.12</v>
      </c>
      <c r="BT184" s="70">
        <v>112178.24000000001</v>
      </c>
      <c r="BU184" s="70">
        <v>384956</v>
      </c>
      <c r="BV184" s="70">
        <v>268886.65999999997</v>
      </c>
      <c r="BW184" s="70">
        <v>148713.73000000001</v>
      </c>
      <c r="BX184" s="70">
        <v>82588.289999999994</v>
      </c>
      <c r="BY184" s="71">
        <v>28185574.450000003</v>
      </c>
    </row>
    <row r="185" spans="1:77" x14ac:dyDescent="0.2">
      <c r="A185" s="68" t="s">
        <v>553</v>
      </c>
      <c r="B185" s="69" t="s">
        <v>564</v>
      </c>
      <c r="C185" s="68" t="s">
        <v>565</v>
      </c>
      <c r="D185" s="70">
        <v>30657327.539999999</v>
      </c>
      <c r="E185" s="70">
        <v>6364205.8399999999</v>
      </c>
      <c r="F185" s="70">
        <v>7761897.04</v>
      </c>
      <c r="G185" s="70">
        <v>4203958.38</v>
      </c>
      <c r="H185" s="70">
        <v>5097850.8499999996</v>
      </c>
      <c r="I185" s="70">
        <v>1843313</v>
      </c>
      <c r="J185" s="70">
        <v>75060058.150000006</v>
      </c>
      <c r="K185" s="70">
        <v>8534171.2699999996</v>
      </c>
      <c r="L185" s="70">
        <v>2191160.25</v>
      </c>
      <c r="M185" s="70">
        <v>17485991.239999998</v>
      </c>
      <c r="N185" s="70">
        <v>1537513.39</v>
      </c>
      <c r="O185" s="70">
        <v>6017476.9900000002</v>
      </c>
      <c r="P185" s="70">
        <v>9336016.0399999991</v>
      </c>
      <c r="Q185" s="70">
        <v>10389145.17</v>
      </c>
      <c r="R185" s="70">
        <v>339880</v>
      </c>
      <c r="S185" s="70">
        <v>3425457.7</v>
      </c>
      <c r="T185" s="70">
        <v>1874918.95</v>
      </c>
      <c r="U185" s="70">
        <v>1323727.06</v>
      </c>
      <c r="V185" s="70">
        <v>30501144.539999999</v>
      </c>
      <c r="W185" s="70">
        <v>5062326.8899999997</v>
      </c>
      <c r="X185" s="70">
        <v>2227088.8199999998</v>
      </c>
      <c r="Y185" s="70">
        <v>5287679.12</v>
      </c>
      <c r="Z185" s="70">
        <v>1609293.68</v>
      </c>
      <c r="AA185" s="70">
        <v>1816754.52</v>
      </c>
      <c r="AB185" s="70">
        <v>3519589</v>
      </c>
      <c r="AC185" s="70">
        <v>1393398.79</v>
      </c>
      <c r="AD185" s="70">
        <v>2388252.9</v>
      </c>
      <c r="AE185" s="70">
        <v>51707230.100000001</v>
      </c>
      <c r="AF185" s="70">
        <v>2671282.5</v>
      </c>
      <c r="AG185" s="70">
        <v>1191904.08</v>
      </c>
      <c r="AH185" s="70">
        <v>2278814</v>
      </c>
      <c r="AI185" s="70">
        <v>1421226</v>
      </c>
      <c r="AJ185" s="70">
        <v>2794127.58</v>
      </c>
      <c r="AK185" s="70">
        <v>2179163.4</v>
      </c>
      <c r="AL185" s="70">
        <v>1647683.5</v>
      </c>
      <c r="AM185" s="70">
        <v>2333504.04</v>
      </c>
      <c r="AN185" s="70">
        <v>1568084</v>
      </c>
      <c r="AO185" s="70">
        <v>1364701.4</v>
      </c>
      <c r="AP185" s="70">
        <v>1706590.5</v>
      </c>
      <c r="AQ185" s="70">
        <v>13800793.23</v>
      </c>
      <c r="AR185" s="70">
        <v>2248393.9900000002</v>
      </c>
      <c r="AS185" s="70">
        <v>1422302.57</v>
      </c>
      <c r="AT185" s="70">
        <v>1512855.02</v>
      </c>
      <c r="AU185" s="70">
        <v>1037496</v>
      </c>
      <c r="AV185" s="70">
        <v>234593</v>
      </c>
      <c r="AW185" s="70">
        <v>1134434.25</v>
      </c>
      <c r="AX185" s="70">
        <v>31006118.739999998</v>
      </c>
      <c r="AY185" s="70">
        <v>2681150</v>
      </c>
      <c r="AZ185" s="70">
        <v>1256236.5</v>
      </c>
      <c r="BA185" s="70">
        <v>2590066</v>
      </c>
      <c r="BB185" s="70">
        <v>2874997.02</v>
      </c>
      <c r="BC185" s="70">
        <v>2046890.5</v>
      </c>
      <c r="BD185" s="70">
        <v>3710924</v>
      </c>
      <c r="BE185" s="70">
        <v>2406240</v>
      </c>
      <c r="BF185" s="70">
        <v>1875330.6</v>
      </c>
      <c r="BG185" s="70">
        <v>612369</v>
      </c>
      <c r="BH185" s="70">
        <v>581557</v>
      </c>
      <c r="BI185" s="70">
        <v>17806100.329999998</v>
      </c>
      <c r="BJ185" s="70">
        <v>9378656</v>
      </c>
      <c r="BK185" s="70">
        <v>2033292.4</v>
      </c>
      <c r="BL185" s="70">
        <v>1240455</v>
      </c>
      <c r="BM185" s="70">
        <v>3109211</v>
      </c>
      <c r="BN185" s="70">
        <v>2596127.5299999998</v>
      </c>
      <c r="BO185" s="70">
        <v>1178446.02</v>
      </c>
      <c r="BP185" s="70">
        <v>16320164.75</v>
      </c>
      <c r="BQ185" s="70">
        <v>1567454.29</v>
      </c>
      <c r="BR185" s="70">
        <v>441591.72</v>
      </c>
      <c r="BS185" s="70">
        <v>2168727.2799999998</v>
      </c>
      <c r="BT185" s="70">
        <v>3006589.43</v>
      </c>
      <c r="BU185" s="70">
        <v>8392078.9499999993</v>
      </c>
      <c r="BV185" s="70">
        <v>1599084.46</v>
      </c>
      <c r="BW185" s="70">
        <v>726166.06</v>
      </c>
      <c r="BX185" s="70">
        <v>632009.9</v>
      </c>
      <c r="BY185" s="71">
        <v>57134024.28989999</v>
      </c>
    </row>
    <row r="186" spans="1:77" x14ac:dyDescent="0.2">
      <c r="A186" s="68" t="s">
        <v>553</v>
      </c>
      <c r="B186" s="69" t="s">
        <v>566</v>
      </c>
      <c r="C186" s="68" t="s">
        <v>567</v>
      </c>
      <c r="D186" s="70">
        <v>5127605</v>
      </c>
      <c r="E186" s="70">
        <v>208356</v>
      </c>
      <c r="F186" s="70">
        <v>153290.25</v>
      </c>
      <c r="G186" s="70">
        <v>0</v>
      </c>
      <c r="H186" s="70">
        <v>39055</v>
      </c>
      <c r="I186" s="70">
        <v>0</v>
      </c>
      <c r="J186" s="70">
        <v>3049784.11</v>
      </c>
      <c r="K186" s="70">
        <v>1166290.5</v>
      </c>
      <c r="L186" s="70">
        <v>335569</v>
      </c>
      <c r="M186" s="70">
        <v>363121.78</v>
      </c>
      <c r="N186" s="70">
        <v>48095</v>
      </c>
      <c r="O186" s="70">
        <v>173405</v>
      </c>
      <c r="P186" s="70">
        <v>88100</v>
      </c>
      <c r="Q186" s="70">
        <v>663375</v>
      </c>
      <c r="R186" s="70">
        <v>0</v>
      </c>
      <c r="S186" s="70">
        <v>0</v>
      </c>
      <c r="T186" s="70">
        <v>0</v>
      </c>
      <c r="U186" s="70">
        <v>168080</v>
      </c>
      <c r="V186" s="70">
        <v>58000</v>
      </c>
      <c r="W186" s="70">
        <v>465422.4</v>
      </c>
      <c r="X186" s="70">
        <v>14338</v>
      </c>
      <c r="Y186" s="70">
        <v>2104465</v>
      </c>
      <c r="Z186" s="70">
        <v>0</v>
      </c>
      <c r="AA186" s="70">
        <v>0</v>
      </c>
      <c r="AB186" s="70">
        <v>0</v>
      </c>
      <c r="AC186" s="70">
        <v>0</v>
      </c>
      <c r="AD186" s="70">
        <v>0</v>
      </c>
      <c r="AE186" s="70">
        <v>0</v>
      </c>
      <c r="AF186" s="70">
        <v>3437100</v>
      </c>
      <c r="AG186" s="70">
        <v>6300</v>
      </c>
      <c r="AH186" s="70">
        <v>0</v>
      </c>
      <c r="AI186" s="70">
        <v>428400</v>
      </c>
      <c r="AJ186" s="70">
        <v>0</v>
      </c>
      <c r="AK186" s="70">
        <v>0</v>
      </c>
      <c r="AL186" s="70">
        <v>0</v>
      </c>
      <c r="AM186" s="70">
        <v>0</v>
      </c>
      <c r="AN186" s="70">
        <v>82552.5</v>
      </c>
      <c r="AO186" s="70">
        <v>111200</v>
      </c>
      <c r="AP186" s="70">
        <v>0</v>
      </c>
      <c r="AQ186" s="70">
        <v>459415.2</v>
      </c>
      <c r="AR186" s="70">
        <v>0</v>
      </c>
      <c r="AS186" s="70">
        <v>0</v>
      </c>
      <c r="AT186" s="70">
        <v>0</v>
      </c>
      <c r="AU186" s="70">
        <v>363800</v>
      </c>
      <c r="AV186" s="70">
        <v>0</v>
      </c>
      <c r="AW186" s="70">
        <v>25000</v>
      </c>
      <c r="AX186" s="70">
        <v>577207</v>
      </c>
      <c r="AY186" s="70">
        <v>0</v>
      </c>
      <c r="AZ186" s="70">
        <v>310300</v>
      </c>
      <c r="BA186" s="70">
        <v>0</v>
      </c>
      <c r="BB186" s="70">
        <v>356990</v>
      </c>
      <c r="BC186" s="70">
        <v>576400</v>
      </c>
      <c r="BD186" s="70">
        <v>334000</v>
      </c>
      <c r="BE186" s="70">
        <v>0</v>
      </c>
      <c r="BF186" s="70">
        <v>27600</v>
      </c>
      <c r="BG186" s="70">
        <v>316444</v>
      </c>
      <c r="BH186" s="70">
        <v>0</v>
      </c>
      <c r="BI186" s="70">
        <v>1000000</v>
      </c>
      <c r="BJ186" s="70">
        <v>1413000</v>
      </c>
      <c r="BK186" s="70">
        <v>480500</v>
      </c>
      <c r="BL186" s="70">
        <v>265450</v>
      </c>
      <c r="BM186" s="70">
        <v>487073</v>
      </c>
      <c r="BN186" s="70">
        <v>200000</v>
      </c>
      <c r="BO186" s="70">
        <v>843800</v>
      </c>
      <c r="BP186" s="70">
        <v>4248368.5</v>
      </c>
      <c r="BQ186" s="70">
        <v>506026.1</v>
      </c>
      <c r="BR186" s="70">
        <v>16800</v>
      </c>
      <c r="BS186" s="70">
        <v>0</v>
      </c>
      <c r="BT186" s="70">
        <v>0</v>
      </c>
      <c r="BU186" s="70">
        <v>52930</v>
      </c>
      <c r="BV186" s="70">
        <v>0</v>
      </c>
      <c r="BW186" s="70">
        <v>0</v>
      </c>
      <c r="BX186" s="70">
        <v>0</v>
      </c>
      <c r="BY186" s="71">
        <v>8653243.160000002</v>
      </c>
    </row>
    <row r="187" spans="1:77" x14ac:dyDescent="0.2">
      <c r="A187" s="68" t="s">
        <v>553</v>
      </c>
      <c r="B187" s="69" t="s">
        <v>568</v>
      </c>
      <c r="C187" s="68" t="s">
        <v>569</v>
      </c>
      <c r="D187" s="70">
        <v>3928586.96</v>
      </c>
      <c r="E187" s="70">
        <v>154500</v>
      </c>
      <c r="F187" s="70">
        <v>108819</v>
      </c>
      <c r="G187" s="70">
        <v>24824</v>
      </c>
      <c r="H187" s="70">
        <v>318041.07</v>
      </c>
      <c r="I187" s="70">
        <v>14500</v>
      </c>
      <c r="J187" s="70">
        <v>0</v>
      </c>
      <c r="K187" s="70">
        <v>101757</v>
      </c>
      <c r="L187" s="70">
        <v>0</v>
      </c>
      <c r="M187" s="70">
        <v>432312.65</v>
      </c>
      <c r="N187" s="70">
        <v>2200</v>
      </c>
      <c r="O187" s="70">
        <v>37497</v>
      </c>
      <c r="P187" s="70">
        <v>0</v>
      </c>
      <c r="Q187" s="70">
        <v>0</v>
      </c>
      <c r="R187" s="70">
        <v>29360.7</v>
      </c>
      <c r="S187" s="70">
        <v>41650</v>
      </c>
      <c r="T187" s="70">
        <v>0</v>
      </c>
      <c r="U187" s="70">
        <v>10930.15</v>
      </c>
      <c r="V187" s="70">
        <v>112563.5</v>
      </c>
      <c r="W187" s="70">
        <v>79544</v>
      </c>
      <c r="X187" s="70">
        <v>8800</v>
      </c>
      <c r="Y187" s="70">
        <v>142632.25</v>
      </c>
      <c r="Z187" s="70">
        <v>4000</v>
      </c>
      <c r="AA187" s="70">
        <v>60800</v>
      </c>
      <c r="AB187" s="70">
        <v>59450</v>
      </c>
      <c r="AC187" s="70">
        <v>0</v>
      </c>
      <c r="AD187" s="70">
        <v>0</v>
      </c>
      <c r="AE187" s="70">
        <v>143107</v>
      </c>
      <c r="AF187" s="70">
        <v>42350</v>
      </c>
      <c r="AG187" s="70">
        <v>13860</v>
      </c>
      <c r="AH187" s="70">
        <v>24300</v>
      </c>
      <c r="AI187" s="70">
        <v>12650</v>
      </c>
      <c r="AJ187" s="70">
        <v>0</v>
      </c>
      <c r="AK187" s="70">
        <v>40000</v>
      </c>
      <c r="AL187" s="70">
        <v>0</v>
      </c>
      <c r="AM187" s="70">
        <v>72600</v>
      </c>
      <c r="AN187" s="70">
        <v>56030</v>
      </c>
      <c r="AO187" s="70">
        <v>76560</v>
      </c>
      <c r="AP187" s="70">
        <v>0</v>
      </c>
      <c r="AQ187" s="70">
        <v>48785</v>
      </c>
      <c r="AR187" s="70">
        <v>13900</v>
      </c>
      <c r="AS187" s="70">
        <v>13350</v>
      </c>
      <c r="AT187" s="70">
        <v>49600</v>
      </c>
      <c r="AU187" s="70">
        <v>2040</v>
      </c>
      <c r="AV187" s="70">
        <v>800</v>
      </c>
      <c r="AW187" s="70">
        <v>0</v>
      </c>
      <c r="AX187" s="70">
        <v>2068137.57</v>
      </c>
      <c r="AY187" s="70">
        <v>0</v>
      </c>
      <c r="AZ187" s="70">
        <v>0</v>
      </c>
      <c r="BA187" s="70">
        <v>23720.400000000001</v>
      </c>
      <c r="BB187" s="70">
        <v>26975.5</v>
      </c>
      <c r="BC187" s="70">
        <v>14377</v>
      </c>
      <c r="BD187" s="70">
        <v>127400</v>
      </c>
      <c r="BE187" s="70">
        <v>0</v>
      </c>
      <c r="BF187" s="70">
        <v>0</v>
      </c>
      <c r="BG187" s="70">
        <v>52450</v>
      </c>
      <c r="BH187" s="70">
        <v>0</v>
      </c>
      <c r="BI187" s="70">
        <v>1063225.75</v>
      </c>
      <c r="BJ187" s="70">
        <v>0</v>
      </c>
      <c r="BK187" s="70">
        <v>37985</v>
      </c>
      <c r="BL187" s="70">
        <v>0</v>
      </c>
      <c r="BM187" s="70">
        <v>0</v>
      </c>
      <c r="BN187" s="70">
        <v>28405</v>
      </c>
      <c r="BO187" s="70">
        <v>0</v>
      </c>
      <c r="BP187" s="70">
        <v>1150522.8500000001</v>
      </c>
      <c r="BQ187" s="70">
        <v>11960</v>
      </c>
      <c r="BR187" s="70">
        <v>24289</v>
      </c>
      <c r="BS187" s="70">
        <v>4400</v>
      </c>
      <c r="BT187" s="70">
        <v>45784</v>
      </c>
      <c r="BU187" s="70">
        <v>0</v>
      </c>
      <c r="BV187" s="70">
        <v>0</v>
      </c>
      <c r="BW187" s="70">
        <v>38100</v>
      </c>
      <c r="BX187" s="70">
        <v>0</v>
      </c>
      <c r="BY187" s="71">
        <v>21940842</v>
      </c>
    </row>
    <row r="188" spans="1:77" x14ac:dyDescent="0.2">
      <c r="A188" s="68" t="s">
        <v>553</v>
      </c>
      <c r="B188" s="69" t="s">
        <v>570</v>
      </c>
      <c r="C188" s="68" t="s">
        <v>571</v>
      </c>
      <c r="D188" s="70">
        <v>615244.29</v>
      </c>
      <c r="E188" s="70">
        <v>96648.17</v>
      </c>
      <c r="F188" s="70">
        <v>160014.31</v>
      </c>
      <c r="G188" s="70">
        <v>127012.69</v>
      </c>
      <c r="H188" s="70">
        <v>66640</v>
      </c>
      <c r="I188" s="70">
        <v>15500</v>
      </c>
      <c r="J188" s="70">
        <v>53234.239999999998</v>
      </c>
      <c r="K188" s="70">
        <v>79706.03</v>
      </c>
      <c r="L188" s="70">
        <v>5101.7700000000004</v>
      </c>
      <c r="M188" s="70">
        <v>145342.45000000001</v>
      </c>
      <c r="N188" s="70">
        <v>165695.20000000001</v>
      </c>
      <c r="O188" s="70">
        <v>196406.39999999999</v>
      </c>
      <c r="P188" s="70">
        <v>129098.12</v>
      </c>
      <c r="Q188" s="70">
        <v>250257.38</v>
      </c>
      <c r="R188" s="70">
        <v>34346</v>
      </c>
      <c r="S188" s="70">
        <v>73858.69</v>
      </c>
      <c r="T188" s="70">
        <v>78360</v>
      </c>
      <c r="U188" s="70">
        <v>66716.56</v>
      </c>
      <c r="V188" s="70">
        <v>485439.5</v>
      </c>
      <c r="W188" s="70">
        <v>96339.86</v>
      </c>
      <c r="X188" s="70">
        <v>137753.73000000001</v>
      </c>
      <c r="Y188" s="70">
        <v>138650.56</v>
      </c>
      <c r="Z188" s="70">
        <v>104237.73</v>
      </c>
      <c r="AA188" s="70">
        <v>190513.02</v>
      </c>
      <c r="AB188" s="70">
        <v>114917</v>
      </c>
      <c r="AC188" s="70">
        <v>100</v>
      </c>
      <c r="AD188" s="70">
        <v>102171.42</v>
      </c>
      <c r="AE188" s="70">
        <v>288026.55</v>
      </c>
      <c r="AF188" s="70">
        <v>90800</v>
      </c>
      <c r="AG188" s="70">
        <v>18401.61</v>
      </c>
      <c r="AH188" s="70">
        <v>54980</v>
      </c>
      <c r="AI188" s="70">
        <v>69570.509999999995</v>
      </c>
      <c r="AJ188" s="70">
        <v>145170</v>
      </c>
      <c r="AK188" s="70">
        <v>240939.65</v>
      </c>
      <c r="AL188" s="70">
        <v>69331.009999999995</v>
      </c>
      <c r="AM188" s="70">
        <v>248756.77</v>
      </c>
      <c r="AN188" s="70">
        <v>240809.01</v>
      </c>
      <c r="AO188" s="70">
        <v>201382.27</v>
      </c>
      <c r="AP188" s="70">
        <v>41000.19</v>
      </c>
      <c r="AQ188" s="70">
        <v>273617.96999999997</v>
      </c>
      <c r="AR188" s="70">
        <v>281305.01</v>
      </c>
      <c r="AS188" s="70">
        <v>15219.81</v>
      </c>
      <c r="AT188" s="70">
        <v>64963.12</v>
      </c>
      <c r="AU188" s="70">
        <v>76238.149999999994</v>
      </c>
      <c r="AV188" s="70">
        <v>15138.05</v>
      </c>
      <c r="AW188" s="70">
        <v>42180.21</v>
      </c>
      <c r="AX188" s="70">
        <v>187460</v>
      </c>
      <c r="AY188" s="70">
        <v>128019.47</v>
      </c>
      <c r="AZ188" s="70">
        <v>81232.160000000003</v>
      </c>
      <c r="BA188" s="70">
        <v>263172.28999999998</v>
      </c>
      <c r="BB188" s="70">
        <v>141055.13</v>
      </c>
      <c r="BC188" s="70">
        <v>166354.84</v>
      </c>
      <c r="BD188" s="70">
        <v>110502.68</v>
      </c>
      <c r="BE188" s="70">
        <v>151683.07999999999</v>
      </c>
      <c r="BF188" s="70">
        <v>36812.629999999997</v>
      </c>
      <c r="BG188" s="70">
        <v>27530.84</v>
      </c>
      <c r="BH188" s="70">
        <v>18602.72</v>
      </c>
      <c r="BI188" s="70">
        <v>355204.16</v>
      </c>
      <c r="BJ188" s="70">
        <v>253652.38</v>
      </c>
      <c r="BK188" s="70">
        <v>149798.5</v>
      </c>
      <c r="BL188" s="70">
        <v>75072.78</v>
      </c>
      <c r="BM188" s="70">
        <v>147200.59</v>
      </c>
      <c r="BN188" s="70">
        <v>159404.06</v>
      </c>
      <c r="BO188" s="70">
        <v>124303.17</v>
      </c>
      <c r="BP188" s="70">
        <v>400041.38</v>
      </c>
      <c r="BQ188" s="70">
        <v>85749.58</v>
      </c>
      <c r="BR188" s="70">
        <v>245527.2</v>
      </c>
      <c r="BS188" s="70">
        <v>303352.08</v>
      </c>
      <c r="BT188" s="70">
        <v>71535.09</v>
      </c>
      <c r="BU188" s="70">
        <v>209830</v>
      </c>
      <c r="BV188" s="70">
        <v>101802.38</v>
      </c>
      <c r="BW188" s="70">
        <v>95254.13</v>
      </c>
      <c r="BX188" s="70">
        <v>4515.3999999999996</v>
      </c>
      <c r="BY188" s="71">
        <v>641754.69999999995</v>
      </c>
    </row>
    <row r="189" spans="1:77" x14ac:dyDescent="0.2">
      <c r="A189" s="68" t="s">
        <v>553</v>
      </c>
      <c r="B189" s="69" t="s">
        <v>572</v>
      </c>
      <c r="C189" s="68" t="s">
        <v>573</v>
      </c>
      <c r="D189" s="70">
        <v>106227.5</v>
      </c>
      <c r="E189" s="70">
        <v>19955.5</v>
      </c>
      <c r="F189" s="70">
        <v>93859</v>
      </c>
      <c r="G189" s="70">
        <v>0</v>
      </c>
      <c r="H189" s="70">
        <v>42411</v>
      </c>
      <c r="I189" s="70">
        <v>0</v>
      </c>
      <c r="J189" s="70">
        <v>0</v>
      </c>
      <c r="K189" s="70">
        <v>168780</v>
      </c>
      <c r="L189" s="70">
        <v>0</v>
      </c>
      <c r="M189" s="70">
        <v>8050</v>
      </c>
      <c r="N189" s="70">
        <v>0</v>
      </c>
      <c r="O189" s="70">
        <v>16581</v>
      </c>
      <c r="P189" s="70">
        <v>0</v>
      </c>
      <c r="Q189" s="70">
        <v>9993.7999999999993</v>
      </c>
      <c r="R189" s="70">
        <v>0</v>
      </c>
      <c r="S189" s="70">
        <v>0</v>
      </c>
      <c r="T189" s="70">
        <v>0</v>
      </c>
      <c r="U189" s="70">
        <v>0</v>
      </c>
      <c r="V189" s="70">
        <v>0</v>
      </c>
      <c r="W189" s="70">
        <v>400</v>
      </c>
      <c r="X189" s="70">
        <v>0</v>
      </c>
      <c r="Y189" s="70">
        <v>33170</v>
      </c>
      <c r="Z189" s="70">
        <v>3000</v>
      </c>
      <c r="AA189" s="70">
        <v>1800</v>
      </c>
      <c r="AB189" s="70">
        <v>47616</v>
      </c>
      <c r="AC189" s="70">
        <v>0</v>
      </c>
      <c r="AD189" s="70">
        <v>0</v>
      </c>
      <c r="AE189" s="70">
        <v>800</v>
      </c>
      <c r="AF189" s="70">
        <v>60607</v>
      </c>
      <c r="AG189" s="70">
        <v>26520</v>
      </c>
      <c r="AH189" s="70">
        <v>500</v>
      </c>
      <c r="AI189" s="70">
        <v>0</v>
      </c>
      <c r="AJ189" s="70">
        <v>14900</v>
      </c>
      <c r="AK189" s="70">
        <v>22256</v>
      </c>
      <c r="AL189" s="70">
        <v>0</v>
      </c>
      <c r="AM189" s="70">
        <v>0</v>
      </c>
      <c r="AN189" s="70">
        <v>31280</v>
      </c>
      <c r="AO189" s="70">
        <v>21350</v>
      </c>
      <c r="AP189" s="70">
        <v>69015</v>
      </c>
      <c r="AQ189" s="70">
        <v>0</v>
      </c>
      <c r="AR189" s="70">
        <v>600</v>
      </c>
      <c r="AS189" s="70">
        <v>0</v>
      </c>
      <c r="AT189" s="70">
        <v>80341.649999999994</v>
      </c>
      <c r="AU189" s="70">
        <v>0</v>
      </c>
      <c r="AV189" s="70">
        <v>0</v>
      </c>
      <c r="AW189" s="70">
        <v>37450</v>
      </c>
      <c r="AX189" s="70">
        <v>0</v>
      </c>
      <c r="AY189" s="70">
        <v>1320</v>
      </c>
      <c r="AZ189" s="70">
        <v>46558.68</v>
      </c>
      <c r="BA189" s="70">
        <v>28687.1</v>
      </c>
      <c r="BB189" s="70">
        <v>0</v>
      </c>
      <c r="BC189" s="70">
        <v>16478</v>
      </c>
      <c r="BD189" s="70">
        <v>800</v>
      </c>
      <c r="BE189" s="70">
        <v>0</v>
      </c>
      <c r="BF189" s="70">
        <v>0</v>
      </c>
      <c r="BG189" s="70">
        <v>16305.71</v>
      </c>
      <c r="BH189" s="70">
        <v>17570</v>
      </c>
      <c r="BI189" s="70">
        <v>78110</v>
      </c>
      <c r="BJ189" s="70">
        <v>0</v>
      </c>
      <c r="BK189" s="70">
        <v>0</v>
      </c>
      <c r="BL189" s="70">
        <v>12150</v>
      </c>
      <c r="BM189" s="70">
        <v>3136.53</v>
      </c>
      <c r="BN189" s="70">
        <v>64257.81</v>
      </c>
      <c r="BO189" s="70">
        <v>34000</v>
      </c>
      <c r="BP189" s="70">
        <v>346260</v>
      </c>
      <c r="BQ189" s="70">
        <v>0</v>
      </c>
      <c r="BR189" s="70">
        <v>85139.9</v>
      </c>
      <c r="BS189" s="70">
        <v>0</v>
      </c>
      <c r="BT189" s="70">
        <v>550</v>
      </c>
      <c r="BU189" s="70">
        <v>29838.400000000001</v>
      </c>
      <c r="BV189" s="70">
        <v>128724.5</v>
      </c>
      <c r="BW189" s="70">
        <v>5000</v>
      </c>
      <c r="BX189" s="70">
        <v>0</v>
      </c>
      <c r="BY189" s="71">
        <v>15382486.489999998</v>
      </c>
    </row>
    <row r="190" spans="1:77" x14ac:dyDescent="0.2">
      <c r="A190" s="68" t="s">
        <v>553</v>
      </c>
      <c r="B190" s="69" t="s">
        <v>574</v>
      </c>
      <c r="C190" s="68" t="s">
        <v>575</v>
      </c>
      <c r="D190" s="70">
        <v>132342.95000000001</v>
      </c>
      <c r="E190" s="70">
        <v>0</v>
      </c>
      <c r="F190" s="70">
        <v>0</v>
      </c>
      <c r="G190" s="70">
        <v>0</v>
      </c>
      <c r="H190" s="70">
        <v>0</v>
      </c>
      <c r="I190" s="70">
        <v>0</v>
      </c>
      <c r="J190" s="70">
        <v>0</v>
      </c>
      <c r="K190" s="70">
        <v>56957.25</v>
      </c>
      <c r="L190" s="70">
        <v>0</v>
      </c>
      <c r="M190" s="70">
        <v>0</v>
      </c>
      <c r="N190" s="70">
        <v>0</v>
      </c>
      <c r="O190" s="70">
        <v>0</v>
      </c>
      <c r="P190" s="70">
        <v>0</v>
      </c>
      <c r="Q190" s="70">
        <v>0</v>
      </c>
      <c r="R190" s="70">
        <v>0</v>
      </c>
      <c r="S190" s="70">
        <v>0</v>
      </c>
      <c r="T190" s="70">
        <v>0</v>
      </c>
      <c r="U190" s="70">
        <v>0</v>
      </c>
      <c r="V190" s="70">
        <v>0</v>
      </c>
      <c r="W190" s="70">
        <v>0</v>
      </c>
      <c r="X190" s="70">
        <v>0</v>
      </c>
      <c r="Y190" s="70">
        <v>54953</v>
      </c>
      <c r="Z190" s="70">
        <v>0</v>
      </c>
      <c r="AA190" s="70">
        <v>0</v>
      </c>
      <c r="AB190" s="70">
        <v>15650</v>
      </c>
      <c r="AC190" s="70">
        <v>0</v>
      </c>
      <c r="AD190" s="70">
        <v>0</v>
      </c>
      <c r="AE190" s="70">
        <v>9490</v>
      </c>
      <c r="AF190" s="70">
        <v>0</v>
      </c>
      <c r="AG190" s="70">
        <v>0</v>
      </c>
      <c r="AH190" s="70">
        <v>7000</v>
      </c>
      <c r="AI190" s="70">
        <v>3735</v>
      </c>
      <c r="AJ190" s="70">
        <v>0</v>
      </c>
      <c r="AK190" s="70">
        <v>2450</v>
      </c>
      <c r="AL190" s="70">
        <v>0</v>
      </c>
      <c r="AM190" s="70">
        <v>0</v>
      </c>
      <c r="AN190" s="70">
        <v>4500</v>
      </c>
      <c r="AO190" s="70">
        <v>0</v>
      </c>
      <c r="AP190" s="70">
        <v>0</v>
      </c>
      <c r="AQ190" s="70">
        <v>3200</v>
      </c>
      <c r="AR190" s="70">
        <v>0</v>
      </c>
      <c r="AS190" s="70">
        <v>0</v>
      </c>
      <c r="AT190" s="70">
        <v>0</v>
      </c>
      <c r="AU190" s="70">
        <v>5380</v>
      </c>
      <c r="AV190" s="70">
        <v>0</v>
      </c>
      <c r="AW190" s="70">
        <v>0</v>
      </c>
      <c r="AX190" s="70">
        <v>0</v>
      </c>
      <c r="AY190" s="70">
        <v>0</v>
      </c>
      <c r="AZ190" s="70">
        <v>74846.5</v>
      </c>
      <c r="BA190" s="70">
        <v>14980</v>
      </c>
      <c r="BB190" s="70">
        <v>0</v>
      </c>
      <c r="BC190" s="70">
        <v>0</v>
      </c>
      <c r="BD190" s="70">
        <v>0</v>
      </c>
      <c r="BE190" s="70">
        <v>0</v>
      </c>
      <c r="BF190" s="70">
        <v>0</v>
      </c>
      <c r="BG190" s="70">
        <v>3420</v>
      </c>
      <c r="BH190" s="70">
        <v>0</v>
      </c>
      <c r="BI190" s="70">
        <v>0</v>
      </c>
      <c r="BJ190" s="70">
        <v>0</v>
      </c>
      <c r="BK190" s="70">
        <v>59920</v>
      </c>
      <c r="BL190" s="70">
        <v>0</v>
      </c>
      <c r="BM190" s="70">
        <v>13800</v>
      </c>
      <c r="BN190" s="70">
        <v>800</v>
      </c>
      <c r="BO190" s="70">
        <v>0</v>
      </c>
      <c r="BP190" s="70">
        <v>0</v>
      </c>
      <c r="BQ190" s="70">
        <v>1900</v>
      </c>
      <c r="BR190" s="70">
        <v>0</v>
      </c>
      <c r="BS190" s="70">
        <v>0</v>
      </c>
      <c r="BT190" s="70">
        <v>0</v>
      </c>
      <c r="BU190" s="70">
        <v>43540</v>
      </c>
      <c r="BV190" s="70">
        <v>0</v>
      </c>
      <c r="BW190" s="70">
        <v>0</v>
      </c>
      <c r="BX190" s="70">
        <v>0</v>
      </c>
      <c r="BY190" s="71">
        <v>5564394.1299999999</v>
      </c>
    </row>
    <row r="191" spans="1:77" x14ac:dyDescent="0.2">
      <c r="A191" s="68" t="s">
        <v>553</v>
      </c>
      <c r="B191" s="69" t="s">
        <v>576</v>
      </c>
      <c r="C191" s="68" t="s">
        <v>577</v>
      </c>
      <c r="D191" s="70">
        <v>4378257.46</v>
      </c>
      <c r="E191" s="70">
        <v>148889</v>
      </c>
      <c r="F191" s="70">
        <v>837374.97</v>
      </c>
      <c r="G191" s="70">
        <v>368361.07</v>
      </c>
      <c r="H191" s="70">
        <v>229656.59</v>
      </c>
      <c r="I191" s="70">
        <v>134735</v>
      </c>
      <c r="J191" s="70">
        <v>6726287.5300000003</v>
      </c>
      <c r="K191" s="70">
        <v>333534.5</v>
      </c>
      <c r="L191" s="70">
        <v>15000</v>
      </c>
      <c r="M191" s="70">
        <v>417393.22</v>
      </c>
      <c r="N191" s="70">
        <v>105670</v>
      </c>
      <c r="O191" s="70">
        <v>283973.51</v>
      </c>
      <c r="P191" s="70">
        <v>308977.8</v>
      </c>
      <c r="Q191" s="70">
        <v>278398.34000000003</v>
      </c>
      <c r="R191" s="70">
        <v>49500</v>
      </c>
      <c r="S191" s="70">
        <v>146500</v>
      </c>
      <c r="T191" s="70">
        <v>0</v>
      </c>
      <c r="U191" s="70">
        <v>233732.96</v>
      </c>
      <c r="V191" s="70">
        <v>428305</v>
      </c>
      <c r="W191" s="70">
        <v>823218.25</v>
      </c>
      <c r="X191" s="70">
        <v>94725.75</v>
      </c>
      <c r="Y191" s="70">
        <v>809185.9</v>
      </c>
      <c r="Z191" s="70">
        <v>4500</v>
      </c>
      <c r="AA191" s="70">
        <v>63641.97</v>
      </c>
      <c r="AB191" s="70">
        <v>235821.64</v>
      </c>
      <c r="AC191" s="70">
        <v>0</v>
      </c>
      <c r="AD191" s="70">
        <v>185971.28</v>
      </c>
      <c r="AE191" s="70">
        <v>4742300.8499999996</v>
      </c>
      <c r="AF191" s="70">
        <v>187587.33</v>
      </c>
      <c r="AG191" s="70">
        <v>84270</v>
      </c>
      <c r="AH191" s="70">
        <v>141557.18</v>
      </c>
      <c r="AI191" s="70">
        <v>119345.55</v>
      </c>
      <c r="AJ191" s="70">
        <v>10440</v>
      </c>
      <c r="AK191" s="70">
        <v>175463</v>
      </c>
      <c r="AL191" s="70">
        <v>105498</v>
      </c>
      <c r="AM191" s="70">
        <v>135011.25</v>
      </c>
      <c r="AN191" s="70">
        <v>181787.51999999999</v>
      </c>
      <c r="AO191" s="70">
        <v>125390.5</v>
      </c>
      <c r="AP191" s="70">
        <v>418760</v>
      </c>
      <c r="AQ191" s="70">
        <v>809888</v>
      </c>
      <c r="AR191" s="70">
        <v>80228</v>
      </c>
      <c r="AS191" s="70">
        <v>84683.5</v>
      </c>
      <c r="AT191" s="70">
        <v>48460</v>
      </c>
      <c r="AU191" s="70">
        <v>142573.5</v>
      </c>
      <c r="AV191" s="70">
        <v>5000</v>
      </c>
      <c r="AW191" s="70">
        <v>0</v>
      </c>
      <c r="AX191" s="70">
        <v>2964613.75</v>
      </c>
      <c r="AY191" s="70">
        <v>0</v>
      </c>
      <c r="AZ191" s="70">
        <v>219544.7</v>
      </c>
      <c r="BA191" s="70">
        <v>356933.8</v>
      </c>
      <c r="BB191" s="70">
        <v>131111.82999999999</v>
      </c>
      <c r="BC191" s="70">
        <v>119364</v>
      </c>
      <c r="BD191" s="70">
        <v>246695</v>
      </c>
      <c r="BE191" s="70">
        <v>390265.55</v>
      </c>
      <c r="BF191" s="70">
        <v>57301</v>
      </c>
      <c r="BG191" s="70">
        <v>39515</v>
      </c>
      <c r="BH191" s="70">
        <v>105400</v>
      </c>
      <c r="BI191" s="70">
        <v>2431911.14</v>
      </c>
      <c r="BJ191" s="70">
        <v>311479.09000000003</v>
      </c>
      <c r="BK191" s="70">
        <v>157364.5</v>
      </c>
      <c r="BL191" s="70">
        <v>47365</v>
      </c>
      <c r="BM191" s="70">
        <v>65690</v>
      </c>
      <c r="BN191" s="70">
        <v>102590</v>
      </c>
      <c r="BO191" s="70">
        <v>25118.07</v>
      </c>
      <c r="BP191" s="70">
        <v>3155049.81</v>
      </c>
      <c r="BQ191" s="70">
        <v>28493.3</v>
      </c>
      <c r="BR191" s="70">
        <v>56260</v>
      </c>
      <c r="BS191" s="70">
        <v>113300</v>
      </c>
      <c r="BT191" s="70">
        <v>38544</v>
      </c>
      <c r="BU191" s="70">
        <v>452940.5</v>
      </c>
      <c r="BV191" s="70">
        <v>25073.7</v>
      </c>
      <c r="BW191" s="70">
        <v>46605</v>
      </c>
      <c r="BX191" s="70">
        <v>0</v>
      </c>
      <c r="BY191" s="71">
        <v>7480583.4800000023</v>
      </c>
    </row>
    <row r="192" spans="1:77" x14ac:dyDescent="0.2">
      <c r="A192" s="68" t="s">
        <v>553</v>
      </c>
      <c r="B192" s="69" t="s">
        <v>578</v>
      </c>
      <c r="C192" s="68" t="s">
        <v>579</v>
      </c>
      <c r="D192" s="70">
        <v>11400</v>
      </c>
      <c r="E192" s="70">
        <v>0</v>
      </c>
      <c r="F192" s="70">
        <v>39376</v>
      </c>
      <c r="G192" s="70">
        <v>0</v>
      </c>
      <c r="H192" s="70">
        <v>0</v>
      </c>
      <c r="I192" s="70">
        <v>3638</v>
      </c>
      <c r="J192" s="70">
        <v>0</v>
      </c>
      <c r="K192" s="70">
        <v>103843.5</v>
      </c>
      <c r="L192" s="70">
        <v>952.3</v>
      </c>
      <c r="M192" s="70">
        <v>26111.5</v>
      </c>
      <c r="N192" s="70">
        <v>0</v>
      </c>
      <c r="O192" s="70">
        <v>3916.2</v>
      </c>
      <c r="P192" s="70">
        <v>4066</v>
      </c>
      <c r="Q192" s="70">
        <v>2782</v>
      </c>
      <c r="R192" s="70">
        <v>0</v>
      </c>
      <c r="S192" s="70">
        <v>0</v>
      </c>
      <c r="T192" s="70">
        <v>2974.6</v>
      </c>
      <c r="U192" s="70">
        <v>750</v>
      </c>
      <c r="V192" s="70">
        <v>9630</v>
      </c>
      <c r="W192" s="70">
        <v>57031</v>
      </c>
      <c r="X192" s="70">
        <v>0</v>
      </c>
      <c r="Y192" s="70">
        <v>18404</v>
      </c>
      <c r="Z192" s="70">
        <v>2514.5</v>
      </c>
      <c r="AA192" s="70">
        <v>856</v>
      </c>
      <c r="AB192" s="70">
        <v>20500</v>
      </c>
      <c r="AC192" s="70">
        <v>481.5</v>
      </c>
      <c r="AD192" s="70">
        <v>0</v>
      </c>
      <c r="AE192" s="70">
        <v>0</v>
      </c>
      <c r="AF192" s="70">
        <v>0</v>
      </c>
      <c r="AG192" s="70">
        <v>1500</v>
      </c>
      <c r="AH192" s="70">
        <v>0</v>
      </c>
      <c r="AI192" s="70">
        <v>785</v>
      </c>
      <c r="AJ192" s="70">
        <v>0</v>
      </c>
      <c r="AK192" s="70">
        <v>0</v>
      </c>
      <c r="AL192" s="70">
        <v>0</v>
      </c>
      <c r="AM192" s="70">
        <v>31030</v>
      </c>
      <c r="AN192" s="70">
        <v>0</v>
      </c>
      <c r="AO192" s="70">
        <v>80690.3</v>
      </c>
      <c r="AP192" s="70">
        <v>0</v>
      </c>
      <c r="AQ192" s="70">
        <v>0</v>
      </c>
      <c r="AR192" s="70">
        <v>1183</v>
      </c>
      <c r="AS192" s="70">
        <v>4268</v>
      </c>
      <c r="AT192" s="70">
        <v>10289</v>
      </c>
      <c r="AU192" s="70">
        <v>750</v>
      </c>
      <c r="AV192" s="70">
        <v>7217</v>
      </c>
      <c r="AW192" s="70">
        <v>0</v>
      </c>
      <c r="AX192" s="70">
        <v>0</v>
      </c>
      <c r="AY192" s="70">
        <v>0</v>
      </c>
      <c r="AZ192" s="70">
        <v>1400</v>
      </c>
      <c r="BA192" s="70">
        <v>5992</v>
      </c>
      <c r="BB192" s="70">
        <v>19367</v>
      </c>
      <c r="BC192" s="70">
        <v>13300</v>
      </c>
      <c r="BD192" s="70">
        <v>0</v>
      </c>
      <c r="BE192" s="70">
        <v>0</v>
      </c>
      <c r="BF192" s="70">
        <v>0</v>
      </c>
      <c r="BG192" s="70">
        <v>22900</v>
      </c>
      <c r="BH192" s="70">
        <v>0</v>
      </c>
      <c r="BI192" s="70">
        <v>0</v>
      </c>
      <c r="BJ192" s="70">
        <v>0</v>
      </c>
      <c r="BK192" s="70">
        <v>37042</v>
      </c>
      <c r="BL192" s="70">
        <v>10690</v>
      </c>
      <c r="BM192" s="70">
        <v>0</v>
      </c>
      <c r="BN192" s="70">
        <v>0</v>
      </c>
      <c r="BO192" s="70">
        <v>750</v>
      </c>
      <c r="BP192" s="70">
        <v>57008</v>
      </c>
      <c r="BQ192" s="70">
        <v>12680</v>
      </c>
      <c r="BR192" s="70">
        <v>7700</v>
      </c>
      <c r="BS192" s="70">
        <v>0</v>
      </c>
      <c r="BT192" s="70">
        <v>18450</v>
      </c>
      <c r="BU192" s="70">
        <v>0</v>
      </c>
      <c r="BV192" s="70">
        <v>2140</v>
      </c>
      <c r="BW192" s="70">
        <v>2500</v>
      </c>
      <c r="BX192" s="70">
        <v>0</v>
      </c>
      <c r="BY192" s="71">
        <v>1318344.19</v>
      </c>
    </row>
    <row r="193" spans="1:77" x14ac:dyDescent="0.2">
      <c r="A193" s="68" t="s">
        <v>553</v>
      </c>
      <c r="B193" s="69" t="s">
        <v>580</v>
      </c>
      <c r="C193" s="68" t="s">
        <v>581</v>
      </c>
      <c r="D193" s="70">
        <v>483379.26</v>
      </c>
      <c r="E193" s="70">
        <v>104983.05</v>
      </c>
      <c r="F193" s="70">
        <v>498128.53</v>
      </c>
      <c r="G193" s="70">
        <v>65817.66</v>
      </c>
      <c r="H193" s="70">
        <v>197661.89</v>
      </c>
      <c r="I193" s="70">
        <v>12176.6</v>
      </c>
      <c r="J193" s="70">
        <v>1604550.77</v>
      </c>
      <c r="K193" s="70">
        <v>228511.75</v>
      </c>
      <c r="L193" s="70">
        <v>0</v>
      </c>
      <c r="M193" s="70">
        <v>43248.78</v>
      </c>
      <c r="N193" s="70">
        <v>1750</v>
      </c>
      <c r="O193" s="70">
        <v>498262.78</v>
      </c>
      <c r="P193" s="70">
        <v>108113</v>
      </c>
      <c r="Q193" s="70">
        <v>0</v>
      </c>
      <c r="R193" s="70">
        <v>30000</v>
      </c>
      <c r="S193" s="70">
        <v>5250</v>
      </c>
      <c r="T193" s="70">
        <v>230917.95</v>
      </c>
      <c r="U193" s="70">
        <v>27071</v>
      </c>
      <c r="V193" s="70">
        <v>2275161.7999999998</v>
      </c>
      <c r="W193" s="70">
        <v>166491.5</v>
      </c>
      <c r="X193" s="70">
        <v>31511.599999999999</v>
      </c>
      <c r="Y193" s="70">
        <v>118800</v>
      </c>
      <c r="Z193" s="70">
        <v>127918</v>
      </c>
      <c r="AA193" s="70">
        <v>0</v>
      </c>
      <c r="AB193" s="70">
        <v>83674</v>
      </c>
      <c r="AC193" s="70">
        <v>0</v>
      </c>
      <c r="AD193" s="70">
        <v>58913.35</v>
      </c>
      <c r="AE193" s="70">
        <v>104091.8</v>
      </c>
      <c r="AF193" s="70">
        <v>89734.24</v>
      </c>
      <c r="AG193" s="70">
        <v>7300</v>
      </c>
      <c r="AH193" s="70">
        <v>44539</v>
      </c>
      <c r="AI193" s="70">
        <v>9320</v>
      </c>
      <c r="AJ193" s="70">
        <v>16480</v>
      </c>
      <c r="AK193" s="70">
        <v>12267</v>
      </c>
      <c r="AL193" s="70">
        <v>11630</v>
      </c>
      <c r="AM193" s="70">
        <v>830</v>
      </c>
      <c r="AN193" s="70">
        <v>43393</v>
      </c>
      <c r="AO193" s="70">
        <v>0</v>
      </c>
      <c r="AP193" s="70">
        <v>8100</v>
      </c>
      <c r="AQ193" s="70">
        <v>200002</v>
      </c>
      <c r="AR193" s="70">
        <v>35624</v>
      </c>
      <c r="AS193" s="70">
        <v>400</v>
      </c>
      <c r="AT193" s="70">
        <v>64050.2</v>
      </c>
      <c r="AU193" s="70">
        <v>249146</v>
      </c>
      <c r="AV193" s="70">
        <v>2710</v>
      </c>
      <c r="AW193" s="70">
        <v>7260</v>
      </c>
      <c r="AX193" s="70">
        <v>0</v>
      </c>
      <c r="AY193" s="70">
        <v>0</v>
      </c>
      <c r="AZ193" s="70">
        <v>11770</v>
      </c>
      <c r="BA193" s="70">
        <v>46614.05</v>
      </c>
      <c r="BB193" s="70">
        <v>123082.63</v>
      </c>
      <c r="BC193" s="70">
        <v>140982.72</v>
      </c>
      <c r="BD193" s="70">
        <v>9300</v>
      </c>
      <c r="BE193" s="70">
        <v>278838.84999999998</v>
      </c>
      <c r="BF193" s="70">
        <v>227150</v>
      </c>
      <c r="BG193" s="70">
        <v>10103.4</v>
      </c>
      <c r="BH193" s="70">
        <v>4260</v>
      </c>
      <c r="BI193" s="70">
        <v>355833.5</v>
      </c>
      <c r="BJ193" s="70">
        <v>0</v>
      </c>
      <c r="BK193" s="70">
        <v>106197.5</v>
      </c>
      <c r="BL193" s="70">
        <v>7852</v>
      </c>
      <c r="BM193" s="70">
        <v>0</v>
      </c>
      <c r="BN193" s="70">
        <v>171763.21</v>
      </c>
      <c r="BO193" s="70">
        <v>63594.7</v>
      </c>
      <c r="BP193" s="70">
        <v>290636.90000000002</v>
      </c>
      <c r="BQ193" s="70">
        <v>21097</v>
      </c>
      <c r="BR193" s="70">
        <v>4494</v>
      </c>
      <c r="BS193" s="70">
        <v>10165</v>
      </c>
      <c r="BT193" s="70">
        <v>3520</v>
      </c>
      <c r="BU193" s="70">
        <v>0</v>
      </c>
      <c r="BV193" s="70">
        <v>4494</v>
      </c>
      <c r="BW193" s="70">
        <v>0</v>
      </c>
      <c r="BX193" s="70">
        <v>0</v>
      </c>
      <c r="BY193" s="71">
        <v>138787.5</v>
      </c>
    </row>
    <row r="194" spans="1:77" x14ac:dyDescent="0.2">
      <c r="A194" s="68" t="s">
        <v>553</v>
      </c>
      <c r="B194" s="69" t="s">
        <v>582</v>
      </c>
      <c r="C194" s="68" t="s">
        <v>583</v>
      </c>
      <c r="D194" s="70">
        <v>574668.5</v>
      </c>
      <c r="E194" s="70">
        <v>0</v>
      </c>
      <c r="F194" s="70">
        <v>842617.04</v>
      </c>
      <c r="G194" s="70">
        <v>149800</v>
      </c>
      <c r="H194" s="70">
        <v>37236</v>
      </c>
      <c r="I194" s="70">
        <v>0</v>
      </c>
      <c r="J194" s="70">
        <v>399705.38</v>
      </c>
      <c r="K194" s="70">
        <v>42372</v>
      </c>
      <c r="L194" s="70">
        <v>0</v>
      </c>
      <c r="M194" s="70">
        <v>113206</v>
      </c>
      <c r="N194" s="70">
        <v>0</v>
      </c>
      <c r="O194" s="70">
        <v>122900</v>
      </c>
      <c r="P194" s="70">
        <v>442806.13</v>
      </c>
      <c r="Q194" s="70">
        <v>126046</v>
      </c>
      <c r="R194" s="70">
        <v>0</v>
      </c>
      <c r="S194" s="70">
        <v>24499.98</v>
      </c>
      <c r="T194" s="70">
        <v>0</v>
      </c>
      <c r="U194" s="70">
        <v>0</v>
      </c>
      <c r="V194" s="70">
        <v>425378.4</v>
      </c>
      <c r="W194" s="70">
        <v>375741.58</v>
      </c>
      <c r="X194" s="70">
        <v>39055</v>
      </c>
      <c r="Y194" s="70">
        <v>471859.3</v>
      </c>
      <c r="Z194" s="70">
        <v>0</v>
      </c>
      <c r="AA194" s="70">
        <v>13375</v>
      </c>
      <c r="AB194" s="70">
        <v>7078.05</v>
      </c>
      <c r="AC194" s="70">
        <v>0</v>
      </c>
      <c r="AD194" s="70">
        <v>41730</v>
      </c>
      <c r="AE194" s="70">
        <v>37022</v>
      </c>
      <c r="AF194" s="70">
        <v>0</v>
      </c>
      <c r="AG194" s="70">
        <v>0</v>
      </c>
      <c r="AH194" s="70">
        <v>0</v>
      </c>
      <c r="AI194" s="70">
        <v>0</v>
      </c>
      <c r="AJ194" s="70">
        <v>24800</v>
      </c>
      <c r="AK194" s="70">
        <v>0</v>
      </c>
      <c r="AL194" s="70">
        <v>0</v>
      </c>
      <c r="AM194" s="70">
        <v>0</v>
      </c>
      <c r="AN194" s="70">
        <v>0</v>
      </c>
      <c r="AO194" s="70">
        <v>0</v>
      </c>
      <c r="AP194" s="70">
        <v>0</v>
      </c>
      <c r="AQ194" s="70">
        <v>0</v>
      </c>
      <c r="AR194" s="70">
        <v>0</v>
      </c>
      <c r="AS194" s="70">
        <v>0</v>
      </c>
      <c r="AT194" s="70">
        <v>0</v>
      </c>
      <c r="AU194" s="70">
        <v>0</v>
      </c>
      <c r="AV194" s="70">
        <v>0</v>
      </c>
      <c r="AW194" s="70">
        <v>0</v>
      </c>
      <c r="AX194" s="70">
        <v>38520</v>
      </c>
      <c r="AY194" s="70">
        <v>0</v>
      </c>
      <c r="AZ194" s="70">
        <v>0</v>
      </c>
      <c r="BA194" s="70">
        <v>0</v>
      </c>
      <c r="BB194" s="70">
        <v>537580</v>
      </c>
      <c r="BC194" s="70">
        <v>10737.45</v>
      </c>
      <c r="BD194" s="70">
        <v>66339.960000000006</v>
      </c>
      <c r="BE194" s="70">
        <v>0</v>
      </c>
      <c r="BF194" s="70">
        <v>0</v>
      </c>
      <c r="BG194" s="70">
        <v>0</v>
      </c>
      <c r="BH194" s="70">
        <v>0</v>
      </c>
      <c r="BI194" s="70">
        <v>774024.1</v>
      </c>
      <c r="BJ194" s="70">
        <v>127361.4</v>
      </c>
      <c r="BK194" s="70">
        <v>0</v>
      </c>
      <c r="BL194" s="70">
        <v>0</v>
      </c>
      <c r="BM194" s="70">
        <v>0</v>
      </c>
      <c r="BN194" s="70">
        <v>0</v>
      </c>
      <c r="BO194" s="70">
        <v>0</v>
      </c>
      <c r="BP194" s="70">
        <v>0</v>
      </c>
      <c r="BQ194" s="70">
        <v>0</v>
      </c>
      <c r="BR194" s="70">
        <v>0</v>
      </c>
      <c r="BS194" s="70">
        <v>0</v>
      </c>
      <c r="BT194" s="70">
        <v>0</v>
      </c>
      <c r="BU194" s="70">
        <v>402648.49</v>
      </c>
      <c r="BV194" s="70">
        <v>0</v>
      </c>
      <c r="BW194" s="70">
        <v>0</v>
      </c>
      <c r="BX194" s="70">
        <v>0</v>
      </c>
      <c r="BY194" s="71">
        <v>28840716.359999999</v>
      </c>
    </row>
    <row r="195" spans="1:77" x14ac:dyDescent="0.2">
      <c r="A195" s="68" t="s">
        <v>553</v>
      </c>
      <c r="B195" s="69" t="s">
        <v>584</v>
      </c>
      <c r="C195" s="68" t="s">
        <v>585</v>
      </c>
      <c r="D195" s="70">
        <v>0</v>
      </c>
      <c r="E195" s="70">
        <v>0</v>
      </c>
      <c r="F195" s="70">
        <v>0</v>
      </c>
      <c r="G195" s="70">
        <v>0</v>
      </c>
      <c r="H195" s="70">
        <v>0</v>
      </c>
      <c r="I195" s="70">
        <v>0</v>
      </c>
      <c r="J195" s="70">
        <v>0</v>
      </c>
      <c r="K195" s="70">
        <v>0</v>
      </c>
      <c r="L195" s="70">
        <v>21000</v>
      </c>
      <c r="M195" s="70">
        <v>0</v>
      </c>
      <c r="N195" s="70">
        <v>4000</v>
      </c>
      <c r="O195" s="70">
        <v>34423.919999999998</v>
      </c>
      <c r="P195" s="70">
        <v>58500</v>
      </c>
      <c r="Q195" s="70">
        <v>360000</v>
      </c>
      <c r="R195" s="70">
        <v>6000</v>
      </c>
      <c r="S195" s="70">
        <v>0</v>
      </c>
      <c r="T195" s="70">
        <v>66000</v>
      </c>
      <c r="U195" s="70">
        <v>0</v>
      </c>
      <c r="V195" s="70">
        <v>0</v>
      </c>
      <c r="W195" s="70">
        <v>0</v>
      </c>
      <c r="X195" s="70">
        <v>0</v>
      </c>
      <c r="Y195" s="70">
        <v>96000</v>
      </c>
      <c r="Z195" s="70">
        <v>316240</v>
      </c>
      <c r="AA195" s="70">
        <v>0</v>
      </c>
      <c r="AB195" s="70">
        <v>0</v>
      </c>
      <c r="AC195" s="70">
        <v>0</v>
      </c>
      <c r="AD195" s="70">
        <v>31000</v>
      </c>
      <c r="AE195" s="70">
        <v>0</v>
      </c>
      <c r="AF195" s="70">
        <v>0</v>
      </c>
      <c r="AG195" s="70">
        <v>0</v>
      </c>
      <c r="AH195" s="70">
        <v>0</v>
      </c>
      <c r="AI195" s="70">
        <v>0</v>
      </c>
      <c r="AJ195" s="70">
        <v>0</v>
      </c>
      <c r="AK195" s="70">
        <v>0</v>
      </c>
      <c r="AL195" s="70">
        <v>0</v>
      </c>
      <c r="AM195" s="70">
        <v>92700</v>
      </c>
      <c r="AN195" s="70">
        <v>70000</v>
      </c>
      <c r="AO195" s="70">
        <v>51000</v>
      </c>
      <c r="AP195" s="70">
        <v>0</v>
      </c>
      <c r="AQ195" s="70">
        <v>0</v>
      </c>
      <c r="AR195" s="70">
        <v>178540</v>
      </c>
      <c r="AS195" s="70">
        <v>0</v>
      </c>
      <c r="AT195" s="70">
        <v>0</v>
      </c>
      <c r="AU195" s="70">
        <v>0</v>
      </c>
      <c r="AV195" s="70">
        <v>0</v>
      </c>
      <c r="AW195" s="70">
        <v>0</v>
      </c>
      <c r="AX195" s="70">
        <v>0</v>
      </c>
      <c r="AY195" s="70">
        <v>258000</v>
      </c>
      <c r="AZ195" s="70">
        <v>0</v>
      </c>
      <c r="BA195" s="70">
        <v>0</v>
      </c>
      <c r="BB195" s="70">
        <v>27990</v>
      </c>
      <c r="BC195" s="70">
        <v>0</v>
      </c>
      <c r="BD195" s="70">
        <v>0</v>
      </c>
      <c r="BE195" s="70">
        <v>98000</v>
      </c>
      <c r="BF195" s="70">
        <v>201600</v>
      </c>
      <c r="BG195" s="70">
        <v>0</v>
      </c>
      <c r="BH195" s="70">
        <v>0</v>
      </c>
      <c r="BI195" s="70">
        <v>133000</v>
      </c>
      <c r="BJ195" s="70">
        <v>0</v>
      </c>
      <c r="BK195" s="70">
        <v>514528.5</v>
      </c>
      <c r="BL195" s="70">
        <v>2400</v>
      </c>
      <c r="BM195" s="70">
        <v>0</v>
      </c>
      <c r="BN195" s="70">
        <v>0</v>
      </c>
      <c r="BO195" s="70">
        <v>0</v>
      </c>
      <c r="BP195" s="70">
        <v>0</v>
      </c>
      <c r="BQ195" s="70">
        <v>0</v>
      </c>
      <c r="BR195" s="70">
        <v>0</v>
      </c>
      <c r="BS195" s="70">
        <v>0</v>
      </c>
      <c r="BT195" s="70">
        <v>0</v>
      </c>
      <c r="BU195" s="70">
        <v>0</v>
      </c>
      <c r="BV195" s="70">
        <v>0</v>
      </c>
      <c r="BW195" s="70">
        <v>0</v>
      </c>
      <c r="BX195" s="70">
        <v>0</v>
      </c>
      <c r="BY195" s="71">
        <v>709519.40000000014</v>
      </c>
    </row>
    <row r="196" spans="1:77" x14ac:dyDescent="0.2">
      <c r="A196" s="68" t="s">
        <v>553</v>
      </c>
      <c r="B196" s="69" t="s">
        <v>586</v>
      </c>
      <c r="C196" s="68" t="s">
        <v>587</v>
      </c>
      <c r="D196" s="70">
        <v>13293172.32</v>
      </c>
      <c r="E196" s="70">
        <v>5350</v>
      </c>
      <c r="F196" s="70">
        <v>0</v>
      </c>
      <c r="G196" s="70">
        <v>0</v>
      </c>
      <c r="H196" s="70">
        <v>0</v>
      </c>
      <c r="I196" s="70">
        <v>0</v>
      </c>
      <c r="J196" s="70">
        <v>2315544.5</v>
      </c>
      <c r="K196" s="70">
        <v>590877.92000000004</v>
      </c>
      <c r="L196" s="70">
        <v>0</v>
      </c>
      <c r="M196" s="70">
        <v>43010</v>
      </c>
      <c r="N196" s="70">
        <v>0</v>
      </c>
      <c r="O196" s="70">
        <v>104250</v>
      </c>
      <c r="P196" s="70">
        <v>257276.7</v>
      </c>
      <c r="Q196" s="70">
        <v>865799</v>
      </c>
      <c r="R196" s="70">
        <v>0</v>
      </c>
      <c r="S196" s="70">
        <v>0</v>
      </c>
      <c r="T196" s="70">
        <v>0</v>
      </c>
      <c r="U196" s="70">
        <v>6000</v>
      </c>
      <c r="V196" s="70">
        <v>0</v>
      </c>
      <c r="W196" s="70">
        <v>543920</v>
      </c>
      <c r="X196" s="70">
        <v>0</v>
      </c>
      <c r="Y196" s="70">
        <v>40000</v>
      </c>
      <c r="Z196" s="70">
        <v>16000</v>
      </c>
      <c r="AA196" s="70">
        <v>0</v>
      </c>
      <c r="AB196" s="70">
        <v>186536</v>
      </c>
      <c r="AC196" s="70">
        <v>0</v>
      </c>
      <c r="AD196" s="70">
        <v>0</v>
      </c>
      <c r="AE196" s="70">
        <v>1948681</v>
      </c>
      <c r="AF196" s="70">
        <v>31666</v>
      </c>
      <c r="AG196" s="70">
        <v>0</v>
      </c>
      <c r="AH196" s="70">
        <v>6905</v>
      </c>
      <c r="AI196" s="70">
        <v>4000</v>
      </c>
      <c r="AJ196" s="70">
        <v>23200</v>
      </c>
      <c r="AK196" s="70">
        <v>0</v>
      </c>
      <c r="AL196" s="70">
        <v>0</v>
      </c>
      <c r="AM196" s="70">
        <v>97350</v>
      </c>
      <c r="AN196" s="70">
        <v>0</v>
      </c>
      <c r="AO196" s="70">
        <v>0</v>
      </c>
      <c r="AP196" s="70">
        <v>0</v>
      </c>
      <c r="AQ196" s="70">
        <v>0</v>
      </c>
      <c r="AR196" s="70">
        <v>0</v>
      </c>
      <c r="AS196" s="70">
        <v>0</v>
      </c>
      <c r="AT196" s="70">
        <v>0</v>
      </c>
      <c r="AU196" s="70">
        <v>650</v>
      </c>
      <c r="AV196" s="70">
        <v>0</v>
      </c>
      <c r="AW196" s="70">
        <v>163153</v>
      </c>
      <c r="AX196" s="70">
        <v>0</v>
      </c>
      <c r="AY196" s="70">
        <v>0</v>
      </c>
      <c r="AZ196" s="70">
        <v>6926</v>
      </c>
      <c r="BA196" s="70">
        <v>30909.4</v>
      </c>
      <c r="BB196" s="70">
        <v>0</v>
      </c>
      <c r="BC196" s="70">
        <v>0</v>
      </c>
      <c r="BD196" s="70">
        <v>0</v>
      </c>
      <c r="BE196" s="70">
        <v>0</v>
      </c>
      <c r="BF196" s="70">
        <v>0</v>
      </c>
      <c r="BG196" s="70">
        <v>0</v>
      </c>
      <c r="BH196" s="70">
        <v>0</v>
      </c>
      <c r="BI196" s="70">
        <v>2583720</v>
      </c>
      <c r="BJ196" s="70">
        <v>0</v>
      </c>
      <c r="BK196" s="70">
        <v>0</v>
      </c>
      <c r="BL196" s="70">
        <v>199020</v>
      </c>
      <c r="BM196" s="70">
        <v>0</v>
      </c>
      <c r="BN196" s="70">
        <v>0</v>
      </c>
      <c r="BO196" s="70">
        <v>5044.8900000000003</v>
      </c>
      <c r="BP196" s="70">
        <v>2254940.77</v>
      </c>
      <c r="BQ196" s="70">
        <v>0</v>
      </c>
      <c r="BR196" s="70">
        <v>0</v>
      </c>
      <c r="BS196" s="70">
        <v>0</v>
      </c>
      <c r="BT196" s="70">
        <v>17555</v>
      </c>
      <c r="BU196" s="70">
        <v>109782</v>
      </c>
      <c r="BV196" s="70">
        <v>25000</v>
      </c>
      <c r="BW196" s="70">
        <v>0</v>
      </c>
      <c r="BX196" s="70">
        <v>0</v>
      </c>
      <c r="BY196" s="71">
        <v>7283915.7899999991</v>
      </c>
    </row>
    <row r="197" spans="1:77" x14ac:dyDescent="0.2">
      <c r="A197" s="68" t="s">
        <v>553</v>
      </c>
      <c r="B197" s="69" t="s">
        <v>588</v>
      </c>
      <c r="C197" s="68" t="s">
        <v>589</v>
      </c>
      <c r="D197" s="70">
        <v>989422</v>
      </c>
      <c r="E197" s="70">
        <v>0</v>
      </c>
      <c r="F197" s="70">
        <v>684816.05</v>
      </c>
      <c r="G197" s="70">
        <v>58939</v>
      </c>
      <c r="H197" s="70">
        <v>0</v>
      </c>
      <c r="I197" s="70">
        <v>0</v>
      </c>
      <c r="J197" s="70">
        <v>338601.5</v>
      </c>
      <c r="K197" s="70">
        <v>0</v>
      </c>
      <c r="L197" s="70">
        <v>63718.5</v>
      </c>
      <c r="M197" s="70">
        <v>28355</v>
      </c>
      <c r="N197" s="70">
        <v>35832</v>
      </c>
      <c r="O197" s="70">
        <v>98900</v>
      </c>
      <c r="P197" s="70">
        <v>229016.86</v>
      </c>
      <c r="Q197" s="70">
        <v>336438.06</v>
      </c>
      <c r="R197" s="70">
        <v>27285</v>
      </c>
      <c r="S197" s="70">
        <v>0</v>
      </c>
      <c r="T197" s="70">
        <v>43700</v>
      </c>
      <c r="U197" s="70">
        <v>45700</v>
      </c>
      <c r="V197" s="70">
        <v>587644</v>
      </c>
      <c r="W197" s="70">
        <v>27200</v>
      </c>
      <c r="X197" s="70">
        <v>32650</v>
      </c>
      <c r="Y197" s="70">
        <v>0</v>
      </c>
      <c r="Z197" s="70">
        <v>3317</v>
      </c>
      <c r="AA197" s="70">
        <v>137426</v>
      </c>
      <c r="AB197" s="70">
        <v>63200</v>
      </c>
      <c r="AC197" s="70">
        <v>0</v>
      </c>
      <c r="AD197" s="70">
        <v>87240</v>
      </c>
      <c r="AE197" s="70">
        <v>83677</v>
      </c>
      <c r="AF197" s="70">
        <v>0</v>
      </c>
      <c r="AG197" s="70">
        <v>4450</v>
      </c>
      <c r="AH197" s="70">
        <v>0</v>
      </c>
      <c r="AI197" s="70">
        <v>2000</v>
      </c>
      <c r="AJ197" s="70">
        <v>33200</v>
      </c>
      <c r="AK197" s="70">
        <v>0</v>
      </c>
      <c r="AL197" s="70">
        <v>18100</v>
      </c>
      <c r="AM197" s="70">
        <v>0</v>
      </c>
      <c r="AN197" s="70">
        <v>0</v>
      </c>
      <c r="AO197" s="70">
        <v>0</v>
      </c>
      <c r="AP197" s="70">
        <v>26350</v>
      </c>
      <c r="AQ197" s="70">
        <v>0</v>
      </c>
      <c r="AR197" s="70">
        <v>0</v>
      </c>
      <c r="AS197" s="70">
        <v>14250</v>
      </c>
      <c r="AT197" s="70">
        <v>0</v>
      </c>
      <c r="AU197" s="70">
        <v>23400</v>
      </c>
      <c r="AV197" s="70">
        <v>4400</v>
      </c>
      <c r="AW197" s="70">
        <v>18450</v>
      </c>
      <c r="AX197" s="70">
        <v>0</v>
      </c>
      <c r="AY197" s="70">
        <v>0</v>
      </c>
      <c r="AZ197" s="70">
        <v>53610</v>
      </c>
      <c r="BA197" s="70">
        <v>7062</v>
      </c>
      <c r="BB197" s="70">
        <v>0</v>
      </c>
      <c r="BC197" s="70">
        <v>71262</v>
      </c>
      <c r="BD197" s="70">
        <v>12500</v>
      </c>
      <c r="BE197" s="70">
        <v>0</v>
      </c>
      <c r="BF197" s="70">
        <v>59600</v>
      </c>
      <c r="BG197" s="70">
        <v>0</v>
      </c>
      <c r="BH197" s="70">
        <v>14926.5</v>
      </c>
      <c r="BI197" s="70">
        <v>0</v>
      </c>
      <c r="BJ197" s="70">
        <v>515400</v>
      </c>
      <c r="BK197" s="70">
        <v>61204</v>
      </c>
      <c r="BL197" s="70">
        <v>42550</v>
      </c>
      <c r="BM197" s="70">
        <v>20700</v>
      </c>
      <c r="BN197" s="70">
        <v>75200</v>
      </c>
      <c r="BO197" s="70">
        <v>41300</v>
      </c>
      <c r="BP197" s="70">
        <v>374295.59</v>
      </c>
      <c r="BQ197" s="70">
        <v>0</v>
      </c>
      <c r="BR197" s="70">
        <v>0</v>
      </c>
      <c r="BS197" s="70">
        <v>0</v>
      </c>
      <c r="BT197" s="70">
        <v>29649.7</v>
      </c>
      <c r="BU197" s="70">
        <v>0</v>
      </c>
      <c r="BV197" s="70">
        <v>45005</v>
      </c>
      <c r="BW197" s="70">
        <v>2300</v>
      </c>
      <c r="BX197" s="70">
        <v>9350</v>
      </c>
      <c r="BY197" s="71">
        <v>2710273.8700000006</v>
      </c>
    </row>
    <row r="198" spans="1:77" x14ac:dyDescent="0.2">
      <c r="A198" s="68" t="s">
        <v>553</v>
      </c>
      <c r="B198" s="69" t="s">
        <v>590</v>
      </c>
      <c r="C198" s="68" t="s">
        <v>591</v>
      </c>
      <c r="D198" s="70">
        <v>174560</v>
      </c>
      <c r="E198" s="70">
        <v>0</v>
      </c>
      <c r="F198" s="70">
        <v>0</v>
      </c>
      <c r="G198" s="70">
        <v>0</v>
      </c>
      <c r="H198" s="70">
        <v>0</v>
      </c>
      <c r="I198" s="70">
        <v>0</v>
      </c>
      <c r="J198" s="70">
        <v>0</v>
      </c>
      <c r="K198" s="70">
        <v>0</v>
      </c>
      <c r="L198" s="70">
        <v>0</v>
      </c>
      <c r="M198" s="70">
        <v>0</v>
      </c>
      <c r="N198" s="70">
        <v>4200</v>
      </c>
      <c r="O198" s="70">
        <v>58930</v>
      </c>
      <c r="P198" s="70">
        <v>395481</v>
      </c>
      <c r="Q198" s="70">
        <v>0</v>
      </c>
      <c r="R198" s="70">
        <v>0</v>
      </c>
      <c r="S198" s="70">
        <v>0</v>
      </c>
      <c r="T198" s="70">
        <v>0</v>
      </c>
      <c r="U198" s="70">
        <v>0</v>
      </c>
      <c r="V198" s="70">
        <v>0</v>
      </c>
      <c r="W198" s="70">
        <v>0</v>
      </c>
      <c r="X198" s="70">
        <v>0</v>
      </c>
      <c r="Y198" s="70">
        <v>0</v>
      </c>
      <c r="Z198" s="70">
        <v>0</v>
      </c>
      <c r="AA198" s="70">
        <v>0</v>
      </c>
      <c r="AB198" s="70">
        <v>0</v>
      </c>
      <c r="AC198" s="70">
        <v>0</v>
      </c>
      <c r="AD198" s="70">
        <v>0</v>
      </c>
      <c r="AE198" s="70">
        <v>0</v>
      </c>
      <c r="AF198" s="70">
        <v>0</v>
      </c>
      <c r="AG198" s="70">
        <v>9000</v>
      </c>
      <c r="AH198" s="70">
        <v>0</v>
      </c>
      <c r="AI198" s="70">
        <v>0</v>
      </c>
      <c r="AJ198" s="70">
        <v>23500</v>
      </c>
      <c r="AK198" s="70">
        <v>0</v>
      </c>
      <c r="AL198" s="70">
        <v>0</v>
      </c>
      <c r="AM198" s="70">
        <v>0</v>
      </c>
      <c r="AN198" s="70">
        <v>83800</v>
      </c>
      <c r="AO198" s="70">
        <v>0</v>
      </c>
      <c r="AP198" s="70">
        <v>0</v>
      </c>
      <c r="AQ198" s="70">
        <v>0</v>
      </c>
      <c r="AR198" s="70">
        <v>0</v>
      </c>
      <c r="AS198" s="70">
        <v>0</v>
      </c>
      <c r="AT198" s="70">
        <v>0</v>
      </c>
      <c r="AU198" s="70">
        <v>80600</v>
      </c>
      <c r="AV198" s="70">
        <v>4000</v>
      </c>
      <c r="AW198" s="70">
        <v>0</v>
      </c>
      <c r="AX198" s="70">
        <v>0</v>
      </c>
      <c r="AY198" s="70">
        <v>0</v>
      </c>
      <c r="AZ198" s="70">
        <v>0</v>
      </c>
      <c r="BA198" s="70">
        <v>0</v>
      </c>
      <c r="BB198" s="70">
        <v>0</v>
      </c>
      <c r="BC198" s="70">
        <v>0</v>
      </c>
      <c r="BD198" s="70">
        <v>0</v>
      </c>
      <c r="BE198" s="70">
        <v>0</v>
      </c>
      <c r="BF198" s="70">
        <v>0</v>
      </c>
      <c r="BG198" s="70">
        <v>0</v>
      </c>
      <c r="BH198" s="70">
        <v>1500</v>
      </c>
      <c r="BI198" s="70">
        <v>0</v>
      </c>
      <c r="BJ198" s="70">
        <v>0</v>
      </c>
      <c r="BK198" s="70">
        <v>0</v>
      </c>
      <c r="BL198" s="70">
        <v>0</v>
      </c>
      <c r="BM198" s="70">
        <v>0</v>
      </c>
      <c r="BN198" s="70">
        <v>0</v>
      </c>
      <c r="BO198" s="70">
        <v>0</v>
      </c>
      <c r="BP198" s="70">
        <v>0</v>
      </c>
      <c r="BQ198" s="70">
        <v>0</v>
      </c>
      <c r="BR198" s="70">
        <v>0</v>
      </c>
      <c r="BS198" s="70">
        <v>0</v>
      </c>
      <c r="BT198" s="70">
        <v>0</v>
      </c>
      <c r="BU198" s="70">
        <v>0</v>
      </c>
      <c r="BV198" s="70">
        <v>0</v>
      </c>
      <c r="BW198" s="70">
        <v>0</v>
      </c>
      <c r="BX198" s="70">
        <v>0</v>
      </c>
      <c r="BY198" s="71">
        <v>1203969.95</v>
      </c>
    </row>
    <row r="199" spans="1:77" x14ac:dyDescent="0.2">
      <c r="A199" s="68" t="s">
        <v>553</v>
      </c>
      <c r="B199" s="69" t="s">
        <v>592</v>
      </c>
      <c r="C199" s="68" t="s">
        <v>593</v>
      </c>
      <c r="D199" s="70">
        <v>7322200</v>
      </c>
      <c r="E199" s="70">
        <v>0</v>
      </c>
      <c r="F199" s="70">
        <v>2444680</v>
      </c>
      <c r="G199" s="70">
        <v>1439500</v>
      </c>
      <c r="H199" s="70">
        <v>570500</v>
      </c>
      <c r="I199" s="70">
        <v>0</v>
      </c>
      <c r="J199" s="70">
        <v>3670955.48</v>
      </c>
      <c r="K199" s="70">
        <v>2392422.7000000002</v>
      </c>
      <c r="L199" s="70">
        <v>0</v>
      </c>
      <c r="M199" s="70">
        <v>4613642.7</v>
      </c>
      <c r="N199" s="70">
        <v>787185</v>
      </c>
      <c r="O199" s="70">
        <v>158095.4</v>
      </c>
      <c r="P199" s="70">
        <v>2507924.34</v>
      </c>
      <c r="Q199" s="70">
        <v>2592825</v>
      </c>
      <c r="R199" s="70">
        <v>33100</v>
      </c>
      <c r="S199" s="70">
        <v>944510.82</v>
      </c>
      <c r="T199" s="70">
        <v>772715.62</v>
      </c>
      <c r="U199" s="70">
        <v>0</v>
      </c>
      <c r="V199" s="70">
        <v>14192986.800000001</v>
      </c>
      <c r="W199" s="70">
        <v>0</v>
      </c>
      <c r="X199" s="70">
        <v>387233</v>
      </c>
      <c r="Y199" s="70">
        <v>81000</v>
      </c>
      <c r="Z199" s="70">
        <v>699300</v>
      </c>
      <c r="AA199" s="70">
        <v>0</v>
      </c>
      <c r="AB199" s="70">
        <v>0</v>
      </c>
      <c r="AC199" s="70">
        <v>0</v>
      </c>
      <c r="AD199" s="70">
        <v>90000</v>
      </c>
      <c r="AE199" s="70">
        <v>5992851.2000000002</v>
      </c>
      <c r="AF199" s="70">
        <v>628808.72</v>
      </c>
      <c r="AG199" s="70">
        <v>396618</v>
      </c>
      <c r="AH199" s="70">
        <v>0</v>
      </c>
      <c r="AI199" s="70">
        <v>445007.5</v>
      </c>
      <c r="AJ199" s="70">
        <v>0</v>
      </c>
      <c r="AK199" s="70">
        <v>584171.52000000002</v>
      </c>
      <c r="AL199" s="70">
        <v>0</v>
      </c>
      <c r="AM199" s="70">
        <v>196460</v>
      </c>
      <c r="AN199" s="70">
        <v>0</v>
      </c>
      <c r="AO199" s="70">
        <v>500910</v>
      </c>
      <c r="AP199" s="70">
        <v>0</v>
      </c>
      <c r="AQ199" s="70">
        <v>770120</v>
      </c>
      <c r="AR199" s="70">
        <v>644910</v>
      </c>
      <c r="AS199" s="70">
        <v>0</v>
      </c>
      <c r="AT199" s="70">
        <v>432000</v>
      </c>
      <c r="AU199" s="70">
        <v>5760</v>
      </c>
      <c r="AV199" s="70">
        <v>0</v>
      </c>
      <c r="AW199" s="70">
        <v>360000</v>
      </c>
      <c r="AX199" s="70">
        <v>3503390.61</v>
      </c>
      <c r="AY199" s="70">
        <v>582840</v>
      </c>
      <c r="AZ199" s="70">
        <v>27200</v>
      </c>
      <c r="BA199" s="70">
        <v>56000</v>
      </c>
      <c r="BB199" s="70">
        <v>1334300</v>
      </c>
      <c r="BC199" s="70">
        <v>349329.5</v>
      </c>
      <c r="BD199" s="70">
        <v>2706069.85</v>
      </c>
      <c r="BE199" s="70">
        <v>1075099.5</v>
      </c>
      <c r="BF199" s="70">
        <v>122488</v>
      </c>
      <c r="BG199" s="70">
        <v>0</v>
      </c>
      <c r="BH199" s="70">
        <v>109368</v>
      </c>
      <c r="BI199" s="70">
        <v>4858855.2</v>
      </c>
      <c r="BJ199" s="70">
        <v>0</v>
      </c>
      <c r="BK199" s="70">
        <v>93600</v>
      </c>
      <c r="BL199" s="70">
        <v>0</v>
      </c>
      <c r="BM199" s="70">
        <v>0</v>
      </c>
      <c r="BN199" s="70">
        <v>0</v>
      </c>
      <c r="BO199" s="70">
        <v>73500</v>
      </c>
      <c r="BP199" s="70">
        <v>0</v>
      </c>
      <c r="BQ199" s="70">
        <v>0</v>
      </c>
      <c r="BR199" s="70">
        <v>0</v>
      </c>
      <c r="BS199" s="70">
        <v>0</v>
      </c>
      <c r="BT199" s="70">
        <v>0</v>
      </c>
      <c r="BU199" s="70">
        <v>0</v>
      </c>
      <c r="BV199" s="70">
        <v>665112</v>
      </c>
      <c r="BW199" s="70">
        <v>0</v>
      </c>
      <c r="BX199" s="70">
        <v>0</v>
      </c>
      <c r="BY199" s="71">
        <v>8067208.25</v>
      </c>
    </row>
    <row r="200" spans="1:77" x14ac:dyDescent="0.2">
      <c r="A200" s="68" t="s">
        <v>553</v>
      </c>
      <c r="B200" s="69" t="s">
        <v>594</v>
      </c>
      <c r="C200" s="68" t="s">
        <v>595</v>
      </c>
      <c r="D200" s="70">
        <v>0</v>
      </c>
      <c r="E200" s="70">
        <v>0</v>
      </c>
      <c r="F200" s="70">
        <v>0</v>
      </c>
      <c r="G200" s="70">
        <v>0</v>
      </c>
      <c r="H200" s="70">
        <v>0</v>
      </c>
      <c r="I200" s="70">
        <v>158432</v>
      </c>
      <c r="J200" s="70">
        <v>0</v>
      </c>
      <c r="K200" s="70">
        <v>0</v>
      </c>
      <c r="L200" s="70">
        <v>88670</v>
      </c>
      <c r="M200" s="70">
        <v>0</v>
      </c>
      <c r="N200" s="70">
        <v>0</v>
      </c>
      <c r="O200" s="70">
        <v>267767.67999999999</v>
      </c>
      <c r="P200" s="70">
        <v>0</v>
      </c>
      <c r="Q200" s="70">
        <v>2408196.23</v>
      </c>
      <c r="R200" s="70">
        <v>122660</v>
      </c>
      <c r="S200" s="70">
        <v>639574</v>
      </c>
      <c r="T200" s="70">
        <v>0</v>
      </c>
      <c r="U200" s="70">
        <v>0</v>
      </c>
      <c r="V200" s="70">
        <v>0</v>
      </c>
      <c r="W200" s="70">
        <v>0</v>
      </c>
      <c r="X200" s="70">
        <v>0</v>
      </c>
      <c r="Y200" s="70">
        <v>0</v>
      </c>
      <c r="Z200" s="70">
        <v>0</v>
      </c>
      <c r="AA200" s="70">
        <v>0</v>
      </c>
      <c r="AB200" s="70">
        <v>0</v>
      </c>
      <c r="AC200" s="70">
        <v>0</v>
      </c>
      <c r="AD200" s="70">
        <v>249270</v>
      </c>
      <c r="AE200" s="70">
        <v>0</v>
      </c>
      <c r="AF200" s="70">
        <v>0</v>
      </c>
      <c r="AG200" s="70">
        <v>0</v>
      </c>
      <c r="AH200" s="70">
        <v>0</v>
      </c>
      <c r="AI200" s="70">
        <v>0</v>
      </c>
      <c r="AJ200" s="70">
        <v>0</v>
      </c>
      <c r="AK200" s="70">
        <v>0</v>
      </c>
      <c r="AL200" s="70">
        <v>0</v>
      </c>
      <c r="AM200" s="70">
        <v>0</v>
      </c>
      <c r="AN200" s="70">
        <v>376282.42</v>
      </c>
      <c r="AO200" s="70">
        <v>0</v>
      </c>
      <c r="AP200" s="70">
        <v>0</v>
      </c>
      <c r="AQ200" s="70">
        <v>0</v>
      </c>
      <c r="AR200" s="70">
        <v>0</v>
      </c>
      <c r="AS200" s="70">
        <v>0</v>
      </c>
      <c r="AT200" s="70">
        <v>0</v>
      </c>
      <c r="AU200" s="70">
        <v>0</v>
      </c>
      <c r="AV200" s="70">
        <v>17820</v>
      </c>
      <c r="AW200" s="70">
        <v>0</v>
      </c>
      <c r="AX200" s="70">
        <v>0</v>
      </c>
      <c r="AY200" s="70">
        <v>274755</v>
      </c>
      <c r="AZ200" s="70">
        <v>883637</v>
      </c>
      <c r="BA200" s="70">
        <v>0</v>
      </c>
      <c r="BB200" s="70">
        <v>0</v>
      </c>
      <c r="BC200" s="70">
        <v>0</v>
      </c>
      <c r="BD200" s="70">
        <v>0</v>
      </c>
      <c r="BE200" s="70">
        <v>0</v>
      </c>
      <c r="BF200" s="70">
        <v>0</v>
      </c>
      <c r="BG200" s="70">
        <v>88777.8</v>
      </c>
      <c r="BH200" s="70">
        <v>94560</v>
      </c>
      <c r="BI200" s="70">
        <v>0</v>
      </c>
      <c r="BJ200" s="70">
        <v>0</v>
      </c>
      <c r="BK200" s="70">
        <v>5100</v>
      </c>
      <c r="BL200" s="70">
        <v>6000</v>
      </c>
      <c r="BM200" s="70">
        <v>217125</v>
      </c>
      <c r="BN200" s="70">
        <v>0</v>
      </c>
      <c r="BO200" s="70">
        <v>36000</v>
      </c>
      <c r="BP200" s="70">
        <v>0</v>
      </c>
      <c r="BQ200" s="70">
        <v>0</v>
      </c>
      <c r="BR200" s="70">
        <v>0</v>
      </c>
      <c r="BS200" s="70">
        <v>0</v>
      </c>
      <c r="BT200" s="70">
        <v>0</v>
      </c>
      <c r="BU200" s="70">
        <v>0</v>
      </c>
      <c r="BV200" s="70">
        <v>483064</v>
      </c>
      <c r="BW200" s="70">
        <v>173684</v>
      </c>
      <c r="BX200" s="70">
        <v>24060</v>
      </c>
      <c r="BY200" s="71">
        <v>3463781.63</v>
      </c>
    </row>
    <row r="201" spans="1:77" x14ac:dyDescent="0.2">
      <c r="A201" s="68" t="s">
        <v>553</v>
      </c>
      <c r="B201" s="69" t="s">
        <v>596</v>
      </c>
      <c r="C201" s="68" t="s">
        <v>597</v>
      </c>
      <c r="D201" s="70">
        <v>169800</v>
      </c>
      <c r="E201" s="70">
        <v>0</v>
      </c>
      <c r="F201" s="70">
        <v>0</v>
      </c>
      <c r="G201" s="70">
        <v>0</v>
      </c>
      <c r="H201" s="70">
        <v>0</v>
      </c>
      <c r="I201" s="70">
        <v>0</v>
      </c>
      <c r="J201" s="70">
        <v>667157</v>
      </c>
      <c r="K201" s="70">
        <v>0</v>
      </c>
      <c r="L201" s="70">
        <v>0</v>
      </c>
      <c r="M201" s="70">
        <v>0</v>
      </c>
      <c r="N201" s="70">
        <v>0</v>
      </c>
      <c r="O201" s="70">
        <v>0</v>
      </c>
      <c r="P201" s="70">
        <v>0</v>
      </c>
      <c r="Q201" s="70">
        <v>97840</v>
      </c>
      <c r="R201" s="70">
        <v>0</v>
      </c>
      <c r="S201" s="70">
        <v>0</v>
      </c>
      <c r="T201" s="70">
        <v>0</v>
      </c>
      <c r="U201" s="70">
        <v>0</v>
      </c>
      <c r="V201" s="70">
        <v>0</v>
      </c>
      <c r="W201" s="70">
        <v>0</v>
      </c>
      <c r="X201" s="70">
        <v>0</v>
      </c>
      <c r="Y201" s="70">
        <v>102000</v>
      </c>
      <c r="Z201" s="70">
        <v>0</v>
      </c>
      <c r="AA201" s="70">
        <v>0</v>
      </c>
      <c r="AB201" s="70">
        <v>0</v>
      </c>
      <c r="AC201" s="70">
        <v>0</v>
      </c>
      <c r="AD201" s="70">
        <v>0</v>
      </c>
      <c r="AE201" s="70">
        <v>59200</v>
      </c>
      <c r="AF201" s="70">
        <v>0</v>
      </c>
      <c r="AG201" s="70">
        <v>8000</v>
      </c>
      <c r="AH201" s="70">
        <v>0</v>
      </c>
      <c r="AI201" s="70">
        <v>0</v>
      </c>
      <c r="AJ201" s="70">
        <v>0</v>
      </c>
      <c r="AK201" s="70">
        <v>0</v>
      </c>
      <c r="AL201" s="70">
        <v>0</v>
      </c>
      <c r="AM201" s="70">
        <v>0</v>
      </c>
      <c r="AN201" s="70">
        <v>0</v>
      </c>
      <c r="AO201" s="70">
        <v>0</v>
      </c>
      <c r="AP201" s="70">
        <v>0</v>
      </c>
      <c r="AQ201" s="70">
        <v>14000</v>
      </c>
      <c r="AR201" s="70">
        <v>0</v>
      </c>
      <c r="AS201" s="70">
        <v>0</v>
      </c>
      <c r="AT201" s="70">
        <v>0</v>
      </c>
      <c r="AU201" s="70">
        <v>0</v>
      </c>
      <c r="AV201" s="70">
        <v>0</v>
      </c>
      <c r="AW201" s="70">
        <v>0</v>
      </c>
      <c r="AX201" s="70">
        <v>0</v>
      </c>
      <c r="AY201" s="70">
        <v>0</v>
      </c>
      <c r="AZ201" s="70">
        <v>0</v>
      </c>
      <c r="BA201" s="70">
        <v>0</v>
      </c>
      <c r="BB201" s="70">
        <v>0</v>
      </c>
      <c r="BC201" s="70">
        <v>0</v>
      </c>
      <c r="BD201" s="70">
        <v>0</v>
      </c>
      <c r="BE201" s="70">
        <v>39200</v>
      </c>
      <c r="BF201" s="70">
        <v>4800</v>
      </c>
      <c r="BG201" s="70">
        <v>0</v>
      </c>
      <c r="BH201" s="70">
        <v>0</v>
      </c>
      <c r="BI201" s="70">
        <v>281600</v>
      </c>
      <c r="BJ201" s="70">
        <v>0</v>
      </c>
      <c r="BK201" s="70">
        <v>0</v>
      </c>
      <c r="BL201" s="70">
        <v>0</v>
      </c>
      <c r="BM201" s="70">
        <v>56473</v>
      </c>
      <c r="BN201" s="70">
        <v>0</v>
      </c>
      <c r="BO201" s="70">
        <v>0</v>
      </c>
      <c r="BP201" s="70">
        <v>0</v>
      </c>
      <c r="BQ201" s="70">
        <v>0</v>
      </c>
      <c r="BR201" s="70">
        <v>0</v>
      </c>
      <c r="BS201" s="70">
        <v>0</v>
      </c>
      <c r="BT201" s="70">
        <v>0</v>
      </c>
      <c r="BU201" s="70">
        <v>0</v>
      </c>
      <c r="BV201" s="70">
        <v>0</v>
      </c>
      <c r="BW201" s="70">
        <v>0</v>
      </c>
      <c r="BX201" s="70">
        <v>0</v>
      </c>
      <c r="BY201" s="71">
        <v>758410</v>
      </c>
    </row>
    <row r="202" spans="1:77" x14ac:dyDescent="0.2">
      <c r="A202" s="68" t="s">
        <v>553</v>
      </c>
      <c r="B202" s="69" t="s">
        <v>598</v>
      </c>
      <c r="C202" s="68" t="s">
        <v>599</v>
      </c>
      <c r="D202" s="70">
        <v>0</v>
      </c>
      <c r="E202" s="70">
        <v>0</v>
      </c>
      <c r="F202" s="70">
        <v>720300</v>
      </c>
      <c r="G202" s="70">
        <v>372468</v>
      </c>
      <c r="H202" s="70">
        <v>0</v>
      </c>
      <c r="I202" s="70">
        <v>0</v>
      </c>
      <c r="J202" s="70">
        <v>0</v>
      </c>
      <c r="K202" s="70">
        <v>954597</v>
      </c>
      <c r="L202" s="70">
        <v>0</v>
      </c>
      <c r="M202" s="70">
        <v>0</v>
      </c>
      <c r="N202" s="70">
        <v>132000</v>
      </c>
      <c r="O202" s="70">
        <v>878864</v>
      </c>
      <c r="P202" s="70">
        <v>0</v>
      </c>
      <c r="Q202" s="70">
        <v>1153310</v>
      </c>
      <c r="R202" s="70">
        <v>0</v>
      </c>
      <c r="S202" s="70">
        <v>0</v>
      </c>
      <c r="T202" s="70">
        <v>184800</v>
      </c>
      <c r="U202" s="70">
        <v>0</v>
      </c>
      <c r="V202" s="70">
        <v>1902265.56</v>
      </c>
      <c r="W202" s="70">
        <v>1100722.5</v>
      </c>
      <c r="X202" s="70">
        <v>0</v>
      </c>
      <c r="Y202" s="70">
        <v>0</v>
      </c>
      <c r="Z202" s="70">
        <v>0</v>
      </c>
      <c r="AA202" s="70">
        <v>0</v>
      </c>
      <c r="AB202" s="70">
        <v>0</v>
      </c>
      <c r="AC202" s="70">
        <v>0</v>
      </c>
      <c r="AD202" s="70">
        <v>0</v>
      </c>
      <c r="AE202" s="70">
        <v>0</v>
      </c>
      <c r="AF202" s="70">
        <v>353370</v>
      </c>
      <c r="AG202" s="70">
        <v>0</v>
      </c>
      <c r="AH202" s="70">
        <v>94500</v>
      </c>
      <c r="AI202" s="70">
        <v>0</v>
      </c>
      <c r="AJ202" s="70">
        <v>0</v>
      </c>
      <c r="AK202" s="70">
        <v>0</v>
      </c>
      <c r="AL202" s="70">
        <v>0</v>
      </c>
      <c r="AM202" s="70">
        <v>0</v>
      </c>
      <c r="AN202" s="70">
        <v>0</v>
      </c>
      <c r="AO202" s="70">
        <v>0</v>
      </c>
      <c r="AP202" s="70">
        <v>0</v>
      </c>
      <c r="AQ202" s="70">
        <v>0</v>
      </c>
      <c r="AR202" s="70">
        <v>0</v>
      </c>
      <c r="AS202" s="70">
        <v>0</v>
      </c>
      <c r="AT202" s="70">
        <v>0</v>
      </c>
      <c r="AU202" s="70">
        <v>0</v>
      </c>
      <c r="AV202" s="70">
        <v>0</v>
      </c>
      <c r="AW202" s="70">
        <v>0</v>
      </c>
      <c r="AX202" s="70">
        <v>240000</v>
      </c>
      <c r="AY202" s="70">
        <v>200000</v>
      </c>
      <c r="AZ202" s="70">
        <v>0</v>
      </c>
      <c r="BA202" s="70">
        <v>0</v>
      </c>
      <c r="BB202" s="70">
        <v>0</v>
      </c>
      <c r="BC202" s="70">
        <v>0</v>
      </c>
      <c r="BD202" s="70">
        <v>0</v>
      </c>
      <c r="BE202" s="70">
        <v>0</v>
      </c>
      <c r="BF202" s="70">
        <v>269640</v>
      </c>
      <c r="BG202" s="70">
        <v>0</v>
      </c>
      <c r="BH202" s="70">
        <v>0</v>
      </c>
      <c r="BI202" s="70">
        <v>0</v>
      </c>
      <c r="BJ202" s="70">
        <v>0</v>
      </c>
      <c r="BK202" s="70">
        <v>344540</v>
      </c>
      <c r="BL202" s="70">
        <v>0</v>
      </c>
      <c r="BM202" s="70">
        <v>102740</v>
      </c>
      <c r="BN202" s="70">
        <v>280000</v>
      </c>
      <c r="BO202" s="70">
        <v>145200</v>
      </c>
      <c r="BP202" s="70">
        <v>0</v>
      </c>
      <c r="BQ202" s="70">
        <v>0</v>
      </c>
      <c r="BR202" s="70">
        <v>0</v>
      </c>
      <c r="BS202" s="70">
        <v>0</v>
      </c>
      <c r="BT202" s="70">
        <v>0</v>
      </c>
      <c r="BU202" s="70">
        <v>290462.8</v>
      </c>
      <c r="BV202" s="70">
        <v>0</v>
      </c>
      <c r="BW202" s="70">
        <v>0</v>
      </c>
      <c r="BX202" s="70">
        <v>0</v>
      </c>
      <c r="BY202" s="71">
        <v>27270519.689900003</v>
      </c>
    </row>
    <row r="203" spans="1:77" x14ac:dyDescent="0.2">
      <c r="A203" s="68" t="s">
        <v>553</v>
      </c>
      <c r="B203" s="69" t="s">
        <v>600</v>
      </c>
      <c r="C203" s="68" t="s">
        <v>601</v>
      </c>
      <c r="D203" s="70">
        <v>3733463.24</v>
      </c>
      <c r="E203" s="70">
        <v>302334</v>
      </c>
      <c r="F203" s="70">
        <v>1983034.03</v>
      </c>
      <c r="G203" s="70">
        <v>0</v>
      </c>
      <c r="H203" s="70">
        <v>0</v>
      </c>
      <c r="I203" s="70">
        <v>0</v>
      </c>
      <c r="J203" s="70">
        <v>0</v>
      </c>
      <c r="K203" s="70">
        <v>1403256.2</v>
      </c>
      <c r="L203" s="70">
        <v>9464</v>
      </c>
      <c r="M203" s="70">
        <v>1235200</v>
      </c>
      <c r="N203" s="70">
        <v>0</v>
      </c>
      <c r="O203" s="70">
        <v>0</v>
      </c>
      <c r="P203" s="70">
        <v>1696412.33</v>
      </c>
      <c r="Q203" s="70">
        <v>748098</v>
      </c>
      <c r="R203" s="70">
        <v>0</v>
      </c>
      <c r="S203" s="70">
        <v>409673.04</v>
      </c>
      <c r="T203" s="70">
        <v>129834.35</v>
      </c>
      <c r="U203" s="70">
        <v>0</v>
      </c>
      <c r="V203" s="70">
        <v>4936091.09</v>
      </c>
      <c r="W203" s="70">
        <v>0</v>
      </c>
      <c r="X203" s="70">
        <v>0</v>
      </c>
      <c r="Y203" s="70">
        <v>0</v>
      </c>
      <c r="Z203" s="70">
        <v>0</v>
      </c>
      <c r="AA203" s="70">
        <v>0</v>
      </c>
      <c r="AB203" s="70">
        <v>0</v>
      </c>
      <c r="AC203" s="70">
        <v>0</v>
      </c>
      <c r="AD203" s="70">
        <v>0</v>
      </c>
      <c r="AE203" s="70">
        <v>9716285.6899999995</v>
      </c>
      <c r="AF203" s="70">
        <v>0</v>
      </c>
      <c r="AG203" s="70">
        <v>0</v>
      </c>
      <c r="AH203" s="70">
        <v>5250</v>
      </c>
      <c r="AI203" s="70">
        <v>0</v>
      </c>
      <c r="AJ203" s="70">
        <v>0</v>
      </c>
      <c r="AK203" s="70">
        <v>0</v>
      </c>
      <c r="AL203" s="70">
        <v>0</v>
      </c>
      <c r="AM203" s="70">
        <v>0</v>
      </c>
      <c r="AN203" s="70">
        <v>0</v>
      </c>
      <c r="AO203" s="70">
        <v>0</v>
      </c>
      <c r="AP203" s="70">
        <v>0</v>
      </c>
      <c r="AQ203" s="70">
        <v>0</v>
      </c>
      <c r="AR203" s="70">
        <v>0</v>
      </c>
      <c r="AS203" s="70">
        <v>0</v>
      </c>
      <c r="AT203" s="70">
        <v>0</v>
      </c>
      <c r="AU203" s="70">
        <v>0</v>
      </c>
      <c r="AV203" s="70">
        <v>0</v>
      </c>
      <c r="AW203" s="70">
        <v>0</v>
      </c>
      <c r="AX203" s="70">
        <v>4073527.08</v>
      </c>
      <c r="AY203" s="70">
        <v>0</v>
      </c>
      <c r="AZ203" s="70">
        <v>295308</v>
      </c>
      <c r="BA203" s="70">
        <v>458249.55</v>
      </c>
      <c r="BB203" s="70">
        <v>0</v>
      </c>
      <c r="BC203" s="70">
        <v>0</v>
      </c>
      <c r="BD203" s="70">
        <v>0</v>
      </c>
      <c r="BE203" s="70">
        <v>981428</v>
      </c>
      <c r="BF203" s="70">
        <v>370435.8</v>
      </c>
      <c r="BG203" s="70">
        <v>0</v>
      </c>
      <c r="BH203" s="70">
        <v>54600</v>
      </c>
      <c r="BI203" s="70">
        <v>0</v>
      </c>
      <c r="BJ203" s="70">
        <v>0</v>
      </c>
      <c r="BK203" s="70">
        <v>7800</v>
      </c>
      <c r="BL203" s="70">
        <v>0</v>
      </c>
      <c r="BM203" s="70">
        <v>0</v>
      </c>
      <c r="BN203" s="70">
        <v>0</v>
      </c>
      <c r="BO203" s="70">
        <v>0</v>
      </c>
      <c r="BP203" s="70">
        <v>0</v>
      </c>
      <c r="BQ203" s="70">
        <v>0</v>
      </c>
      <c r="BR203" s="70">
        <v>0</v>
      </c>
      <c r="BS203" s="70">
        <v>0</v>
      </c>
      <c r="BT203" s="70">
        <v>0</v>
      </c>
      <c r="BU203" s="70">
        <v>0</v>
      </c>
      <c r="BV203" s="70">
        <v>0</v>
      </c>
      <c r="BW203" s="70">
        <v>0</v>
      </c>
      <c r="BX203" s="70">
        <v>0</v>
      </c>
      <c r="BY203" s="71">
        <v>43462402.189999998</v>
      </c>
    </row>
    <row r="204" spans="1:77" x14ac:dyDescent="0.2">
      <c r="A204" s="68" t="s">
        <v>553</v>
      </c>
      <c r="B204" s="69" t="s">
        <v>602</v>
      </c>
      <c r="C204" s="68" t="s">
        <v>603</v>
      </c>
      <c r="D204" s="70">
        <v>1604637.5</v>
      </c>
      <c r="E204" s="70">
        <v>280077</v>
      </c>
      <c r="F204" s="70">
        <v>328375.45</v>
      </c>
      <c r="G204" s="70">
        <v>116860</v>
      </c>
      <c r="H204" s="70">
        <v>128675</v>
      </c>
      <c r="I204" s="70">
        <v>95736</v>
      </c>
      <c r="J204" s="70">
        <v>0</v>
      </c>
      <c r="K204" s="70">
        <v>440165</v>
      </c>
      <c r="L204" s="70">
        <v>36444</v>
      </c>
      <c r="M204" s="70">
        <v>1745688</v>
      </c>
      <c r="N204" s="70">
        <v>48024</v>
      </c>
      <c r="O204" s="70">
        <v>224650</v>
      </c>
      <c r="P204" s="70">
        <v>323432</v>
      </c>
      <c r="Q204" s="70">
        <v>452240</v>
      </c>
      <c r="R204" s="70">
        <v>4200</v>
      </c>
      <c r="S204" s="70">
        <v>160830</v>
      </c>
      <c r="T204" s="70">
        <v>267052</v>
      </c>
      <c r="U204" s="70">
        <v>51639</v>
      </c>
      <c r="V204" s="70">
        <v>896028.48</v>
      </c>
      <c r="W204" s="70">
        <v>302610</v>
      </c>
      <c r="X204" s="70">
        <v>124030</v>
      </c>
      <c r="Y204" s="70">
        <v>372865</v>
      </c>
      <c r="Z204" s="70">
        <v>50387.5</v>
      </c>
      <c r="AA204" s="70">
        <v>69606</v>
      </c>
      <c r="AB204" s="70">
        <v>263740</v>
      </c>
      <c r="AC204" s="70">
        <v>49187.5</v>
      </c>
      <c r="AD204" s="70">
        <v>85490</v>
      </c>
      <c r="AE204" s="70">
        <v>1698953.3</v>
      </c>
      <c r="AF204" s="70">
        <v>95536</v>
      </c>
      <c r="AG204" s="70">
        <v>66920</v>
      </c>
      <c r="AH204" s="70">
        <v>81048</v>
      </c>
      <c r="AI204" s="70">
        <v>63577</v>
      </c>
      <c r="AJ204" s="70">
        <v>146327</v>
      </c>
      <c r="AK204" s="70">
        <v>111010</v>
      </c>
      <c r="AL204" s="70">
        <v>95552</v>
      </c>
      <c r="AM204" s="70">
        <v>125445.6</v>
      </c>
      <c r="AN204" s="70">
        <v>134442</v>
      </c>
      <c r="AO204" s="70">
        <v>177120</v>
      </c>
      <c r="AP204" s="70">
        <v>77280</v>
      </c>
      <c r="AQ204" s="70">
        <v>325806</v>
      </c>
      <c r="AR204" s="70">
        <v>3000</v>
      </c>
      <c r="AS204" s="70">
        <v>47988</v>
      </c>
      <c r="AT204" s="70">
        <v>43668</v>
      </c>
      <c r="AU204" s="70">
        <v>31728</v>
      </c>
      <c r="AV204" s="70">
        <v>0</v>
      </c>
      <c r="AW204" s="70">
        <v>34468</v>
      </c>
      <c r="AX204" s="70">
        <v>759644</v>
      </c>
      <c r="AY204" s="70">
        <v>128344</v>
      </c>
      <c r="AZ204" s="70">
        <v>128846</v>
      </c>
      <c r="BA204" s="70">
        <v>442047</v>
      </c>
      <c r="BB204" s="70">
        <v>222698.1</v>
      </c>
      <c r="BC204" s="70">
        <v>95381</v>
      </c>
      <c r="BD204" s="70">
        <v>196173</v>
      </c>
      <c r="BE204" s="70">
        <v>233296</v>
      </c>
      <c r="BF204" s="70">
        <v>177525.25</v>
      </c>
      <c r="BG204" s="70">
        <v>28467</v>
      </c>
      <c r="BH204" s="70">
        <v>17336</v>
      </c>
      <c r="BI204" s="70">
        <v>995388</v>
      </c>
      <c r="BJ204" s="70">
        <v>607026</v>
      </c>
      <c r="BK204" s="70">
        <v>99288</v>
      </c>
      <c r="BL204" s="70">
        <v>64281</v>
      </c>
      <c r="BM204" s="70">
        <v>57715</v>
      </c>
      <c r="BN204" s="70">
        <v>109690</v>
      </c>
      <c r="BO204" s="70">
        <v>37561</v>
      </c>
      <c r="BP204" s="70">
        <v>867794</v>
      </c>
      <c r="BQ204" s="70">
        <v>78947</v>
      </c>
      <c r="BR204" s="70">
        <v>74009</v>
      </c>
      <c r="BS204" s="70">
        <v>249404</v>
      </c>
      <c r="BT204" s="70">
        <v>135036</v>
      </c>
      <c r="BU204" s="70">
        <v>300108</v>
      </c>
      <c r="BV204" s="70">
        <v>99011</v>
      </c>
      <c r="BW204" s="70">
        <v>40346.9</v>
      </c>
      <c r="BX204" s="70">
        <v>61126</v>
      </c>
      <c r="BY204" s="71">
        <v>4761001.5999999996</v>
      </c>
    </row>
    <row r="205" spans="1:77" x14ac:dyDescent="0.2">
      <c r="A205" s="68" t="s">
        <v>553</v>
      </c>
      <c r="B205" s="69" t="s">
        <v>604</v>
      </c>
      <c r="C205" s="68" t="s">
        <v>605</v>
      </c>
      <c r="D205" s="70">
        <v>4778583.88</v>
      </c>
      <c r="E205" s="70">
        <v>541076</v>
      </c>
      <c r="F205" s="70">
        <v>0</v>
      </c>
      <c r="G205" s="70">
        <v>0</v>
      </c>
      <c r="H205" s="70">
        <v>143491.04999999999</v>
      </c>
      <c r="I205" s="70">
        <v>347168.5</v>
      </c>
      <c r="J205" s="70">
        <v>3560246.67</v>
      </c>
      <c r="K205" s="70">
        <v>0</v>
      </c>
      <c r="L205" s="70">
        <v>0</v>
      </c>
      <c r="M205" s="70">
        <v>303560</v>
      </c>
      <c r="N205" s="70">
        <v>7000</v>
      </c>
      <c r="O205" s="70">
        <v>840000</v>
      </c>
      <c r="P205" s="70">
        <v>0</v>
      </c>
      <c r="Q205" s="70">
        <v>0</v>
      </c>
      <c r="R205" s="70">
        <v>0</v>
      </c>
      <c r="S205" s="70">
        <v>0</v>
      </c>
      <c r="T205" s="70">
        <v>0</v>
      </c>
      <c r="U205" s="70">
        <v>0</v>
      </c>
      <c r="V205" s="70">
        <v>3809478</v>
      </c>
      <c r="W205" s="70">
        <v>0</v>
      </c>
      <c r="X205" s="70">
        <v>0</v>
      </c>
      <c r="Y205" s="70">
        <v>0</v>
      </c>
      <c r="Z205" s="70">
        <v>7605226.9000000004</v>
      </c>
      <c r="AA205" s="70">
        <v>7200</v>
      </c>
      <c r="AB205" s="70">
        <v>332280</v>
      </c>
      <c r="AC205" s="70">
        <v>0</v>
      </c>
      <c r="AD205" s="70">
        <v>0</v>
      </c>
      <c r="AE205" s="70">
        <v>440555</v>
      </c>
      <c r="AF205" s="70">
        <v>184000</v>
      </c>
      <c r="AG205" s="70">
        <v>0</v>
      </c>
      <c r="AH205" s="70">
        <v>0</v>
      </c>
      <c r="AI205" s="70">
        <v>12680</v>
      </c>
      <c r="AJ205" s="70">
        <v>0</v>
      </c>
      <c r="AK205" s="70">
        <v>2040</v>
      </c>
      <c r="AL205" s="70">
        <v>0</v>
      </c>
      <c r="AM205" s="70">
        <v>0</v>
      </c>
      <c r="AN205" s="70">
        <v>634950</v>
      </c>
      <c r="AO205" s="70">
        <v>0</v>
      </c>
      <c r="AP205" s="70">
        <v>187000</v>
      </c>
      <c r="AQ205" s="70">
        <v>227272.45</v>
      </c>
      <c r="AR205" s="70">
        <v>64740</v>
      </c>
      <c r="AS205" s="70">
        <v>0</v>
      </c>
      <c r="AT205" s="70">
        <v>3780</v>
      </c>
      <c r="AU205" s="70">
        <v>0</v>
      </c>
      <c r="AV205" s="70">
        <v>0</v>
      </c>
      <c r="AW205" s="70">
        <v>420</v>
      </c>
      <c r="AX205" s="70">
        <v>570000</v>
      </c>
      <c r="AY205" s="70">
        <v>0</v>
      </c>
      <c r="AZ205" s="70">
        <v>3501730</v>
      </c>
      <c r="BA205" s="70">
        <v>0</v>
      </c>
      <c r="BB205" s="70">
        <v>0</v>
      </c>
      <c r="BC205" s="70">
        <v>0</v>
      </c>
      <c r="BD205" s="70">
        <v>142672.20000000001</v>
      </c>
      <c r="BE205" s="70">
        <v>0</v>
      </c>
      <c r="BF205" s="70">
        <v>20725.900000000001</v>
      </c>
      <c r="BG205" s="70">
        <v>0</v>
      </c>
      <c r="BH205" s="70">
        <v>0</v>
      </c>
      <c r="BI205" s="70">
        <v>0</v>
      </c>
      <c r="BJ205" s="70">
        <v>0</v>
      </c>
      <c r="BK205" s="70">
        <v>0</v>
      </c>
      <c r="BL205" s="70">
        <v>0</v>
      </c>
      <c r="BM205" s="70">
        <v>0</v>
      </c>
      <c r="BN205" s="70">
        <v>292310</v>
      </c>
      <c r="BO205" s="70">
        <v>0</v>
      </c>
      <c r="BP205" s="70">
        <v>5776940</v>
      </c>
      <c r="BQ205" s="70">
        <v>50204.4</v>
      </c>
      <c r="BR205" s="70">
        <v>0</v>
      </c>
      <c r="BS205" s="70">
        <v>153740</v>
      </c>
      <c r="BT205" s="70">
        <v>0</v>
      </c>
      <c r="BU205" s="70">
        <v>9064260</v>
      </c>
      <c r="BV205" s="70">
        <v>0</v>
      </c>
      <c r="BW205" s="70">
        <v>100000</v>
      </c>
      <c r="BX205" s="70">
        <v>0</v>
      </c>
      <c r="BY205" s="71">
        <v>1432903</v>
      </c>
    </row>
    <row r="206" spans="1:77" x14ac:dyDescent="0.2">
      <c r="A206" s="68" t="s">
        <v>553</v>
      </c>
      <c r="B206" s="69" t="s">
        <v>606</v>
      </c>
      <c r="C206" s="68" t="s">
        <v>607</v>
      </c>
      <c r="D206" s="70">
        <v>4006112.22</v>
      </c>
      <c r="E206" s="70">
        <v>1956481.05</v>
      </c>
      <c r="F206" s="70">
        <v>2342473.0299999998</v>
      </c>
      <c r="G206" s="70">
        <v>762892.93</v>
      </c>
      <c r="H206" s="70">
        <v>2531688.2599999998</v>
      </c>
      <c r="I206" s="70">
        <v>212675</v>
      </c>
      <c r="J206" s="70">
        <v>32858473.710000001</v>
      </c>
      <c r="K206" s="70">
        <v>5903382.7699999996</v>
      </c>
      <c r="L206" s="70">
        <v>4028935.95</v>
      </c>
      <c r="M206" s="70">
        <v>2069965.69</v>
      </c>
      <c r="N206" s="70">
        <v>423251.87</v>
      </c>
      <c r="O206" s="70">
        <v>2974112.84</v>
      </c>
      <c r="P206" s="70">
        <v>1841280.88</v>
      </c>
      <c r="Q206" s="70">
        <v>7662205.0999999996</v>
      </c>
      <c r="R206" s="70">
        <v>538628.23</v>
      </c>
      <c r="S206" s="70">
        <v>835629.1</v>
      </c>
      <c r="T206" s="70">
        <v>1250632.28</v>
      </c>
      <c r="U206" s="70">
        <v>3856266.91</v>
      </c>
      <c r="V206" s="70">
        <v>13665909.67</v>
      </c>
      <c r="W206" s="70">
        <v>1894996.82</v>
      </c>
      <c r="X206" s="70">
        <v>576728.4</v>
      </c>
      <c r="Y206" s="70">
        <v>1627359.58</v>
      </c>
      <c r="Z206" s="70">
        <v>238741</v>
      </c>
      <c r="AA206" s="70">
        <v>32954</v>
      </c>
      <c r="AB206" s="70">
        <v>803256.64</v>
      </c>
      <c r="AC206" s="70">
        <v>591356.93999999994</v>
      </c>
      <c r="AD206" s="70">
        <v>1155802.8899999999</v>
      </c>
      <c r="AE206" s="70">
        <v>22030226.73</v>
      </c>
      <c r="AF206" s="70">
        <v>479996.02</v>
      </c>
      <c r="AG206" s="70">
        <v>228558.5</v>
      </c>
      <c r="AH206" s="70">
        <v>65272</v>
      </c>
      <c r="AI206" s="70">
        <v>293250</v>
      </c>
      <c r="AJ206" s="70">
        <v>167925.15</v>
      </c>
      <c r="AK206" s="70">
        <v>1053855.6299999999</v>
      </c>
      <c r="AL206" s="70">
        <v>43655</v>
      </c>
      <c r="AM206" s="70">
        <v>3178142.22</v>
      </c>
      <c r="AN206" s="70">
        <v>140605</v>
      </c>
      <c r="AO206" s="70">
        <v>1983156.06</v>
      </c>
      <c r="AP206" s="70">
        <v>150027.9</v>
      </c>
      <c r="AQ206" s="70">
        <v>1699723.42</v>
      </c>
      <c r="AR206" s="70">
        <v>600450.48</v>
      </c>
      <c r="AS206" s="70">
        <v>51860</v>
      </c>
      <c r="AT206" s="70">
        <v>797496.2</v>
      </c>
      <c r="AU206" s="70">
        <v>377095.31</v>
      </c>
      <c r="AV206" s="70">
        <v>994579.39</v>
      </c>
      <c r="AW206" s="70">
        <v>658830</v>
      </c>
      <c r="AX206" s="70">
        <v>5380454</v>
      </c>
      <c r="AY206" s="70">
        <v>2508902.62</v>
      </c>
      <c r="AZ206" s="70">
        <v>278175.34999999998</v>
      </c>
      <c r="BA206" s="70">
        <v>621411</v>
      </c>
      <c r="BB206" s="70">
        <v>1029387.14</v>
      </c>
      <c r="BC206" s="70">
        <v>10040403.27</v>
      </c>
      <c r="BD206" s="70">
        <v>1033060.76</v>
      </c>
      <c r="BE206" s="70">
        <v>3456742.19</v>
      </c>
      <c r="BF206" s="70">
        <v>70852.75</v>
      </c>
      <c r="BG206" s="70">
        <v>146994.31</v>
      </c>
      <c r="BH206" s="70">
        <v>1246256.7</v>
      </c>
      <c r="BI206" s="70">
        <v>15063276.59</v>
      </c>
      <c r="BJ206" s="70">
        <v>2415600.5499999998</v>
      </c>
      <c r="BK206" s="70">
        <v>2342965.23</v>
      </c>
      <c r="BL206" s="70">
        <v>36902</v>
      </c>
      <c r="BM206" s="70">
        <v>886862</v>
      </c>
      <c r="BN206" s="70">
        <v>1565730.8</v>
      </c>
      <c r="BO206" s="70">
        <v>543315.93999999994</v>
      </c>
      <c r="BP206" s="70">
        <v>2416437.15</v>
      </c>
      <c r="BQ206" s="70">
        <v>177945.1</v>
      </c>
      <c r="BR206" s="70">
        <v>148537</v>
      </c>
      <c r="BS206" s="70">
        <v>418742.42</v>
      </c>
      <c r="BT206" s="70">
        <v>192879.8</v>
      </c>
      <c r="BU206" s="70">
        <v>296319.55</v>
      </c>
      <c r="BV206" s="70">
        <v>97044.32</v>
      </c>
      <c r="BW206" s="70">
        <v>168104.31</v>
      </c>
      <c r="BX206" s="70">
        <v>135924.51</v>
      </c>
      <c r="BY206" s="71">
        <v>10529769.5</v>
      </c>
    </row>
    <row r="207" spans="1:77" x14ac:dyDescent="0.2">
      <c r="A207" s="68" t="s">
        <v>553</v>
      </c>
      <c r="B207" s="69" t="s">
        <v>608</v>
      </c>
      <c r="C207" s="68" t="s">
        <v>609</v>
      </c>
      <c r="D207" s="70">
        <v>2667114</v>
      </c>
      <c r="E207" s="70">
        <v>3761510.65</v>
      </c>
      <c r="F207" s="70">
        <v>3495092.2</v>
      </c>
      <c r="G207" s="70">
        <v>662359.5</v>
      </c>
      <c r="H207" s="70">
        <v>2950040.4</v>
      </c>
      <c r="I207" s="70">
        <v>990</v>
      </c>
      <c r="J207" s="70">
        <v>4011794.95</v>
      </c>
      <c r="K207" s="70">
        <v>1072240</v>
      </c>
      <c r="L207" s="70">
        <v>369850</v>
      </c>
      <c r="M207" s="70">
        <v>4429205</v>
      </c>
      <c r="N207" s="70">
        <v>516765</v>
      </c>
      <c r="O207" s="70">
        <v>375218</v>
      </c>
      <c r="P207" s="70">
        <v>1955310.75</v>
      </c>
      <c r="Q207" s="70">
        <v>1899749.5</v>
      </c>
      <c r="R207" s="70">
        <v>63043.5</v>
      </c>
      <c r="S207" s="70">
        <v>427881</v>
      </c>
      <c r="T207" s="70">
        <v>829360.5</v>
      </c>
      <c r="U207" s="70">
        <v>396785</v>
      </c>
      <c r="V207" s="70">
        <v>15430518</v>
      </c>
      <c r="W207" s="70">
        <v>5318191</v>
      </c>
      <c r="X207" s="70">
        <v>813406.6</v>
      </c>
      <c r="Y207" s="70">
        <v>2105471.12</v>
      </c>
      <c r="Z207" s="70">
        <v>174770</v>
      </c>
      <c r="AA207" s="70">
        <v>262522.55</v>
      </c>
      <c r="AB207" s="70">
        <v>2838363.75</v>
      </c>
      <c r="AC207" s="70">
        <v>224098.8</v>
      </c>
      <c r="AD207" s="70">
        <v>974448</v>
      </c>
      <c r="AE207" s="70">
        <v>7167056.1299999999</v>
      </c>
      <c r="AF207" s="70">
        <v>700614.5</v>
      </c>
      <c r="AG207" s="70">
        <v>576143</v>
      </c>
      <c r="AH207" s="70">
        <v>720448</v>
      </c>
      <c r="AI207" s="70">
        <v>378195.6</v>
      </c>
      <c r="AJ207" s="70">
        <v>234482</v>
      </c>
      <c r="AK207" s="70">
        <v>1083527.1000000001</v>
      </c>
      <c r="AL207" s="70">
        <v>504187.2</v>
      </c>
      <c r="AM207" s="70">
        <v>319537</v>
      </c>
      <c r="AN207" s="70">
        <v>783803.3</v>
      </c>
      <c r="AO207" s="70">
        <v>578363.5</v>
      </c>
      <c r="AP207" s="70">
        <v>203404.79999999999</v>
      </c>
      <c r="AQ207" s="70">
        <v>3801795</v>
      </c>
      <c r="AR207" s="70">
        <v>503545</v>
      </c>
      <c r="AS207" s="70">
        <v>377200.55</v>
      </c>
      <c r="AT207" s="70">
        <v>438123.2</v>
      </c>
      <c r="AU207" s="70">
        <v>505859.15</v>
      </c>
      <c r="AV207" s="70">
        <v>46215.199999999997</v>
      </c>
      <c r="AW207" s="70">
        <v>179457.2</v>
      </c>
      <c r="AX207" s="70">
        <v>4344736.75</v>
      </c>
      <c r="AY207" s="70">
        <v>355996.6</v>
      </c>
      <c r="AZ207" s="70">
        <v>553717.80000000005</v>
      </c>
      <c r="BA207" s="70">
        <v>1234747.5</v>
      </c>
      <c r="BB207" s="70">
        <v>1834868.05</v>
      </c>
      <c r="BC207" s="70">
        <v>1257730.71</v>
      </c>
      <c r="BD207" s="70">
        <v>2610429.65</v>
      </c>
      <c r="BE207" s="70">
        <v>2157106.5499999998</v>
      </c>
      <c r="BF207" s="70">
        <v>1079695.05</v>
      </c>
      <c r="BG207" s="70">
        <v>314040.09999999998</v>
      </c>
      <c r="BH207" s="70">
        <v>262131.3</v>
      </c>
      <c r="BI207" s="70">
        <v>13714112.5</v>
      </c>
      <c r="BJ207" s="70">
        <v>3286852</v>
      </c>
      <c r="BK207" s="70">
        <v>599414.25</v>
      </c>
      <c r="BL207" s="70">
        <v>779444</v>
      </c>
      <c r="BM207" s="70">
        <v>4400</v>
      </c>
      <c r="BN207" s="70">
        <v>876950.4</v>
      </c>
      <c r="BO207" s="70">
        <v>204430.45</v>
      </c>
      <c r="BP207" s="70">
        <v>5688106.7000000002</v>
      </c>
      <c r="BQ207" s="70">
        <v>603217</v>
      </c>
      <c r="BR207" s="70">
        <v>490593.2</v>
      </c>
      <c r="BS207" s="70">
        <v>560859.69999999995</v>
      </c>
      <c r="BT207" s="70">
        <v>696199.25</v>
      </c>
      <c r="BU207" s="70">
        <v>2094281</v>
      </c>
      <c r="BV207" s="70">
        <v>907382.3</v>
      </c>
      <c r="BW207" s="70">
        <v>1033815.8</v>
      </c>
      <c r="BX207" s="70">
        <v>322389.90000000002</v>
      </c>
      <c r="BY207" s="71">
        <v>23035961.059999999</v>
      </c>
    </row>
    <row r="208" spans="1:77" x14ac:dyDescent="0.2">
      <c r="A208" s="68" t="s">
        <v>553</v>
      </c>
      <c r="B208" s="69" t="s">
        <v>610</v>
      </c>
      <c r="C208" s="68" t="s">
        <v>611</v>
      </c>
      <c r="D208" s="70">
        <v>10511348.6</v>
      </c>
      <c r="E208" s="70">
        <v>3506757.38</v>
      </c>
      <c r="F208" s="70">
        <v>145929850.22</v>
      </c>
      <c r="G208" s="70">
        <v>866500</v>
      </c>
      <c r="H208" s="70">
        <v>1610980</v>
      </c>
      <c r="I208" s="70">
        <v>680739</v>
      </c>
      <c r="J208" s="70">
        <v>3070744</v>
      </c>
      <c r="K208" s="70">
        <v>2400322.4900000002</v>
      </c>
      <c r="L208" s="70">
        <v>255050</v>
      </c>
      <c r="M208" s="70">
        <v>7009702.7999999998</v>
      </c>
      <c r="N208" s="70">
        <v>0</v>
      </c>
      <c r="O208" s="70">
        <v>23050</v>
      </c>
      <c r="P208" s="70">
        <v>3457000</v>
      </c>
      <c r="Q208" s="70">
        <v>2287900</v>
      </c>
      <c r="R208" s="70">
        <v>242314.74</v>
      </c>
      <c r="S208" s="70">
        <v>0</v>
      </c>
      <c r="T208" s="70">
        <v>0</v>
      </c>
      <c r="U208" s="70">
        <v>0</v>
      </c>
      <c r="V208" s="70">
        <v>8961839</v>
      </c>
      <c r="W208" s="70">
        <v>1287096.5</v>
      </c>
      <c r="X208" s="70">
        <v>687950</v>
      </c>
      <c r="Y208" s="70">
        <v>6988221.5</v>
      </c>
      <c r="Z208" s="70">
        <v>328320.40000000002</v>
      </c>
      <c r="AA208" s="70">
        <v>1720640.8</v>
      </c>
      <c r="AB208" s="70">
        <v>2096450</v>
      </c>
      <c r="AC208" s="70">
        <v>0</v>
      </c>
      <c r="AD208" s="70">
        <v>121000</v>
      </c>
      <c r="AE208" s="70">
        <v>7056785</v>
      </c>
      <c r="AF208" s="70">
        <v>802600</v>
      </c>
      <c r="AG208" s="70">
        <v>0</v>
      </c>
      <c r="AH208" s="70">
        <v>106500</v>
      </c>
      <c r="AI208" s="70">
        <v>0</v>
      </c>
      <c r="AJ208" s="70">
        <v>250300</v>
      </c>
      <c r="AK208" s="70">
        <v>267275</v>
      </c>
      <c r="AL208" s="70">
        <v>382400</v>
      </c>
      <c r="AM208" s="70">
        <v>111500</v>
      </c>
      <c r="AN208" s="70">
        <v>98000</v>
      </c>
      <c r="AO208" s="70">
        <v>269375</v>
      </c>
      <c r="AP208" s="70">
        <v>149400</v>
      </c>
      <c r="AQ208" s="70">
        <v>2518050.6</v>
      </c>
      <c r="AR208" s="70">
        <v>0</v>
      </c>
      <c r="AS208" s="70">
        <v>0</v>
      </c>
      <c r="AT208" s="70">
        <v>0</v>
      </c>
      <c r="AU208" s="70">
        <v>5000</v>
      </c>
      <c r="AV208" s="70">
        <v>0</v>
      </c>
      <c r="AW208" s="70">
        <v>0</v>
      </c>
      <c r="AX208" s="70">
        <v>15415528.9</v>
      </c>
      <c r="AY208" s="70">
        <v>406103</v>
      </c>
      <c r="AZ208" s="70">
        <v>897602</v>
      </c>
      <c r="BA208" s="70">
        <v>1324043</v>
      </c>
      <c r="BB208" s="70">
        <v>195970</v>
      </c>
      <c r="BC208" s="70">
        <v>549940</v>
      </c>
      <c r="BD208" s="70">
        <v>3502882</v>
      </c>
      <c r="BE208" s="70">
        <v>1101929</v>
      </c>
      <c r="BF208" s="70">
        <v>656143</v>
      </c>
      <c r="BG208" s="70">
        <v>266301</v>
      </c>
      <c r="BH208" s="70">
        <v>416999</v>
      </c>
      <c r="BI208" s="70">
        <v>10560080</v>
      </c>
      <c r="BJ208" s="70">
        <v>4556400</v>
      </c>
      <c r="BK208" s="70">
        <v>1383085</v>
      </c>
      <c r="BL208" s="70">
        <v>40000</v>
      </c>
      <c r="BM208" s="70">
        <v>156500</v>
      </c>
      <c r="BN208" s="70">
        <v>0</v>
      </c>
      <c r="BO208" s="70">
        <v>324028.79999999999</v>
      </c>
      <c r="BP208" s="70">
        <v>11463348</v>
      </c>
      <c r="BQ208" s="70">
        <v>251390</v>
      </c>
      <c r="BR208" s="70">
        <v>148900</v>
      </c>
      <c r="BS208" s="70">
        <v>168790</v>
      </c>
      <c r="BT208" s="70">
        <v>686010</v>
      </c>
      <c r="BU208" s="70">
        <v>203300</v>
      </c>
      <c r="BV208" s="70">
        <v>699355</v>
      </c>
      <c r="BW208" s="70">
        <v>176000</v>
      </c>
      <c r="BX208" s="70">
        <v>57840</v>
      </c>
      <c r="BY208" s="71">
        <v>15328759.520000001</v>
      </c>
    </row>
    <row r="209" spans="1:77" x14ac:dyDescent="0.2">
      <c r="A209" s="68" t="s">
        <v>553</v>
      </c>
      <c r="B209" s="69" t="s">
        <v>612</v>
      </c>
      <c r="C209" s="68" t="s">
        <v>613</v>
      </c>
      <c r="D209" s="70">
        <v>0</v>
      </c>
      <c r="E209" s="70">
        <v>0</v>
      </c>
      <c r="F209" s="70">
        <v>0</v>
      </c>
      <c r="G209" s="70">
        <v>0</v>
      </c>
      <c r="H209" s="70">
        <v>0</v>
      </c>
      <c r="I209" s="70">
        <v>0</v>
      </c>
      <c r="J209" s="70">
        <v>0</v>
      </c>
      <c r="K209" s="70">
        <v>0</v>
      </c>
      <c r="L209" s="70">
        <v>0</v>
      </c>
      <c r="M209" s="70">
        <v>0</v>
      </c>
      <c r="N209" s="70">
        <v>0</v>
      </c>
      <c r="O209" s="70">
        <v>0</v>
      </c>
      <c r="P209" s="70">
        <v>0</v>
      </c>
      <c r="Q209" s="70">
        <v>0</v>
      </c>
      <c r="R209" s="70">
        <v>0</v>
      </c>
      <c r="S209" s="70">
        <v>0</v>
      </c>
      <c r="T209" s="70">
        <v>0</v>
      </c>
      <c r="U209" s="70">
        <v>0</v>
      </c>
      <c r="V209" s="70">
        <v>0</v>
      </c>
      <c r="W209" s="70">
        <v>0</v>
      </c>
      <c r="X209" s="70">
        <v>0</v>
      </c>
      <c r="Y209" s="70">
        <v>0</v>
      </c>
      <c r="Z209" s="70">
        <v>6</v>
      </c>
      <c r="AA209" s="70">
        <v>0</v>
      </c>
      <c r="AB209" s="70">
        <v>0</v>
      </c>
      <c r="AC209" s="70">
        <v>0</v>
      </c>
      <c r="AD209" s="70">
        <v>0</v>
      </c>
      <c r="AE209" s="70">
        <v>0</v>
      </c>
      <c r="AF209" s="70">
        <v>0</v>
      </c>
      <c r="AG209" s="70">
        <v>0</v>
      </c>
      <c r="AH209" s="70">
        <v>0</v>
      </c>
      <c r="AI209" s="70">
        <v>0</v>
      </c>
      <c r="AJ209" s="70">
        <v>0</v>
      </c>
      <c r="AK209" s="70">
        <v>0</v>
      </c>
      <c r="AL209" s="70">
        <v>0</v>
      </c>
      <c r="AM209" s="70">
        <v>0</v>
      </c>
      <c r="AN209" s="70">
        <v>0</v>
      </c>
      <c r="AO209" s="70">
        <v>0</v>
      </c>
      <c r="AP209" s="70">
        <v>0</v>
      </c>
      <c r="AQ209" s="70">
        <v>0</v>
      </c>
      <c r="AR209" s="70">
        <v>0</v>
      </c>
      <c r="AS209" s="70">
        <v>0</v>
      </c>
      <c r="AT209" s="70">
        <v>0</v>
      </c>
      <c r="AU209" s="70">
        <v>0</v>
      </c>
      <c r="AV209" s="70">
        <v>0</v>
      </c>
      <c r="AW209" s="70">
        <v>0</v>
      </c>
      <c r="AX209" s="70">
        <v>0</v>
      </c>
      <c r="AY209" s="70">
        <v>0</v>
      </c>
      <c r="AZ209" s="70">
        <v>0</v>
      </c>
      <c r="BA209" s="70">
        <v>0</v>
      </c>
      <c r="BB209" s="70">
        <v>0</v>
      </c>
      <c r="BC209" s="70">
        <v>0</v>
      </c>
      <c r="BD209" s="70">
        <v>0</v>
      </c>
      <c r="BE209" s="70">
        <v>0</v>
      </c>
      <c r="BF209" s="70">
        <v>1200</v>
      </c>
      <c r="BG209" s="70">
        <v>0</v>
      </c>
      <c r="BH209" s="70">
        <v>0</v>
      </c>
      <c r="BI209" s="70">
        <v>0</v>
      </c>
      <c r="BJ209" s="70">
        <v>0</v>
      </c>
      <c r="BK209" s="70">
        <v>0</v>
      </c>
      <c r="BL209" s="70">
        <v>0</v>
      </c>
      <c r="BM209" s="70">
        <v>0</v>
      </c>
      <c r="BN209" s="70">
        <v>0</v>
      </c>
      <c r="BO209" s="70">
        <v>0</v>
      </c>
      <c r="BP209" s="70">
        <v>0</v>
      </c>
      <c r="BQ209" s="70">
        <v>0</v>
      </c>
      <c r="BR209" s="70">
        <v>0</v>
      </c>
      <c r="BS209" s="70">
        <v>0</v>
      </c>
      <c r="BT209" s="70">
        <v>0</v>
      </c>
      <c r="BU209" s="70">
        <v>0</v>
      </c>
      <c r="BV209" s="70">
        <v>0</v>
      </c>
      <c r="BW209" s="70">
        <v>0</v>
      </c>
      <c r="BX209" s="70">
        <v>0</v>
      </c>
      <c r="BY209" s="71">
        <v>26821556.169999998</v>
      </c>
    </row>
    <row r="210" spans="1:77" x14ac:dyDescent="0.2">
      <c r="A210" s="68" t="s">
        <v>553</v>
      </c>
      <c r="B210" s="69" t="s">
        <v>614</v>
      </c>
      <c r="C210" s="68" t="s">
        <v>615</v>
      </c>
      <c r="D210" s="70">
        <v>96217.41</v>
      </c>
      <c r="E210" s="70">
        <v>312</v>
      </c>
      <c r="F210" s="70">
        <v>0</v>
      </c>
      <c r="G210" s="70">
        <v>252</v>
      </c>
      <c r="H210" s="70">
        <v>192</v>
      </c>
      <c r="I210" s="70">
        <v>168</v>
      </c>
      <c r="J210" s="70">
        <v>24</v>
      </c>
      <c r="K210" s="70">
        <v>0</v>
      </c>
      <c r="L210" s="70">
        <v>170</v>
      </c>
      <c r="M210" s="70">
        <v>20609.16</v>
      </c>
      <c r="N210" s="70">
        <v>1175</v>
      </c>
      <c r="O210" s="70">
        <v>36</v>
      </c>
      <c r="P210" s="70">
        <v>134</v>
      </c>
      <c r="Q210" s="70">
        <v>564</v>
      </c>
      <c r="R210" s="70">
        <v>861.21</v>
      </c>
      <c r="S210" s="70">
        <v>0</v>
      </c>
      <c r="T210" s="70">
        <v>0</v>
      </c>
      <c r="U210" s="70">
        <v>6</v>
      </c>
      <c r="V210" s="70">
        <v>40345.25</v>
      </c>
      <c r="W210" s="70">
        <v>0</v>
      </c>
      <c r="X210" s="70">
        <v>0</v>
      </c>
      <c r="Y210" s="70">
        <v>0</v>
      </c>
      <c r="Z210" s="70">
        <v>48</v>
      </c>
      <c r="AA210" s="70">
        <v>6</v>
      </c>
      <c r="AB210" s="70">
        <v>0</v>
      </c>
      <c r="AC210" s="70">
        <v>0</v>
      </c>
      <c r="AD210" s="70">
        <v>0</v>
      </c>
      <c r="AE210" s="70">
        <v>591.55999999999995</v>
      </c>
      <c r="AF210" s="70">
        <v>0</v>
      </c>
      <c r="AG210" s="70">
        <v>0</v>
      </c>
      <c r="AH210" s="70">
        <v>126.85</v>
      </c>
      <c r="AI210" s="70">
        <v>0</v>
      </c>
      <c r="AJ210" s="70">
        <v>0</v>
      </c>
      <c r="AK210" s="70">
        <v>0</v>
      </c>
      <c r="AL210" s="70">
        <v>0</v>
      </c>
      <c r="AM210" s="70">
        <v>6</v>
      </c>
      <c r="AN210" s="70">
        <v>0</v>
      </c>
      <c r="AO210" s="70">
        <v>0</v>
      </c>
      <c r="AP210" s="70">
        <v>0</v>
      </c>
      <c r="AQ210" s="70">
        <v>125.44</v>
      </c>
      <c r="AR210" s="70">
        <v>0</v>
      </c>
      <c r="AS210" s="70">
        <v>10</v>
      </c>
      <c r="AT210" s="70">
        <v>0</v>
      </c>
      <c r="AU210" s="70">
        <v>145</v>
      </c>
      <c r="AV210" s="70">
        <v>0</v>
      </c>
      <c r="AW210" s="70">
        <v>0</v>
      </c>
      <c r="AX210" s="70">
        <v>46140.79</v>
      </c>
      <c r="AY210" s="70">
        <v>180</v>
      </c>
      <c r="AZ210" s="70">
        <v>927</v>
      </c>
      <c r="BA210" s="70">
        <v>750</v>
      </c>
      <c r="BB210" s="70">
        <v>40</v>
      </c>
      <c r="BC210" s="70">
        <v>314</v>
      </c>
      <c r="BD210" s="70">
        <v>11576.14</v>
      </c>
      <c r="BE210" s="70">
        <v>202</v>
      </c>
      <c r="BF210" s="70">
        <v>138</v>
      </c>
      <c r="BG210" s="70">
        <v>180</v>
      </c>
      <c r="BH210" s="70">
        <v>30</v>
      </c>
      <c r="BI210" s="70">
        <v>864.05</v>
      </c>
      <c r="BJ210" s="70">
        <v>438</v>
      </c>
      <c r="BK210" s="70">
        <v>324</v>
      </c>
      <c r="BL210" s="70">
        <v>228</v>
      </c>
      <c r="BM210" s="70">
        <v>240</v>
      </c>
      <c r="BN210" s="70">
        <v>246</v>
      </c>
      <c r="BO210" s="70">
        <v>274.81</v>
      </c>
      <c r="BP210" s="70">
        <v>9823.82</v>
      </c>
      <c r="BQ210" s="70">
        <v>0</v>
      </c>
      <c r="BR210" s="70">
        <v>10</v>
      </c>
      <c r="BS210" s="70">
        <v>0</v>
      </c>
      <c r="BT210" s="70">
        <v>18</v>
      </c>
      <c r="BU210" s="70">
        <v>153</v>
      </c>
      <c r="BV210" s="70">
        <v>0</v>
      </c>
      <c r="BW210" s="70">
        <v>20</v>
      </c>
      <c r="BX210" s="70">
        <v>0</v>
      </c>
      <c r="BY210" s="71">
        <v>235803179.17999995</v>
      </c>
    </row>
    <row r="211" spans="1:77" x14ac:dyDescent="0.2">
      <c r="A211" s="68" t="s">
        <v>553</v>
      </c>
      <c r="B211" s="69" t="s">
        <v>616</v>
      </c>
      <c r="C211" s="68" t="s">
        <v>617</v>
      </c>
      <c r="D211" s="70">
        <v>0</v>
      </c>
      <c r="E211" s="70">
        <v>0</v>
      </c>
      <c r="F211" s="70">
        <v>0</v>
      </c>
      <c r="G211" s="70">
        <v>15000</v>
      </c>
      <c r="H211" s="70">
        <v>0</v>
      </c>
      <c r="I211" s="70">
        <v>0</v>
      </c>
      <c r="J211" s="70">
        <v>815000</v>
      </c>
      <c r="K211" s="70">
        <v>0</v>
      </c>
      <c r="L211" s="70">
        <v>0</v>
      </c>
      <c r="M211" s="70">
        <v>0</v>
      </c>
      <c r="N211" s="70">
        <v>0</v>
      </c>
      <c r="O211" s="70">
        <v>0</v>
      </c>
      <c r="P211" s="70">
        <v>0</v>
      </c>
      <c r="Q211" s="70">
        <v>0</v>
      </c>
      <c r="R211" s="70">
        <v>0</v>
      </c>
      <c r="S211" s="70">
        <v>0</v>
      </c>
      <c r="T211" s="70">
        <v>0</v>
      </c>
      <c r="U211" s="70">
        <v>0</v>
      </c>
      <c r="V211" s="70">
        <v>0</v>
      </c>
      <c r="W211" s="70">
        <v>0</v>
      </c>
      <c r="X211" s="70">
        <v>0</v>
      </c>
      <c r="Y211" s="70">
        <v>0</v>
      </c>
      <c r="Z211" s="70">
        <v>0</v>
      </c>
      <c r="AA211" s="70">
        <v>0</v>
      </c>
      <c r="AB211" s="70">
        <v>0</v>
      </c>
      <c r="AC211" s="70">
        <v>0</v>
      </c>
      <c r="AD211" s="70">
        <v>0</v>
      </c>
      <c r="AE211" s="70">
        <v>0</v>
      </c>
      <c r="AF211" s="70">
        <v>0</v>
      </c>
      <c r="AG211" s="70">
        <v>0</v>
      </c>
      <c r="AH211" s="70">
        <v>0</v>
      </c>
      <c r="AI211" s="70">
        <v>0</v>
      </c>
      <c r="AJ211" s="70">
        <v>18000</v>
      </c>
      <c r="AK211" s="70">
        <v>0</v>
      </c>
      <c r="AL211" s="70">
        <v>0</v>
      </c>
      <c r="AM211" s="70">
        <v>0</v>
      </c>
      <c r="AN211" s="70">
        <v>0</v>
      </c>
      <c r="AO211" s="70">
        <v>0</v>
      </c>
      <c r="AP211" s="70">
        <v>0</v>
      </c>
      <c r="AQ211" s="70">
        <v>0</v>
      </c>
      <c r="AR211" s="70">
        <v>0</v>
      </c>
      <c r="AS211" s="70">
        <v>0</v>
      </c>
      <c r="AT211" s="70">
        <v>0</v>
      </c>
      <c r="AU211" s="70">
        <v>0</v>
      </c>
      <c r="AV211" s="70">
        <v>0</v>
      </c>
      <c r="AW211" s="70">
        <v>0</v>
      </c>
      <c r="AX211" s="70">
        <v>0</v>
      </c>
      <c r="AY211" s="70">
        <v>0</v>
      </c>
      <c r="AZ211" s="70">
        <v>0</v>
      </c>
      <c r="BA211" s="70">
        <v>0</v>
      </c>
      <c r="BB211" s="70">
        <v>0</v>
      </c>
      <c r="BC211" s="70">
        <v>0</v>
      </c>
      <c r="BD211" s="70">
        <v>0</v>
      </c>
      <c r="BE211" s="70">
        <v>0</v>
      </c>
      <c r="BF211" s="70">
        <v>0</v>
      </c>
      <c r="BG211" s="70">
        <v>0</v>
      </c>
      <c r="BH211" s="70">
        <v>0</v>
      </c>
      <c r="BI211" s="70">
        <v>5798200</v>
      </c>
      <c r="BJ211" s="70">
        <v>0</v>
      </c>
      <c r="BK211" s="70">
        <v>0</v>
      </c>
      <c r="BL211" s="70">
        <v>0</v>
      </c>
      <c r="BM211" s="70">
        <v>0</v>
      </c>
      <c r="BN211" s="70">
        <v>0</v>
      </c>
      <c r="BO211" s="70">
        <v>0</v>
      </c>
      <c r="BP211" s="70">
        <v>0</v>
      </c>
      <c r="BQ211" s="70">
        <v>0</v>
      </c>
      <c r="BR211" s="70">
        <v>0</v>
      </c>
      <c r="BS211" s="70">
        <v>0</v>
      </c>
      <c r="BT211" s="70">
        <v>0</v>
      </c>
      <c r="BU211" s="70">
        <v>0</v>
      </c>
      <c r="BV211" s="70">
        <v>0</v>
      </c>
      <c r="BW211" s="70">
        <v>0</v>
      </c>
      <c r="BX211" s="70">
        <v>0</v>
      </c>
      <c r="BY211" s="71">
        <v>98343869.020000011</v>
      </c>
    </row>
    <row r="212" spans="1:77" x14ac:dyDescent="0.2">
      <c r="A212" s="68" t="s">
        <v>553</v>
      </c>
      <c r="B212" s="69" t="s">
        <v>618</v>
      </c>
      <c r="C212" s="68" t="s">
        <v>619</v>
      </c>
      <c r="D212" s="70">
        <v>0</v>
      </c>
      <c r="E212" s="70">
        <v>0</v>
      </c>
      <c r="F212" s="70">
        <v>127116</v>
      </c>
      <c r="G212" s="70">
        <v>21364.880000000001</v>
      </c>
      <c r="H212" s="70">
        <v>0</v>
      </c>
      <c r="I212" s="70">
        <v>25553.74</v>
      </c>
      <c r="J212" s="70">
        <v>185132.42</v>
      </c>
      <c r="K212" s="70">
        <v>122907.31</v>
      </c>
      <c r="L212" s="70">
        <v>0</v>
      </c>
      <c r="M212" s="70">
        <v>233380.54</v>
      </c>
      <c r="N212" s="70">
        <v>52499.39</v>
      </c>
      <c r="O212" s="70">
        <v>8484.0300000000007</v>
      </c>
      <c r="P212" s="70">
        <v>0</v>
      </c>
      <c r="Q212" s="70">
        <v>0</v>
      </c>
      <c r="R212" s="70">
        <v>0</v>
      </c>
      <c r="S212" s="70">
        <v>0</v>
      </c>
      <c r="T212" s="70">
        <v>0</v>
      </c>
      <c r="U212" s="70">
        <v>0</v>
      </c>
      <c r="V212" s="70">
        <v>172937.54</v>
      </c>
      <c r="W212" s="70">
        <v>124423.93</v>
      </c>
      <c r="X212" s="70">
        <v>53767.5</v>
      </c>
      <c r="Y212" s="70">
        <v>66357.119999999995</v>
      </c>
      <c r="Z212" s="70">
        <v>105222.57</v>
      </c>
      <c r="AA212" s="70">
        <v>115836.74</v>
      </c>
      <c r="AB212" s="70">
        <v>18988.310000000001</v>
      </c>
      <c r="AC212" s="70">
        <v>51562.13</v>
      </c>
      <c r="AD212" s="70">
        <v>27118.080000000002</v>
      </c>
      <c r="AE212" s="70">
        <v>187900.18</v>
      </c>
      <c r="AF212" s="70">
        <v>44103.59</v>
      </c>
      <c r="AG212" s="70">
        <v>25737.8</v>
      </c>
      <c r="AH212" s="70">
        <v>7106.94</v>
      </c>
      <c r="AI212" s="70">
        <v>63186.400000000001</v>
      </c>
      <c r="AJ212" s="70">
        <v>0</v>
      </c>
      <c r="AK212" s="70">
        <v>36409.93</v>
      </c>
      <c r="AL212" s="70">
        <v>20554.03</v>
      </c>
      <c r="AM212" s="70">
        <v>58199.93</v>
      </c>
      <c r="AN212" s="70">
        <v>43148.49</v>
      </c>
      <c r="AO212" s="70">
        <v>0</v>
      </c>
      <c r="AP212" s="70">
        <v>55764.12</v>
      </c>
      <c r="AQ212" s="70">
        <v>106742.33</v>
      </c>
      <c r="AR212" s="70">
        <v>51071.9</v>
      </c>
      <c r="AS212" s="70">
        <v>90603.26</v>
      </c>
      <c r="AT212" s="70">
        <v>89818.43</v>
      </c>
      <c r="AU212" s="70">
        <v>73626.78</v>
      </c>
      <c r="AV212" s="70">
        <v>43218.93</v>
      </c>
      <c r="AW212" s="70">
        <v>0</v>
      </c>
      <c r="AX212" s="70">
        <v>117715.89</v>
      </c>
      <c r="AY212" s="70">
        <v>4766.9799999999996</v>
      </c>
      <c r="AZ212" s="70">
        <v>9674.94</v>
      </c>
      <c r="BA212" s="70">
        <v>0</v>
      </c>
      <c r="BB212" s="70">
        <v>0</v>
      </c>
      <c r="BC212" s="70">
        <v>0</v>
      </c>
      <c r="BD212" s="70">
        <v>0</v>
      </c>
      <c r="BE212" s="70">
        <v>52883.68</v>
      </c>
      <c r="BF212" s="70">
        <v>0</v>
      </c>
      <c r="BG212" s="70">
        <v>29152.55</v>
      </c>
      <c r="BH212" s="70">
        <v>33973.57</v>
      </c>
      <c r="BI212" s="70">
        <v>43733.89</v>
      </c>
      <c r="BJ212" s="70">
        <v>84139.99</v>
      </c>
      <c r="BK212" s="70">
        <v>118875.01</v>
      </c>
      <c r="BL212" s="70">
        <v>55715.93</v>
      </c>
      <c r="BM212" s="70">
        <v>7954.38</v>
      </c>
      <c r="BN212" s="70">
        <v>88550.07</v>
      </c>
      <c r="BO212" s="70">
        <v>48400.38</v>
      </c>
      <c r="BP212" s="70">
        <v>123468.86</v>
      </c>
      <c r="BQ212" s="70">
        <v>0</v>
      </c>
      <c r="BR212" s="70">
        <v>47259.77</v>
      </c>
      <c r="BS212" s="70">
        <v>0</v>
      </c>
      <c r="BT212" s="70">
        <v>22505.31</v>
      </c>
      <c r="BU212" s="70">
        <v>155575.85999999999</v>
      </c>
      <c r="BV212" s="70">
        <v>77605.960000000006</v>
      </c>
      <c r="BW212" s="70">
        <v>0</v>
      </c>
      <c r="BX212" s="70">
        <v>103698.36</v>
      </c>
      <c r="BY212" s="71">
        <v>83711804.180000007</v>
      </c>
    </row>
    <row r="213" spans="1:77" x14ac:dyDescent="0.2">
      <c r="A213" s="68" t="s">
        <v>553</v>
      </c>
      <c r="B213" s="69" t="s">
        <v>620</v>
      </c>
      <c r="C213" s="68" t="s">
        <v>621</v>
      </c>
      <c r="D213" s="70">
        <v>0</v>
      </c>
      <c r="E213" s="70">
        <v>23750</v>
      </c>
      <c r="F213" s="70">
        <v>0</v>
      </c>
      <c r="G213" s="70">
        <v>0</v>
      </c>
      <c r="H213" s="70">
        <v>6300</v>
      </c>
      <c r="I213" s="70">
        <v>22500</v>
      </c>
      <c r="J213" s="70">
        <v>10000</v>
      </c>
      <c r="K213" s="70">
        <v>0</v>
      </c>
      <c r="L213" s="70">
        <v>0</v>
      </c>
      <c r="M213" s="70">
        <v>0</v>
      </c>
      <c r="N213" s="70">
        <v>0</v>
      </c>
      <c r="O213" s="70">
        <v>0</v>
      </c>
      <c r="P213" s="70">
        <v>0</v>
      </c>
      <c r="Q213" s="70">
        <v>0</v>
      </c>
      <c r="R213" s="70">
        <v>0</v>
      </c>
      <c r="S213" s="70">
        <v>0</v>
      </c>
      <c r="T213" s="70">
        <v>0</v>
      </c>
      <c r="U213" s="70">
        <v>0</v>
      </c>
      <c r="V213" s="70">
        <v>0</v>
      </c>
      <c r="W213" s="70">
        <v>0</v>
      </c>
      <c r="X213" s="70">
        <v>0</v>
      </c>
      <c r="Y213" s="70">
        <v>0</v>
      </c>
      <c r="Z213" s="70">
        <v>0</v>
      </c>
      <c r="AA213" s="70">
        <v>0</v>
      </c>
      <c r="AB213" s="70">
        <v>0</v>
      </c>
      <c r="AC213" s="70">
        <v>2205</v>
      </c>
      <c r="AD213" s="70">
        <v>0</v>
      </c>
      <c r="AE213" s="70">
        <v>57540</v>
      </c>
      <c r="AF213" s="70">
        <v>111252</v>
      </c>
      <c r="AG213" s="70">
        <v>0</v>
      </c>
      <c r="AH213" s="70">
        <v>0</v>
      </c>
      <c r="AI213" s="70">
        <v>0</v>
      </c>
      <c r="AJ213" s="70">
        <v>0</v>
      </c>
      <c r="AK213" s="70">
        <v>0</v>
      </c>
      <c r="AL213" s="70">
        <v>0</v>
      </c>
      <c r="AM213" s="70">
        <v>29665</v>
      </c>
      <c r="AN213" s="70">
        <v>0</v>
      </c>
      <c r="AO213" s="70">
        <v>0</v>
      </c>
      <c r="AP213" s="70">
        <v>0</v>
      </c>
      <c r="AQ213" s="70">
        <v>0</v>
      </c>
      <c r="AR213" s="70">
        <v>0</v>
      </c>
      <c r="AS213" s="70">
        <v>0</v>
      </c>
      <c r="AT213" s="70">
        <v>0</v>
      </c>
      <c r="AU213" s="70">
        <v>0</v>
      </c>
      <c r="AV213" s="70">
        <v>0</v>
      </c>
      <c r="AW213" s="70">
        <v>0</v>
      </c>
      <c r="AX213" s="70">
        <v>0</v>
      </c>
      <c r="AY213" s="70">
        <v>0</v>
      </c>
      <c r="AZ213" s="70">
        <v>39730</v>
      </c>
      <c r="BA213" s="70">
        <v>0</v>
      </c>
      <c r="BB213" s="70">
        <v>0</v>
      </c>
      <c r="BC213" s="70">
        <v>0</v>
      </c>
      <c r="BD213" s="70">
        <v>0</v>
      </c>
      <c r="BE213" s="70">
        <v>0</v>
      </c>
      <c r="BF213" s="70">
        <v>0</v>
      </c>
      <c r="BG213" s="70">
        <v>0</v>
      </c>
      <c r="BH213" s="70">
        <v>0</v>
      </c>
      <c r="BI213" s="70">
        <v>0</v>
      </c>
      <c r="BJ213" s="70">
        <v>0</v>
      </c>
      <c r="BK213" s="70">
        <v>3600</v>
      </c>
      <c r="BL213" s="70">
        <v>0</v>
      </c>
      <c r="BM213" s="70">
        <v>0</v>
      </c>
      <c r="BN213" s="70">
        <v>0</v>
      </c>
      <c r="BO213" s="70">
        <v>0</v>
      </c>
      <c r="BP213" s="70">
        <v>0</v>
      </c>
      <c r="BQ213" s="70">
        <v>0</v>
      </c>
      <c r="BR213" s="70">
        <v>0</v>
      </c>
      <c r="BS213" s="70">
        <v>4200</v>
      </c>
      <c r="BT213" s="70">
        <v>0</v>
      </c>
      <c r="BU213" s="70">
        <v>0</v>
      </c>
      <c r="BV213" s="70">
        <v>0</v>
      </c>
      <c r="BW213" s="70">
        <v>0</v>
      </c>
      <c r="BX213" s="70">
        <v>0</v>
      </c>
      <c r="BY213" s="71">
        <v>3500</v>
      </c>
    </row>
    <row r="214" spans="1:77" x14ac:dyDescent="0.2">
      <c r="A214" s="68" t="s">
        <v>553</v>
      </c>
      <c r="B214" s="69" t="s">
        <v>622</v>
      </c>
      <c r="C214" s="68" t="s">
        <v>623</v>
      </c>
      <c r="D214" s="70">
        <v>0</v>
      </c>
      <c r="E214" s="70">
        <v>124450</v>
      </c>
      <c r="F214" s="70">
        <v>0</v>
      </c>
      <c r="G214" s="70">
        <v>0</v>
      </c>
      <c r="H214" s="70">
        <v>0</v>
      </c>
      <c r="I214" s="70">
        <v>0</v>
      </c>
      <c r="J214" s="70">
        <v>0</v>
      </c>
      <c r="K214" s="70">
        <v>0</v>
      </c>
      <c r="L214" s="70">
        <v>0</v>
      </c>
      <c r="M214" s="70">
        <v>0</v>
      </c>
      <c r="N214" s="70">
        <v>0</v>
      </c>
      <c r="O214" s="70">
        <v>0</v>
      </c>
      <c r="P214" s="70">
        <v>0</v>
      </c>
      <c r="Q214" s="70">
        <v>0</v>
      </c>
      <c r="R214" s="70">
        <v>0</v>
      </c>
      <c r="S214" s="70">
        <v>0</v>
      </c>
      <c r="T214" s="70">
        <v>0</v>
      </c>
      <c r="U214" s="70">
        <v>0</v>
      </c>
      <c r="V214" s="70">
        <v>0</v>
      </c>
      <c r="W214" s="70">
        <v>0</v>
      </c>
      <c r="X214" s="70">
        <v>0</v>
      </c>
      <c r="Y214" s="70">
        <v>0</v>
      </c>
      <c r="Z214" s="70">
        <v>0</v>
      </c>
      <c r="AA214" s="70">
        <v>0</v>
      </c>
      <c r="AB214" s="70">
        <v>0</v>
      </c>
      <c r="AC214" s="70">
        <v>0</v>
      </c>
      <c r="AD214" s="70">
        <v>0</v>
      </c>
      <c r="AE214" s="70">
        <v>0</v>
      </c>
      <c r="AF214" s="70">
        <v>0</v>
      </c>
      <c r="AG214" s="70">
        <v>0</v>
      </c>
      <c r="AH214" s="70">
        <v>0</v>
      </c>
      <c r="AI214" s="70">
        <v>0</v>
      </c>
      <c r="AJ214" s="70">
        <v>0</v>
      </c>
      <c r="AK214" s="70">
        <v>0</v>
      </c>
      <c r="AL214" s="70">
        <v>0</v>
      </c>
      <c r="AM214" s="70">
        <v>0</v>
      </c>
      <c r="AN214" s="70">
        <v>0</v>
      </c>
      <c r="AO214" s="70">
        <v>0</v>
      </c>
      <c r="AP214" s="70">
        <v>0</v>
      </c>
      <c r="AQ214" s="70">
        <v>0</v>
      </c>
      <c r="AR214" s="70">
        <v>0</v>
      </c>
      <c r="AS214" s="70">
        <v>0</v>
      </c>
      <c r="AT214" s="70">
        <v>0</v>
      </c>
      <c r="AU214" s="70">
        <v>0</v>
      </c>
      <c r="AV214" s="70">
        <v>0</v>
      </c>
      <c r="AW214" s="70">
        <v>0</v>
      </c>
      <c r="AX214" s="70">
        <v>0</v>
      </c>
      <c r="AY214" s="70">
        <v>0</v>
      </c>
      <c r="AZ214" s="70">
        <v>0</v>
      </c>
      <c r="BA214" s="70">
        <v>0</v>
      </c>
      <c r="BB214" s="70">
        <v>0</v>
      </c>
      <c r="BC214" s="70">
        <v>0</v>
      </c>
      <c r="BD214" s="70">
        <v>0</v>
      </c>
      <c r="BE214" s="70">
        <v>0</v>
      </c>
      <c r="BF214" s="70">
        <v>0</v>
      </c>
      <c r="BG214" s="70">
        <v>0</v>
      </c>
      <c r="BH214" s="70">
        <v>0</v>
      </c>
      <c r="BI214" s="70">
        <v>0</v>
      </c>
      <c r="BJ214" s="70">
        <v>0</v>
      </c>
      <c r="BK214" s="70">
        <v>3838</v>
      </c>
      <c r="BL214" s="70">
        <v>0</v>
      </c>
      <c r="BM214" s="70">
        <v>0</v>
      </c>
      <c r="BN214" s="70">
        <v>0</v>
      </c>
      <c r="BO214" s="70">
        <v>0</v>
      </c>
      <c r="BP214" s="70">
        <v>0</v>
      </c>
      <c r="BQ214" s="70">
        <v>0</v>
      </c>
      <c r="BR214" s="70">
        <v>0</v>
      </c>
      <c r="BS214" s="70">
        <v>0</v>
      </c>
      <c r="BT214" s="70">
        <v>0</v>
      </c>
      <c r="BU214" s="70">
        <v>0</v>
      </c>
      <c r="BV214" s="70">
        <v>0</v>
      </c>
      <c r="BW214" s="70">
        <v>0</v>
      </c>
      <c r="BX214" s="70">
        <v>0</v>
      </c>
      <c r="BY214" s="71">
        <v>175200.59</v>
      </c>
    </row>
    <row r="215" spans="1:77" x14ac:dyDescent="0.2">
      <c r="A215" s="68" t="s">
        <v>553</v>
      </c>
      <c r="B215" s="69" t="s">
        <v>624</v>
      </c>
      <c r="C215" s="68" t="s">
        <v>625</v>
      </c>
      <c r="D215" s="70">
        <v>885000</v>
      </c>
      <c r="E215" s="70">
        <v>0</v>
      </c>
      <c r="F215" s="70">
        <v>0</v>
      </c>
      <c r="G215" s="70">
        <v>0</v>
      </c>
      <c r="H215" s="70">
        <v>0</v>
      </c>
      <c r="I215" s="70">
        <v>0</v>
      </c>
      <c r="J215" s="70">
        <v>0</v>
      </c>
      <c r="K215" s="70">
        <v>0</v>
      </c>
      <c r="L215" s="70">
        <v>0</v>
      </c>
      <c r="M215" s="70">
        <v>0</v>
      </c>
      <c r="N215" s="70">
        <v>0</v>
      </c>
      <c r="O215" s="70">
        <v>0</v>
      </c>
      <c r="P215" s="70">
        <v>0</v>
      </c>
      <c r="Q215" s="70">
        <v>0</v>
      </c>
      <c r="R215" s="70">
        <v>0</v>
      </c>
      <c r="S215" s="70">
        <v>0</v>
      </c>
      <c r="T215" s="70">
        <v>0</v>
      </c>
      <c r="U215" s="70">
        <v>0</v>
      </c>
      <c r="V215" s="70">
        <v>221670</v>
      </c>
      <c r="W215" s="70">
        <v>0</v>
      </c>
      <c r="X215" s="70">
        <v>0</v>
      </c>
      <c r="Y215" s="70">
        <v>0</v>
      </c>
      <c r="Z215" s="70">
        <v>0</v>
      </c>
      <c r="AA215" s="70">
        <v>0</v>
      </c>
      <c r="AB215" s="70">
        <v>0</v>
      </c>
      <c r="AC215" s="70">
        <v>0</v>
      </c>
      <c r="AD215" s="70">
        <v>0</v>
      </c>
      <c r="AE215" s="70">
        <v>0</v>
      </c>
      <c r="AF215" s="70">
        <v>0</v>
      </c>
      <c r="AG215" s="70">
        <v>0</v>
      </c>
      <c r="AH215" s="70">
        <v>0</v>
      </c>
      <c r="AI215" s="70">
        <v>0</v>
      </c>
      <c r="AJ215" s="70">
        <v>0</v>
      </c>
      <c r="AK215" s="70">
        <v>0</v>
      </c>
      <c r="AL215" s="70">
        <v>0</v>
      </c>
      <c r="AM215" s="70">
        <v>0</v>
      </c>
      <c r="AN215" s="70">
        <v>0</v>
      </c>
      <c r="AO215" s="70">
        <v>0</v>
      </c>
      <c r="AP215" s="70">
        <v>0</v>
      </c>
      <c r="AQ215" s="70">
        <v>0</v>
      </c>
      <c r="AR215" s="70">
        <v>0</v>
      </c>
      <c r="AS215" s="70">
        <v>0</v>
      </c>
      <c r="AT215" s="70">
        <v>0</v>
      </c>
      <c r="AU215" s="70">
        <v>0</v>
      </c>
      <c r="AV215" s="70">
        <v>0</v>
      </c>
      <c r="AW215" s="70">
        <v>0</v>
      </c>
      <c r="AX215" s="70">
        <v>0</v>
      </c>
      <c r="AY215" s="70">
        <v>0</v>
      </c>
      <c r="AZ215" s="70">
        <v>38500</v>
      </c>
      <c r="BA215" s="70">
        <v>0</v>
      </c>
      <c r="BB215" s="70">
        <v>0</v>
      </c>
      <c r="BC215" s="70">
        <v>0</v>
      </c>
      <c r="BD215" s="70">
        <v>0</v>
      </c>
      <c r="BE215" s="70">
        <v>0</v>
      </c>
      <c r="BF215" s="70">
        <v>0</v>
      </c>
      <c r="BG215" s="70">
        <v>0</v>
      </c>
      <c r="BH215" s="70">
        <v>0</v>
      </c>
      <c r="BI215" s="70">
        <v>56280</v>
      </c>
      <c r="BJ215" s="70">
        <v>0</v>
      </c>
      <c r="BK215" s="70">
        <v>0</v>
      </c>
      <c r="BL215" s="70">
        <v>0</v>
      </c>
      <c r="BM215" s="70">
        <v>0</v>
      </c>
      <c r="BN215" s="70">
        <v>0</v>
      </c>
      <c r="BO215" s="70">
        <v>0</v>
      </c>
      <c r="BP215" s="70">
        <v>0</v>
      </c>
      <c r="BQ215" s="70">
        <v>0</v>
      </c>
      <c r="BR215" s="70">
        <v>0</v>
      </c>
      <c r="BS215" s="70">
        <v>0</v>
      </c>
      <c r="BT215" s="70">
        <v>0</v>
      </c>
      <c r="BU215" s="70">
        <v>0</v>
      </c>
      <c r="BV215" s="70">
        <v>0</v>
      </c>
      <c r="BW215" s="70">
        <v>0</v>
      </c>
      <c r="BX215" s="70">
        <v>0</v>
      </c>
      <c r="BY215" s="71">
        <v>209621631.65000007</v>
      </c>
    </row>
    <row r="216" spans="1:77" x14ac:dyDescent="0.2">
      <c r="A216" s="68" t="s">
        <v>553</v>
      </c>
      <c r="B216" s="69" t="s">
        <v>626</v>
      </c>
      <c r="C216" s="68" t="s">
        <v>627</v>
      </c>
      <c r="D216" s="70">
        <v>0</v>
      </c>
      <c r="E216" s="70">
        <v>0</v>
      </c>
      <c r="F216" s="70">
        <v>0</v>
      </c>
      <c r="G216" s="70">
        <v>0</v>
      </c>
      <c r="H216" s="70">
        <v>0</v>
      </c>
      <c r="I216" s="70">
        <v>0</v>
      </c>
      <c r="J216" s="70">
        <v>0</v>
      </c>
      <c r="K216" s="70">
        <v>0</v>
      </c>
      <c r="L216" s="70">
        <v>0</v>
      </c>
      <c r="M216" s="70">
        <v>1308503.22</v>
      </c>
      <c r="N216" s="70">
        <v>0</v>
      </c>
      <c r="O216" s="70">
        <v>0</v>
      </c>
      <c r="P216" s="70">
        <v>0</v>
      </c>
      <c r="Q216" s="70">
        <v>0</v>
      </c>
      <c r="R216" s="70">
        <v>0</v>
      </c>
      <c r="S216" s="70">
        <v>0</v>
      </c>
      <c r="T216" s="70">
        <v>0</v>
      </c>
      <c r="U216" s="70">
        <v>0</v>
      </c>
      <c r="V216" s="70">
        <v>4250328.79</v>
      </c>
      <c r="W216" s="70">
        <v>0</v>
      </c>
      <c r="X216" s="70">
        <v>26392.19</v>
      </c>
      <c r="Y216" s="70">
        <v>0</v>
      </c>
      <c r="Z216" s="70">
        <v>351000</v>
      </c>
      <c r="AA216" s="70">
        <v>252000</v>
      </c>
      <c r="AB216" s="70">
        <v>846250</v>
      </c>
      <c r="AC216" s="70">
        <v>0</v>
      </c>
      <c r="AD216" s="70">
        <v>0</v>
      </c>
      <c r="AE216" s="70">
        <v>3006671.48</v>
      </c>
      <c r="AF216" s="70">
        <v>0</v>
      </c>
      <c r="AG216" s="70">
        <v>149000</v>
      </c>
      <c r="AH216" s="70">
        <v>250600</v>
      </c>
      <c r="AI216" s="70">
        <v>120000</v>
      </c>
      <c r="AJ216" s="70">
        <v>0</v>
      </c>
      <c r="AK216" s="70">
        <v>0</v>
      </c>
      <c r="AL216" s="70">
        <v>180000</v>
      </c>
      <c r="AM216" s="70">
        <v>285099.8</v>
      </c>
      <c r="AN216" s="70">
        <v>236416</v>
      </c>
      <c r="AO216" s="70">
        <v>231000</v>
      </c>
      <c r="AP216" s="70">
        <v>30000</v>
      </c>
      <c r="AQ216" s="70">
        <v>0</v>
      </c>
      <c r="AR216" s="70">
        <v>0</v>
      </c>
      <c r="AS216" s="70">
        <v>216300</v>
      </c>
      <c r="AT216" s="70">
        <v>176945.2</v>
      </c>
      <c r="AU216" s="70">
        <v>184200</v>
      </c>
      <c r="AV216" s="70">
        <v>120000</v>
      </c>
      <c r="AW216" s="70">
        <v>3000</v>
      </c>
      <c r="AX216" s="70">
        <v>0</v>
      </c>
      <c r="AY216" s="70">
        <v>0</v>
      </c>
      <c r="AZ216" s="70">
        <v>0</v>
      </c>
      <c r="BA216" s="70">
        <v>0</v>
      </c>
      <c r="BB216" s="70">
        <v>0</v>
      </c>
      <c r="BC216" s="70">
        <v>0</v>
      </c>
      <c r="BD216" s="70">
        <v>0</v>
      </c>
      <c r="BE216" s="70">
        <v>29979.4</v>
      </c>
      <c r="BF216" s="70">
        <v>0</v>
      </c>
      <c r="BG216" s="70">
        <v>0</v>
      </c>
      <c r="BH216" s="70">
        <v>0</v>
      </c>
      <c r="BI216" s="70">
        <v>50000</v>
      </c>
      <c r="BJ216" s="70">
        <v>0</v>
      </c>
      <c r="BK216" s="70">
        <v>0</v>
      </c>
      <c r="BL216" s="70">
        <v>0</v>
      </c>
      <c r="BM216" s="70">
        <v>0</v>
      </c>
      <c r="BN216" s="70">
        <v>0</v>
      </c>
      <c r="BO216" s="70">
        <v>0</v>
      </c>
      <c r="BP216" s="70">
        <v>248468.23</v>
      </c>
      <c r="BQ216" s="70">
        <v>0</v>
      </c>
      <c r="BR216" s="70">
        <v>0</v>
      </c>
      <c r="BS216" s="70">
        <v>0</v>
      </c>
      <c r="BT216" s="70">
        <v>0</v>
      </c>
      <c r="BU216" s="70">
        <v>21000</v>
      </c>
      <c r="BV216" s="70">
        <v>0</v>
      </c>
      <c r="BW216" s="70">
        <v>0</v>
      </c>
      <c r="BX216" s="70">
        <v>0</v>
      </c>
      <c r="BY216" s="71">
        <v>31323373.629900001</v>
      </c>
    </row>
    <row r="217" spans="1:77" x14ac:dyDescent="0.2">
      <c r="A217" s="68" t="s">
        <v>553</v>
      </c>
      <c r="B217" s="69" t="s">
        <v>628</v>
      </c>
      <c r="C217" s="68" t="s">
        <v>629</v>
      </c>
      <c r="D217" s="70">
        <v>0</v>
      </c>
      <c r="E217" s="70">
        <v>0</v>
      </c>
      <c r="F217" s="70">
        <v>0</v>
      </c>
      <c r="G217" s="70">
        <v>0</v>
      </c>
      <c r="H217" s="70">
        <v>0</v>
      </c>
      <c r="I217" s="70">
        <v>0</v>
      </c>
      <c r="J217" s="70">
        <v>0</v>
      </c>
      <c r="K217" s="70">
        <v>0</v>
      </c>
      <c r="L217" s="70">
        <v>0</v>
      </c>
      <c r="M217" s="70">
        <v>0</v>
      </c>
      <c r="N217" s="70">
        <v>0</v>
      </c>
      <c r="O217" s="70">
        <v>0</v>
      </c>
      <c r="P217" s="70">
        <v>0</v>
      </c>
      <c r="Q217" s="70">
        <v>0</v>
      </c>
      <c r="R217" s="70">
        <v>0</v>
      </c>
      <c r="S217" s="70">
        <v>0</v>
      </c>
      <c r="T217" s="70">
        <v>0</v>
      </c>
      <c r="U217" s="70">
        <v>0</v>
      </c>
      <c r="V217" s="70">
        <v>0</v>
      </c>
      <c r="W217" s="70">
        <v>0</v>
      </c>
      <c r="X217" s="70">
        <v>0</v>
      </c>
      <c r="Y217" s="70">
        <v>0</v>
      </c>
      <c r="Z217" s="70">
        <v>0</v>
      </c>
      <c r="AA217" s="70">
        <v>0</v>
      </c>
      <c r="AB217" s="70">
        <v>0</v>
      </c>
      <c r="AC217" s="70">
        <v>0</v>
      </c>
      <c r="AD217" s="70">
        <v>0</v>
      </c>
      <c r="AE217" s="70">
        <v>0</v>
      </c>
      <c r="AF217" s="70">
        <v>0</v>
      </c>
      <c r="AG217" s="70">
        <v>0</v>
      </c>
      <c r="AH217" s="70">
        <v>0</v>
      </c>
      <c r="AI217" s="70">
        <v>0</v>
      </c>
      <c r="AJ217" s="70">
        <v>0</v>
      </c>
      <c r="AK217" s="70">
        <v>0</v>
      </c>
      <c r="AL217" s="70">
        <v>0</v>
      </c>
      <c r="AM217" s="70">
        <v>0</v>
      </c>
      <c r="AN217" s="70">
        <v>0</v>
      </c>
      <c r="AO217" s="70">
        <v>0</v>
      </c>
      <c r="AP217" s="70">
        <v>0</v>
      </c>
      <c r="AQ217" s="70">
        <v>0</v>
      </c>
      <c r="AR217" s="70">
        <v>0</v>
      </c>
      <c r="AS217" s="70">
        <v>0</v>
      </c>
      <c r="AT217" s="70">
        <v>0</v>
      </c>
      <c r="AU217" s="70">
        <v>0</v>
      </c>
      <c r="AV217" s="70">
        <v>0</v>
      </c>
      <c r="AW217" s="70">
        <v>0</v>
      </c>
      <c r="AX217" s="70">
        <v>0</v>
      </c>
      <c r="AY217" s="70">
        <v>0</v>
      </c>
      <c r="AZ217" s="70">
        <v>0</v>
      </c>
      <c r="BA217" s="70">
        <v>0</v>
      </c>
      <c r="BB217" s="70">
        <v>0</v>
      </c>
      <c r="BC217" s="70">
        <v>0</v>
      </c>
      <c r="BD217" s="70">
        <v>0</v>
      </c>
      <c r="BE217" s="70">
        <v>0</v>
      </c>
      <c r="BF217" s="70">
        <v>0</v>
      </c>
      <c r="BG217" s="70">
        <v>0</v>
      </c>
      <c r="BH217" s="70">
        <v>0</v>
      </c>
      <c r="BI217" s="70">
        <v>0</v>
      </c>
      <c r="BJ217" s="70">
        <v>0</v>
      </c>
      <c r="BK217" s="70">
        <v>0</v>
      </c>
      <c r="BL217" s="70">
        <v>0</v>
      </c>
      <c r="BM217" s="70">
        <v>0</v>
      </c>
      <c r="BN217" s="70">
        <v>0</v>
      </c>
      <c r="BO217" s="70">
        <v>0</v>
      </c>
      <c r="BP217" s="70">
        <v>0</v>
      </c>
      <c r="BQ217" s="70">
        <v>0</v>
      </c>
      <c r="BR217" s="70">
        <v>0</v>
      </c>
      <c r="BS217" s="70">
        <v>0</v>
      </c>
      <c r="BT217" s="70">
        <v>0</v>
      </c>
      <c r="BU217" s="70">
        <v>0</v>
      </c>
      <c r="BV217" s="70">
        <v>0</v>
      </c>
      <c r="BW217" s="70">
        <v>0</v>
      </c>
      <c r="BX217" s="70">
        <v>0</v>
      </c>
      <c r="BY217" s="71">
        <v>7067189.2899999991</v>
      </c>
    </row>
    <row r="218" spans="1:77" x14ac:dyDescent="0.2">
      <c r="A218" s="68" t="s">
        <v>553</v>
      </c>
      <c r="B218" s="69" t="s">
        <v>630</v>
      </c>
      <c r="C218" s="68" t="s">
        <v>631</v>
      </c>
      <c r="D218" s="70">
        <v>0</v>
      </c>
      <c r="E218" s="70">
        <v>0</v>
      </c>
      <c r="F218" s="70">
        <v>0</v>
      </c>
      <c r="G218" s="70">
        <v>0</v>
      </c>
      <c r="H218" s="70">
        <v>0</v>
      </c>
      <c r="I218" s="70">
        <v>0</v>
      </c>
      <c r="J218" s="70">
        <v>0</v>
      </c>
      <c r="K218" s="70">
        <v>0</v>
      </c>
      <c r="L218" s="70">
        <v>0</v>
      </c>
      <c r="M218" s="70">
        <v>0</v>
      </c>
      <c r="N218" s="70">
        <v>0</v>
      </c>
      <c r="O218" s="70">
        <v>0</v>
      </c>
      <c r="P218" s="70">
        <v>0</v>
      </c>
      <c r="Q218" s="70">
        <v>0</v>
      </c>
      <c r="R218" s="70">
        <v>0</v>
      </c>
      <c r="S218" s="70">
        <v>0</v>
      </c>
      <c r="T218" s="70">
        <v>0</v>
      </c>
      <c r="U218" s="70">
        <v>0</v>
      </c>
      <c r="V218" s="70">
        <v>0</v>
      </c>
      <c r="W218" s="70">
        <v>0</v>
      </c>
      <c r="X218" s="70">
        <v>0</v>
      </c>
      <c r="Y218" s="70">
        <v>2500</v>
      </c>
      <c r="Z218" s="70">
        <v>0</v>
      </c>
      <c r="AA218" s="70">
        <v>0</v>
      </c>
      <c r="AB218" s="70">
        <v>0</v>
      </c>
      <c r="AC218" s="70">
        <v>0</v>
      </c>
      <c r="AD218" s="70">
        <v>0</v>
      </c>
      <c r="AE218" s="70">
        <v>0</v>
      </c>
      <c r="AF218" s="70">
        <v>0</v>
      </c>
      <c r="AG218" s="70">
        <v>0</v>
      </c>
      <c r="AH218" s="70">
        <v>0</v>
      </c>
      <c r="AI218" s="70">
        <v>113210</v>
      </c>
      <c r="AJ218" s="70">
        <v>0</v>
      </c>
      <c r="AK218" s="70">
        <v>0</v>
      </c>
      <c r="AL218" s="70">
        <v>0</v>
      </c>
      <c r="AM218" s="70">
        <v>0</v>
      </c>
      <c r="AN218" s="70">
        <v>0</v>
      </c>
      <c r="AO218" s="70">
        <v>0</v>
      </c>
      <c r="AP218" s="70">
        <v>0</v>
      </c>
      <c r="AQ218" s="70">
        <v>0</v>
      </c>
      <c r="AR218" s="70">
        <v>0</v>
      </c>
      <c r="AS218" s="70">
        <v>0</v>
      </c>
      <c r="AT218" s="70">
        <v>0</v>
      </c>
      <c r="AU218" s="70">
        <v>0</v>
      </c>
      <c r="AV218" s="70">
        <v>0</v>
      </c>
      <c r="AW218" s="70">
        <v>0</v>
      </c>
      <c r="AX218" s="70">
        <v>0</v>
      </c>
      <c r="AY218" s="70">
        <v>0</v>
      </c>
      <c r="AZ218" s="70">
        <v>22085</v>
      </c>
      <c r="BA218" s="70">
        <v>0</v>
      </c>
      <c r="BB218" s="70">
        <v>0</v>
      </c>
      <c r="BC218" s="70">
        <v>0</v>
      </c>
      <c r="BD218" s="70">
        <v>0</v>
      </c>
      <c r="BE218" s="70">
        <v>0</v>
      </c>
      <c r="BF218" s="70">
        <v>0</v>
      </c>
      <c r="BG218" s="70">
        <v>0</v>
      </c>
      <c r="BH218" s="70">
        <v>0</v>
      </c>
      <c r="BI218" s="70">
        <v>0</v>
      </c>
      <c r="BJ218" s="70">
        <v>0</v>
      </c>
      <c r="BK218" s="70">
        <v>0</v>
      </c>
      <c r="BL218" s="70">
        <v>0</v>
      </c>
      <c r="BM218" s="70">
        <v>0</v>
      </c>
      <c r="BN218" s="70">
        <v>0</v>
      </c>
      <c r="BO218" s="70">
        <v>0</v>
      </c>
      <c r="BP218" s="70">
        <v>0</v>
      </c>
      <c r="BQ218" s="70">
        <v>0</v>
      </c>
      <c r="BR218" s="70">
        <v>0</v>
      </c>
      <c r="BS218" s="70">
        <v>0</v>
      </c>
      <c r="BT218" s="70">
        <v>0</v>
      </c>
      <c r="BU218" s="70">
        <v>0</v>
      </c>
      <c r="BV218" s="70">
        <v>0</v>
      </c>
      <c r="BW218" s="70">
        <v>0</v>
      </c>
      <c r="BX218" s="70">
        <v>0</v>
      </c>
      <c r="BY218" s="71">
        <v>3408297.5</v>
      </c>
    </row>
    <row r="219" spans="1:77" x14ac:dyDescent="0.2">
      <c r="A219" s="68" t="s">
        <v>553</v>
      </c>
      <c r="B219" s="69" t="s">
        <v>632</v>
      </c>
      <c r="C219" s="68" t="s">
        <v>633</v>
      </c>
      <c r="D219" s="70">
        <v>0</v>
      </c>
      <c r="E219" s="70">
        <v>0</v>
      </c>
      <c r="F219" s="70">
        <v>0</v>
      </c>
      <c r="G219" s="70">
        <v>0</v>
      </c>
      <c r="H219" s="70">
        <v>0</v>
      </c>
      <c r="I219" s="70">
        <v>0</v>
      </c>
      <c r="J219" s="70">
        <v>0</v>
      </c>
      <c r="K219" s="70">
        <v>0</v>
      </c>
      <c r="L219" s="70">
        <v>0</v>
      </c>
      <c r="M219" s="70">
        <v>0</v>
      </c>
      <c r="N219" s="70">
        <v>0</v>
      </c>
      <c r="O219" s="70">
        <v>0</v>
      </c>
      <c r="P219" s="70">
        <v>0</v>
      </c>
      <c r="Q219" s="70">
        <v>0</v>
      </c>
      <c r="R219" s="70">
        <v>0</v>
      </c>
      <c r="S219" s="70">
        <v>0</v>
      </c>
      <c r="T219" s="70">
        <v>0</v>
      </c>
      <c r="U219" s="70">
        <v>0</v>
      </c>
      <c r="V219" s="70">
        <v>0</v>
      </c>
      <c r="W219" s="70">
        <v>0</v>
      </c>
      <c r="X219" s="70">
        <v>0</v>
      </c>
      <c r="Y219" s="70">
        <v>0</v>
      </c>
      <c r="Z219" s="70">
        <v>0</v>
      </c>
      <c r="AA219" s="70">
        <v>0</v>
      </c>
      <c r="AB219" s="70">
        <v>0</v>
      </c>
      <c r="AC219" s="70">
        <v>0</v>
      </c>
      <c r="AD219" s="70">
        <v>0</v>
      </c>
      <c r="AE219" s="70">
        <v>0</v>
      </c>
      <c r="AF219" s="70">
        <v>0</v>
      </c>
      <c r="AG219" s="70">
        <v>0</v>
      </c>
      <c r="AH219" s="70">
        <v>0</v>
      </c>
      <c r="AI219" s="70">
        <v>0</v>
      </c>
      <c r="AJ219" s="70">
        <v>0</v>
      </c>
      <c r="AK219" s="70">
        <v>0</v>
      </c>
      <c r="AL219" s="70">
        <v>0</v>
      </c>
      <c r="AM219" s="70">
        <v>0</v>
      </c>
      <c r="AN219" s="70">
        <v>0</v>
      </c>
      <c r="AO219" s="70">
        <v>0</v>
      </c>
      <c r="AP219" s="70">
        <v>0</v>
      </c>
      <c r="AQ219" s="70">
        <v>0</v>
      </c>
      <c r="AR219" s="70">
        <v>0</v>
      </c>
      <c r="AS219" s="70">
        <v>0</v>
      </c>
      <c r="AT219" s="70">
        <v>0</v>
      </c>
      <c r="AU219" s="70">
        <v>0</v>
      </c>
      <c r="AV219" s="70">
        <v>0</v>
      </c>
      <c r="AW219" s="70">
        <v>0</v>
      </c>
      <c r="AX219" s="70">
        <v>0</v>
      </c>
      <c r="AY219" s="70">
        <v>0</v>
      </c>
      <c r="AZ219" s="70">
        <v>0</v>
      </c>
      <c r="BA219" s="70">
        <v>0</v>
      </c>
      <c r="BB219" s="70">
        <v>0</v>
      </c>
      <c r="BC219" s="70">
        <v>0</v>
      </c>
      <c r="BD219" s="70">
        <v>0</v>
      </c>
      <c r="BE219" s="70">
        <v>0</v>
      </c>
      <c r="BF219" s="70">
        <v>0</v>
      </c>
      <c r="BG219" s="70">
        <v>0</v>
      </c>
      <c r="BH219" s="70">
        <v>0</v>
      </c>
      <c r="BI219" s="70">
        <v>0</v>
      </c>
      <c r="BJ219" s="70">
        <v>0</v>
      </c>
      <c r="BK219" s="70">
        <v>0</v>
      </c>
      <c r="BL219" s="70">
        <v>0</v>
      </c>
      <c r="BM219" s="70">
        <v>0</v>
      </c>
      <c r="BN219" s="70">
        <v>0</v>
      </c>
      <c r="BO219" s="70">
        <v>0</v>
      </c>
      <c r="BP219" s="70">
        <v>0</v>
      </c>
      <c r="BQ219" s="70">
        <v>0</v>
      </c>
      <c r="BR219" s="70">
        <v>0</v>
      </c>
      <c r="BS219" s="70">
        <v>0</v>
      </c>
      <c r="BT219" s="70">
        <v>0</v>
      </c>
      <c r="BU219" s="70">
        <v>0</v>
      </c>
      <c r="BV219" s="70">
        <v>0</v>
      </c>
      <c r="BW219" s="70">
        <v>0</v>
      </c>
      <c r="BX219" s="70">
        <v>0</v>
      </c>
      <c r="BY219" s="71">
        <v>1694017.0300000003</v>
      </c>
    </row>
    <row r="220" spans="1:77" x14ac:dyDescent="0.2">
      <c r="A220" s="68" t="s">
        <v>553</v>
      </c>
      <c r="B220" s="69" t="s">
        <v>634</v>
      </c>
      <c r="C220" s="68" t="s">
        <v>635</v>
      </c>
      <c r="D220" s="70">
        <v>53350</v>
      </c>
      <c r="E220" s="70">
        <v>0</v>
      </c>
      <c r="F220" s="70">
        <v>25100</v>
      </c>
      <c r="G220" s="70">
        <v>0</v>
      </c>
      <c r="H220" s="70">
        <v>3000</v>
      </c>
      <c r="I220" s="70">
        <v>720</v>
      </c>
      <c r="J220" s="70">
        <v>0</v>
      </c>
      <c r="K220" s="70">
        <v>0</v>
      </c>
      <c r="L220" s="70">
        <v>50396.68</v>
      </c>
      <c r="M220" s="70">
        <v>13500</v>
      </c>
      <c r="N220" s="70">
        <v>13000</v>
      </c>
      <c r="O220" s="70">
        <v>88100</v>
      </c>
      <c r="P220" s="70">
        <v>0</v>
      </c>
      <c r="Q220" s="70">
        <v>0</v>
      </c>
      <c r="R220" s="70">
        <v>0</v>
      </c>
      <c r="S220" s="70">
        <v>0</v>
      </c>
      <c r="T220" s="70">
        <v>0</v>
      </c>
      <c r="U220" s="70">
        <v>0</v>
      </c>
      <c r="V220" s="70">
        <v>0</v>
      </c>
      <c r="W220" s="70">
        <v>94382.03</v>
      </c>
      <c r="X220" s="70">
        <v>0</v>
      </c>
      <c r="Y220" s="70">
        <v>0</v>
      </c>
      <c r="Z220" s="70">
        <v>52936</v>
      </c>
      <c r="AA220" s="70">
        <v>540787.85</v>
      </c>
      <c r="AB220" s="70">
        <v>3150</v>
      </c>
      <c r="AC220" s="70">
        <v>0</v>
      </c>
      <c r="AD220" s="70">
        <v>1000</v>
      </c>
      <c r="AE220" s="70">
        <v>977536</v>
      </c>
      <c r="AF220" s="70">
        <v>3424.31</v>
      </c>
      <c r="AG220" s="70">
        <v>0</v>
      </c>
      <c r="AH220" s="70">
        <v>0</v>
      </c>
      <c r="AI220" s="70">
        <v>116500</v>
      </c>
      <c r="AJ220" s="70">
        <v>358412.87</v>
      </c>
      <c r="AK220" s="70">
        <v>0</v>
      </c>
      <c r="AL220" s="70">
        <v>0</v>
      </c>
      <c r="AM220" s="70">
        <v>0</v>
      </c>
      <c r="AN220" s="70">
        <v>50199.8</v>
      </c>
      <c r="AO220" s="70">
        <v>0</v>
      </c>
      <c r="AP220" s="70">
        <v>0</v>
      </c>
      <c r="AQ220" s="70">
        <v>207970</v>
      </c>
      <c r="AR220" s="70">
        <v>2500</v>
      </c>
      <c r="AS220" s="70">
        <v>2500</v>
      </c>
      <c r="AT220" s="70">
        <v>2400</v>
      </c>
      <c r="AU220" s="70">
        <v>0</v>
      </c>
      <c r="AV220" s="70">
        <v>2500</v>
      </c>
      <c r="AW220" s="70">
        <v>120480</v>
      </c>
      <c r="AX220" s="70">
        <v>0</v>
      </c>
      <c r="AY220" s="70">
        <v>0</v>
      </c>
      <c r="AZ220" s="70">
        <v>1200</v>
      </c>
      <c r="BA220" s="70">
        <v>0</v>
      </c>
      <c r="BB220" s="70">
        <v>0</v>
      </c>
      <c r="BC220" s="70">
        <v>5466</v>
      </c>
      <c r="BD220" s="70">
        <v>0</v>
      </c>
      <c r="BE220" s="70">
        <v>0</v>
      </c>
      <c r="BF220" s="70">
        <v>177800</v>
      </c>
      <c r="BG220" s="70">
        <v>0</v>
      </c>
      <c r="BH220" s="70">
        <v>0</v>
      </c>
      <c r="BI220" s="70">
        <v>1109087</v>
      </c>
      <c r="BJ220" s="70">
        <v>0</v>
      </c>
      <c r="BK220" s="70">
        <v>34323</v>
      </c>
      <c r="BL220" s="70">
        <v>8988</v>
      </c>
      <c r="BM220" s="70">
        <v>0</v>
      </c>
      <c r="BN220" s="70">
        <v>0</v>
      </c>
      <c r="BO220" s="70">
        <v>10200</v>
      </c>
      <c r="BP220" s="70">
        <v>161090</v>
      </c>
      <c r="BQ220" s="70">
        <v>2500</v>
      </c>
      <c r="BR220" s="70">
        <v>0</v>
      </c>
      <c r="BS220" s="70">
        <v>0</v>
      </c>
      <c r="BT220" s="70">
        <v>0</v>
      </c>
      <c r="BU220" s="70">
        <v>0</v>
      </c>
      <c r="BV220" s="70">
        <v>0</v>
      </c>
      <c r="BW220" s="70">
        <v>0</v>
      </c>
      <c r="BX220" s="70">
        <v>0</v>
      </c>
      <c r="BY220" s="71">
        <v>939400</v>
      </c>
    </row>
    <row r="221" spans="1:77" x14ac:dyDescent="0.2">
      <c r="A221" s="68" t="s">
        <v>553</v>
      </c>
      <c r="B221" s="69" t="s">
        <v>636</v>
      </c>
      <c r="C221" s="68" t="s">
        <v>637</v>
      </c>
      <c r="D221" s="70">
        <v>14114157.84</v>
      </c>
      <c r="E221" s="70">
        <v>5135374.92</v>
      </c>
      <c r="F221" s="70">
        <v>6980599.3200000003</v>
      </c>
      <c r="G221" s="70">
        <v>2218511.84</v>
      </c>
      <c r="H221" s="70">
        <v>2040617.81</v>
      </c>
      <c r="I221" s="70">
        <v>658100.9</v>
      </c>
      <c r="J221" s="70">
        <v>28818956.620000001</v>
      </c>
      <c r="K221" s="70">
        <v>3926674.54</v>
      </c>
      <c r="L221" s="70">
        <v>1247121.21</v>
      </c>
      <c r="M221" s="70">
        <v>10801884.99</v>
      </c>
      <c r="N221" s="70">
        <v>1226228.6499999999</v>
      </c>
      <c r="O221" s="70">
        <v>3100435.91</v>
      </c>
      <c r="P221" s="70">
        <v>6218483.2000000002</v>
      </c>
      <c r="Q221" s="70">
        <v>5137623.87</v>
      </c>
      <c r="R221" s="70">
        <v>650940.71</v>
      </c>
      <c r="S221" s="70">
        <v>2325792.52</v>
      </c>
      <c r="T221" s="70">
        <v>1655936.9</v>
      </c>
      <c r="U221" s="70">
        <v>1330194.6200000001</v>
      </c>
      <c r="V221" s="70">
        <v>19206865.300000001</v>
      </c>
      <c r="W221" s="70">
        <v>5173372.6500000004</v>
      </c>
      <c r="X221" s="70">
        <v>2655862.62</v>
      </c>
      <c r="Y221" s="70">
        <v>5712592.7999999998</v>
      </c>
      <c r="Z221" s="70">
        <v>1478984.49</v>
      </c>
      <c r="AA221" s="70">
        <v>1660882.23</v>
      </c>
      <c r="AB221" s="70">
        <v>2124777.73</v>
      </c>
      <c r="AC221" s="70">
        <v>1210796.8400000001</v>
      </c>
      <c r="AD221" s="70">
        <v>976844.94</v>
      </c>
      <c r="AE221" s="70">
        <v>23448524.129999999</v>
      </c>
      <c r="AF221" s="70">
        <v>1784275.71</v>
      </c>
      <c r="AG221" s="70">
        <v>728270.52</v>
      </c>
      <c r="AH221" s="70">
        <v>1059738.8400000001</v>
      </c>
      <c r="AI221" s="70">
        <v>654005.53</v>
      </c>
      <c r="AJ221" s="70">
        <v>1656671.65</v>
      </c>
      <c r="AK221" s="70">
        <v>1187898.6299999999</v>
      </c>
      <c r="AL221" s="70">
        <v>965676.94</v>
      </c>
      <c r="AM221" s="70">
        <v>1619426.57</v>
      </c>
      <c r="AN221" s="70">
        <v>1409352.83</v>
      </c>
      <c r="AO221" s="70">
        <v>1340375.47</v>
      </c>
      <c r="AP221" s="70">
        <v>1212202.99</v>
      </c>
      <c r="AQ221" s="70">
        <v>8563822.5399999991</v>
      </c>
      <c r="AR221" s="70">
        <v>1144836.6200000001</v>
      </c>
      <c r="AS221" s="70">
        <v>1134204.18</v>
      </c>
      <c r="AT221" s="70">
        <v>1163656.18</v>
      </c>
      <c r="AU221" s="70">
        <v>906617.41</v>
      </c>
      <c r="AV221" s="70">
        <v>311010.18</v>
      </c>
      <c r="AW221" s="70">
        <v>655010.89</v>
      </c>
      <c r="AX221" s="70">
        <v>16412815.5</v>
      </c>
      <c r="AY221" s="70">
        <v>1258426.93</v>
      </c>
      <c r="AZ221" s="70">
        <v>963998.11</v>
      </c>
      <c r="BA221" s="70">
        <v>2014503.61</v>
      </c>
      <c r="BB221" s="70">
        <v>2342374.59</v>
      </c>
      <c r="BC221" s="70">
        <v>1636439.51</v>
      </c>
      <c r="BD221" s="70">
        <v>4516439.62</v>
      </c>
      <c r="BE221" s="70">
        <v>2759242.21</v>
      </c>
      <c r="BF221" s="70">
        <v>1671749.45</v>
      </c>
      <c r="BG221" s="70">
        <v>245538.85</v>
      </c>
      <c r="BH221" s="70">
        <v>302917.34000000003</v>
      </c>
      <c r="BI221" s="70">
        <v>16345206.25</v>
      </c>
      <c r="BJ221" s="70">
        <v>6464686.1500000004</v>
      </c>
      <c r="BK221" s="70">
        <v>1341589.02</v>
      </c>
      <c r="BL221" s="70">
        <v>685738.3</v>
      </c>
      <c r="BM221" s="70">
        <v>1579206.59</v>
      </c>
      <c r="BN221" s="70">
        <v>2141865.42</v>
      </c>
      <c r="BO221" s="70">
        <v>798743.69</v>
      </c>
      <c r="BP221" s="70">
        <v>13473594.41</v>
      </c>
      <c r="BQ221" s="70">
        <v>1135030.3899999999</v>
      </c>
      <c r="BR221" s="70">
        <v>1099461.81</v>
      </c>
      <c r="BS221" s="70">
        <v>2169693.84</v>
      </c>
      <c r="BT221" s="70">
        <v>2118287.27</v>
      </c>
      <c r="BU221" s="70">
        <v>4313258.57</v>
      </c>
      <c r="BV221" s="70">
        <v>1434713.62</v>
      </c>
      <c r="BW221" s="70">
        <v>611617.18000000005</v>
      </c>
      <c r="BX221" s="70">
        <v>424100.33</v>
      </c>
      <c r="BY221" s="71">
        <v>3409662.5099999993</v>
      </c>
    </row>
    <row r="222" spans="1:77" x14ac:dyDescent="0.2">
      <c r="A222" s="68" t="s">
        <v>553</v>
      </c>
      <c r="B222" s="69" t="s">
        <v>638</v>
      </c>
      <c r="C222" s="68" t="s">
        <v>639</v>
      </c>
      <c r="D222" s="70">
        <v>2293101.06</v>
      </c>
      <c r="E222" s="70">
        <v>520845.85</v>
      </c>
      <c r="F222" s="70">
        <v>531557.65</v>
      </c>
      <c r="G222" s="70">
        <v>360653.47</v>
      </c>
      <c r="H222" s="70">
        <v>232371.4</v>
      </c>
      <c r="I222" s="70">
        <v>34279.550000000003</v>
      </c>
      <c r="J222" s="70">
        <v>4572191.53</v>
      </c>
      <c r="K222" s="70">
        <v>499985.75</v>
      </c>
      <c r="L222" s="70">
        <v>1735.21</v>
      </c>
      <c r="M222" s="70">
        <v>1450938.05</v>
      </c>
      <c r="N222" s="70">
        <v>0</v>
      </c>
      <c r="O222" s="70">
        <v>310752.07</v>
      </c>
      <c r="P222" s="70">
        <v>1149958.8500000001</v>
      </c>
      <c r="Q222" s="70">
        <v>1120039.56</v>
      </c>
      <c r="R222" s="70">
        <v>217760</v>
      </c>
      <c r="S222" s="70">
        <v>8502.89</v>
      </c>
      <c r="T222" s="70">
        <v>725891.64</v>
      </c>
      <c r="U222" s="70">
        <v>240581.11</v>
      </c>
      <c r="V222" s="70">
        <v>4355416.4800000004</v>
      </c>
      <c r="W222" s="70">
        <v>1236361.58</v>
      </c>
      <c r="X222" s="70">
        <v>419111.14</v>
      </c>
      <c r="Y222" s="70">
        <v>532305.14</v>
      </c>
      <c r="Z222" s="70">
        <v>9960</v>
      </c>
      <c r="AA222" s="70">
        <v>294201.82</v>
      </c>
      <c r="AB222" s="70">
        <v>108045.41</v>
      </c>
      <c r="AC222" s="70">
        <v>144035</v>
      </c>
      <c r="AD222" s="70">
        <v>0</v>
      </c>
      <c r="AE222" s="70">
        <v>1832629.56</v>
      </c>
      <c r="AF222" s="70">
        <v>68772.7</v>
      </c>
      <c r="AG222" s="70">
        <v>108739.82</v>
      </c>
      <c r="AH222" s="70">
        <v>0</v>
      </c>
      <c r="AI222" s="70">
        <v>0</v>
      </c>
      <c r="AJ222" s="70">
        <v>13134</v>
      </c>
      <c r="AK222" s="70">
        <v>290361.28000000003</v>
      </c>
      <c r="AL222" s="70">
        <v>287480.01</v>
      </c>
      <c r="AM222" s="70">
        <v>140</v>
      </c>
      <c r="AN222" s="70">
        <v>0</v>
      </c>
      <c r="AO222" s="70">
        <v>127123.76</v>
      </c>
      <c r="AP222" s="70">
        <v>0</v>
      </c>
      <c r="AQ222" s="70">
        <v>1959208.43</v>
      </c>
      <c r="AR222" s="70">
        <v>117013.46</v>
      </c>
      <c r="AS222" s="70">
        <v>1498</v>
      </c>
      <c r="AT222" s="70">
        <v>2022.3</v>
      </c>
      <c r="AU222" s="70">
        <v>89650.82</v>
      </c>
      <c r="AV222" s="70">
        <v>0</v>
      </c>
      <c r="AW222" s="70">
        <v>0</v>
      </c>
      <c r="AX222" s="70">
        <v>2176923.56</v>
      </c>
      <c r="AY222" s="70">
        <v>0</v>
      </c>
      <c r="AZ222" s="70">
        <v>233940.15</v>
      </c>
      <c r="BA222" s="70">
        <v>3200</v>
      </c>
      <c r="BB222" s="70">
        <v>403789.33</v>
      </c>
      <c r="BC222" s="70">
        <v>181004</v>
      </c>
      <c r="BD222" s="70">
        <v>451875.05</v>
      </c>
      <c r="BE222" s="70">
        <v>75578.789999999994</v>
      </c>
      <c r="BF222" s="70">
        <v>92988.94</v>
      </c>
      <c r="BG222" s="70">
        <v>73887.63</v>
      </c>
      <c r="BH222" s="70">
        <v>57208.52</v>
      </c>
      <c r="BI222" s="70">
        <v>1537190.45</v>
      </c>
      <c r="BJ222" s="70">
        <v>622557.22</v>
      </c>
      <c r="BK222" s="70">
        <v>0</v>
      </c>
      <c r="BL222" s="70">
        <v>69678.399999999994</v>
      </c>
      <c r="BM222" s="70">
        <v>0</v>
      </c>
      <c r="BN222" s="70">
        <v>6981.96</v>
      </c>
      <c r="BO222" s="70">
        <v>120108.31</v>
      </c>
      <c r="BP222" s="70">
        <v>2359678.35</v>
      </c>
      <c r="BQ222" s="70">
        <v>1284</v>
      </c>
      <c r="BR222" s="70">
        <v>5196</v>
      </c>
      <c r="BS222" s="70">
        <v>750249.01</v>
      </c>
      <c r="BT222" s="70">
        <v>381797.47</v>
      </c>
      <c r="BU222" s="70">
        <v>1272518.1399999999</v>
      </c>
      <c r="BV222" s="70">
        <v>409500.8</v>
      </c>
      <c r="BW222" s="70">
        <v>0</v>
      </c>
      <c r="BX222" s="70">
        <v>0</v>
      </c>
      <c r="BY222" s="71">
        <v>1652139411.5000005</v>
      </c>
    </row>
    <row r="223" spans="1:77" x14ac:dyDescent="0.2">
      <c r="A223" s="68" t="s">
        <v>553</v>
      </c>
      <c r="B223" s="69" t="s">
        <v>640</v>
      </c>
      <c r="C223" s="68" t="s">
        <v>641</v>
      </c>
      <c r="D223" s="70">
        <v>262535.44</v>
      </c>
      <c r="E223" s="70">
        <v>66664.179999999993</v>
      </c>
      <c r="F223" s="70">
        <v>245208.79</v>
      </c>
      <c r="G223" s="70">
        <v>129375.09</v>
      </c>
      <c r="H223" s="70">
        <v>101986.2</v>
      </c>
      <c r="I223" s="70">
        <v>49681.73</v>
      </c>
      <c r="J223" s="70">
        <v>614478.01</v>
      </c>
      <c r="K223" s="70">
        <v>263441.93</v>
      </c>
      <c r="L223" s="70">
        <v>16670.66</v>
      </c>
      <c r="M223" s="70">
        <v>173988.5</v>
      </c>
      <c r="N223" s="70">
        <v>102545.03</v>
      </c>
      <c r="O223" s="70">
        <v>131836.16</v>
      </c>
      <c r="P223" s="70">
        <v>229743.71</v>
      </c>
      <c r="Q223" s="70">
        <v>159587</v>
      </c>
      <c r="R223" s="70">
        <v>18555.78</v>
      </c>
      <c r="S223" s="70">
        <v>7157.89</v>
      </c>
      <c r="T223" s="70">
        <v>42337.89</v>
      </c>
      <c r="U223" s="70">
        <v>7823.84</v>
      </c>
      <c r="V223" s="70">
        <v>742411.93</v>
      </c>
      <c r="W223" s="70">
        <v>287910.63</v>
      </c>
      <c r="X223" s="70">
        <v>102849.47</v>
      </c>
      <c r="Y223" s="70">
        <v>127506.13</v>
      </c>
      <c r="Z223" s="70">
        <v>50417.99</v>
      </c>
      <c r="AA223" s="70">
        <v>91293.62</v>
      </c>
      <c r="AB223" s="70">
        <v>46238.84</v>
      </c>
      <c r="AC223" s="70">
        <v>34835.61</v>
      </c>
      <c r="AD223" s="70">
        <v>53320.57</v>
      </c>
      <c r="AE223" s="70">
        <v>549405.32999999996</v>
      </c>
      <c r="AF223" s="70">
        <v>11186.75</v>
      </c>
      <c r="AG223" s="70">
        <v>13402.19</v>
      </c>
      <c r="AH223" s="70">
        <v>14501.33</v>
      </c>
      <c r="AI223" s="70">
        <v>8878.5</v>
      </c>
      <c r="AJ223" s="70">
        <v>45499.26</v>
      </c>
      <c r="AK223" s="70">
        <v>19816.169999999998</v>
      </c>
      <c r="AL223" s="70">
        <v>12328.5</v>
      </c>
      <c r="AM223" s="70">
        <v>48342.57</v>
      </c>
      <c r="AN223" s="70">
        <v>33001.360000000001</v>
      </c>
      <c r="AO223" s="70">
        <v>26142.32</v>
      </c>
      <c r="AP223" s="70">
        <v>13909.69</v>
      </c>
      <c r="AQ223" s="70">
        <v>329664.46999999997</v>
      </c>
      <c r="AR223" s="70">
        <v>73243.33</v>
      </c>
      <c r="AS223" s="70">
        <v>31759.3</v>
      </c>
      <c r="AT223" s="70">
        <v>40402</v>
      </c>
      <c r="AU223" s="70">
        <v>28233.360000000001</v>
      </c>
      <c r="AV223" s="70">
        <v>15129.37</v>
      </c>
      <c r="AW223" s="70">
        <v>19718.77</v>
      </c>
      <c r="AX223" s="70">
        <v>143543.87</v>
      </c>
      <c r="AY223" s="70">
        <v>29396.22</v>
      </c>
      <c r="AZ223" s="70">
        <v>34013.660000000003</v>
      </c>
      <c r="BA223" s="70">
        <v>41207.11</v>
      </c>
      <c r="BB223" s="70">
        <v>69956.47</v>
      </c>
      <c r="BC223" s="70">
        <v>18795.240000000002</v>
      </c>
      <c r="BD223" s="70">
        <v>42877.159899999999</v>
      </c>
      <c r="BE223" s="70">
        <v>73285.55</v>
      </c>
      <c r="BF223" s="70">
        <v>17400</v>
      </c>
      <c r="BG223" s="70">
        <v>9475.84</v>
      </c>
      <c r="BH223" s="70">
        <v>1417.67</v>
      </c>
      <c r="BI223" s="70">
        <v>545066.62</v>
      </c>
      <c r="BJ223" s="70">
        <v>139292.38</v>
      </c>
      <c r="BK223" s="70">
        <v>25799.51</v>
      </c>
      <c r="BL223" s="70">
        <v>9839.3700000000008</v>
      </c>
      <c r="BM223" s="70">
        <v>42111.42</v>
      </c>
      <c r="BN223" s="70">
        <v>46250.85</v>
      </c>
      <c r="BO223" s="70">
        <v>14852.97</v>
      </c>
      <c r="BP223" s="70">
        <v>449341.77</v>
      </c>
      <c r="BQ223" s="70">
        <v>22534.69</v>
      </c>
      <c r="BR223" s="70">
        <v>28294.62</v>
      </c>
      <c r="BS223" s="70">
        <v>34541.83</v>
      </c>
      <c r="BT223" s="70">
        <v>74827.75</v>
      </c>
      <c r="BU223" s="70">
        <v>60106.63</v>
      </c>
      <c r="BV223" s="70">
        <v>36498.120000000003</v>
      </c>
      <c r="BW223" s="70">
        <v>19649.240000000002</v>
      </c>
      <c r="BX223" s="70">
        <v>11686.36</v>
      </c>
      <c r="BY223" s="71">
        <v>101828143.98</v>
      </c>
    </row>
    <row r="224" spans="1:77" x14ac:dyDescent="0.2">
      <c r="A224" s="68" t="s">
        <v>553</v>
      </c>
      <c r="B224" s="69" t="s">
        <v>642</v>
      </c>
      <c r="C224" s="68" t="s">
        <v>643</v>
      </c>
      <c r="D224" s="70">
        <v>118884.73</v>
      </c>
      <c r="E224" s="70">
        <v>15816.74</v>
      </c>
      <c r="F224" s="70">
        <v>33743.89</v>
      </c>
      <c r="G224" s="70">
        <v>4370.95</v>
      </c>
      <c r="H224" s="70">
        <v>4487.58</v>
      </c>
      <c r="I224" s="70">
        <v>6497.04</v>
      </c>
      <c r="J224" s="70">
        <v>845064.32</v>
      </c>
      <c r="K224" s="70">
        <v>83140.66</v>
      </c>
      <c r="L224" s="70">
        <v>56175</v>
      </c>
      <c r="M224" s="70">
        <v>107230.54</v>
      </c>
      <c r="N224" s="70">
        <v>17976</v>
      </c>
      <c r="O224" s="70">
        <v>36915</v>
      </c>
      <c r="P224" s="70">
        <v>226707.8</v>
      </c>
      <c r="Q224" s="70">
        <v>114369</v>
      </c>
      <c r="R224" s="70">
        <v>39702.300000000003</v>
      </c>
      <c r="S224" s="70">
        <v>34295.14</v>
      </c>
      <c r="T224" s="70">
        <v>6848</v>
      </c>
      <c r="U224" s="70">
        <v>73776.5</v>
      </c>
      <c r="V224" s="70">
        <v>0</v>
      </c>
      <c r="W224" s="70">
        <v>0</v>
      </c>
      <c r="X224" s="70">
        <v>2379.6799999999998</v>
      </c>
      <c r="Y224" s="70">
        <v>160684.67000000001</v>
      </c>
      <c r="Z224" s="70">
        <v>38777.65</v>
      </c>
      <c r="AA224" s="70">
        <v>0</v>
      </c>
      <c r="AB224" s="70">
        <v>24008.1</v>
      </c>
      <c r="AC224" s="70">
        <v>14980</v>
      </c>
      <c r="AD224" s="70">
        <v>0</v>
      </c>
      <c r="AE224" s="70">
        <v>389365.29</v>
      </c>
      <c r="AF224" s="70">
        <v>25680</v>
      </c>
      <c r="AG224" s="70">
        <v>17391.78</v>
      </c>
      <c r="AH224" s="70">
        <v>56069.72</v>
      </c>
      <c r="AI224" s="70">
        <v>26215</v>
      </c>
      <c r="AJ224" s="70">
        <v>22470</v>
      </c>
      <c r="AK224" s="70">
        <v>66138.34</v>
      </c>
      <c r="AL224" s="70">
        <v>50932</v>
      </c>
      <c r="AM224" s="70">
        <v>37450</v>
      </c>
      <c r="AN224" s="70">
        <v>43311.66</v>
      </c>
      <c r="AO224" s="70">
        <v>14330.51</v>
      </c>
      <c r="AP224" s="70">
        <v>29121.119999999999</v>
      </c>
      <c r="AQ224" s="70">
        <v>55418</v>
      </c>
      <c r="AR224" s="70">
        <v>11556</v>
      </c>
      <c r="AS224" s="70">
        <v>17483.490000000002</v>
      </c>
      <c r="AT224" s="70">
        <v>85439.45</v>
      </c>
      <c r="AU224" s="70">
        <v>15119.1</v>
      </c>
      <c r="AV224" s="70">
        <v>38230.980000000003</v>
      </c>
      <c r="AW224" s="70">
        <v>22784.080000000002</v>
      </c>
      <c r="AX224" s="70">
        <v>384881.14</v>
      </c>
      <c r="AY224" s="70">
        <v>0</v>
      </c>
      <c r="AZ224" s="70">
        <v>129705.4</v>
      </c>
      <c r="BA224" s="70">
        <v>44701</v>
      </c>
      <c r="BB224" s="70">
        <v>37253.17</v>
      </c>
      <c r="BC224" s="70">
        <v>39968.39</v>
      </c>
      <c r="BD224" s="70">
        <v>54013.25</v>
      </c>
      <c r="BE224" s="70">
        <v>11227.51</v>
      </c>
      <c r="BF224" s="70">
        <v>20140.61</v>
      </c>
      <c r="BG224" s="70">
        <v>4419.1000000000004</v>
      </c>
      <c r="BH224" s="70">
        <v>0</v>
      </c>
      <c r="BI224" s="70">
        <v>69104.929999999993</v>
      </c>
      <c r="BJ224" s="70">
        <v>87675.8</v>
      </c>
      <c r="BK224" s="70">
        <v>28130.26</v>
      </c>
      <c r="BL224" s="70">
        <v>89655.3</v>
      </c>
      <c r="BM224" s="70">
        <v>34479.800000000003</v>
      </c>
      <c r="BN224" s="70">
        <v>62771.55</v>
      </c>
      <c r="BO224" s="70">
        <v>38894.5</v>
      </c>
      <c r="BP224" s="70">
        <v>64896.1</v>
      </c>
      <c r="BQ224" s="70">
        <v>45194.16</v>
      </c>
      <c r="BR224" s="70">
        <v>51681</v>
      </c>
      <c r="BS224" s="70">
        <v>68364.19</v>
      </c>
      <c r="BT224" s="70">
        <v>96577.95</v>
      </c>
      <c r="BU224" s="70">
        <v>35203</v>
      </c>
      <c r="BV224" s="70">
        <v>72788.820000000007</v>
      </c>
      <c r="BW224" s="70">
        <v>14886.05</v>
      </c>
      <c r="BX224" s="70">
        <v>39804</v>
      </c>
      <c r="BY224" s="71">
        <v>542730743.24989986</v>
      </c>
    </row>
    <row r="225" spans="1:77" x14ac:dyDescent="0.2">
      <c r="A225" s="68" t="s">
        <v>553</v>
      </c>
      <c r="B225" s="69" t="s">
        <v>644</v>
      </c>
      <c r="C225" s="68" t="s">
        <v>645</v>
      </c>
      <c r="D225" s="70">
        <v>80907</v>
      </c>
      <c r="E225" s="70">
        <v>13719.01</v>
      </c>
      <c r="F225" s="70">
        <v>36420</v>
      </c>
      <c r="G225" s="70">
        <v>11266</v>
      </c>
      <c r="H225" s="70">
        <v>7443</v>
      </c>
      <c r="I225" s="70">
        <v>1422</v>
      </c>
      <c r="J225" s="70">
        <v>141407</v>
      </c>
      <c r="K225" s="70">
        <v>23065</v>
      </c>
      <c r="L225" s="70">
        <v>12952</v>
      </c>
      <c r="M225" s="70">
        <v>34801</v>
      </c>
      <c r="N225" s="70">
        <v>10658</v>
      </c>
      <c r="O225" s="70">
        <v>28675.7</v>
      </c>
      <c r="P225" s="70">
        <v>43964</v>
      </c>
      <c r="Q225" s="70">
        <v>77978</v>
      </c>
      <c r="R225" s="70">
        <v>11470</v>
      </c>
      <c r="S225" s="70">
        <v>9727</v>
      </c>
      <c r="T225" s="70">
        <v>8000</v>
      </c>
      <c r="U225" s="70">
        <v>0</v>
      </c>
      <c r="V225" s="70">
        <v>161519</v>
      </c>
      <c r="W225" s="70">
        <v>52158</v>
      </c>
      <c r="X225" s="70">
        <v>6110</v>
      </c>
      <c r="Y225" s="70">
        <v>43322</v>
      </c>
      <c r="Z225" s="70">
        <v>17709</v>
      </c>
      <c r="AA225" s="70">
        <v>10479.780000000001</v>
      </c>
      <c r="AB225" s="70">
        <v>18076</v>
      </c>
      <c r="AC225" s="70">
        <v>4965</v>
      </c>
      <c r="AD225" s="70">
        <v>4674</v>
      </c>
      <c r="AE225" s="70">
        <v>346500</v>
      </c>
      <c r="AF225" s="70">
        <v>12834</v>
      </c>
      <c r="AG225" s="70">
        <v>900</v>
      </c>
      <c r="AH225" s="70">
        <v>4770</v>
      </c>
      <c r="AI225" s="70">
        <v>0</v>
      </c>
      <c r="AJ225" s="70">
        <v>11954</v>
      </c>
      <c r="AK225" s="70">
        <v>16358</v>
      </c>
      <c r="AL225" s="70">
        <v>14207</v>
      </c>
      <c r="AM225" s="70">
        <v>28300</v>
      </c>
      <c r="AN225" s="70">
        <v>0</v>
      </c>
      <c r="AO225" s="70">
        <v>10118</v>
      </c>
      <c r="AP225" s="70">
        <v>12175</v>
      </c>
      <c r="AQ225" s="70">
        <v>118981</v>
      </c>
      <c r="AR225" s="70">
        <v>15497</v>
      </c>
      <c r="AS225" s="70">
        <v>11395</v>
      </c>
      <c r="AT225" s="70">
        <v>27644</v>
      </c>
      <c r="AU225" s="70">
        <v>9112</v>
      </c>
      <c r="AV225" s="70">
        <v>6048</v>
      </c>
      <c r="AW225" s="70">
        <v>12340</v>
      </c>
      <c r="AX225" s="70">
        <v>90824</v>
      </c>
      <c r="AY225" s="70">
        <v>0</v>
      </c>
      <c r="AZ225" s="70">
        <v>5298.7</v>
      </c>
      <c r="BA225" s="70">
        <v>18132</v>
      </c>
      <c r="BB225" s="70">
        <v>8757.01</v>
      </c>
      <c r="BC225" s="70">
        <v>7710</v>
      </c>
      <c r="BD225" s="70">
        <v>28903</v>
      </c>
      <c r="BE225" s="70">
        <v>8381</v>
      </c>
      <c r="BF225" s="70">
        <v>11783</v>
      </c>
      <c r="BG225" s="70">
        <v>0</v>
      </c>
      <c r="BH225" s="70">
        <v>0</v>
      </c>
      <c r="BI225" s="70">
        <v>180599</v>
      </c>
      <c r="BJ225" s="70">
        <v>50494</v>
      </c>
      <c r="BK225" s="70">
        <v>0</v>
      </c>
      <c r="BL225" s="70">
        <v>7331</v>
      </c>
      <c r="BM225" s="70">
        <v>22255</v>
      </c>
      <c r="BN225" s="70">
        <v>16264</v>
      </c>
      <c r="BO225" s="70">
        <v>7571</v>
      </c>
      <c r="BP225" s="70">
        <v>88783</v>
      </c>
      <c r="BQ225" s="70">
        <v>5159</v>
      </c>
      <c r="BR225" s="70">
        <v>7050</v>
      </c>
      <c r="BS225" s="70">
        <v>12372</v>
      </c>
      <c r="BT225" s="70">
        <v>10651</v>
      </c>
      <c r="BU225" s="70">
        <v>22822</v>
      </c>
      <c r="BV225" s="70">
        <v>4365</v>
      </c>
      <c r="BW225" s="70">
        <v>10050</v>
      </c>
      <c r="BX225" s="70">
        <v>0</v>
      </c>
      <c r="BY225" s="71">
        <v>391914102.45999998</v>
      </c>
    </row>
    <row r="226" spans="1:77" x14ac:dyDescent="0.2">
      <c r="A226" s="68" t="s">
        <v>553</v>
      </c>
      <c r="B226" s="69" t="s">
        <v>646</v>
      </c>
      <c r="C226" s="68" t="s">
        <v>647</v>
      </c>
      <c r="D226" s="70">
        <v>5200182.91</v>
      </c>
      <c r="E226" s="70">
        <v>876071.36</v>
      </c>
      <c r="F226" s="70">
        <v>1408912.83</v>
      </c>
      <c r="G226" s="70">
        <v>573101.41</v>
      </c>
      <c r="H226" s="70">
        <v>689029.05</v>
      </c>
      <c r="I226" s="70">
        <v>223711.85</v>
      </c>
      <c r="J226" s="70">
        <v>4593684.33</v>
      </c>
      <c r="K226" s="70">
        <v>736829.49</v>
      </c>
      <c r="L226" s="70">
        <v>239159.81</v>
      </c>
      <c r="M226" s="70">
        <v>2436622.1800000002</v>
      </c>
      <c r="N226" s="70">
        <v>350983.74</v>
      </c>
      <c r="O226" s="70">
        <v>824073.05</v>
      </c>
      <c r="P226" s="70">
        <v>1562352.36</v>
      </c>
      <c r="Q226" s="70">
        <v>640906.9</v>
      </c>
      <c r="R226" s="70">
        <v>34374.9</v>
      </c>
      <c r="S226" s="70">
        <v>325858.01</v>
      </c>
      <c r="T226" s="70">
        <v>321569.69</v>
      </c>
      <c r="U226" s="70">
        <v>217014.2</v>
      </c>
      <c r="V226" s="70">
        <v>1937605.73</v>
      </c>
      <c r="W226" s="70">
        <v>1146073.33</v>
      </c>
      <c r="X226" s="70">
        <v>625143.68000000005</v>
      </c>
      <c r="Y226" s="70">
        <v>1259090</v>
      </c>
      <c r="Z226" s="70">
        <v>295681.71000000002</v>
      </c>
      <c r="AA226" s="70">
        <v>229142.83</v>
      </c>
      <c r="AB226" s="70">
        <v>572740.05000000005</v>
      </c>
      <c r="AC226" s="70">
        <v>61642.13</v>
      </c>
      <c r="AD226" s="70">
        <v>321039</v>
      </c>
      <c r="AE226" s="70">
        <v>3733962.97</v>
      </c>
      <c r="AF226" s="70">
        <v>188860.16</v>
      </c>
      <c r="AG226" s="70">
        <v>169497.18</v>
      </c>
      <c r="AH226" s="70">
        <v>169782</v>
      </c>
      <c r="AI226" s="70">
        <v>113604</v>
      </c>
      <c r="AJ226" s="70">
        <v>320457.40000000002</v>
      </c>
      <c r="AK226" s="70">
        <v>439099.47</v>
      </c>
      <c r="AL226" s="70">
        <v>306064</v>
      </c>
      <c r="AM226" s="70">
        <v>566984.13</v>
      </c>
      <c r="AN226" s="70">
        <v>294822</v>
      </c>
      <c r="AO226" s="70">
        <v>211087</v>
      </c>
      <c r="AP226" s="70">
        <v>194341.21</v>
      </c>
      <c r="AQ226" s="70">
        <v>1161747.98</v>
      </c>
      <c r="AR226" s="70">
        <v>219089.92000000001</v>
      </c>
      <c r="AS226" s="70">
        <v>167186.79999999999</v>
      </c>
      <c r="AT226" s="70">
        <v>210124.6</v>
      </c>
      <c r="AU226" s="70">
        <v>105284.8</v>
      </c>
      <c r="AV226" s="70">
        <v>69167</v>
      </c>
      <c r="AW226" s="70">
        <v>79448.34</v>
      </c>
      <c r="AX226" s="70">
        <v>1601382.88</v>
      </c>
      <c r="AY226" s="70">
        <v>416506.48</v>
      </c>
      <c r="AZ226" s="70">
        <v>250050.82</v>
      </c>
      <c r="BA226" s="70">
        <v>253560.18</v>
      </c>
      <c r="BB226" s="70">
        <v>523727.57</v>
      </c>
      <c r="BC226" s="70">
        <v>276859.96999999997</v>
      </c>
      <c r="BD226" s="70">
        <v>652791.3199</v>
      </c>
      <c r="BE226" s="70">
        <v>710422.21</v>
      </c>
      <c r="BF226" s="70">
        <v>376626.26</v>
      </c>
      <c r="BG226" s="70">
        <v>201364.56</v>
      </c>
      <c r="BH226" s="70">
        <v>137667.24</v>
      </c>
      <c r="BI226" s="70">
        <v>2694695.96</v>
      </c>
      <c r="BJ226" s="70">
        <v>1237004.67</v>
      </c>
      <c r="BK226" s="70">
        <v>198337.85</v>
      </c>
      <c r="BL226" s="70">
        <v>63216.93</v>
      </c>
      <c r="BM226" s="70">
        <v>171910.41</v>
      </c>
      <c r="BN226" s="70">
        <v>387088.89</v>
      </c>
      <c r="BO226" s="70">
        <v>126364.63</v>
      </c>
      <c r="BP226" s="70">
        <v>2072755.87</v>
      </c>
      <c r="BQ226" s="70">
        <v>121409</v>
      </c>
      <c r="BR226" s="70">
        <v>175193</v>
      </c>
      <c r="BS226" s="70">
        <v>170034.59</v>
      </c>
      <c r="BT226" s="70">
        <v>360272.62</v>
      </c>
      <c r="BU226" s="70">
        <v>823775.16</v>
      </c>
      <c r="BV226" s="70">
        <v>134719.92000000001</v>
      </c>
      <c r="BW226" s="70">
        <v>189480.78</v>
      </c>
      <c r="BX226" s="70">
        <v>169028.89</v>
      </c>
      <c r="BY226" s="71">
        <v>82571598.429999977</v>
      </c>
    </row>
    <row r="227" spans="1:77" x14ac:dyDescent="0.2">
      <c r="A227" s="68" t="s">
        <v>553</v>
      </c>
      <c r="B227" s="69" t="s">
        <v>648</v>
      </c>
      <c r="C227" s="68" t="s">
        <v>649</v>
      </c>
      <c r="D227" s="70">
        <v>17301.900000000001</v>
      </c>
      <c r="E227" s="70">
        <v>43900</v>
      </c>
      <c r="F227" s="70">
        <v>93250.5</v>
      </c>
      <c r="G227" s="70">
        <v>3777.1</v>
      </c>
      <c r="H227" s="70">
        <v>33730.01</v>
      </c>
      <c r="I227" s="70">
        <v>0</v>
      </c>
      <c r="J227" s="70">
        <v>31079.22</v>
      </c>
      <c r="K227" s="70">
        <v>1000</v>
      </c>
      <c r="L227" s="70">
        <v>11374.4</v>
      </c>
      <c r="M227" s="70">
        <v>71330</v>
      </c>
      <c r="N227" s="70">
        <v>22380</v>
      </c>
      <c r="O227" s="70">
        <v>15500</v>
      </c>
      <c r="P227" s="70">
        <v>205872.4</v>
      </c>
      <c r="Q227" s="70">
        <v>35565</v>
      </c>
      <c r="R227" s="70">
        <v>12123.05</v>
      </c>
      <c r="S227" s="70">
        <v>61227.24</v>
      </c>
      <c r="T227" s="70">
        <v>9440</v>
      </c>
      <c r="U227" s="70">
        <v>0</v>
      </c>
      <c r="V227" s="70">
        <v>286738.59999999998</v>
      </c>
      <c r="W227" s="70">
        <v>6350</v>
      </c>
      <c r="X227" s="70">
        <v>99134.6</v>
      </c>
      <c r="Y227" s="70">
        <v>58197.62</v>
      </c>
      <c r="Z227" s="70">
        <v>44470.3</v>
      </c>
      <c r="AA227" s="70">
        <v>52924</v>
      </c>
      <c r="AB227" s="70">
        <v>0</v>
      </c>
      <c r="AC227" s="70">
        <v>11528.6</v>
      </c>
      <c r="AD227" s="70">
        <v>0</v>
      </c>
      <c r="AE227" s="70">
        <v>169060</v>
      </c>
      <c r="AF227" s="70">
        <v>0</v>
      </c>
      <c r="AG227" s="70">
        <v>12100</v>
      </c>
      <c r="AH227" s="70">
        <v>2825</v>
      </c>
      <c r="AI227" s="70">
        <v>3800</v>
      </c>
      <c r="AJ227" s="70">
        <v>0</v>
      </c>
      <c r="AK227" s="70">
        <v>550</v>
      </c>
      <c r="AL227" s="70">
        <v>30020</v>
      </c>
      <c r="AM227" s="70">
        <v>27300</v>
      </c>
      <c r="AN227" s="70">
        <v>100</v>
      </c>
      <c r="AO227" s="70">
        <v>120</v>
      </c>
      <c r="AP227" s="70">
        <v>7600</v>
      </c>
      <c r="AQ227" s="70">
        <v>34820</v>
      </c>
      <c r="AR227" s="70">
        <v>0</v>
      </c>
      <c r="AS227" s="70">
        <v>14300</v>
      </c>
      <c r="AT227" s="70">
        <v>1027.2</v>
      </c>
      <c r="AU227" s="70">
        <v>36</v>
      </c>
      <c r="AV227" s="70">
        <v>5750</v>
      </c>
      <c r="AW227" s="70">
        <v>3407</v>
      </c>
      <c r="AX227" s="70">
        <v>62253</v>
      </c>
      <c r="AY227" s="70">
        <v>14530</v>
      </c>
      <c r="AZ227" s="70">
        <v>2750</v>
      </c>
      <c r="BA227" s="70">
        <v>1920</v>
      </c>
      <c r="BB227" s="70">
        <v>0</v>
      </c>
      <c r="BC227" s="70">
        <v>10200</v>
      </c>
      <c r="BD227" s="70">
        <v>20190.900000000001</v>
      </c>
      <c r="BE227" s="70">
        <v>0</v>
      </c>
      <c r="BF227" s="70">
        <v>40015</v>
      </c>
      <c r="BG227" s="70">
        <v>25070.5</v>
      </c>
      <c r="BH227" s="70">
        <v>9188.5</v>
      </c>
      <c r="BI227" s="70">
        <v>0</v>
      </c>
      <c r="BJ227" s="70">
        <v>0</v>
      </c>
      <c r="BK227" s="70">
        <v>23658.1</v>
      </c>
      <c r="BL227" s="70">
        <v>0</v>
      </c>
      <c r="BM227" s="70">
        <v>2700</v>
      </c>
      <c r="BN227" s="70">
        <v>0</v>
      </c>
      <c r="BO227" s="70">
        <v>5260</v>
      </c>
      <c r="BP227" s="70">
        <v>114283</v>
      </c>
      <c r="BQ227" s="70">
        <v>13599.02</v>
      </c>
      <c r="BR227" s="70">
        <v>0</v>
      </c>
      <c r="BS227" s="70">
        <v>0</v>
      </c>
      <c r="BT227" s="70">
        <v>10800</v>
      </c>
      <c r="BU227" s="70">
        <v>3200</v>
      </c>
      <c r="BV227" s="70">
        <v>0</v>
      </c>
      <c r="BW227" s="70">
        <v>36940</v>
      </c>
      <c r="BX227" s="70">
        <v>7141</v>
      </c>
      <c r="BY227" s="71">
        <v>8622290.2100000009</v>
      </c>
    </row>
    <row r="228" spans="1:77" x14ac:dyDescent="0.2">
      <c r="A228" s="68" t="s">
        <v>553</v>
      </c>
      <c r="B228" s="69" t="s">
        <v>650</v>
      </c>
      <c r="C228" s="68" t="s">
        <v>651</v>
      </c>
      <c r="D228" s="70">
        <v>1273580.74</v>
      </c>
      <c r="E228" s="70">
        <v>93817.43</v>
      </c>
      <c r="F228" s="70">
        <v>211597.85</v>
      </c>
      <c r="G228" s="70">
        <v>100466.8</v>
      </c>
      <c r="H228" s="70">
        <v>8560</v>
      </c>
      <c r="I228" s="70">
        <v>0</v>
      </c>
      <c r="J228" s="70">
        <v>2774607.27</v>
      </c>
      <c r="K228" s="70">
        <v>197996.58</v>
      </c>
      <c r="L228" s="70">
        <v>35044.879999999997</v>
      </c>
      <c r="M228" s="70">
        <v>378925.32</v>
      </c>
      <c r="N228" s="70">
        <v>8627</v>
      </c>
      <c r="O228" s="70">
        <v>15058.7</v>
      </c>
      <c r="P228" s="70">
        <v>201918.3</v>
      </c>
      <c r="Q228" s="70">
        <v>616337.07999999996</v>
      </c>
      <c r="R228" s="70">
        <v>19690.18</v>
      </c>
      <c r="S228" s="70">
        <v>71260.42</v>
      </c>
      <c r="T228" s="70">
        <v>25836.6</v>
      </c>
      <c r="U228" s="70">
        <v>0</v>
      </c>
      <c r="V228" s="70">
        <v>2599259.35</v>
      </c>
      <c r="W228" s="70">
        <v>212810.7</v>
      </c>
      <c r="X228" s="70">
        <v>87612.45</v>
      </c>
      <c r="Y228" s="70">
        <v>192234.9</v>
      </c>
      <c r="Z228" s="70">
        <v>12601.3</v>
      </c>
      <c r="AA228" s="70">
        <v>92451.05</v>
      </c>
      <c r="AB228" s="70">
        <v>138501.5</v>
      </c>
      <c r="AC228" s="70">
        <v>34009.03</v>
      </c>
      <c r="AD228" s="70">
        <v>15844.55</v>
      </c>
      <c r="AE228" s="70">
        <v>2298997</v>
      </c>
      <c r="AF228" s="70">
        <v>26087.66</v>
      </c>
      <c r="AG228" s="70">
        <v>17200</v>
      </c>
      <c r="AH228" s="70">
        <v>18788</v>
      </c>
      <c r="AI228" s="70">
        <v>34719</v>
      </c>
      <c r="AJ228" s="70">
        <v>77673</v>
      </c>
      <c r="AK228" s="70">
        <v>48093</v>
      </c>
      <c r="AL228" s="70">
        <v>40582</v>
      </c>
      <c r="AM228" s="70">
        <v>98430.69</v>
      </c>
      <c r="AN228" s="70">
        <v>40377.99</v>
      </c>
      <c r="AO228" s="70">
        <v>36836.400000000001</v>
      </c>
      <c r="AP228" s="70">
        <v>22857</v>
      </c>
      <c r="AQ228" s="70">
        <v>326506.5</v>
      </c>
      <c r="AR228" s="70">
        <v>146854</v>
      </c>
      <c r="AS228" s="70">
        <v>50468</v>
      </c>
      <c r="AT228" s="70">
        <v>66642</v>
      </c>
      <c r="AU228" s="70">
        <v>16462.5</v>
      </c>
      <c r="AV228" s="70">
        <v>24499.5</v>
      </c>
      <c r="AW228" s="70">
        <v>16860.349999999999</v>
      </c>
      <c r="AX228" s="70">
        <v>819658</v>
      </c>
      <c r="AY228" s="70">
        <v>53417.01</v>
      </c>
      <c r="AZ228" s="70">
        <v>83928.5</v>
      </c>
      <c r="BA228" s="70">
        <v>96189.66</v>
      </c>
      <c r="BB228" s="70">
        <v>100175.55</v>
      </c>
      <c r="BC228" s="70">
        <v>260032.9</v>
      </c>
      <c r="BD228" s="70">
        <v>149093.20000000001</v>
      </c>
      <c r="BE228" s="70">
        <v>332490</v>
      </c>
      <c r="BF228" s="70">
        <v>131684.04</v>
      </c>
      <c r="BG228" s="70">
        <v>15938.25</v>
      </c>
      <c r="BH228" s="70">
        <v>10695</v>
      </c>
      <c r="BI228" s="70">
        <v>1084171.8999999999</v>
      </c>
      <c r="BJ228" s="70">
        <v>419886</v>
      </c>
      <c r="BK228" s="70">
        <v>26450</v>
      </c>
      <c r="BL228" s="70">
        <v>1300</v>
      </c>
      <c r="BM228" s="70">
        <v>35680</v>
      </c>
      <c r="BN228" s="70">
        <v>25011</v>
      </c>
      <c r="BO228" s="70">
        <v>4966.55</v>
      </c>
      <c r="BP228" s="70">
        <v>149198.39999999999</v>
      </c>
      <c r="BQ228" s="70">
        <v>24584</v>
      </c>
      <c r="BR228" s="70">
        <v>41500</v>
      </c>
      <c r="BS228" s="70">
        <v>40583</v>
      </c>
      <c r="BT228" s="70">
        <v>21705.25</v>
      </c>
      <c r="BU228" s="70">
        <v>216557.01</v>
      </c>
      <c r="BV228" s="70">
        <v>56015</v>
      </c>
      <c r="BW228" s="70">
        <v>14576</v>
      </c>
      <c r="BX228" s="70">
        <v>32223</v>
      </c>
      <c r="BY228" s="71">
        <v>24210390.23</v>
      </c>
    </row>
    <row r="229" spans="1:77" x14ac:dyDescent="0.2">
      <c r="A229" s="68" t="s">
        <v>553</v>
      </c>
      <c r="B229" s="69" t="s">
        <v>652</v>
      </c>
      <c r="C229" s="68" t="s">
        <v>653</v>
      </c>
      <c r="D229" s="70">
        <v>162569.16</v>
      </c>
      <c r="E229" s="70">
        <v>6115</v>
      </c>
      <c r="F229" s="70">
        <v>33490</v>
      </c>
      <c r="G229" s="70">
        <v>0</v>
      </c>
      <c r="H229" s="70">
        <v>12180</v>
      </c>
      <c r="I229" s="70">
        <v>13400</v>
      </c>
      <c r="J229" s="70">
        <v>1125</v>
      </c>
      <c r="K229" s="70">
        <v>0</v>
      </c>
      <c r="L229" s="70">
        <v>0</v>
      </c>
      <c r="M229" s="70">
        <v>82807.3</v>
      </c>
      <c r="N229" s="70">
        <v>2700</v>
      </c>
      <c r="O229" s="70">
        <v>0</v>
      </c>
      <c r="P229" s="70">
        <v>1600</v>
      </c>
      <c r="Q229" s="70">
        <v>26103.72</v>
      </c>
      <c r="R229" s="70">
        <v>4260</v>
      </c>
      <c r="S229" s="70">
        <v>3900</v>
      </c>
      <c r="T229" s="70">
        <v>0</v>
      </c>
      <c r="U229" s="70">
        <v>24500</v>
      </c>
      <c r="V229" s="70">
        <v>922400</v>
      </c>
      <c r="W229" s="70">
        <v>0</v>
      </c>
      <c r="X229" s="70">
        <v>1450</v>
      </c>
      <c r="Y229" s="70">
        <v>0</v>
      </c>
      <c r="Z229" s="70">
        <v>0</v>
      </c>
      <c r="AA229" s="70">
        <v>6770</v>
      </c>
      <c r="AB229" s="70">
        <v>0</v>
      </c>
      <c r="AC229" s="70">
        <v>0</v>
      </c>
      <c r="AD229" s="70">
        <v>0</v>
      </c>
      <c r="AE229" s="70">
        <v>6500</v>
      </c>
      <c r="AF229" s="70">
        <v>0</v>
      </c>
      <c r="AG229" s="70">
        <v>0</v>
      </c>
      <c r="AH229" s="70">
        <v>2900</v>
      </c>
      <c r="AI229" s="70">
        <v>2100</v>
      </c>
      <c r="AJ229" s="70">
        <v>0</v>
      </c>
      <c r="AK229" s="70">
        <v>590</v>
      </c>
      <c r="AL229" s="70">
        <v>0</v>
      </c>
      <c r="AM229" s="70">
        <v>45680</v>
      </c>
      <c r="AN229" s="70">
        <v>0</v>
      </c>
      <c r="AO229" s="70">
        <v>4860</v>
      </c>
      <c r="AP229" s="70">
        <v>0</v>
      </c>
      <c r="AQ229" s="70">
        <v>14682</v>
      </c>
      <c r="AR229" s="70">
        <v>5400</v>
      </c>
      <c r="AS229" s="70">
        <v>13050</v>
      </c>
      <c r="AT229" s="70">
        <v>13144.5</v>
      </c>
      <c r="AU229" s="70">
        <v>4040</v>
      </c>
      <c r="AV229" s="70">
        <v>0</v>
      </c>
      <c r="AW229" s="70">
        <v>0</v>
      </c>
      <c r="AX229" s="70">
        <v>77947</v>
      </c>
      <c r="AY229" s="70">
        <v>1070</v>
      </c>
      <c r="AZ229" s="70">
        <v>0</v>
      </c>
      <c r="BA229" s="70">
        <v>0</v>
      </c>
      <c r="BB229" s="70">
        <v>2250</v>
      </c>
      <c r="BC229" s="70">
        <v>0</v>
      </c>
      <c r="BD229" s="70">
        <v>4020</v>
      </c>
      <c r="BE229" s="70">
        <v>31565</v>
      </c>
      <c r="BF229" s="70">
        <v>12000</v>
      </c>
      <c r="BG229" s="70">
        <v>6480</v>
      </c>
      <c r="BH229" s="70">
        <v>0</v>
      </c>
      <c r="BI229" s="70">
        <v>2600</v>
      </c>
      <c r="BJ229" s="70">
        <v>0</v>
      </c>
      <c r="BK229" s="70">
        <v>0</v>
      </c>
      <c r="BL229" s="70">
        <v>57247</v>
      </c>
      <c r="BM229" s="70">
        <v>0</v>
      </c>
      <c r="BN229" s="70">
        <v>6900</v>
      </c>
      <c r="BO229" s="70">
        <v>0</v>
      </c>
      <c r="BP229" s="70">
        <v>19375</v>
      </c>
      <c r="BQ229" s="70">
        <v>0</v>
      </c>
      <c r="BR229" s="70">
        <v>0</v>
      </c>
      <c r="BS229" s="70">
        <v>15438</v>
      </c>
      <c r="BT229" s="70">
        <v>0</v>
      </c>
      <c r="BU229" s="70">
        <v>7966</v>
      </c>
      <c r="BV229" s="70">
        <v>10660</v>
      </c>
      <c r="BW229" s="70">
        <v>0</v>
      </c>
      <c r="BX229" s="70">
        <v>0</v>
      </c>
      <c r="BY229" s="71">
        <v>2274280.56</v>
      </c>
    </row>
    <row r="230" spans="1:77" x14ac:dyDescent="0.2">
      <c r="A230" s="68" t="s">
        <v>553</v>
      </c>
      <c r="B230" s="69" t="s">
        <v>654</v>
      </c>
      <c r="C230" s="68" t="s">
        <v>655</v>
      </c>
      <c r="D230" s="70">
        <v>2834343.7</v>
      </c>
      <c r="E230" s="70">
        <v>93654.68</v>
      </c>
      <c r="F230" s="70">
        <v>48975.1</v>
      </c>
      <c r="G230" s="70">
        <v>572874.26</v>
      </c>
      <c r="H230" s="70">
        <v>260438.45</v>
      </c>
      <c r="I230" s="70">
        <v>225302.66</v>
      </c>
      <c r="J230" s="70">
        <v>5240253.2</v>
      </c>
      <c r="K230" s="70">
        <v>881906.85</v>
      </c>
      <c r="L230" s="70">
        <v>246810</v>
      </c>
      <c r="M230" s="70">
        <v>1617074.79</v>
      </c>
      <c r="N230" s="70">
        <v>266485</v>
      </c>
      <c r="O230" s="70">
        <v>693893.3</v>
      </c>
      <c r="P230" s="70">
        <v>809349.36</v>
      </c>
      <c r="Q230" s="70">
        <v>995044.3</v>
      </c>
      <c r="R230" s="70">
        <v>59965</v>
      </c>
      <c r="S230" s="70">
        <v>462089.05</v>
      </c>
      <c r="T230" s="70">
        <v>400044</v>
      </c>
      <c r="U230" s="70">
        <v>304317.5</v>
      </c>
      <c r="V230" s="70">
        <v>444923.8</v>
      </c>
      <c r="W230" s="70">
        <v>1859952</v>
      </c>
      <c r="X230" s="70">
        <v>300322.59000000003</v>
      </c>
      <c r="Y230" s="70">
        <v>192509.3</v>
      </c>
      <c r="Z230" s="70">
        <v>139002.9</v>
      </c>
      <c r="AA230" s="70">
        <v>337589.6</v>
      </c>
      <c r="AB230" s="70">
        <v>0</v>
      </c>
      <c r="AC230" s="70">
        <v>124471.46</v>
      </c>
      <c r="AD230" s="70">
        <v>318800</v>
      </c>
      <c r="AE230" s="70">
        <v>1307988.5</v>
      </c>
      <c r="AF230" s="70">
        <v>69232</v>
      </c>
      <c r="AG230" s="70">
        <v>198294</v>
      </c>
      <c r="AH230" s="70">
        <v>139885</v>
      </c>
      <c r="AI230" s="70">
        <v>86620</v>
      </c>
      <c r="AJ230" s="70">
        <v>146446</v>
      </c>
      <c r="AK230" s="70">
        <v>180436</v>
      </c>
      <c r="AL230" s="70">
        <v>104460</v>
      </c>
      <c r="AM230" s="70">
        <v>284072</v>
      </c>
      <c r="AN230" s="70">
        <v>146307.6</v>
      </c>
      <c r="AO230" s="70">
        <v>130380</v>
      </c>
      <c r="AP230" s="70">
        <v>107531</v>
      </c>
      <c r="AQ230" s="70">
        <v>422515</v>
      </c>
      <c r="AR230" s="70">
        <v>188460</v>
      </c>
      <c r="AS230" s="70">
        <v>178455</v>
      </c>
      <c r="AT230" s="70">
        <v>201770</v>
      </c>
      <c r="AU230" s="70">
        <v>76940</v>
      </c>
      <c r="AV230" s="70">
        <v>37048</v>
      </c>
      <c r="AW230" s="70">
        <v>75400</v>
      </c>
      <c r="AX230" s="70">
        <v>3717397.1</v>
      </c>
      <c r="AY230" s="70">
        <v>136014.39999999999</v>
      </c>
      <c r="AZ230" s="70">
        <v>244571</v>
      </c>
      <c r="BA230" s="70">
        <v>393708.4</v>
      </c>
      <c r="BB230" s="70">
        <v>323348.65000000002</v>
      </c>
      <c r="BC230" s="70">
        <v>174567.2</v>
      </c>
      <c r="BD230" s="70">
        <v>336273.2</v>
      </c>
      <c r="BE230" s="70">
        <v>169700.3</v>
      </c>
      <c r="BF230" s="70">
        <v>442556.13</v>
      </c>
      <c r="BG230" s="70">
        <v>186440</v>
      </c>
      <c r="BH230" s="70">
        <v>41040</v>
      </c>
      <c r="BI230" s="70">
        <v>568085</v>
      </c>
      <c r="BJ230" s="70">
        <v>510950</v>
      </c>
      <c r="BK230" s="70">
        <v>85905</v>
      </c>
      <c r="BL230" s="70">
        <v>99729.84</v>
      </c>
      <c r="BM230" s="70">
        <v>121200</v>
      </c>
      <c r="BN230" s="70">
        <v>398534</v>
      </c>
      <c r="BO230" s="70">
        <v>53540</v>
      </c>
      <c r="BP230" s="70">
        <v>372633.01</v>
      </c>
      <c r="BQ230" s="70">
        <v>47466</v>
      </c>
      <c r="BR230" s="70">
        <v>156602</v>
      </c>
      <c r="BS230" s="70">
        <v>113634.64</v>
      </c>
      <c r="BT230" s="70">
        <v>107746.86</v>
      </c>
      <c r="BU230" s="70">
        <v>227340</v>
      </c>
      <c r="BV230" s="70">
        <v>238115.41</v>
      </c>
      <c r="BW230" s="70">
        <v>102310</v>
      </c>
      <c r="BX230" s="70">
        <v>219256</v>
      </c>
      <c r="BY230" s="71">
        <v>2143489.2000000002</v>
      </c>
    </row>
    <row r="231" spans="1:77" x14ac:dyDescent="0.2">
      <c r="A231" s="68" t="s">
        <v>553</v>
      </c>
      <c r="B231" s="69" t="s">
        <v>656</v>
      </c>
      <c r="C231" s="68" t="s">
        <v>657</v>
      </c>
      <c r="D231" s="70">
        <v>4715797.0199999996</v>
      </c>
      <c r="E231" s="70">
        <v>1301979.9099999999</v>
      </c>
      <c r="F231" s="70">
        <v>2281113.9300000002</v>
      </c>
      <c r="G231" s="70">
        <v>397676.58</v>
      </c>
      <c r="H231" s="70">
        <v>502515.08</v>
      </c>
      <c r="I231" s="70">
        <v>488335.23</v>
      </c>
      <c r="J231" s="70">
        <v>7659081.4900000002</v>
      </c>
      <c r="K231" s="70">
        <v>789207.07</v>
      </c>
      <c r="L231" s="70">
        <v>459952.62</v>
      </c>
      <c r="M231" s="70">
        <v>3876607.37</v>
      </c>
      <c r="N231" s="70">
        <v>464636.49</v>
      </c>
      <c r="O231" s="70">
        <v>900165.66</v>
      </c>
      <c r="P231" s="70">
        <v>1521519.55</v>
      </c>
      <c r="Q231" s="70">
        <v>1090236.83</v>
      </c>
      <c r="R231" s="70">
        <v>120951.58</v>
      </c>
      <c r="S231" s="70">
        <v>457491.57</v>
      </c>
      <c r="T231" s="70">
        <v>411360.45</v>
      </c>
      <c r="U231" s="70">
        <v>379378.7</v>
      </c>
      <c r="V231" s="70">
        <v>10746734.09</v>
      </c>
      <c r="W231" s="70">
        <v>2868996.28</v>
      </c>
      <c r="X231" s="70">
        <v>655667.01</v>
      </c>
      <c r="Y231" s="70">
        <v>1709144.21</v>
      </c>
      <c r="Z231" s="70">
        <v>369425.8</v>
      </c>
      <c r="AA231" s="70">
        <v>463613.4</v>
      </c>
      <c r="AB231" s="70">
        <v>631265.12</v>
      </c>
      <c r="AC231" s="70">
        <v>225403.02</v>
      </c>
      <c r="AD231" s="70">
        <v>692899.78</v>
      </c>
      <c r="AE231" s="70">
        <v>4206040.54</v>
      </c>
      <c r="AF231" s="70">
        <v>331142.37</v>
      </c>
      <c r="AG231" s="70">
        <v>114424.48</v>
      </c>
      <c r="AH231" s="70">
        <v>330693.15000000002</v>
      </c>
      <c r="AI231" s="70">
        <v>108313.2</v>
      </c>
      <c r="AJ231" s="70">
        <v>337510.41</v>
      </c>
      <c r="AK231" s="70">
        <v>339094.1</v>
      </c>
      <c r="AL231" s="70">
        <v>239367</v>
      </c>
      <c r="AM231" s="70">
        <v>720069.4</v>
      </c>
      <c r="AN231" s="70">
        <v>454504.93</v>
      </c>
      <c r="AO231" s="70">
        <v>286274.93</v>
      </c>
      <c r="AP231" s="70">
        <v>258061.77</v>
      </c>
      <c r="AQ231" s="70">
        <v>1796755.9</v>
      </c>
      <c r="AR231" s="70">
        <v>467379.64</v>
      </c>
      <c r="AS231" s="70">
        <v>274328.5</v>
      </c>
      <c r="AT231" s="70">
        <v>213122.6</v>
      </c>
      <c r="AU231" s="70">
        <v>202349.34</v>
      </c>
      <c r="AV231" s="70">
        <v>67633.75</v>
      </c>
      <c r="AW231" s="70">
        <v>89649</v>
      </c>
      <c r="AX231" s="70">
        <v>2781090.84</v>
      </c>
      <c r="AY231" s="70">
        <v>339678.52</v>
      </c>
      <c r="AZ231" s="70">
        <v>358899.32</v>
      </c>
      <c r="BA231" s="70">
        <v>561679.24</v>
      </c>
      <c r="BB231" s="70">
        <v>668006.06999999995</v>
      </c>
      <c r="BC231" s="70">
        <v>438005.82</v>
      </c>
      <c r="BD231" s="70">
        <v>1041750.1698</v>
      </c>
      <c r="BE231" s="70">
        <v>474510.72</v>
      </c>
      <c r="BF231" s="70">
        <v>708850.16</v>
      </c>
      <c r="BG231" s="70">
        <v>128671.08</v>
      </c>
      <c r="BH231" s="70">
        <v>38918.29</v>
      </c>
      <c r="BI231" s="70">
        <v>3499484.09</v>
      </c>
      <c r="BJ231" s="70">
        <v>2305099.0499999998</v>
      </c>
      <c r="BK231" s="70">
        <v>553337.65</v>
      </c>
      <c r="BL231" s="70">
        <v>89785.7</v>
      </c>
      <c r="BM231" s="70">
        <v>161089.43</v>
      </c>
      <c r="BN231" s="70">
        <v>410119.03</v>
      </c>
      <c r="BO231" s="70">
        <v>119468.99</v>
      </c>
      <c r="BP231" s="70">
        <v>2311676.31</v>
      </c>
      <c r="BQ231" s="70">
        <v>231083.8</v>
      </c>
      <c r="BR231" s="70">
        <v>281249.62</v>
      </c>
      <c r="BS231" s="70">
        <v>482974.09</v>
      </c>
      <c r="BT231" s="70">
        <v>262774.08</v>
      </c>
      <c r="BU231" s="70">
        <v>1642308.06</v>
      </c>
      <c r="BV231" s="70">
        <v>170070.63</v>
      </c>
      <c r="BW231" s="70">
        <v>316384.62</v>
      </c>
      <c r="BX231" s="70">
        <v>471693.88</v>
      </c>
      <c r="BY231" s="71">
        <v>1475118</v>
      </c>
    </row>
    <row r="232" spans="1:77" x14ac:dyDescent="0.2">
      <c r="A232" s="68" t="s">
        <v>553</v>
      </c>
      <c r="B232" s="69" t="s">
        <v>658</v>
      </c>
      <c r="C232" s="68" t="s">
        <v>659</v>
      </c>
      <c r="D232" s="70">
        <v>1784144.8</v>
      </c>
      <c r="E232" s="70">
        <v>230934.66</v>
      </c>
      <c r="F232" s="70">
        <v>516699.88</v>
      </c>
      <c r="G232" s="70">
        <v>163599</v>
      </c>
      <c r="H232" s="70">
        <v>152105.31</v>
      </c>
      <c r="I232" s="70">
        <v>0</v>
      </c>
      <c r="J232" s="70">
        <v>784975</v>
      </c>
      <c r="K232" s="70">
        <v>180917.75</v>
      </c>
      <c r="L232" s="70">
        <v>5664.57</v>
      </c>
      <c r="M232" s="70">
        <v>323856.13</v>
      </c>
      <c r="N232" s="70">
        <v>108985.72</v>
      </c>
      <c r="O232" s="70">
        <v>4500</v>
      </c>
      <c r="P232" s="70">
        <v>266828.18</v>
      </c>
      <c r="Q232" s="70">
        <v>188531.64</v>
      </c>
      <c r="R232" s="70">
        <v>123037.69</v>
      </c>
      <c r="S232" s="70">
        <v>128024.74</v>
      </c>
      <c r="T232" s="70">
        <v>34574.35</v>
      </c>
      <c r="U232" s="70">
        <v>25907.91</v>
      </c>
      <c r="V232" s="70">
        <v>935371.55</v>
      </c>
      <c r="W232" s="70">
        <v>29944.77</v>
      </c>
      <c r="X232" s="70">
        <v>147892.57999999999</v>
      </c>
      <c r="Y232" s="70">
        <v>340647.88</v>
      </c>
      <c r="Z232" s="70">
        <v>26070.1</v>
      </c>
      <c r="AA232" s="70">
        <v>264962.83</v>
      </c>
      <c r="AB232" s="70">
        <v>0</v>
      </c>
      <c r="AC232" s="70">
        <v>0</v>
      </c>
      <c r="AD232" s="70">
        <v>0</v>
      </c>
      <c r="AE232" s="70">
        <v>970902</v>
      </c>
      <c r="AF232" s="70">
        <v>13195</v>
      </c>
      <c r="AG232" s="70">
        <v>83556</v>
      </c>
      <c r="AH232" s="70">
        <v>9965.2999999999993</v>
      </c>
      <c r="AI232" s="70">
        <v>2024.7</v>
      </c>
      <c r="AJ232" s="70">
        <v>78291</v>
      </c>
      <c r="AK232" s="70">
        <v>37626</v>
      </c>
      <c r="AL232" s="70">
        <v>34106.800000000003</v>
      </c>
      <c r="AM232" s="70">
        <v>87045.22</v>
      </c>
      <c r="AN232" s="70">
        <v>29790.06</v>
      </c>
      <c r="AO232" s="70">
        <v>7624</v>
      </c>
      <c r="AP232" s="70">
        <v>8961.89</v>
      </c>
      <c r="AQ232" s="70">
        <v>285363.75</v>
      </c>
      <c r="AR232" s="70">
        <v>157157.5</v>
      </c>
      <c r="AS232" s="70">
        <v>68592</v>
      </c>
      <c r="AT232" s="70">
        <v>11295</v>
      </c>
      <c r="AU232" s="70">
        <v>4816</v>
      </c>
      <c r="AV232" s="70">
        <v>13185</v>
      </c>
      <c r="AW232" s="70">
        <v>54352.79</v>
      </c>
      <c r="AX232" s="70">
        <v>1558720.07</v>
      </c>
      <c r="AY232" s="70">
        <v>94284.87</v>
      </c>
      <c r="AZ232" s="70">
        <v>293643.40000000002</v>
      </c>
      <c r="BA232" s="70">
        <v>196325</v>
      </c>
      <c r="BB232" s="70">
        <v>68038</v>
      </c>
      <c r="BC232" s="70">
        <v>83651.509999999995</v>
      </c>
      <c r="BD232" s="70">
        <v>150958.1599</v>
      </c>
      <c r="BE232" s="70">
        <v>67616.149999999994</v>
      </c>
      <c r="BF232" s="70">
        <v>25942.66</v>
      </c>
      <c r="BG232" s="70">
        <v>69584.399999999994</v>
      </c>
      <c r="BH232" s="70">
        <v>136269.73000000001</v>
      </c>
      <c r="BI232" s="70">
        <v>841079.38</v>
      </c>
      <c r="BJ232" s="70">
        <v>163974.5</v>
      </c>
      <c r="BK232" s="70">
        <v>26657</v>
      </c>
      <c r="BL232" s="70">
        <v>18893</v>
      </c>
      <c r="BM232" s="70">
        <v>57699</v>
      </c>
      <c r="BN232" s="70">
        <v>36340.1</v>
      </c>
      <c r="BO232" s="70">
        <v>14373.65</v>
      </c>
      <c r="BP232" s="70">
        <v>0</v>
      </c>
      <c r="BQ232" s="70">
        <v>49450</v>
      </c>
      <c r="BR232" s="70">
        <v>134132</v>
      </c>
      <c r="BS232" s="70">
        <v>43242</v>
      </c>
      <c r="BT232" s="70">
        <v>61104.9</v>
      </c>
      <c r="BU232" s="70">
        <v>265475.5</v>
      </c>
      <c r="BV232" s="70">
        <v>37572</v>
      </c>
      <c r="BW232" s="70">
        <v>39270</v>
      </c>
      <c r="BX232" s="70">
        <v>24871</v>
      </c>
      <c r="BY232" s="71"/>
    </row>
    <row r="233" spans="1:77" x14ac:dyDescent="0.2">
      <c r="A233" s="68" t="s">
        <v>553</v>
      </c>
      <c r="B233" s="69" t="s">
        <v>660</v>
      </c>
      <c r="C233" s="68" t="s">
        <v>661</v>
      </c>
      <c r="D233" s="70">
        <v>450000</v>
      </c>
      <c r="E233" s="70">
        <v>1890</v>
      </c>
      <c r="F233" s="70">
        <v>52258.6</v>
      </c>
      <c r="G233" s="70">
        <v>0</v>
      </c>
      <c r="H233" s="70">
        <v>76591</v>
      </c>
      <c r="I233" s="70">
        <v>670</v>
      </c>
      <c r="J233" s="70">
        <v>7392027.9500000002</v>
      </c>
      <c r="K233" s="70">
        <v>119904.88</v>
      </c>
      <c r="L233" s="70">
        <v>84832.34</v>
      </c>
      <c r="M233" s="70">
        <v>20738</v>
      </c>
      <c r="N233" s="70">
        <v>64788.58</v>
      </c>
      <c r="O233" s="70">
        <v>31734</v>
      </c>
      <c r="P233" s="70">
        <v>800</v>
      </c>
      <c r="Q233" s="70">
        <v>406672.5</v>
      </c>
      <c r="R233" s="70">
        <v>10530</v>
      </c>
      <c r="S233" s="70">
        <v>28851.51</v>
      </c>
      <c r="T233" s="70">
        <v>4870</v>
      </c>
      <c r="U233" s="70">
        <v>100</v>
      </c>
      <c r="V233" s="70">
        <v>331685.71000000002</v>
      </c>
      <c r="W233" s="70">
        <v>142284.04999999999</v>
      </c>
      <c r="X233" s="70">
        <v>1500</v>
      </c>
      <c r="Y233" s="70">
        <v>614684.96</v>
      </c>
      <c r="Z233" s="70">
        <v>19995.599999999999</v>
      </c>
      <c r="AA233" s="70">
        <v>86829.82</v>
      </c>
      <c r="AB233" s="70">
        <v>1262.5999999999999</v>
      </c>
      <c r="AC233" s="70">
        <v>300</v>
      </c>
      <c r="AD233" s="70">
        <v>278148.40000000002</v>
      </c>
      <c r="AE233" s="70">
        <v>23400</v>
      </c>
      <c r="AF233" s="70">
        <v>0</v>
      </c>
      <c r="AG233" s="70">
        <v>75619.100000000006</v>
      </c>
      <c r="AH233" s="70">
        <v>10858</v>
      </c>
      <c r="AI233" s="70">
        <v>160</v>
      </c>
      <c r="AJ233" s="70">
        <v>33315</v>
      </c>
      <c r="AK233" s="70">
        <v>188474.3</v>
      </c>
      <c r="AL233" s="70">
        <v>4100</v>
      </c>
      <c r="AM233" s="70">
        <v>13045</v>
      </c>
      <c r="AN233" s="70">
        <v>14325</v>
      </c>
      <c r="AO233" s="70">
        <v>1600</v>
      </c>
      <c r="AP233" s="70">
        <v>50477</v>
      </c>
      <c r="AQ233" s="70">
        <v>39188.800000000003</v>
      </c>
      <c r="AR233" s="70">
        <v>78325</v>
      </c>
      <c r="AS233" s="70">
        <v>19277</v>
      </c>
      <c r="AT233" s="70">
        <v>94966.5</v>
      </c>
      <c r="AU233" s="70">
        <v>279133</v>
      </c>
      <c r="AV233" s="70">
        <v>1990</v>
      </c>
      <c r="AW233" s="70">
        <v>5271.35</v>
      </c>
      <c r="AX233" s="70">
        <v>9453004.9600000009</v>
      </c>
      <c r="AY233" s="70">
        <v>291219</v>
      </c>
      <c r="AZ233" s="70">
        <v>484574.02</v>
      </c>
      <c r="BA233" s="70">
        <v>31863.54</v>
      </c>
      <c r="BB233" s="70">
        <v>299423.06</v>
      </c>
      <c r="BC233" s="70">
        <v>1020</v>
      </c>
      <c r="BD233" s="70">
        <v>1715811.57</v>
      </c>
      <c r="BE233" s="70">
        <v>255433.5</v>
      </c>
      <c r="BF233" s="70">
        <v>0</v>
      </c>
      <c r="BG233" s="70">
        <v>1195.04</v>
      </c>
      <c r="BH233" s="70">
        <v>16738.919999999998</v>
      </c>
      <c r="BI233" s="70">
        <v>1330992.2</v>
      </c>
      <c r="BJ233" s="70">
        <v>4148379.48</v>
      </c>
      <c r="BK233" s="70">
        <v>2100</v>
      </c>
      <c r="BL233" s="70">
        <v>19380</v>
      </c>
      <c r="BM233" s="70">
        <v>17710</v>
      </c>
      <c r="BN233" s="70">
        <v>9470</v>
      </c>
      <c r="BO233" s="70">
        <v>0</v>
      </c>
      <c r="BP233" s="70">
        <v>527396.65</v>
      </c>
      <c r="BQ233" s="70">
        <v>0</v>
      </c>
      <c r="BR233" s="70">
        <v>17330</v>
      </c>
      <c r="BS233" s="70">
        <v>116181</v>
      </c>
      <c r="BT233" s="70">
        <v>3761.05</v>
      </c>
      <c r="BU233" s="70">
        <v>0</v>
      </c>
      <c r="BV233" s="70">
        <v>2789</v>
      </c>
      <c r="BW233" s="70">
        <v>24950</v>
      </c>
      <c r="BX233" s="70">
        <v>6055</v>
      </c>
      <c r="BY233" s="71">
        <v>1144600</v>
      </c>
    </row>
    <row r="234" spans="1:77" x14ac:dyDescent="0.2">
      <c r="A234" s="68" t="s">
        <v>553</v>
      </c>
      <c r="B234" s="69" t="s">
        <v>662</v>
      </c>
      <c r="C234" s="68" t="s">
        <v>663</v>
      </c>
      <c r="D234" s="70">
        <v>0</v>
      </c>
      <c r="E234" s="70">
        <v>0</v>
      </c>
      <c r="F234" s="70">
        <v>0</v>
      </c>
      <c r="G234" s="70">
        <v>0</v>
      </c>
      <c r="H234" s="70">
        <v>0</v>
      </c>
      <c r="I234" s="70">
        <v>0</v>
      </c>
      <c r="J234" s="70">
        <v>0</v>
      </c>
      <c r="K234" s="70">
        <v>0</v>
      </c>
      <c r="L234" s="70">
        <v>0</v>
      </c>
      <c r="M234" s="70">
        <v>0</v>
      </c>
      <c r="N234" s="70">
        <v>0</v>
      </c>
      <c r="O234" s="70">
        <v>0</v>
      </c>
      <c r="P234" s="70">
        <v>74784.820000000007</v>
      </c>
      <c r="Q234" s="70">
        <v>0</v>
      </c>
      <c r="R234" s="70">
        <v>0</v>
      </c>
      <c r="S234" s="70">
        <v>0</v>
      </c>
      <c r="T234" s="70">
        <v>0</v>
      </c>
      <c r="U234" s="70">
        <v>0</v>
      </c>
      <c r="V234" s="70">
        <v>0</v>
      </c>
      <c r="W234" s="70">
        <v>0</v>
      </c>
      <c r="X234" s="70">
        <v>0</v>
      </c>
      <c r="Y234" s="70">
        <v>0</v>
      </c>
      <c r="Z234" s="70">
        <v>0</v>
      </c>
      <c r="AA234" s="70">
        <v>0</v>
      </c>
      <c r="AB234" s="70">
        <v>0</v>
      </c>
      <c r="AC234" s="70">
        <v>0</v>
      </c>
      <c r="AD234" s="70">
        <v>0</v>
      </c>
      <c r="AE234" s="70">
        <v>0</v>
      </c>
      <c r="AF234" s="70">
        <v>0</v>
      </c>
      <c r="AG234" s="70">
        <v>0</v>
      </c>
      <c r="AH234" s="70">
        <v>0</v>
      </c>
      <c r="AI234" s="70">
        <v>0</v>
      </c>
      <c r="AJ234" s="70">
        <v>0</v>
      </c>
      <c r="AK234" s="70">
        <v>0</v>
      </c>
      <c r="AL234" s="70">
        <v>0</v>
      </c>
      <c r="AM234" s="70">
        <v>0</v>
      </c>
      <c r="AN234" s="70">
        <v>0</v>
      </c>
      <c r="AO234" s="70">
        <v>0</v>
      </c>
      <c r="AP234" s="70">
        <v>0</v>
      </c>
      <c r="AQ234" s="70">
        <v>0</v>
      </c>
      <c r="AR234" s="70">
        <v>0</v>
      </c>
      <c r="AS234" s="70">
        <v>0</v>
      </c>
      <c r="AT234" s="70">
        <v>0</v>
      </c>
      <c r="AU234" s="70">
        <v>0</v>
      </c>
      <c r="AV234" s="70">
        <v>0</v>
      </c>
      <c r="AW234" s="70">
        <v>0</v>
      </c>
      <c r="AX234" s="70">
        <v>0</v>
      </c>
      <c r="AY234" s="70">
        <v>0</v>
      </c>
      <c r="AZ234" s="70">
        <v>0</v>
      </c>
      <c r="BA234" s="70">
        <v>0</v>
      </c>
      <c r="BB234" s="70">
        <v>0</v>
      </c>
      <c r="BC234" s="70">
        <v>0</v>
      </c>
      <c r="BD234" s="70">
        <v>0</v>
      </c>
      <c r="BE234" s="70">
        <v>0</v>
      </c>
      <c r="BF234" s="70">
        <v>0</v>
      </c>
      <c r="BG234" s="70">
        <v>0</v>
      </c>
      <c r="BH234" s="70">
        <v>0</v>
      </c>
      <c r="BI234" s="70">
        <v>0</v>
      </c>
      <c r="BJ234" s="70">
        <v>0</v>
      </c>
      <c r="BK234" s="70">
        <v>0</v>
      </c>
      <c r="BL234" s="70">
        <v>0</v>
      </c>
      <c r="BM234" s="70">
        <v>0</v>
      </c>
      <c r="BN234" s="70">
        <v>0</v>
      </c>
      <c r="BO234" s="70">
        <v>0</v>
      </c>
      <c r="BP234" s="70">
        <v>0</v>
      </c>
      <c r="BQ234" s="70">
        <v>0</v>
      </c>
      <c r="BR234" s="70">
        <v>0</v>
      </c>
      <c r="BS234" s="70">
        <v>0</v>
      </c>
      <c r="BT234" s="70">
        <v>0</v>
      </c>
      <c r="BU234" s="70">
        <v>0</v>
      </c>
      <c r="BV234" s="70">
        <v>0</v>
      </c>
      <c r="BW234" s="70">
        <v>0</v>
      </c>
      <c r="BX234" s="70">
        <v>555</v>
      </c>
      <c r="BY234" s="71">
        <v>7027498.3999999994</v>
      </c>
    </row>
    <row r="235" spans="1:77" x14ac:dyDescent="0.2">
      <c r="A235" s="68" t="s">
        <v>553</v>
      </c>
      <c r="B235" s="69" t="s">
        <v>664</v>
      </c>
      <c r="C235" s="68" t="s">
        <v>665</v>
      </c>
      <c r="D235" s="70">
        <v>1414992.67</v>
      </c>
      <c r="E235" s="70">
        <v>501435.11</v>
      </c>
      <c r="F235" s="70">
        <v>461749.8</v>
      </c>
      <c r="G235" s="70">
        <v>414119</v>
      </c>
      <c r="H235" s="70">
        <v>247028.8</v>
      </c>
      <c r="I235" s="70">
        <v>128481.1</v>
      </c>
      <c r="J235" s="70">
        <v>7987769.7999999998</v>
      </c>
      <c r="K235" s="70">
        <v>503857.41</v>
      </c>
      <c r="L235" s="70">
        <v>282665</v>
      </c>
      <c r="M235" s="70">
        <v>1292937.3700000001</v>
      </c>
      <c r="N235" s="70">
        <v>314187.40000000002</v>
      </c>
      <c r="O235" s="70">
        <v>509126</v>
      </c>
      <c r="P235" s="70">
        <v>487220.5</v>
      </c>
      <c r="Q235" s="70">
        <v>558141</v>
      </c>
      <c r="R235" s="70">
        <v>40796.1</v>
      </c>
      <c r="S235" s="70">
        <v>365412</v>
      </c>
      <c r="T235" s="70">
        <v>522428.8</v>
      </c>
      <c r="U235" s="70">
        <v>242032.75</v>
      </c>
      <c r="V235" s="70">
        <v>1441884</v>
      </c>
      <c r="W235" s="70">
        <v>564545.72</v>
      </c>
      <c r="X235" s="70">
        <v>451976.3</v>
      </c>
      <c r="Y235" s="70">
        <v>806769.81</v>
      </c>
      <c r="Z235" s="70">
        <v>348963</v>
      </c>
      <c r="AA235" s="70">
        <v>294511.09999999998</v>
      </c>
      <c r="AB235" s="70">
        <v>800</v>
      </c>
      <c r="AC235" s="70">
        <v>225941.46</v>
      </c>
      <c r="AD235" s="70">
        <v>0</v>
      </c>
      <c r="AE235" s="70">
        <v>2089504.3</v>
      </c>
      <c r="AF235" s="70">
        <v>269087.90000000002</v>
      </c>
      <c r="AG235" s="70">
        <v>92490</v>
      </c>
      <c r="AH235" s="70">
        <v>253520</v>
      </c>
      <c r="AI235" s="70">
        <v>156530</v>
      </c>
      <c r="AJ235" s="70">
        <v>570799.43999999994</v>
      </c>
      <c r="AK235" s="70">
        <v>0</v>
      </c>
      <c r="AL235" s="70">
        <v>211214</v>
      </c>
      <c r="AM235" s="70">
        <v>598925</v>
      </c>
      <c r="AN235" s="70">
        <v>515720</v>
      </c>
      <c r="AO235" s="70">
        <v>247265</v>
      </c>
      <c r="AP235" s="70">
        <v>239519.61</v>
      </c>
      <c r="AQ235" s="70">
        <v>2250945.4</v>
      </c>
      <c r="AR235" s="70">
        <v>409725.1</v>
      </c>
      <c r="AS235" s="70">
        <v>223045.1</v>
      </c>
      <c r="AT235" s="70">
        <v>281370.55</v>
      </c>
      <c r="AU235" s="70">
        <v>171331.8</v>
      </c>
      <c r="AV235" s="70">
        <v>134847.5</v>
      </c>
      <c r="AW235" s="70">
        <v>153026</v>
      </c>
      <c r="AX235" s="70">
        <v>899301.65</v>
      </c>
      <c r="AY235" s="70">
        <v>687092</v>
      </c>
      <c r="AZ235" s="70">
        <v>10320</v>
      </c>
      <c r="BA235" s="70">
        <v>419695.19</v>
      </c>
      <c r="BB235" s="70">
        <v>319472</v>
      </c>
      <c r="BC235" s="70">
        <v>219453</v>
      </c>
      <c r="BD235" s="70">
        <v>375412.4</v>
      </c>
      <c r="BE235" s="70">
        <v>514664</v>
      </c>
      <c r="BF235" s="70">
        <v>298745</v>
      </c>
      <c r="BG235" s="70">
        <v>182003.75</v>
      </c>
      <c r="BH235" s="70">
        <v>55200</v>
      </c>
      <c r="BI235" s="70">
        <v>2455874.21</v>
      </c>
      <c r="BJ235" s="70">
        <v>0</v>
      </c>
      <c r="BK235" s="70">
        <v>391115.99</v>
      </c>
      <c r="BL235" s="70">
        <v>163539.29999999999</v>
      </c>
      <c r="BM235" s="70">
        <v>277068</v>
      </c>
      <c r="BN235" s="70">
        <v>526432</v>
      </c>
      <c r="BO235" s="70">
        <v>100474.86</v>
      </c>
      <c r="BP235" s="70">
        <v>1529840</v>
      </c>
      <c r="BQ235" s="70">
        <v>335607.2</v>
      </c>
      <c r="BR235" s="70">
        <v>383248.98</v>
      </c>
      <c r="BS235" s="70">
        <v>557296</v>
      </c>
      <c r="BT235" s="70">
        <v>431217</v>
      </c>
      <c r="BU235" s="70">
        <v>639852</v>
      </c>
      <c r="BV235" s="70">
        <v>254688.4</v>
      </c>
      <c r="BW235" s="70">
        <v>332753</v>
      </c>
      <c r="BX235" s="70">
        <v>204354.63</v>
      </c>
      <c r="BY235" s="71">
        <v>327912</v>
      </c>
    </row>
    <row r="236" spans="1:77" x14ac:dyDescent="0.2">
      <c r="A236" s="68" t="s">
        <v>553</v>
      </c>
      <c r="B236" s="69" t="s">
        <v>666</v>
      </c>
      <c r="C236" s="68" t="s">
        <v>667</v>
      </c>
      <c r="D236" s="70">
        <v>10820844.35</v>
      </c>
      <c r="E236" s="70">
        <v>2074047.46</v>
      </c>
      <c r="F236" s="70">
        <v>1923449.28</v>
      </c>
      <c r="G236" s="70">
        <v>801754</v>
      </c>
      <c r="H236" s="70">
        <v>655151</v>
      </c>
      <c r="I236" s="70">
        <v>5750</v>
      </c>
      <c r="J236" s="70">
        <v>15103139</v>
      </c>
      <c r="K236" s="70">
        <v>1766149.5</v>
      </c>
      <c r="L236" s="70">
        <v>0</v>
      </c>
      <c r="M236" s="70">
        <v>4771981.16</v>
      </c>
      <c r="N236" s="70">
        <v>450014.5</v>
      </c>
      <c r="O236" s="70">
        <v>1038006.5</v>
      </c>
      <c r="P236" s="70">
        <v>2907332.86</v>
      </c>
      <c r="Q236" s="70">
        <v>0</v>
      </c>
      <c r="R236" s="70">
        <v>0</v>
      </c>
      <c r="S236" s="70">
        <v>1063</v>
      </c>
      <c r="T236" s="70">
        <v>280672</v>
      </c>
      <c r="U236" s="70">
        <v>107299.55</v>
      </c>
      <c r="V236" s="70">
        <v>6454420.9699999997</v>
      </c>
      <c r="W236" s="70">
        <v>1636620.4</v>
      </c>
      <c r="X236" s="70">
        <v>859650</v>
      </c>
      <c r="Y236" s="70">
        <v>2570481.3199999998</v>
      </c>
      <c r="Z236" s="70">
        <v>234978.4</v>
      </c>
      <c r="AA236" s="70">
        <v>343466.25</v>
      </c>
      <c r="AB236" s="70">
        <v>244.2</v>
      </c>
      <c r="AC236" s="70">
        <v>0</v>
      </c>
      <c r="AD236" s="70">
        <v>10440</v>
      </c>
      <c r="AE236" s="70">
        <v>15395878.66</v>
      </c>
      <c r="AF236" s="70">
        <v>274568.2</v>
      </c>
      <c r="AG236" s="70">
        <v>0</v>
      </c>
      <c r="AH236" s="70">
        <v>0</v>
      </c>
      <c r="AI236" s="70">
        <v>0</v>
      </c>
      <c r="AJ236" s="70">
        <v>777580.2</v>
      </c>
      <c r="AK236" s="70">
        <v>333874.90000000002</v>
      </c>
      <c r="AL236" s="70">
        <v>368175.5</v>
      </c>
      <c r="AM236" s="70">
        <v>742146.59</v>
      </c>
      <c r="AN236" s="70">
        <v>0</v>
      </c>
      <c r="AO236" s="70">
        <v>269099.5</v>
      </c>
      <c r="AP236" s="70">
        <v>5638</v>
      </c>
      <c r="AQ236" s="70">
        <v>3374885.86</v>
      </c>
      <c r="AR236" s="70">
        <v>227560</v>
      </c>
      <c r="AS236" s="70">
        <v>156690.1</v>
      </c>
      <c r="AT236" s="70">
        <v>484477</v>
      </c>
      <c r="AU236" s="70">
        <v>145622</v>
      </c>
      <c r="AV236" s="70">
        <v>0</v>
      </c>
      <c r="AW236" s="70">
        <v>88891.75</v>
      </c>
      <c r="AX236" s="70">
        <v>8109418.0300000003</v>
      </c>
      <c r="AY236" s="70">
        <v>0</v>
      </c>
      <c r="AZ236" s="70">
        <v>0</v>
      </c>
      <c r="BA236" s="70">
        <v>788251.31</v>
      </c>
      <c r="BB236" s="70">
        <v>812011.97</v>
      </c>
      <c r="BC236" s="70">
        <v>324337</v>
      </c>
      <c r="BD236" s="70">
        <v>778098.22990000003</v>
      </c>
      <c r="BE236" s="70">
        <v>1259560</v>
      </c>
      <c r="BF236" s="70">
        <v>597515</v>
      </c>
      <c r="BG236" s="70">
        <v>0</v>
      </c>
      <c r="BH236" s="70">
        <v>0</v>
      </c>
      <c r="BI236" s="70">
        <v>9504590.0800000001</v>
      </c>
      <c r="BJ236" s="70">
        <v>1995377.5</v>
      </c>
      <c r="BK236" s="70">
        <v>602801.30000000005</v>
      </c>
      <c r="BL236" s="70">
        <v>192179</v>
      </c>
      <c r="BM236" s="70">
        <v>253686.16</v>
      </c>
      <c r="BN236" s="70">
        <v>344219</v>
      </c>
      <c r="BO236" s="70">
        <v>94188</v>
      </c>
      <c r="BP236" s="70">
        <v>4117508.58</v>
      </c>
      <c r="BQ236" s="70">
        <v>310732</v>
      </c>
      <c r="BR236" s="70">
        <v>251750</v>
      </c>
      <c r="BS236" s="70">
        <v>46752</v>
      </c>
      <c r="BT236" s="70">
        <v>595143</v>
      </c>
      <c r="BU236" s="70">
        <v>2057457.5</v>
      </c>
      <c r="BV236" s="70">
        <v>0</v>
      </c>
      <c r="BW236" s="70">
        <v>19600</v>
      </c>
      <c r="BX236" s="70">
        <v>5100</v>
      </c>
      <c r="BY236" s="71">
        <v>9655</v>
      </c>
    </row>
    <row r="237" spans="1:77" x14ac:dyDescent="0.2">
      <c r="A237" s="68" t="s">
        <v>553</v>
      </c>
      <c r="B237" s="69" t="s">
        <v>668</v>
      </c>
      <c r="C237" s="68" t="s">
        <v>669</v>
      </c>
      <c r="D237" s="70">
        <v>264605</v>
      </c>
      <c r="E237" s="70">
        <v>15500</v>
      </c>
      <c r="F237" s="70">
        <v>127770.45</v>
      </c>
      <c r="G237" s="70">
        <v>188800</v>
      </c>
      <c r="H237" s="70">
        <v>21093.98</v>
      </c>
      <c r="I237" s="70">
        <v>0</v>
      </c>
      <c r="J237" s="70">
        <v>5432884.5</v>
      </c>
      <c r="K237" s="70">
        <v>365282.3</v>
      </c>
      <c r="L237" s="70">
        <v>0</v>
      </c>
      <c r="M237" s="70">
        <v>33370</v>
      </c>
      <c r="N237" s="70">
        <v>0</v>
      </c>
      <c r="O237" s="70">
        <v>115168.6</v>
      </c>
      <c r="P237" s="70">
        <v>555099.19999999995</v>
      </c>
      <c r="Q237" s="70">
        <v>0</v>
      </c>
      <c r="R237" s="70">
        <v>875</v>
      </c>
      <c r="S237" s="70">
        <v>8700</v>
      </c>
      <c r="T237" s="70">
        <v>18900</v>
      </c>
      <c r="U237" s="70">
        <v>175319.5</v>
      </c>
      <c r="V237" s="70">
        <v>354090</v>
      </c>
      <c r="W237" s="70">
        <v>259582</v>
      </c>
      <c r="X237" s="70">
        <v>0</v>
      </c>
      <c r="Y237" s="70">
        <v>421368.25</v>
      </c>
      <c r="Z237" s="70">
        <v>84500</v>
      </c>
      <c r="AA237" s="70">
        <v>128620</v>
      </c>
      <c r="AB237" s="70">
        <v>0</v>
      </c>
      <c r="AC237" s="70">
        <v>0</v>
      </c>
      <c r="AD237" s="70">
        <v>97370</v>
      </c>
      <c r="AE237" s="70">
        <v>284495.8</v>
      </c>
      <c r="AF237" s="70">
        <v>80810</v>
      </c>
      <c r="AG237" s="70">
        <v>59800</v>
      </c>
      <c r="AH237" s="70">
        <v>0</v>
      </c>
      <c r="AI237" s="70">
        <v>40295</v>
      </c>
      <c r="AJ237" s="70">
        <v>222775.4</v>
      </c>
      <c r="AK237" s="70">
        <v>0</v>
      </c>
      <c r="AL237" s="70">
        <v>26850</v>
      </c>
      <c r="AM237" s="70">
        <v>65542</v>
      </c>
      <c r="AN237" s="70">
        <v>223535</v>
      </c>
      <c r="AO237" s="70">
        <v>0</v>
      </c>
      <c r="AP237" s="70">
        <v>0</v>
      </c>
      <c r="AQ237" s="70">
        <v>220314.9</v>
      </c>
      <c r="AR237" s="70">
        <v>0</v>
      </c>
      <c r="AS237" s="70">
        <v>105930</v>
      </c>
      <c r="AT237" s="70">
        <v>30250</v>
      </c>
      <c r="AU237" s="70">
        <v>4669.2</v>
      </c>
      <c r="AV237" s="70">
        <v>0</v>
      </c>
      <c r="AW237" s="70">
        <v>2800</v>
      </c>
      <c r="AX237" s="70">
        <v>1264770</v>
      </c>
      <c r="AY237" s="70">
        <v>0</v>
      </c>
      <c r="AZ237" s="70">
        <v>0</v>
      </c>
      <c r="BA237" s="70">
        <v>5850</v>
      </c>
      <c r="BB237" s="70">
        <v>417450</v>
      </c>
      <c r="BC237" s="70">
        <v>0</v>
      </c>
      <c r="BD237" s="70">
        <v>507830</v>
      </c>
      <c r="BE237" s="70">
        <v>175310</v>
      </c>
      <c r="BF237" s="70">
        <v>88200</v>
      </c>
      <c r="BG237" s="70">
        <v>0</v>
      </c>
      <c r="BH237" s="70">
        <v>0</v>
      </c>
      <c r="BI237" s="70">
        <v>398098</v>
      </c>
      <c r="BJ237" s="70">
        <v>1639160</v>
      </c>
      <c r="BK237" s="70">
        <v>26880</v>
      </c>
      <c r="BL237" s="70">
        <v>24000</v>
      </c>
      <c r="BM237" s="70">
        <v>3390</v>
      </c>
      <c r="BN237" s="70">
        <v>48400</v>
      </c>
      <c r="BO237" s="70">
        <v>0</v>
      </c>
      <c r="BP237" s="70">
        <v>2038605</v>
      </c>
      <c r="BQ237" s="70">
        <v>8200</v>
      </c>
      <c r="BR237" s="70">
        <v>55300</v>
      </c>
      <c r="BS237" s="70">
        <v>0</v>
      </c>
      <c r="BT237" s="70">
        <v>52000</v>
      </c>
      <c r="BU237" s="70">
        <v>83917</v>
      </c>
      <c r="BV237" s="70">
        <v>0</v>
      </c>
      <c r="BW237" s="70">
        <v>60350</v>
      </c>
      <c r="BX237" s="70">
        <v>139200</v>
      </c>
      <c r="BY237" s="71"/>
    </row>
    <row r="238" spans="1:77" x14ac:dyDescent="0.2">
      <c r="A238" s="68" t="s">
        <v>553</v>
      </c>
      <c r="B238" s="69" t="s">
        <v>670</v>
      </c>
      <c r="C238" s="68" t="s">
        <v>671</v>
      </c>
      <c r="D238" s="70">
        <v>0</v>
      </c>
      <c r="E238" s="70">
        <v>0</v>
      </c>
      <c r="F238" s="70">
        <v>0</v>
      </c>
      <c r="G238" s="70">
        <v>0</v>
      </c>
      <c r="H238" s="70">
        <v>0</v>
      </c>
      <c r="I238" s="70">
        <v>0</v>
      </c>
      <c r="J238" s="70">
        <v>351712.6</v>
      </c>
      <c r="K238" s="70">
        <v>0</v>
      </c>
      <c r="L238" s="70">
        <v>0</v>
      </c>
      <c r="M238" s="70">
        <v>0</v>
      </c>
      <c r="N238" s="70">
        <v>0</v>
      </c>
      <c r="O238" s="70">
        <v>0</v>
      </c>
      <c r="P238" s="70">
        <v>323349</v>
      </c>
      <c r="Q238" s="70">
        <v>387982.79</v>
      </c>
      <c r="R238" s="70">
        <v>0</v>
      </c>
      <c r="S238" s="70">
        <v>0</v>
      </c>
      <c r="T238" s="70">
        <v>9790</v>
      </c>
      <c r="U238" s="70">
        <v>0</v>
      </c>
      <c r="V238" s="70">
        <v>0</v>
      </c>
      <c r="W238" s="70">
        <v>226121</v>
      </c>
      <c r="X238" s="70">
        <v>127576.1</v>
      </c>
      <c r="Y238" s="70">
        <v>0</v>
      </c>
      <c r="Z238" s="70">
        <v>83656.600000000006</v>
      </c>
      <c r="AA238" s="70">
        <v>25350</v>
      </c>
      <c r="AB238" s="70">
        <v>0</v>
      </c>
      <c r="AC238" s="70">
        <v>0</v>
      </c>
      <c r="AD238" s="70">
        <v>106830</v>
      </c>
      <c r="AE238" s="70">
        <v>1585180</v>
      </c>
      <c r="AF238" s="70">
        <v>0</v>
      </c>
      <c r="AG238" s="70">
        <v>26940</v>
      </c>
      <c r="AH238" s="70">
        <v>0</v>
      </c>
      <c r="AI238" s="70">
        <v>0</v>
      </c>
      <c r="AJ238" s="70">
        <v>25732.400000000001</v>
      </c>
      <c r="AK238" s="70">
        <v>0</v>
      </c>
      <c r="AL238" s="70">
        <v>0</v>
      </c>
      <c r="AM238" s="70">
        <v>0</v>
      </c>
      <c r="AN238" s="70">
        <v>0</v>
      </c>
      <c r="AO238" s="70">
        <v>0</v>
      </c>
      <c r="AP238" s="70">
        <v>0</v>
      </c>
      <c r="AQ238" s="70">
        <v>0</v>
      </c>
      <c r="AR238" s="70">
        <v>112540</v>
      </c>
      <c r="AS238" s="70">
        <v>91490</v>
      </c>
      <c r="AT238" s="70">
        <v>0</v>
      </c>
      <c r="AU238" s="70">
        <v>168420</v>
      </c>
      <c r="AV238" s="70">
        <v>42900</v>
      </c>
      <c r="AW238" s="70">
        <v>176030</v>
      </c>
      <c r="AX238" s="70">
        <v>741614</v>
      </c>
      <c r="AY238" s="70">
        <v>0</v>
      </c>
      <c r="AZ238" s="70">
        <v>0</v>
      </c>
      <c r="BA238" s="70">
        <v>201245</v>
      </c>
      <c r="BB238" s="70">
        <v>0</v>
      </c>
      <c r="BC238" s="70">
        <v>0</v>
      </c>
      <c r="BD238" s="70">
        <v>62311</v>
      </c>
      <c r="BE238" s="70">
        <v>138960.29999999999</v>
      </c>
      <c r="BF238" s="70">
        <v>0</v>
      </c>
      <c r="BG238" s="70">
        <v>10000</v>
      </c>
      <c r="BH238" s="70">
        <v>22386.6</v>
      </c>
      <c r="BI238" s="70">
        <v>103300</v>
      </c>
      <c r="BJ238" s="70">
        <v>0</v>
      </c>
      <c r="BK238" s="70">
        <v>0</v>
      </c>
      <c r="BL238" s="70">
        <v>122010</v>
      </c>
      <c r="BM238" s="70">
        <v>53549</v>
      </c>
      <c r="BN238" s="70">
        <v>300764.09999999998</v>
      </c>
      <c r="BO238" s="70">
        <v>1940</v>
      </c>
      <c r="BP238" s="70">
        <v>0</v>
      </c>
      <c r="BQ238" s="70">
        <v>0</v>
      </c>
      <c r="BR238" s="70">
        <v>22990</v>
      </c>
      <c r="BS238" s="70">
        <v>0</v>
      </c>
      <c r="BT238" s="70">
        <v>0</v>
      </c>
      <c r="BU238" s="70">
        <v>0</v>
      </c>
      <c r="BV238" s="70">
        <v>0</v>
      </c>
      <c r="BW238" s="70">
        <v>0</v>
      </c>
      <c r="BX238" s="70">
        <v>0</v>
      </c>
      <c r="BY238" s="71">
        <v>7083992.4099999992</v>
      </c>
    </row>
    <row r="239" spans="1:77" x14ac:dyDescent="0.2">
      <c r="A239" s="68" t="s">
        <v>553</v>
      </c>
      <c r="B239" s="69" t="s">
        <v>672</v>
      </c>
      <c r="C239" s="68" t="s">
        <v>673</v>
      </c>
      <c r="D239" s="70">
        <v>0</v>
      </c>
      <c r="E239" s="70">
        <v>0</v>
      </c>
      <c r="F239" s="70">
        <v>0</v>
      </c>
      <c r="G239" s="70">
        <v>103320</v>
      </c>
      <c r="H239" s="70">
        <v>85375</v>
      </c>
      <c r="I239" s="70">
        <v>67325</v>
      </c>
      <c r="J239" s="70">
        <v>0</v>
      </c>
      <c r="K239" s="70">
        <v>0</v>
      </c>
      <c r="L239" s="70">
        <v>0</v>
      </c>
      <c r="M239" s="70">
        <v>39900</v>
      </c>
      <c r="N239" s="70">
        <v>0</v>
      </c>
      <c r="O239" s="70">
        <v>84597</v>
      </c>
      <c r="P239" s="70">
        <v>0</v>
      </c>
      <c r="Q239" s="70">
        <v>258200</v>
      </c>
      <c r="R239" s="70">
        <v>0</v>
      </c>
      <c r="S239" s="70">
        <v>0</v>
      </c>
      <c r="T239" s="70">
        <v>0</v>
      </c>
      <c r="U239" s="70">
        <v>77040</v>
      </c>
      <c r="V239" s="70">
        <v>0</v>
      </c>
      <c r="W239" s="70">
        <v>8750</v>
      </c>
      <c r="X239" s="70">
        <v>93925</v>
      </c>
      <c r="Y239" s="70">
        <v>475600</v>
      </c>
      <c r="Z239" s="70">
        <v>66420.039999999994</v>
      </c>
      <c r="AA239" s="70">
        <v>0</v>
      </c>
      <c r="AB239" s="70">
        <v>20470</v>
      </c>
      <c r="AC239" s="70">
        <v>65100</v>
      </c>
      <c r="AD239" s="70">
        <v>12000</v>
      </c>
      <c r="AE239" s="70">
        <v>73900</v>
      </c>
      <c r="AF239" s="70">
        <v>0</v>
      </c>
      <c r="AG239" s="70">
        <v>0</v>
      </c>
      <c r="AH239" s="70">
        <v>0</v>
      </c>
      <c r="AI239" s="70">
        <v>0</v>
      </c>
      <c r="AJ239" s="70">
        <v>150000</v>
      </c>
      <c r="AK239" s="70">
        <v>109180</v>
      </c>
      <c r="AL239" s="70">
        <v>83280</v>
      </c>
      <c r="AM239" s="70">
        <v>0</v>
      </c>
      <c r="AN239" s="70">
        <v>86880</v>
      </c>
      <c r="AO239" s="70">
        <v>398503.7</v>
      </c>
      <c r="AP239" s="70">
        <v>52390</v>
      </c>
      <c r="AQ239" s="70">
        <v>1415230</v>
      </c>
      <c r="AR239" s="70">
        <v>260150</v>
      </c>
      <c r="AS239" s="70">
        <v>0</v>
      </c>
      <c r="AT239" s="70">
        <v>0</v>
      </c>
      <c r="AU239" s="70">
        <v>356380</v>
      </c>
      <c r="AV239" s="70">
        <v>0</v>
      </c>
      <c r="AW239" s="70">
        <v>0</v>
      </c>
      <c r="AX239" s="70">
        <v>1773764</v>
      </c>
      <c r="AY239" s="70">
        <v>125271.05</v>
      </c>
      <c r="AZ239" s="70">
        <v>0</v>
      </c>
      <c r="BA239" s="70">
        <v>558416</v>
      </c>
      <c r="BB239" s="70">
        <v>0</v>
      </c>
      <c r="BC239" s="70">
        <v>10000</v>
      </c>
      <c r="BD239" s="70">
        <v>910282</v>
      </c>
      <c r="BE239" s="70">
        <v>8640</v>
      </c>
      <c r="BF239" s="70">
        <v>14601.3</v>
      </c>
      <c r="BG239" s="70">
        <v>77290</v>
      </c>
      <c r="BH239" s="70">
        <v>807871</v>
      </c>
      <c r="BI239" s="70">
        <v>46400</v>
      </c>
      <c r="BJ239" s="70">
        <v>0</v>
      </c>
      <c r="BK239" s="70">
        <v>193264.02</v>
      </c>
      <c r="BL239" s="70">
        <v>260202.5</v>
      </c>
      <c r="BM239" s="70">
        <v>377492</v>
      </c>
      <c r="BN239" s="70">
        <v>444011</v>
      </c>
      <c r="BO239" s="70">
        <v>30000</v>
      </c>
      <c r="BP239" s="70">
        <v>9000.84</v>
      </c>
      <c r="BQ239" s="70">
        <v>126894</v>
      </c>
      <c r="BR239" s="70">
        <v>86000</v>
      </c>
      <c r="BS239" s="70">
        <v>0</v>
      </c>
      <c r="BT239" s="70">
        <v>133350</v>
      </c>
      <c r="BU239" s="70">
        <v>0</v>
      </c>
      <c r="BV239" s="70">
        <v>80013.45</v>
      </c>
      <c r="BW239" s="70">
        <v>45500</v>
      </c>
      <c r="BX239" s="70">
        <v>83500</v>
      </c>
      <c r="BY239" s="71">
        <v>33562378.260000005</v>
      </c>
    </row>
    <row r="240" spans="1:77" x14ac:dyDescent="0.2">
      <c r="A240" s="68" t="s">
        <v>553</v>
      </c>
      <c r="B240" s="69" t="s">
        <v>674</v>
      </c>
      <c r="C240" s="68" t="s">
        <v>675</v>
      </c>
      <c r="D240" s="70">
        <v>2570</v>
      </c>
      <c r="E240" s="70">
        <v>5800</v>
      </c>
      <c r="F240" s="70">
        <v>0</v>
      </c>
      <c r="G240" s="70">
        <v>0</v>
      </c>
      <c r="H240" s="70">
        <v>0</v>
      </c>
      <c r="I240" s="70">
        <v>25850</v>
      </c>
      <c r="J240" s="70">
        <v>40000</v>
      </c>
      <c r="K240" s="70">
        <v>341451</v>
      </c>
      <c r="L240" s="70">
        <v>94812</v>
      </c>
      <c r="M240" s="70">
        <v>93310</v>
      </c>
      <c r="N240" s="70">
        <v>15950</v>
      </c>
      <c r="O240" s="70">
        <v>386241.5</v>
      </c>
      <c r="P240" s="70">
        <v>0</v>
      </c>
      <c r="Q240" s="70">
        <v>0</v>
      </c>
      <c r="R240" s="70">
        <v>0</v>
      </c>
      <c r="S240" s="70">
        <v>69525</v>
      </c>
      <c r="T240" s="70">
        <v>0</v>
      </c>
      <c r="U240" s="70">
        <v>30572.95</v>
      </c>
      <c r="V240" s="70">
        <v>38453.269999999997</v>
      </c>
      <c r="W240" s="70">
        <v>1223714</v>
      </c>
      <c r="X240" s="70">
        <v>93000</v>
      </c>
      <c r="Y240" s="70">
        <v>1227.5999999999999</v>
      </c>
      <c r="Z240" s="70">
        <v>16206.9</v>
      </c>
      <c r="AA240" s="70">
        <v>0</v>
      </c>
      <c r="AB240" s="70">
        <v>125772</v>
      </c>
      <c r="AC240" s="70">
        <v>380659.51</v>
      </c>
      <c r="AD240" s="70">
        <v>7900</v>
      </c>
      <c r="AE240" s="70">
        <v>0</v>
      </c>
      <c r="AF240" s="70">
        <v>184615.03</v>
      </c>
      <c r="AG240" s="70">
        <v>194090</v>
      </c>
      <c r="AH240" s="70">
        <v>165325</v>
      </c>
      <c r="AI240" s="70">
        <v>0</v>
      </c>
      <c r="AJ240" s="70">
        <v>130582</v>
      </c>
      <c r="AK240" s="70">
        <v>0</v>
      </c>
      <c r="AL240" s="70">
        <v>78950</v>
      </c>
      <c r="AM240" s="70">
        <v>203243.6</v>
      </c>
      <c r="AN240" s="70">
        <v>102778.3</v>
      </c>
      <c r="AO240" s="70">
        <v>0</v>
      </c>
      <c r="AP240" s="70">
        <v>139320</v>
      </c>
      <c r="AQ240" s="70">
        <v>61600</v>
      </c>
      <c r="AR240" s="70">
        <v>0</v>
      </c>
      <c r="AS240" s="70">
        <v>0</v>
      </c>
      <c r="AT240" s="70">
        <v>0</v>
      </c>
      <c r="AU240" s="70">
        <v>10173</v>
      </c>
      <c r="AV240" s="70">
        <v>24500</v>
      </c>
      <c r="AW240" s="70">
        <v>0</v>
      </c>
      <c r="AX240" s="70">
        <v>0</v>
      </c>
      <c r="AY240" s="70">
        <v>0</v>
      </c>
      <c r="AZ240" s="70">
        <v>0</v>
      </c>
      <c r="BA240" s="70">
        <v>0</v>
      </c>
      <c r="BB240" s="70">
        <v>0</v>
      </c>
      <c r="BC240" s="70">
        <v>9940</v>
      </c>
      <c r="BD240" s="70">
        <v>25400</v>
      </c>
      <c r="BE240" s="70">
        <v>117075.89</v>
      </c>
      <c r="BF240" s="70">
        <v>48890</v>
      </c>
      <c r="BG240" s="70">
        <v>0</v>
      </c>
      <c r="BH240" s="70">
        <v>0</v>
      </c>
      <c r="BI240" s="70">
        <v>2078888</v>
      </c>
      <c r="BJ240" s="70">
        <v>3149836.5</v>
      </c>
      <c r="BK240" s="70">
        <v>22253.599999999999</v>
      </c>
      <c r="BL240" s="70">
        <v>36000</v>
      </c>
      <c r="BM240" s="70">
        <v>123445</v>
      </c>
      <c r="BN240" s="70">
        <v>218950</v>
      </c>
      <c r="BO240" s="70">
        <v>23270</v>
      </c>
      <c r="BP240" s="70">
        <v>4840</v>
      </c>
      <c r="BQ240" s="70">
        <v>30000</v>
      </c>
      <c r="BR240" s="70">
        <v>2260</v>
      </c>
      <c r="BS240" s="70">
        <v>139630</v>
      </c>
      <c r="BT240" s="70">
        <v>32150</v>
      </c>
      <c r="BU240" s="70">
        <v>0</v>
      </c>
      <c r="BV240" s="70">
        <v>0</v>
      </c>
      <c r="BW240" s="70">
        <v>13150</v>
      </c>
      <c r="BX240" s="70">
        <v>55584</v>
      </c>
      <c r="BY240" s="71">
        <v>2021442.9100000001</v>
      </c>
    </row>
    <row r="241" spans="1:77" x14ac:dyDescent="0.2">
      <c r="A241" s="68" t="s">
        <v>553</v>
      </c>
      <c r="B241" s="69" t="s">
        <v>676</v>
      </c>
      <c r="C241" s="68" t="s">
        <v>677</v>
      </c>
      <c r="D241" s="70">
        <v>2809497.08</v>
      </c>
      <c r="E241" s="70">
        <v>747966.14</v>
      </c>
      <c r="F241" s="70">
        <v>225615</v>
      </c>
      <c r="G241" s="70">
        <v>81650</v>
      </c>
      <c r="H241" s="70">
        <v>489865</v>
      </c>
      <c r="I241" s="70">
        <v>0</v>
      </c>
      <c r="J241" s="70">
        <v>831217</v>
      </c>
      <c r="K241" s="70">
        <v>121497</v>
      </c>
      <c r="L241" s="70">
        <v>45725</v>
      </c>
      <c r="M241" s="70">
        <v>3753480</v>
      </c>
      <c r="N241" s="70">
        <v>416390.8</v>
      </c>
      <c r="O241" s="70">
        <v>0</v>
      </c>
      <c r="P241" s="70">
        <v>644186</v>
      </c>
      <c r="Q241" s="70">
        <v>1189274.21</v>
      </c>
      <c r="R241" s="70">
        <v>115164</v>
      </c>
      <c r="S241" s="70">
        <v>0</v>
      </c>
      <c r="T241" s="70">
        <v>261294.5</v>
      </c>
      <c r="U241" s="70">
        <v>316140</v>
      </c>
      <c r="V241" s="70">
        <v>12603606.949999999</v>
      </c>
      <c r="W241" s="70">
        <v>450718.45</v>
      </c>
      <c r="X241" s="70">
        <v>334744</v>
      </c>
      <c r="Y241" s="70">
        <v>187475</v>
      </c>
      <c r="Z241" s="70">
        <v>27730.6</v>
      </c>
      <c r="AA241" s="70">
        <v>1565197</v>
      </c>
      <c r="AB241" s="70">
        <v>481037.85</v>
      </c>
      <c r="AC241" s="70">
        <v>0</v>
      </c>
      <c r="AD241" s="70">
        <v>34635</v>
      </c>
      <c r="AE241" s="70">
        <v>149208.5</v>
      </c>
      <c r="AF241" s="70">
        <v>0</v>
      </c>
      <c r="AG241" s="70">
        <v>0</v>
      </c>
      <c r="AH241" s="70">
        <v>0</v>
      </c>
      <c r="AI241" s="70">
        <v>185331.20000000001</v>
      </c>
      <c r="AJ241" s="70">
        <v>0</v>
      </c>
      <c r="AK241" s="70">
        <v>100000</v>
      </c>
      <c r="AL241" s="70">
        <v>37160</v>
      </c>
      <c r="AM241" s="70">
        <v>219598</v>
      </c>
      <c r="AN241" s="70">
        <v>101325</v>
      </c>
      <c r="AO241" s="70">
        <v>0</v>
      </c>
      <c r="AP241" s="70">
        <v>27270</v>
      </c>
      <c r="AQ241" s="70">
        <v>1307770.7</v>
      </c>
      <c r="AR241" s="70">
        <v>262900</v>
      </c>
      <c r="AS241" s="70">
        <v>149697</v>
      </c>
      <c r="AT241" s="70">
        <v>607325</v>
      </c>
      <c r="AU241" s="70">
        <v>719580</v>
      </c>
      <c r="AV241" s="70">
        <v>196310</v>
      </c>
      <c r="AW241" s="70">
        <v>372171.8</v>
      </c>
      <c r="AX241" s="70">
        <v>4974592.45</v>
      </c>
      <c r="AY241" s="70">
        <v>103599.98</v>
      </c>
      <c r="AZ241" s="70">
        <v>537259.19999999995</v>
      </c>
      <c r="BA241" s="70">
        <v>938420</v>
      </c>
      <c r="BB241" s="70">
        <v>182640</v>
      </c>
      <c r="BC241" s="70">
        <v>455800</v>
      </c>
      <c r="BD241" s="70">
        <v>271740</v>
      </c>
      <c r="BE241" s="70">
        <v>274049</v>
      </c>
      <c r="BF241" s="70">
        <v>101740</v>
      </c>
      <c r="BG241" s="70">
        <v>220148</v>
      </c>
      <c r="BH241" s="70">
        <v>43950</v>
      </c>
      <c r="BI241" s="70">
        <v>0</v>
      </c>
      <c r="BJ241" s="70">
        <v>0</v>
      </c>
      <c r="BK241" s="70">
        <v>15400</v>
      </c>
      <c r="BL241" s="70">
        <v>0</v>
      </c>
      <c r="BM241" s="70">
        <v>0</v>
      </c>
      <c r="BN241" s="70">
        <v>0</v>
      </c>
      <c r="BO241" s="70">
        <v>0</v>
      </c>
      <c r="BP241" s="70">
        <v>2623554</v>
      </c>
      <c r="BQ241" s="70">
        <v>25798</v>
      </c>
      <c r="BR241" s="70">
        <v>91700</v>
      </c>
      <c r="BS241" s="70">
        <v>678697</v>
      </c>
      <c r="BT241" s="70">
        <v>231730</v>
      </c>
      <c r="BU241" s="70">
        <v>187700</v>
      </c>
      <c r="BV241" s="70">
        <v>52463</v>
      </c>
      <c r="BW241" s="70">
        <v>217450</v>
      </c>
      <c r="BX241" s="70">
        <v>22785</v>
      </c>
      <c r="BY241" s="71">
        <v>1475118</v>
      </c>
    </row>
    <row r="242" spans="1:77" x14ac:dyDescent="0.2">
      <c r="A242" s="68" t="s">
        <v>553</v>
      </c>
      <c r="B242" s="69" t="s">
        <v>678</v>
      </c>
      <c r="C242" s="68" t="s">
        <v>679</v>
      </c>
      <c r="D242" s="70">
        <v>747725</v>
      </c>
      <c r="E242" s="70">
        <v>1600</v>
      </c>
      <c r="F242" s="70">
        <v>30000</v>
      </c>
      <c r="G242" s="70">
        <v>16700</v>
      </c>
      <c r="H242" s="70">
        <v>106520.24</v>
      </c>
      <c r="I242" s="70">
        <v>9000</v>
      </c>
      <c r="J242" s="70">
        <v>684245</v>
      </c>
      <c r="K242" s="70">
        <v>40012</v>
      </c>
      <c r="L242" s="70">
        <v>0</v>
      </c>
      <c r="M242" s="70">
        <v>190196.92</v>
      </c>
      <c r="N242" s="70">
        <v>0</v>
      </c>
      <c r="O242" s="70">
        <v>0.01</v>
      </c>
      <c r="P242" s="70">
        <v>10000.4</v>
      </c>
      <c r="Q242" s="70">
        <v>0</v>
      </c>
      <c r="R242" s="70">
        <v>27949</v>
      </c>
      <c r="S242" s="70">
        <v>15900</v>
      </c>
      <c r="T242" s="70">
        <v>65300</v>
      </c>
      <c r="U242" s="70">
        <v>2500</v>
      </c>
      <c r="V242" s="70">
        <v>1130419</v>
      </c>
      <c r="W242" s="70">
        <v>4100</v>
      </c>
      <c r="X242" s="70">
        <v>88200</v>
      </c>
      <c r="Y242" s="70">
        <v>0</v>
      </c>
      <c r="Z242" s="70">
        <v>0</v>
      </c>
      <c r="AA242" s="70">
        <v>42566.53</v>
      </c>
      <c r="AB242" s="70">
        <v>0</v>
      </c>
      <c r="AC242" s="70">
        <v>7000</v>
      </c>
      <c r="AD242" s="70">
        <v>30000</v>
      </c>
      <c r="AE242" s="70">
        <v>0</v>
      </c>
      <c r="AF242" s="70">
        <v>0</v>
      </c>
      <c r="AG242" s="70">
        <v>0</v>
      </c>
      <c r="AH242" s="70">
        <v>35640</v>
      </c>
      <c r="AI242" s="70">
        <v>0</v>
      </c>
      <c r="AJ242" s="70">
        <v>0</v>
      </c>
      <c r="AK242" s="70">
        <v>217834.45</v>
      </c>
      <c r="AL242" s="70">
        <v>22000</v>
      </c>
      <c r="AM242" s="70">
        <v>0</v>
      </c>
      <c r="AN242" s="70">
        <v>12935.78</v>
      </c>
      <c r="AO242" s="70">
        <v>0</v>
      </c>
      <c r="AP242" s="70">
        <v>0</v>
      </c>
      <c r="AQ242" s="70">
        <v>252548</v>
      </c>
      <c r="AR242" s="70">
        <v>0</v>
      </c>
      <c r="AS242" s="70">
        <v>0</v>
      </c>
      <c r="AT242" s="70">
        <v>28068</v>
      </c>
      <c r="AU242" s="70">
        <v>49476</v>
      </c>
      <c r="AV242" s="70">
        <v>0</v>
      </c>
      <c r="AW242" s="70">
        <v>0</v>
      </c>
      <c r="AX242" s="70">
        <v>572852.96</v>
      </c>
      <c r="AY242" s="70">
        <v>131400.1</v>
      </c>
      <c r="AZ242" s="70">
        <v>310950.12</v>
      </c>
      <c r="BA242" s="70">
        <v>0</v>
      </c>
      <c r="BB242" s="70">
        <v>8525</v>
      </c>
      <c r="BC242" s="70">
        <v>1437930.75</v>
      </c>
      <c r="BD242" s="70">
        <v>459612</v>
      </c>
      <c r="BE242" s="70">
        <v>29223.15</v>
      </c>
      <c r="BF242" s="70">
        <v>233207</v>
      </c>
      <c r="BG242" s="70">
        <v>6899</v>
      </c>
      <c r="BH242" s="70">
        <v>0</v>
      </c>
      <c r="BI242" s="70">
        <v>0</v>
      </c>
      <c r="BJ242" s="70">
        <v>0</v>
      </c>
      <c r="BK242" s="70">
        <v>0</v>
      </c>
      <c r="BL242" s="70">
        <v>437968</v>
      </c>
      <c r="BM242" s="70">
        <v>0</v>
      </c>
      <c r="BN242" s="70">
        <v>418345</v>
      </c>
      <c r="BO242" s="70">
        <v>0</v>
      </c>
      <c r="BP242" s="70">
        <v>16733.32</v>
      </c>
      <c r="BQ242" s="70">
        <v>19855</v>
      </c>
      <c r="BR242" s="70">
        <v>0</v>
      </c>
      <c r="BS242" s="70">
        <v>108000</v>
      </c>
      <c r="BT242" s="70">
        <v>15000</v>
      </c>
      <c r="BU242" s="70">
        <v>48360</v>
      </c>
      <c r="BV242" s="70">
        <v>21500</v>
      </c>
      <c r="BW242" s="70">
        <v>0</v>
      </c>
      <c r="BX242" s="70">
        <v>0</v>
      </c>
      <c r="BY242" s="71"/>
    </row>
    <row r="243" spans="1:77" x14ac:dyDescent="0.2">
      <c r="A243" s="76" t="s">
        <v>680</v>
      </c>
      <c r="B243" s="77"/>
      <c r="C243" s="78"/>
      <c r="D243" s="74">
        <f>SUM(D180:D242)</f>
        <v>365437531.5800001</v>
      </c>
      <c r="E243" s="74">
        <f t="shared" ref="E243:BP243" si="8">SUM(E180:E242)</f>
        <v>59719010.729999997</v>
      </c>
      <c r="F243" s="74">
        <f t="shared" si="8"/>
        <v>231141092.53999999</v>
      </c>
      <c r="G243" s="74">
        <f t="shared" si="8"/>
        <v>29177830.02</v>
      </c>
      <c r="H243" s="74">
        <f t="shared" si="8"/>
        <v>30972020.219999995</v>
      </c>
      <c r="I243" s="74">
        <f t="shared" si="8"/>
        <v>9420676.75</v>
      </c>
      <c r="J243" s="74">
        <f t="shared" si="8"/>
        <v>882820540.24000013</v>
      </c>
      <c r="K243" s="74">
        <f t="shared" si="8"/>
        <v>63926089.990000002</v>
      </c>
      <c r="L243" s="74">
        <f t="shared" si="8"/>
        <v>16489670.760000002</v>
      </c>
      <c r="M243" s="74">
        <f t="shared" si="8"/>
        <v>190934260.62</v>
      </c>
      <c r="N243" s="74">
        <f t="shared" si="8"/>
        <v>13808290.270000001</v>
      </c>
      <c r="O243" s="74">
        <f t="shared" si="8"/>
        <v>40385466.779999994</v>
      </c>
      <c r="P243" s="74">
        <f t="shared" si="8"/>
        <v>92062304.539999992</v>
      </c>
      <c r="Q243" s="74">
        <f t="shared" si="8"/>
        <v>87259545.460000008</v>
      </c>
      <c r="R243" s="74">
        <f t="shared" si="8"/>
        <v>4504324.0899999989</v>
      </c>
      <c r="S243" s="74">
        <f t="shared" si="8"/>
        <v>22514442.720000006</v>
      </c>
      <c r="T243" s="74">
        <f t="shared" si="8"/>
        <v>19069708.75</v>
      </c>
      <c r="U243" s="74">
        <f t="shared" si="8"/>
        <v>15608135.869999997</v>
      </c>
      <c r="V243" s="74">
        <f t="shared" si="8"/>
        <v>498993073.45000017</v>
      </c>
      <c r="W243" s="74">
        <f t="shared" si="8"/>
        <v>58735711.299999997</v>
      </c>
      <c r="X243" s="74">
        <f t="shared" si="8"/>
        <v>27701049.050000004</v>
      </c>
      <c r="Y243" s="74">
        <f t="shared" si="8"/>
        <v>76694805.899999961</v>
      </c>
      <c r="Z243" s="74">
        <f t="shared" si="8"/>
        <v>22229004.829999998</v>
      </c>
      <c r="AA243" s="74">
        <f t="shared" si="8"/>
        <v>24104903.270000003</v>
      </c>
      <c r="AB243" s="74">
        <f t="shared" si="8"/>
        <v>35139446.390000008</v>
      </c>
      <c r="AC243" s="74">
        <f t="shared" si="8"/>
        <v>9550016.0600000005</v>
      </c>
      <c r="AD243" s="74">
        <f t="shared" si="8"/>
        <v>13180924.01</v>
      </c>
      <c r="AE243" s="74">
        <f t="shared" si="8"/>
        <v>475640424.2900002</v>
      </c>
      <c r="AF243" s="74">
        <f t="shared" si="8"/>
        <v>21830349.010000002</v>
      </c>
      <c r="AG243" s="74">
        <f t="shared" si="8"/>
        <v>9040802.3290000018</v>
      </c>
      <c r="AH243" s="74">
        <f t="shared" si="8"/>
        <v>10022695.860000001</v>
      </c>
      <c r="AI243" s="74">
        <f t="shared" si="8"/>
        <v>9382623.6499999966</v>
      </c>
      <c r="AJ243" s="74">
        <f t="shared" si="8"/>
        <v>15242054.689999999</v>
      </c>
      <c r="AK243" s="74">
        <f t="shared" si="8"/>
        <v>14906326.24</v>
      </c>
      <c r="AL243" s="74">
        <f t="shared" si="8"/>
        <v>13067401.309999999</v>
      </c>
      <c r="AM243" s="74">
        <f t="shared" si="8"/>
        <v>24835063.57</v>
      </c>
      <c r="AN243" s="74">
        <f t="shared" si="8"/>
        <v>14505954.230000002</v>
      </c>
      <c r="AO243" s="74">
        <f t="shared" si="8"/>
        <v>12962347.789999999</v>
      </c>
      <c r="AP243" s="74">
        <f t="shared" si="8"/>
        <v>11382004.66</v>
      </c>
      <c r="AQ243" s="74">
        <f t="shared" si="8"/>
        <v>120707711.69000003</v>
      </c>
      <c r="AR243" s="74">
        <f t="shared" si="8"/>
        <v>13835587.24</v>
      </c>
      <c r="AS243" s="74">
        <f t="shared" si="8"/>
        <v>10450719.610000001</v>
      </c>
      <c r="AT243" s="74">
        <f t="shared" si="8"/>
        <v>13214787.769999998</v>
      </c>
      <c r="AU243" s="74">
        <f t="shared" si="8"/>
        <v>10510661.41</v>
      </c>
      <c r="AV243" s="74">
        <f t="shared" si="8"/>
        <v>3097949.0200000005</v>
      </c>
      <c r="AW243" s="74">
        <f t="shared" si="8"/>
        <v>6411320.339999998</v>
      </c>
      <c r="AX243" s="74">
        <f t="shared" si="8"/>
        <v>362560036.97999984</v>
      </c>
      <c r="AY243" s="74">
        <f t="shared" si="8"/>
        <v>18220344.250000004</v>
      </c>
      <c r="AZ243" s="74">
        <f t="shared" si="8"/>
        <v>19659736.459999993</v>
      </c>
      <c r="BA243" s="74">
        <f t="shared" si="8"/>
        <v>25946710.459999997</v>
      </c>
      <c r="BB243" s="74">
        <f t="shared" si="8"/>
        <v>28166366.309999999</v>
      </c>
      <c r="BC243" s="74">
        <f t="shared" si="8"/>
        <v>30782978.32</v>
      </c>
      <c r="BD243" s="74">
        <f t="shared" si="8"/>
        <v>49688183.819200009</v>
      </c>
      <c r="BE243" s="74">
        <f t="shared" si="8"/>
        <v>31604902.470000003</v>
      </c>
      <c r="BF243" s="74">
        <f t="shared" si="8"/>
        <v>19796553.129999999</v>
      </c>
      <c r="BG243" s="74">
        <f t="shared" si="8"/>
        <v>6000292.879999998</v>
      </c>
      <c r="BH243" s="74">
        <f t="shared" si="8"/>
        <v>6416844.75</v>
      </c>
      <c r="BI243" s="74">
        <f t="shared" si="8"/>
        <v>303175495.35999984</v>
      </c>
      <c r="BJ243" s="74">
        <f t="shared" si="8"/>
        <v>93858365.780000016</v>
      </c>
      <c r="BK243" s="74">
        <f t="shared" si="8"/>
        <v>17702743.199999999</v>
      </c>
      <c r="BL243" s="74">
        <f t="shared" si="8"/>
        <v>9854188.9899999984</v>
      </c>
      <c r="BM243" s="74">
        <f t="shared" si="8"/>
        <v>13564322.270000001</v>
      </c>
      <c r="BN243" s="74">
        <f t="shared" si="8"/>
        <v>21633658.020000011</v>
      </c>
      <c r="BO243" s="74">
        <f t="shared" si="8"/>
        <v>7888764.0199999986</v>
      </c>
      <c r="BP243" s="74">
        <f t="shared" si="8"/>
        <v>192976122.48000002</v>
      </c>
      <c r="BQ243" s="74">
        <f t="shared" ref="BQ243:BX243" si="9">SUM(BQ180:BQ242)</f>
        <v>10768570.719999999</v>
      </c>
      <c r="BR243" s="74">
        <f t="shared" si="9"/>
        <v>10659229.199999999</v>
      </c>
      <c r="BS243" s="74">
        <f t="shared" si="9"/>
        <v>18381191.379999995</v>
      </c>
      <c r="BT243" s="74">
        <f t="shared" si="9"/>
        <v>18430350.409999996</v>
      </c>
      <c r="BU243" s="74">
        <f t="shared" si="9"/>
        <v>68870737.060000002</v>
      </c>
      <c r="BV243" s="74">
        <f t="shared" si="9"/>
        <v>15062592.760000002</v>
      </c>
      <c r="BW243" s="74">
        <f t="shared" si="9"/>
        <v>7947642.8999999994</v>
      </c>
      <c r="BX243" s="74">
        <f t="shared" si="9"/>
        <v>7327873.4700000007</v>
      </c>
      <c r="BY243" s="75">
        <f>SUM(BY180:BY242)</f>
        <v>3944892669.6296</v>
      </c>
    </row>
    <row r="244" spans="1:77" x14ac:dyDescent="0.2">
      <c r="A244" s="68" t="s">
        <v>43</v>
      </c>
      <c r="B244" s="69" t="s">
        <v>681</v>
      </c>
      <c r="C244" s="68" t="s">
        <v>682</v>
      </c>
      <c r="D244" s="70">
        <v>0</v>
      </c>
      <c r="E244" s="70">
        <v>18612065.989999998</v>
      </c>
      <c r="F244" s="70">
        <v>35989188.07</v>
      </c>
      <c r="G244" s="70">
        <v>40472433.960000001</v>
      </c>
      <c r="H244" s="70">
        <v>26420332.149999999</v>
      </c>
      <c r="I244" s="70">
        <v>16703507.279999999</v>
      </c>
      <c r="J244" s="70">
        <v>45647300.689999998</v>
      </c>
      <c r="K244" s="70">
        <v>6705700.0099999998</v>
      </c>
      <c r="L244" s="70">
        <v>16555206.6</v>
      </c>
      <c r="M244" s="70">
        <v>65800264.020000003</v>
      </c>
      <c r="N244" s="70">
        <v>15100250.369999999</v>
      </c>
      <c r="O244" s="70">
        <v>8612397.1999999993</v>
      </c>
      <c r="P244" s="70">
        <v>0</v>
      </c>
      <c r="Q244" s="70">
        <v>24034960.34</v>
      </c>
      <c r="R244" s="70">
        <v>13216638.130000001</v>
      </c>
      <c r="S244" s="70">
        <v>40160525.530000001</v>
      </c>
      <c r="T244" s="70">
        <v>15974664.67</v>
      </c>
      <c r="U244" s="70">
        <v>19656358.48</v>
      </c>
      <c r="V244" s="70">
        <v>70238229.700000003</v>
      </c>
      <c r="W244" s="70">
        <v>23419634.52</v>
      </c>
      <c r="X244" s="70">
        <v>18545115.949999999</v>
      </c>
      <c r="Y244" s="70">
        <v>23355595.32</v>
      </c>
      <c r="Z244" s="70">
        <v>21781221.829999998</v>
      </c>
      <c r="AA244" s="70">
        <v>27662954.82</v>
      </c>
      <c r="AB244" s="70">
        <v>17706235.68</v>
      </c>
      <c r="AC244" s="70">
        <v>14553247.130000001</v>
      </c>
      <c r="AD244" s="70">
        <v>19902942.670000002</v>
      </c>
      <c r="AE244" s="70">
        <v>12708188.1</v>
      </c>
      <c r="AF244" s="70">
        <v>79494158.090000004</v>
      </c>
      <c r="AG244" s="70">
        <v>11398947.810000001</v>
      </c>
      <c r="AH244" s="70">
        <v>14575402.27</v>
      </c>
      <c r="AI244" s="70">
        <v>12577031.880000001</v>
      </c>
      <c r="AJ244" s="70">
        <v>25748917.539999999</v>
      </c>
      <c r="AK244" s="70">
        <v>9482328.5600000005</v>
      </c>
      <c r="AL244" s="70">
        <v>14403442.640000001</v>
      </c>
      <c r="AM244" s="70">
        <v>25126830.760000002</v>
      </c>
      <c r="AN244" s="70">
        <v>13455937.130000001</v>
      </c>
      <c r="AO244" s="70">
        <v>10483783.640000001</v>
      </c>
      <c r="AP244" s="70">
        <v>11565973.289999999</v>
      </c>
      <c r="AQ244" s="70">
        <v>14702992.74</v>
      </c>
      <c r="AR244" s="70">
        <v>14392750.1</v>
      </c>
      <c r="AS244" s="70">
        <v>25482171.899999999</v>
      </c>
      <c r="AT244" s="70">
        <v>17942744.789999999</v>
      </c>
      <c r="AU244" s="70">
        <v>13239662.220000001</v>
      </c>
      <c r="AV244" s="70">
        <v>9222328.5</v>
      </c>
      <c r="AW244" s="70">
        <v>11322040.08</v>
      </c>
      <c r="AX244" s="70">
        <v>22053777.989999998</v>
      </c>
      <c r="AY244" s="70">
        <v>17163397.379999999</v>
      </c>
      <c r="AZ244" s="70">
        <v>20671992.370000001</v>
      </c>
      <c r="BA244" s="70">
        <v>23289627.109999999</v>
      </c>
      <c r="BB244" s="70">
        <v>25792584.390000001</v>
      </c>
      <c r="BC244" s="70">
        <v>14214703.689999999</v>
      </c>
      <c r="BD244" s="70">
        <v>19922511.809999999</v>
      </c>
      <c r="BE244" s="70">
        <v>29571743.98</v>
      </c>
      <c r="BF244" s="70">
        <v>16280611.279999999</v>
      </c>
      <c r="BG244" s="70">
        <v>14188631.880000001</v>
      </c>
      <c r="BH244" s="70">
        <v>5169229.7699999996</v>
      </c>
      <c r="BI244" s="70">
        <v>0</v>
      </c>
      <c r="BJ244" s="70">
        <v>34668964.700000003</v>
      </c>
      <c r="BK244" s="70">
        <v>22296835.800000001</v>
      </c>
      <c r="BL244" s="70">
        <v>18626164.370000001</v>
      </c>
      <c r="BM244" s="70">
        <v>8033297.5199999996</v>
      </c>
      <c r="BN244" s="70">
        <v>30054451.859999999</v>
      </c>
      <c r="BO244" s="70">
        <v>18678271.43</v>
      </c>
      <c r="BP244" s="70">
        <v>11533345.93</v>
      </c>
      <c r="BQ244" s="70">
        <v>15232003.689999999</v>
      </c>
      <c r="BR244" s="70">
        <v>0</v>
      </c>
      <c r="BS244" s="70">
        <v>26717994.100000001</v>
      </c>
      <c r="BT244" s="70">
        <v>16207711.59</v>
      </c>
      <c r="BU244" s="70">
        <v>10219444.869999999</v>
      </c>
      <c r="BV244" s="70">
        <v>20742962.510000002</v>
      </c>
      <c r="BW244" s="70">
        <v>12479527.65</v>
      </c>
      <c r="BX244" s="70">
        <v>1944483.73</v>
      </c>
      <c r="BY244" s="71">
        <v>5046055.71</v>
      </c>
    </row>
    <row r="245" spans="1:77" x14ac:dyDescent="0.2">
      <c r="A245" s="68" t="s">
        <v>43</v>
      </c>
      <c r="B245" s="69" t="s">
        <v>683</v>
      </c>
      <c r="C245" s="68" t="s">
        <v>684</v>
      </c>
      <c r="D245" s="70">
        <v>0</v>
      </c>
      <c r="E245" s="70">
        <v>0</v>
      </c>
      <c r="F245" s="70">
        <v>0</v>
      </c>
      <c r="G245" s="70">
        <v>0</v>
      </c>
      <c r="H245" s="70">
        <v>0</v>
      </c>
      <c r="I245" s="70">
        <v>0</v>
      </c>
      <c r="J245" s="70">
        <v>288046.77</v>
      </c>
      <c r="K245" s="70">
        <v>0</v>
      </c>
      <c r="L245" s="70">
        <v>0</v>
      </c>
      <c r="M245" s="70">
        <v>0</v>
      </c>
      <c r="N245" s="70">
        <v>0</v>
      </c>
      <c r="O245" s="70">
        <v>0</v>
      </c>
      <c r="P245" s="70">
        <v>0</v>
      </c>
      <c r="Q245" s="70">
        <v>0</v>
      </c>
      <c r="R245" s="70">
        <v>0</v>
      </c>
      <c r="S245" s="70">
        <v>0</v>
      </c>
      <c r="T245" s="70">
        <v>9205090.2899999991</v>
      </c>
      <c r="U245" s="70">
        <v>0</v>
      </c>
      <c r="V245" s="70">
        <v>0</v>
      </c>
      <c r="W245" s="70">
        <v>0</v>
      </c>
      <c r="X245" s="70">
        <v>0</v>
      </c>
      <c r="Y245" s="70">
        <v>0</v>
      </c>
      <c r="Z245" s="70">
        <v>4998.67</v>
      </c>
      <c r="AA245" s="70">
        <v>4998.67</v>
      </c>
      <c r="AB245" s="70">
        <v>0</v>
      </c>
      <c r="AC245" s="70">
        <v>0</v>
      </c>
      <c r="AD245" s="70">
        <v>505832.6</v>
      </c>
      <c r="AE245" s="70">
        <v>0</v>
      </c>
      <c r="AF245" s="70">
        <v>0</v>
      </c>
      <c r="AG245" s="70">
        <v>0</v>
      </c>
      <c r="AH245" s="70">
        <v>0</v>
      </c>
      <c r="AI245" s="70">
        <v>0</v>
      </c>
      <c r="AJ245" s="70">
        <v>0</v>
      </c>
      <c r="AK245" s="70">
        <v>0</v>
      </c>
      <c r="AL245" s="70">
        <v>0</v>
      </c>
      <c r="AM245" s="70">
        <v>0</v>
      </c>
      <c r="AN245" s="70">
        <v>0</v>
      </c>
      <c r="AO245" s="70">
        <v>0</v>
      </c>
      <c r="AP245" s="70">
        <v>0</v>
      </c>
      <c r="AQ245" s="70">
        <v>163200</v>
      </c>
      <c r="AR245" s="70">
        <v>962748.16</v>
      </c>
      <c r="AS245" s="70">
        <v>0</v>
      </c>
      <c r="AT245" s="70">
        <v>0</v>
      </c>
      <c r="AU245" s="70">
        <v>0</v>
      </c>
      <c r="AV245" s="70">
        <v>0</v>
      </c>
      <c r="AW245" s="70">
        <v>0</v>
      </c>
      <c r="AX245" s="70">
        <v>0</v>
      </c>
      <c r="AY245" s="70">
        <v>0</v>
      </c>
      <c r="AZ245" s="70">
        <v>0</v>
      </c>
      <c r="BA245" s="70">
        <v>0</v>
      </c>
      <c r="BB245" s="70">
        <v>0</v>
      </c>
      <c r="BC245" s="70">
        <v>0</v>
      </c>
      <c r="BD245" s="70">
        <v>0</v>
      </c>
      <c r="BE245" s="70">
        <v>0</v>
      </c>
      <c r="BF245" s="70">
        <v>0</v>
      </c>
      <c r="BG245" s="70">
        <v>0</v>
      </c>
      <c r="BH245" s="70">
        <v>0</v>
      </c>
      <c r="BI245" s="70">
        <v>0</v>
      </c>
      <c r="BJ245" s="70">
        <v>0</v>
      </c>
      <c r="BK245" s="70">
        <v>0</v>
      </c>
      <c r="BL245" s="70">
        <v>0</v>
      </c>
      <c r="BM245" s="70">
        <v>0</v>
      </c>
      <c r="BN245" s="70">
        <v>0</v>
      </c>
      <c r="BO245" s="70">
        <v>218354.67</v>
      </c>
      <c r="BP245" s="70">
        <v>0</v>
      </c>
      <c r="BQ245" s="70">
        <v>0</v>
      </c>
      <c r="BR245" s="70">
        <v>0</v>
      </c>
      <c r="BS245" s="70">
        <v>0</v>
      </c>
      <c r="BT245" s="70">
        <v>0</v>
      </c>
      <c r="BU245" s="70">
        <v>0</v>
      </c>
      <c r="BV245" s="70">
        <v>0</v>
      </c>
      <c r="BW245" s="70">
        <v>0</v>
      </c>
      <c r="BX245" s="70">
        <v>2500</v>
      </c>
      <c r="BY245" s="71">
        <v>2242041.1</v>
      </c>
    </row>
    <row r="246" spans="1:77" x14ac:dyDescent="0.2">
      <c r="A246" s="68" t="s">
        <v>43</v>
      </c>
      <c r="B246" s="69" t="s">
        <v>685</v>
      </c>
      <c r="C246" s="68" t="s">
        <v>686</v>
      </c>
      <c r="D246" s="70">
        <v>73414268.829999998</v>
      </c>
      <c r="E246" s="70">
        <v>36696069.200000003</v>
      </c>
      <c r="F246" s="70">
        <v>25679402.600000001</v>
      </c>
      <c r="G246" s="70">
        <v>21593570.289999999</v>
      </c>
      <c r="H246" s="70">
        <v>23343395.66</v>
      </c>
      <c r="I246" s="70">
        <v>3917179.05</v>
      </c>
      <c r="J246" s="70">
        <v>34761753.640000001</v>
      </c>
      <c r="K246" s="70">
        <v>23902682.68</v>
      </c>
      <c r="L246" s="70">
        <v>6106840.0300000003</v>
      </c>
      <c r="M246" s="70">
        <v>48851966.219999999</v>
      </c>
      <c r="N246" s="70">
        <v>3940202.65</v>
      </c>
      <c r="O246" s="70">
        <v>25199811.469999999</v>
      </c>
      <c r="P246" s="70">
        <v>33480033.739999998</v>
      </c>
      <c r="Q246" s="70">
        <v>33994229.229999997</v>
      </c>
      <c r="R246" s="70">
        <v>3432723.68</v>
      </c>
      <c r="S246" s="70">
        <v>31322151.41</v>
      </c>
      <c r="T246" s="70">
        <v>6980870.0999999996</v>
      </c>
      <c r="U246" s="70">
        <v>2487518.13</v>
      </c>
      <c r="V246" s="70">
        <v>29582667.859999999</v>
      </c>
      <c r="W246" s="70">
        <v>7591342.3700000001</v>
      </c>
      <c r="X246" s="70">
        <v>9846613.5199999996</v>
      </c>
      <c r="Y246" s="70">
        <v>19896000.129999999</v>
      </c>
      <c r="Z246" s="70">
        <v>7222700.6299999999</v>
      </c>
      <c r="AA246" s="70">
        <v>11589689.83</v>
      </c>
      <c r="AB246" s="70">
        <v>7023532.1399999997</v>
      </c>
      <c r="AC246" s="70">
        <v>2361177.34</v>
      </c>
      <c r="AD246" s="70">
        <v>8654010.6899999995</v>
      </c>
      <c r="AE246" s="70">
        <v>0</v>
      </c>
      <c r="AF246" s="70">
        <v>20218303.649999999</v>
      </c>
      <c r="AG246" s="70">
        <v>6446278.1600000001</v>
      </c>
      <c r="AH246" s="70">
        <v>5388188.79</v>
      </c>
      <c r="AI246" s="70">
        <v>4549500.72</v>
      </c>
      <c r="AJ246" s="70">
        <v>8742510.7599999998</v>
      </c>
      <c r="AK246" s="70">
        <v>6001039.6299999999</v>
      </c>
      <c r="AL246" s="70">
        <v>6694642.1900000004</v>
      </c>
      <c r="AM246" s="70">
        <v>11655708.41</v>
      </c>
      <c r="AN246" s="70">
        <v>8429155.4600000009</v>
      </c>
      <c r="AO246" s="70">
        <v>5542612.3300000001</v>
      </c>
      <c r="AP246" s="70">
        <v>5637396.2400000002</v>
      </c>
      <c r="AQ246" s="70">
        <v>15520180.26</v>
      </c>
      <c r="AR246" s="70">
        <v>2994413.05</v>
      </c>
      <c r="AS246" s="70">
        <v>8633453.9700000007</v>
      </c>
      <c r="AT246" s="70">
        <v>5770834.5</v>
      </c>
      <c r="AU246" s="70">
        <v>5211346.63</v>
      </c>
      <c r="AV246" s="70">
        <v>2122528.9500000002</v>
      </c>
      <c r="AW246" s="70">
        <v>3344052.8</v>
      </c>
      <c r="AX246" s="70">
        <v>26797841.530000001</v>
      </c>
      <c r="AY246" s="70">
        <v>7828066.0499999998</v>
      </c>
      <c r="AZ246" s="70">
        <v>6343444.5999999996</v>
      </c>
      <c r="BA246" s="70">
        <v>16536958.98</v>
      </c>
      <c r="BB246" s="70">
        <v>10951160.359999999</v>
      </c>
      <c r="BC246" s="70">
        <v>9369078.1799999997</v>
      </c>
      <c r="BD246" s="70">
        <v>9074335.3100000005</v>
      </c>
      <c r="BE246" s="70">
        <v>13508013.76</v>
      </c>
      <c r="BF246" s="70">
        <v>5188519.01</v>
      </c>
      <c r="BG246" s="70">
        <v>4272609.74</v>
      </c>
      <c r="BH246" s="70">
        <v>2990000.72</v>
      </c>
      <c r="BI246" s="70">
        <v>7513852.7199999997</v>
      </c>
      <c r="BJ246" s="70">
        <v>24679881.41</v>
      </c>
      <c r="BK246" s="70">
        <v>8223394.8300000001</v>
      </c>
      <c r="BL246" s="70">
        <v>5944674.2699999996</v>
      </c>
      <c r="BM246" s="70">
        <v>27998237.989999998</v>
      </c>
      <c r="BN246" s="70">
        <v>10846727.24</v>
      </c>
      <c r="BO246" s="70">
        <v>4760861.0999999996</v>
      </c>
      <c r="BP246" s="70">
        <v>14191179.5</v>
      </c>
      <c r="BQ246" s="70">
        <v>2966502.12</v>
      </c>
      <c r="BR246" s="70">
        <v>5889785.8799999999</v>
      </c>
      <c r="BS246" s="70">
        <v>9455998.0700000003</v>
      </c>
      <c r="BT246" s="70">
        <v>10097989.949999999</v>
      </c>
      <c r="BU246" s="70">
        <v>7448589.4400000004</v>
      </c>
      <c r="BV246" s="70">
        <v>10060866.310000001</v>
      </c>
      <c r="BW246" s="70">
        <v>6066169.6500000004</v>
      </c>
      <c r="BX246" s="70">
        <v>3483860.82</v>
      </c>
      <c r="BY246" s="71">
        <v>417353</v>
      </c>
    </row>
    <row r="247" spans="1:77" x14ac:dyDescent="0.2">
      <c r="A247" s="68" t="s">
        <v>43</v>
      </c>
      <c r="B247" s="69" t="s">
        <v>687</v>
      </c>
      <c r="C247" s="68" t="s">
        <v>688</v>
      </c>
      <c r="D247" s="70">
        <v>6760170.0499999998</v>
      </c>
      <c r="E247" s="70">
        <v>1481749.93</v>
      </c>
      <c r="F247" s="70">
        <v>1018006.12</v>
      </c>
      <c r="G247" s="70">
        <v>600584.86</v>
      </c>
      <c r="H247" s="70">
        <v>598565.91</v>
      </c>
      <c r="I247" s="70">
        <v>0</v>
      </c>
      <c r="J247" s="70">
        <v>11668440.470000001</v>
      </c>
      <c r="K247" s="70">
        <v>1422733.18</v>
      </c>
      <c r="L247" s="70">
        <v>153568.59</v>
      </c>
      <c r="M247" s="70">
        <v>19567133.609999999</v>
      </c>
      <c r="N247" s="70">
        <v>485063.45</v>
      </c>
      <c r="O247" s="70">
        <v>546406.71</v>
      </c>
      <c r="P247" s="70">
        <v>4368714.46</v>
      </c>
      <c r="Q247" s="70">
        <v>1139574.82</v>
      </c>
      <c r="R247" s="70">
        <v>52366.83</v>
      </c>
      <c r="S247" s="70">
        <v>597879.14</v>
      </c>
      <c r="T247" s="70">
        <v>232630.71</v>
      </c>
      <c r="U247" s="70">
        <v>17360</v>
      </c>
      <c r="V247" s="70">
        <v>7243445.4900000002</v>
      </c>
      <c r="W247" s="70">
        <v>613130.69999999995</v>
      </c>
      <c r="X247" s="70">
        <v>603656.88</v>
      </c>
      <c r="Y247" s="70">
        <v>3341615.33</v>
      </c>
      <c r="Z247" s="70">
        <v>479243.88</v>
      </c>
      <c r="AA247" s="70">
        <v>988048.59</v>
      </c>
      <c r="AB247" s="70">
        <v>409466.88</v>
      </c>
      <c r="AC247" s="70">
        <v>469248.54</v>
      </c>
      <c r="AD247" s="70">
        <v>591466.35</v>
      </c>
      <c r="AE247" s="70">
        <v>9089391.9499999993</v>
      </c>
      <c r="AF247" s="70">
        <v>718765.04</v>
      </c>
      <c r="AG247" s="70">
        <v>281951.57</v>
      </c>
      <c r="AH247" s="70">
        <v>182182.37</v>
      </c>
      <c r="AI247" s="70">
        <v>240144.3</v>
      </c>
      <c r="AJ247" s="70">
        <v>375920.37</v>
      </c>
      <c r="AK247" s="70">
        <v>347752.43</v>
      </c>
      <c r="AL247" s="70">
        <v>402727.73</v>
      </c>
      <c r="AM247" s="70">
        <v>449564.09</v>
      </c>
      <c r="AN247" s="70">
        <v>88314</v>
      </c>
      <c r="AO247" s="70">
        <v>369532.68</v>
      </c>
      <c r="AP247" s="70">
        <v>240408.26</v>
      </c>
      <c r="AQ247" s="70">
        <v>1399298.18</v>
      </c>
      <c r="AR247" s="70">
        <v>295607.25</v>
      </c>
      <c r="AS247" s="70">
        <v>459121.79</v>
      </c>
      <c r="AT247" s="70">
        <v>462247.63</v>
      </c>
      <c r="AU247" s="70">
        <v>213474.71</v>
      </c>
      <c r="AV247" s="70">
        <v>18315.02</v>
      </c>
      <c r="AW247" s="70">
        <v>275976.81</v>
      </c>
      <c r="AX247" s="70">
        <v>12151901.369999999</v>
      </c>
      <c r="AY247" s="70">
        <v>395420.31</v>
      </c>
      <c r="AZ247" s="70">
        <v>370056.25</v>
      </c>
      <c r="BA247" s="70">
        <v>694064.55</v>
      </c>
      <c r="BB247" s="70">
        <v>671532.66</v>
      </c>
      <c r="BC247" s="70">
        <v>2132991.58</v>
      </c>
      <c r="BD247" s="70">
        <v>1271632.56</v>
      </c>
      <c r="BE247" s="70">
        <v>482581</v>
      </c>
      <c r="BF247" s="70">
        <v>386126.21</v>
      </c>
      <c r="BG247" s="70">
        <v>177647.32</v>
      </c>
      <c r="BH247" s="70">
        <v>54553.66</v>
      </c>
      <c r="BI247" s="70">
        <v>5212521.8899999997</v>
      </c>
      <c r="BJ247" s="70">
        <v>1052863.51</v>
      </c>
      <c r="BK247" s="70">
        <v>377391.09</v>
      </c>
      <c r="BL247" s="70">
        <v>247602.35</v>
      </c>
      <c r="BM247" s="70">
        <v>0</v>
      </c>
      <c r="BN247" s="70">
        <v>400429.5</v>
      </c>
      <c r="BO247" s="70">
        <v>21230</v>
      </c>
      <c r="BP247" s="70">
        <v>2767928.18</v>
      </c>
      <c r="BQ247" s="70">
        <v>314057.84999999998</v>
      </c>
      <c r="BR247" s="70">
        <v>290392.8</v>
      </c>
      <c r="BS247" s="70">
        <v>443984.78</v>
      </c>
      <c r="BT247" s="70">
        <v>721068.99</v>
      </c>
      <c r="BU247" s="70">
        <v>1957813.34</v>
      </c>
      <c r="BV247" s="70">
        <v>410847.13</v>
      </c>
      <c r="BW247" s="70">
        <v>233656.61</v>
      </c>
      <c r="BX247" s="70">
        <v>0</v>
      </c>
      <c r="BY247" s="71">
        <v>26400</v>
      </c>
    </row>
    <row r="248" spans="1:77" x14ac:dyDescent="0.2">
      <c r="A248" s="68" t="s">
        <v>43</v>
      </c>
      <c r="B248" s="69" t="s">
        <v>689</v>
      </c>
      <c r="C248" s="68" t="s">
        <v>690</v>
      </c>
      <c r="D248" s="70">
        <v>1885000</v>
      </c>
      <c r="E248" s="70">
        <v>472250</v>
      </c>
      <c r="F248" s="70">
        <v>1394673.04</v>
      </c>
      <c r="G248" s="70">
        <v>3457177.82</v>
      </c>
      <c r="H248" s="70">
        <v>1923862.69</v>
      </c>
      <c r="I248" s="70">
        <v>2427011.23</v>
      </c>
      <c r="J248" s="70">
        <v>631355.84</v>
      </c>
      <c r="K248" s="70">
        <v>80890</v>
      </c>
      <c r="L248" s="70">
        <v>60904.63</v>
      </c>
      <c r="M248" s="70">
        <v>5199883.6900000004</v>
      </c>
      <c r="N248" s="70">
        <v>29670</v>
      </c>
      <c r="O248" s="70">
        <v>2909526.32</v>
      </c>
      <c r="P248" s="70">
        <v>5306704.54</v>
      </c>
      <c r="Q248" s="70">
        <v>1106956.6399999999</v>
      </c>
      <c r="R248" s="70">
        <v>2500</v>
      </c>
      <c r="S248" s="70">
        <v>18860</v>
      </c>
      <c r="T248" s="70">
        <v>112024.65</v>
      </c>
      <c r="U248" s="70">
        <v>46290</v>
      </c>
      <c r="V248" s="70">
        <v>2488655.4500000002</v>
      </c>
      <c r="W248" s="70">
        <v>4239373.7699999996</v>
      </c>
      <c r="X248" s="70">
        <v>5679984.1900000004</v>
      </c>
      <c r="Y248" s="70">
        <v>829940</v>
      </c>
      <c r="Z248" s="70">
        <v>447123.13</v>
      </c>
      <c r="AA248" s="70">
        <v>5809167.5899999999</v>
      </c>
      <c r="AB248" s="70">
        <v>3428357.82</v>
      </c>
      <c r="AC248" s="70">
        <v>78498.67</v>
      </c>
      <c r="AD248" s="70">
        <v>32010</v>
      </c>
      <c r="AE248" s="70">
        <v>5424893.2300000004</v>
      </c>
      <c r="AF248" s="70">
        <v>15250</v>
      </c>
      <c r="AG248" s="70">
        <v>88000</v>
      </c>
      <c r="AH248" s="70">
        <v>40960</v>
      </c>
      <c r="AI248" s="70">
        <v>1162147.1000000001</v>
      </c>
      <c r="AJ248" s="70">
        <v>249830.42</v>
      </c>
      <c r="AK248" s="70">
        <v>199852.19</v>
      </c>
      <c r="AL248" s="70">
        <v>1410120.54</v>
      </c>
      <c r="AM248" s="70">
        <v>535291.54</v>
      </c>
      <c r="AN248" s="70">
        <v>441289.08</v>
      </c>
      <c r="AO248" s="70">
        <v>500250</v>
      </c>
      <c r="AP248" s="70">
        <v>515018.88</v>
      </c>
      <c r="AQ248" s="70">
        <v>10136804.83</v>
      </c>
      <c r="AR248" s="70">
        <v>0</v>
      </c>
      <c r="AS248" s="70">
        <v>1555749.98</v>
      </c>
      <c r="AT248" s="70">
        <v>1647708.88</v>
      </c>
      <c r="AU248" s="70">
        <v>749024.39</v>
      </c>
      <c r="AV248" s="70">
        <v>29405.48</v>
      </c>
      <c r="AW248" s="70">
        <v>430152.76</v>
      </c>
      <c r="AX248" s="70">
        <v>1069402</v>
      </c>
      <c r="AY248" s="70">
        <v>105050.05</v>
      </c>
      <c r="AZ248" s="70">
        <v>45500</v>
      </c>
      <c r="BA248" s="70">
        <v>637418.39</v>
      </c>
      <c r="BB248" s="70">
        <v>4570446.34</v>
      </c>
      <c r="BC248" s="70">
        <v>2182865.63</v>
      </c>
      <c r="BD248" s="70">
        <v>4166932.4399000001</v>
      </c>
      <c r="BE248" s="70">
        <v>1326317.3400000001</v>
      </c>
      <c r="BF248" s="70">
        <v>2519656.4700000002</v>
      </c>
      <c r="BG248" s="70">
        <v>140153.18</v>
      </c>
      <c r="BH248" s="70">
        <v>5500</v>
      </c>
      <c r="BI248" s="70">
        <v>241290</v>
      </c>
      <c r="BJ248" s="70">
        <v>215430</v>
      </c>
      <c r="BK248" s="70">
        <v>20540</v>
      </c>
      <c r="BL248" s="70">
        <v>21480</v>
      </c>
      <c r="BM248" s="70">
        <v>10000</v>
      </c>
      <c r="BN248" s="70">
        <v>96119.83</v>
      </c>
      <c r="BO248" s="70">
        <v>549348.43999999994</v>
      </c>
      <c r="BP248" s="70">
        <v>9139767.4299999997</v>
      </c>
      <c r="BQ248" s="70">
        <v>1394729.1</v>
      </c>
      <c r="BR248" s="70">
        <v>215720</v>
      </c>
      <c r="BS248" s="70">
        <v>383770</v>
      </c>
      <c r="BT248" s="70">
        <v>1639428.32</v>
      </c>
      <c r="BU248" s="70">
        <v>457400</v>
      </c>
      <c r="BV248" s="70">
        <v>575414.09</v>
      </c>
      <c r="BW248" s="70">
        <v>262750</v>
      </c>
      <c r="BX248" s="70">
        <v>32500</v>
      </c>
      <c r="BY248" s="71">
        <v>62077.5</v>
      </c>
    </row>
    <row r="249" spans="1:77" x14ac:dyDescent="0.2">
      <c r="A249" s="68" t="s">
        <v>43</v>
      </c>
      <c r="B249" s="69" t="s">
        <v>691</v>
      </c>
      <c r="C249" s="68" t="s">
        <v>692</v>
      </c>
      <c r="D249" s="70">
        <v>10539846.43</v>
      </c>
      <c r="E249" s="70">
        <v>1482217.06</v>
      </c>
      <c r="F249" s="70">
        <v>2094076.3</v>
      </c>
      <c r="G249" s="70">
        <v>1059530.73</v>
      </c>
      <c r="H249" s="70">
        <v>1242102.1499999999</v>
      </c>
      <c r="I249" s="70">
        <v>700455.31</v>
      </c>
      <c r="J249" s="70">
        <v>2319216</v>
      </c>
      <c r="K249" s="70">
        <v>1528347.69</v>
      </c>
      <c r="L249" s="70">
        <v>484596.33</v>
      </c>
      <c r="M249" s="70">
        <v>3150</v>
      </c>
      <c r="N249" s="70">
        <v>557695</v>
      </c>
      <c r="O249" s="70">
        <v>0</v>
      </c>
      <c r="P249" s="70">
        <v>212100</v>
      </c>
      <c r="Q249" s="70">
        <v>181718.75</v>
      </c>
      <c r="R249" s="70">
        <v>264015.92</v>
      </c>
      <c r="S249" s="70">
        <v>130599</v>
      </c>
      <c r="T249" s="70">
        <v>90000</v>
      </c>
      <c r="U249" s="70">
        <v>521193.1</v>
      </c>
      <c r="V249" s="70">
        <v>4507529.63</v>
      </c>
      <c r="W249" s="70">
        <v>1125634.99</v>
      </c>
      <c r="X249" s="70">
        <v>1513461.02</v>
      </c>
      <c r="Y249" s="70">
        <v>290000</v>
      </c>
      <c r="Z249" s="70">
        <v>1140765.77</v>
      </c>
      <c r="AA249" s="70">
        <v>1820144.72</v>
      </c>
      <c r="AB249" s="70">
        <v>266992</v>
      </c>
      <c r="AC249" s="70">
        <v>437078.74</v>
      </c>
      <c r="AD249" s="70">
        <v>825691.57</v>
      </c>
      <c r="AE249" s="70">
        <v>4695754</v>
      </c>
      <c r="AF249" s="70">
        <v>1172457.5</v>
      </c>
      <c r="AG249" s="70">
        <v>425058.7</v>
      </c>
      <c r="AH249" s="70">
        <v>338850</v>
      </c>
      <c r="AI249" s="70">
        <v>624453</v>
      </c>
      <c r="AJ249" s="70">
        <v>505950</v>
      </c>
      <c r="AK249" s="70">
        <v>1115567.54</v>
      </c>
      <c r="AL249" s="70">
        <v>143580</v>
      </c>
      <c r="AM249" s="70">
        <v>704700</v>
      </c>
      <c r="AN249" s="70">
        <v>697894.41</v>
      </c>
      <c r="AO249" s="70">
        <v>343200</v>
      </c>
      <c r="AP249" s="70">
        <v>787259.98</v>
      </c>
      <c r="AQ249" s="70">
        <v>231950</v>
      </c>
      <c r="AR249" s="70">
        <v>1455646.01</v>
      </c>
      <c r="AS249" s="70">
        <v>749563.58</v>
      </c>
      <c r="AT249" s="70">
        <v>236150</v>
      </c>
      <c r="AU249" s="70">
        <v>541515.43000000005</v>
      </c>
      <c r="AV249" s="70">
        <v>204964.07</v>
      </c>
      <c r="AW249" s="70">
        <v>423873.13</v>
      </c>
      <c r="AX249" s="70">
        <v>1561745</v>
      </c>
      <c r="AY249" s="70">
        <v>362970</v>
      </c>
      <c r="AZ249" s="70">
        <v>479362</v>
      </c>
      <c r="BA249" s="70">
        <v>1041127.61</v>
      </c>
      <c r="BB249" s="70">
        <v>1251051.05</v>
      </c>
      <c r="BC249" s="70">
        <v>786056.16</v>
      </c>
      <c r="BD249" s="70">
        <v>1430643.99</v>
      </c>
      <c r="BE249" s="70">
        <v>1239143.8400000001</v>
      </c>
      <c r="BF249" s="70">
        <v>279300</v>
      </c>
      <c r="BG249" s="70">
        <v>257166.61</v>
      </c>
      <c r="BH249" s="70">
        <v>277069.2</v>
      </c>
      <c r="BI249" s="70">
        <v>1398204</v>
      </c>
      <c r="BJ249" s="70">
        <v>2077081.29</v>
      </c>
      <c r="BK249" s="70">
        <v>438980</v>
      </c>
      <c r="BL249" s="70">
        <v>60000</v>
      </c>
      <c r="BM249" s="70">
        <v>478195.13</v>
      </c>
      <c r="BN249" s="70">
        <v>497031.36</v>
      </c>
      <c r="BO249" s="70">
        <v>118900</v>
      </c>
      <c r="BP249" s="70">
        <v>1816597.54</v>
      </c>
      <c r="BQ249" s="70">
        <v>473230</v>
      </c>
      <c r="BR249" s="70">
        <v>112100</v>
      </c>
      <c r="BS249" s="70">
        <v>391800</v>
      </c>
      <c r="BT249" s="70">
        <v>1210150</v>
      </c>
      <c r="BU249" s="70">
        <v>674162</v>
      </c>
      <c r="BV249" s="70">
        <v>1013383.01</v>
      </c>
      <c r="BW249" s="70">
        <v>753978.45</v>
      </c>
      <c r="BX249" s="70">
        <v>360072</v>
      </c>
      <c r="BY249" s="71">
        <v>424063.71</v>
      </c>
    </row>
    <row r="250" spans="1:77" x14ac:dyDescent="0.2">
      <c r="A250" s="68" t="s">
        <v>43</v>
      </c>
      <c r="B250" s="69" t="s">
        <v>693</v>
      </c>
      <c r="C250" s="68" t="s">
        <v>694</v>
      </c>
      <c r="D250" s="70">
        <v>-8395951.4800000004</v>
      </c>
      <c r="E250" s="70">
        <v>0</v>
      </c>
      <c r="F250" s="70">
        <v>0</v>
      </c>
      <c r="G250" s="70">
        <v>0</v>
      </c>
      <c r="H250" s="70">
        <v>-6175</v>
      </c>
      <c r="I250" s="70">
        <v>0</v>
      </c>
      <c r="J250" s="70">
        <v>0</v>
      </c>
      <c r="K250" s="70">
        <v>-4726.1000000000004</v>
      </c>
      <c r="L250" s="70">
        <v>0</v>
      </c>
      <c r="M250" s="70">
        <v>-17227518.93</v>
      </c>
      <c r="N250" s="70">
        <v>0</v>
      </c>
      <c r="O250" s="70">
        <v>0</v>
      </c>
      <c r="P250" s="70">
        <v>-5125899.87</v>
      </c>
      <c r="Q250" s="70">
        <v>0</v>
      </c>
      <c r="R250" s="70">
        <v>0</v>
      </c>
      <c r="S250" s="70">
        <v>0</v>
      </c>
      <c r="T250" s="70">
        <v>0</v>
      </c>
      <c r="U250" s="70">
        <v>-3906405.75</v>
      </c>
      <c r="V250" s="70">
        <v>-112970435.23</v>
      </c>
      <c r="W250" s="70">
        <v>-1943935.89</v>
      </c>
      <c r="X250" s="70">
        <v>0</v>
      </c>
      <c r="Y250" s="70">
        <v>0</v>
      </c>
      <c r="Z250" s="70">
        <v>0</v>
      </c>
      <c r="AA250" s="70">
        <v>-3980606</v>
      </c>
      <c r="AB250" s="70">
        <v>0</v>
      </c>
      <c r="AC250" s="70">
        <v>0</v>
      </c>
      <c r="AD250" s="70">
        <v>0</v>
      </c>
      <c r="AE250" s="70">
        <v>0</v>
      </c>
      <c r="AF250" s="70">
        <v>0</v>
      </c>
      <c r="AG250" s="70">
        <v>-382411</v>
      </c>
      <c r="AH250" s="70">
        <v>0</v>
      </c>
      <c r="AI250" s="70">
        <v>0</v>
      </c>
      <c r="AJ250" s="70">
        <v>0</v>
      </c>
      <c r="AK250" s="70">
        <v>0</v>
      </c>
      <c r="AL250" s="70">
        <v>0</v>
      </c>
      <c r="AM250" s="70">
        <v>0</v>
      </c>
      <c r="AN250" s="70">
        <v>0</v>
      </c>
      <c r="AO250" s="70">
        <v>0</v>
      </c>
      <c r="AP250" s="70">
        <v>0</v>
      </c>
      <c r="AQ250" s="70">
        <v>0</v>
      </c>
      <c r="AR250" s="70">
        <v>0</v>
      </c>
      <c r="AS250" s="70">
        <v>0</v>
      </c>
      <c r="AT250" s="70">
        <v>0</v>
      </c>
      <c r="AU250" s="70">
        <v>0</v>
      </c>
      <c r="AV250" s="70">
        <v>0</v>
      </c>
      <c r="AW250" s="70">
        <v>0</v>
      </c>
      <c r="AX250" s="70">
        <v>-12169901.65</v>
      </c>
      <c r="AY250" s="70">
        <v>0</v>
      </c>
      <c r="AZ250" s="70">
        <v>0</v>
      </c>
      <c r="BA250" s="70">
        <v>37276.639999999999</v>
      </c>
      <c r="BB250" s="70">
        <v>0</v>
      </c>
      <c r="BC250" s="70">
        <v>0</v>
      </c>
      <c r="BD250" s="70">
        <v>0</v>
      </c>
      <c r="BE250" s="70">
        <v>0</v>
      </c>
      <c r="BF250" s="70">
        <v>-60401.51</v>
      </c>
      <c r="BG250" s="70">
        <v>0</v>
      </c>
      <c r="BH250" s="70">
        <v>-703705.89</v>
      </c>
      <c r="BI250" s="70">
        <v>14143527.244000001</v>
      </c>
      <c r="BJ250" s="70">
        <v>0</v>
      </c>
      <c r="BK250" s="70">
        <v>0</v>
      </c>
      <c r="BL250" s="70">
        <v>-387850.2</v>
      </c>
      <c r="BM250" s="70">
        <v>-23033.19</v>
      </c>
      <c r="BN250" s="70">
        <v>-319995.94</v>
      </c>
      <c r="BO250" s="70">
        <v>0</v>
      </c>
      <c r="BP250" s="70">
        <v>0</v>
      </c>
      <c r="BQ250" s="70">
        <v>0</v>
      </c>
      <c r="BR250" s="70">
        <v>11921761.890000001</v>
      </c>
      <c r="BS250" s="70">
        <v>0</v>
      </c>
      <c r="BT250" s="70">
        <v>0</v>
      </c>
      <c r="BU250" s="70">
        <v>0</v>
      </c>
      <c r="BV250" s="70">
        <v>0</v>
      </c>
      <c r="BW250" s="70">
        <v>0</v>
      </c>
      <c r="BX250" s="70">
        <v>0</v>
      </c>
      <c r="BY250" s="71">
        <v>81000</v>
      </c>
    </row>
    <row r="251" spans="1:77" x14ac:dyDescent="0.2">
      <c r="A251" s="68" t="s">
        <v>43</v>
      </c>
      <c r="B251" s="69" t="s">
        <v>695</v>
      </c>
      <c r="C251" s="68" t="s">
        <v>696</v>
      </c>
      <c r="D251" s="70">
        <v>-124402475.08</v>
      </c>
      <c r="E251" s="70">
        <v>0</v>
      </c>
      <c r="F251" s="70">
        <v>-48193184.509999998</v>
      </c>
      <c r="G251" s="70">
        <v>-4562392.32</v>
      </c>
      <c r="H251" s="70">
        <v>-1237268.45</v>
      </c>
      <c r="I251" s="70">
        <v>-573431.43999999994</v>
      </c>
      <c r="J251" s="70">
        <v>-161873633.71000001</v>
      </c>
      <c r="K251" s="70">
        <v>-9928925.6600000001</v>
      </c>
      <c r="L251" s="70">
        <v>-600959.37</v>
      </c>
      <c r="M251" s="70">
        <v>-31921707.309999999</v>
      </c>
      <c r="N251" s="70">
        <v>0</v>
      </c>
      <c r="O251" s="70">
        <v>-1199840.1000000001</v>
      </c>
      <c r="P251" s="70">
        <v>-16783194.899999999</v>
      </c>
      <c r="Q251" s="70">
        <v>-23244753.219999999</v>
      </c>
      <c r="R251" s="70">
        <v>-176531.88</v>
      </c>
      <c r="S251" s="70">
        <v>0</v>
      </c>
      <c r="T251" s="70">
        <v>-2070628.3</v>
      </c>
      <c r="U251" s="70">
        <v>-322212.03000000003</v>
      </c>
      <c r="V251" s="70">
        <v>-87342715.519999996</v>
      </c>
      <c r="W251" s="70">
        <v>-11260678.939999999</v>
      </c>
      <c r="X251" s="70">
        <v>-1916362.59</v>
      </c>
      <c r="Y251" s="70">
        <v>-16627969.939999999</v>
      </c>
      <c r="Z251" s="70">
        <v>-914482.22</v>
      </c>
      <c r="AA251" s="70">
        <v>-2975939.92</v>
      </c>
      <c r="AB251" s="70">
        <v>-997847.95</v>
      </c>
      <c r="AC251" s="70">
        <v>0</v>
      </c>
      <c r="AD251" s="70">
        <v>-883873.76</v>
      </c>
      <c r="AE251" s="70">
        <v>-123819759.88</v>
      </c>
      <c r="AF251" s="70">
        <v>0</v>
      </c>
      <c r="AG251" s="70">
        <v>-940633.38</v>
      </c>
      <c r="AH251" s="70">
        <v>-798037.76</v>
      </c>
      <c r="AI251" s="70">
        <v>0</v>
      </c>
      <c r="AJ251" s="70">
        <v>-822774.93</v>
      </c>
      <c r="AK251" s="70">
        <v>-1776277.45</v>
      </c>
      <c r="AL251" s="70">
        <v>-614421.89</v>
      </c>
      <c r="AM251" s="70">
        <v>-3311143.43</v>
      </c>
      <c r="AN251" s="70">
        <v>-1741027.35</v>
      </c>
      <c r="AO251" s="70">
        <v>-944610.79</v>
      </c>
      <c r="AP251" s="70">
        <v>-998078.42</v>
      </c>
      <c r="AQ251" s="70">
        <v>-16242314.699999999</v>
      </c>
      <c r="AR251" s="70">
        <v>0</v>
      </c>
      <c r="AS251" s="70">
        <v>-209053.57</v>
      </c>
      <c r="AT251" s="70">
        <v>-136166.68</v>
      </c>
      <c r="AU251" s="70">
        <v>306468.74</v>
      </c>
      <c r="AV251" s="70">
        <v>0</v>
      </c>
      <c r="AW251" s="70">
        <v>-277557.95</v>
      </c>
      <c r="AX251" s="70">
        <v>-112504688.31999999</v>
      </c>
      <c r="AY251" s="70">
        <v>0</v>
      </c>
      <c r="AZ251" s="70">
        <v>-1241084.07</v>
      </c>
      <c r="BA251" s="70">
        <v>-2073532.56</v>
      </c>
      <c r="BB251" s="70">
        <v>-11230532.460000001</v>
      </c>
      <c r="BC251" s="70">
        <v>0</v>
      </c>
      <c r="BD251" s="70">
        <v>-5674046.3399999999</v>
      </c>
      <c r="BE251" s="70">
        <v>-9022056.0600000005</v>
      </c>
      <c r="BF251" s="70">
        <v>-881031.64</v>
      </c>
      <c r="BG251" s="70">
        <v>-719999.89</v>
      </c>
      <c r="BH251" s="70">
        <v>0</v>
      </c>
      <c r="BI251" s="70">
        <v>-65350812.439999998</v>
      </c>
      <c r="BJ251" s="70">
        <v>0</v>
      </c>
      <c r="BK251" s="70">
        <v>0</v>
      </c>
      <c r="BL251" s="70">
        <v>-65725.240000000005</v>
      </c>
      <c r="BM251" s="70">
        <v>-412272.37</v>
      </c>
      <c r="BN251" s="70">
        <v>-966866.52</v>
      </c>
      <c r="BO251" s="70">
        <v>-28068.58</v>
      </c>
      <c r="BP251" s="70">
        <v>-123928722.09999999</v>
      </c>
      <c r="BQ251" s="70">
        <v>0</v>
      </c>
      <c r="BR251" s="70">
        <v>0</v>
      </c>
      <c r="BS251" s="70">
        <v>-408391.37</v>
      </c>
      <c r="BT251" s="70">
        <v>-5283979.4800000004</v>
      </c>
      <c r="BU251" s="70">
        <v>-8295538.5700000003</v>
      </c>
      <c r="BV251" s="70">
        <v>-279630.40999999997</v>
      </c>
      <c r="BW251" s="70">
        <v>0</v>
      </c>
      <c r="BX251" s="70">
        <v>-5551.85</v>
      </c>
      <c r="BY251" s="71">
        <v>164363.08000000002</v>
      </c>
    </row>
    <row r="252" spans="1:77" x14ac:dyDescent="0.2">
      <c r="A252" s="68" t="s">
        <v>43</v>
      </c>
      <c r="B252" s="69" t="s">
        <v>697</v>
      </c>
      <c r="C252" s="68" t="s">
        <v>698</v>
      </c>
      <c r="D252" s="70">
        <v>17117915.690000001</v>
      </c>
      <c r="E252" s="70">
        <v>48389.279999999999</v>
      </c>
      <c r="F252" s="70">
        <v>9338807.0500000007</v>
      </c>
      <c r="G252" s="70">
        <v>3924277.31</v>
      </c>
      <c r="H252" s="70">
        <v>0</v>
      </c>
      <c r="I252" s="70">
        <v>567473.6</v>
      </c>
      <c r="J252" s="70">
        <v>30099653.18</v>
      </c>
      <c r="K252" s="70">
        <v>6646119.9699999997</v>
      </c>
      <c r="L252" s="70">
        <v>1403274.06</v>
      </c>
      <c r="M252" s="70">
        <v>12360318.890000001</v>
      </c>
      <c r="N252" s="70">
        <v>0</v>
      </c>
      <c r="O252" s="70">
        <v>1187683.53</v>
      </c>
      <c r="P252" s="70">
        <v>6836393.3799999999</v>
      </c>
      <c r="Q252" s="70">
        <v>2164657.2000000002</v>
      </c>
      <c r="R252" s="70">
        <v>33863.67</v>
      </c>
      <c r="S252" s="70">
        <v>0</v>
      </c>
      <c r="T252" s="70">
        <v>2953357.66</v>
      </c>
      <c r="U252" s="70">
        <v>964277.52</v>
      </c>
      <c r="V252" s="70">
        <v>0</v>
      </c>
      <c r="W252" s="70">
        <v>3830759.44</v>
      </c>
      <c r="X252" s="70">
        <v>966556.23</v>
      </c>
      <c r="Y252" s="70">
        <v>2898589.92</v>
      </c>
      <c r="Z252" s="70">
        <v>943498.33</v>
      </c>
      <c r="AA252" s="70">
        <v>911051.05</v>
      </c>
      <c r="AB252" s="70">
        <v>0</v>
      </c>
      <c r="AC252" s="70">
        <v>0</v>
      </c>
      <c r="AD252" s="70">
        <v>0</v>
      </c>
      <c r="AE252" s="70">
        <v>12186351.07</v>
      </c>
      <c r="AF252" s="70">
        <v>0</v>
      </c>
      <c r="AG252" s="70">
        <v>774486.3</v>
      </c>
      <c r="AH252" s="70">
        <v>1588961.42</v>
      </c>
      <c r="AI252" s="70">
        <v>0</v>
      </c>
      <c r="AJ252" s="70">
        <v>722377.64</v>
      </c>
      <c r="AK252" s="70">
        <v>2058504.32</v>
      </c>
      <c r="AL252" s="70">
        <v>1723474.56</v>
      </c>
      <c r="AM252" s="70">
        <v>2297354.7400000002</v>
      </c>
      <c r="AN252" s="70">
        <v>1824921.63</v>
      </c>
      <c r="AO252" s="70">
        <v>1523587.57</v>
      </c>
      <c r="AP252" s="70">
        <v>975180.44</v>
      </c>
      <c r="AQ252" s="70">
        <v>467973.24</v>
      </c>
      <c r="AR252" s="70">
        <v>0</v>
      </c>
      <c r="AS252" s="70">
        <v>989717.96</v>
      </c>
      <c r="AT252" s="70">
        <v>2148981.71</v>
      </c>
      <c r="AU252" s="70">
        <v>116272.15</v>
      </c>
      <c r="AV252" s="70">
        <v>71872.97</v>
      </c>
      <c r="AW252" s="70">
        <v>293052.09000000003</v>
      </c>
      <c r="AX252" s="70">
        <v>0</v>
      </c>
      <c r="AY252" s="70">
        <v>0</v>
      </c>
      <c r="AZ252" s="70">
        <v>3108010.43</v>
      </c>
      <c r="BA252" s="70">
        <v>1353271</v>
      </c>
      <c r="BB252" s="70">
        <v>0</v>
      </c>
      <c r="BC252" s="70">
        <v>121488.9</v>
      </c>
      <c r="BD252" s="70">
        <v>0</v>
      </c>
      <c r="BE252" s="70">
        <v>0</v>
      </c>
      <c r="BF252" s="70">
        <v>660981.84</v>
      </c>
      <c r="BG252" s="70">
        <v>0</v>
      </c>
      <c r="BH252" s="70">
        <v>175567.42</v>
      </c>
      <c r="BI252" s="70">
        <v>18231373.010000002</v>
      </c>
      <c r="BJ252" s="70">
        <v>0</v>
      </c>
      <c r="BK252" s="70">
        <v>461969.51</v>
      </c>
      <c r="BL252" s="70">
        <v>236053.61</v>
      </c>
      <c r="BM252" s="70">
        <v>1746439.11</v>
      </c>
      <c r="BN252" s="70">
        <v>1871832.56</v>
      </c>
      <c r="BO252" s="70">
        <v>450126.75</v>
      </c>
      <c r="BP252" s="70">
        <v>0</v>
      </c>
      <c r="BQ252" s="70">
        <v>0</v>
      </c>
      <c r="BR252" s="70">
        <v>0</v>
      </c>
      <c r="BS252" s="70">
        <v>0</v>
      </c>
      <c r="BT252" s="70">
        <v>1205382.6499999999</v>
      </c>
      <c r="BU252" s="70">
        <v>1802675.04</v>
      </c>
      <c r="BV252" s="70">
        <v>176392</v>
      </c>
      <c r="BW252" s="70">
        <v>221769.38</v>
      </c>
      <c r="BX252" s="70">
        <v>657519.28</v>
      </c>
      <c r="BY252" s="71">
        <v>20010652.43</v>
      </c>
    </row>
    <row r="253" spans="1:77" x14ac:dyDescent="0.2">
      <c r="A253" s="68" t="s">
        <v>43</v>
      </c>
      <c r="B253" s="69" t="s">
        <v>699</v>
      </c>
      <c r="C253" s="68" t="s">
        <v>700</v>
      </c>
      <c r="D253" s="70">
        <v>-386138.9</v>
      </c>
      <c r="E253" s="70">
        <v>0</v>
      </c>
      <c r="F253" s="70">
        <v>-32568</v>
      </c>
      <c r="G253" s="70">
        <v>0</v>
      </c>
      <c r="H253" s="70">
        <v>0</v>
      </c>
      <c r="I253" s="70">
        <v>0</v>
      </c>
      <c r="J253" s="70">
        <v>0</v>
      </c>
      <c r="K253" s="70">
        <v>-75450.5</v>
      </c>
      <c r="L253" s="70">
        <v>-15425</v>
      </c>
      <c r="M253" s="70">
        <v>-2000713.56</v>
      </c>
      <c r="N253" s="70">
        <v>-215130</v>
      </c>
      <c r="O253" s="70">
        <v>-490995</v>
      </c>
      <c r="P253" s="70">
        <v>-7105.5</v>
      </c>
      <c r="Q253" s="70">
        <v>-89586.5</v>
      </c>
      <c r="R253" s="70">
        <v>0</v>
      </c>
      <c r="S253" s="70">
        <v>4538.25</v>
      </c>
      <c r="T253" s="70">
        <v>-17659.23</v>
      </c>
      <c r="U253" s="70">
        <v>-1803601.83</v>
      </c>
      <c r="V253" s="70">
        <v>-23731953.52</v>
      </c>
      <c r="W253" s="70">
        <v>-315496</v>
      </c>
      <c r="X253" s="70">
        <v>0</v>
      </c>
      <c r="Y253" s="70">
        <v>0</v>
      </c>
      <c r="Z253" s="70">
        <v>-328160.5</v>
      </c>
      <c r="AA253" s="70">
        <v>-14386</v>
      </c>
      <c r="AB253" s="70">
        <v>0</v>
      </c>
      <c r="AC253" s="70">
        <v>0</v>
      </c>
      <c r="AD253" s="70">
        <v>0</v>
      </c>
      <c r="AE253" s="70">
        <v>-44921914.600000001</v>
      </c>
      <c r="AF253" s="70">
        <v>0</v>
      </c>
      <c r="AG253" s="70">
        <v>27996</v>
      </c>
      <c r="AH253" s="70">
        <v>-34880</v>
      </c>
      <c r="AI253" s="70">
        <v>-70660</v>
      </c>
      <c r="AJ253" s="70">
        <v>-37452.6</v>
      </c>
      <c r="AK253" s="70">
        <v>-108804</v>
      </c>
      <c r="AL253" s="70">
        <v>-133311</v>
      </c>
      <c r="AM253" s="70">
        <v>-61666</v>
      </c>
      <c r="AN253" s="70">
        <v>-17718</v>
      </c>
      <c r="AO253" s="70">
        <v>-283447.59999999998</v>
      </c>
      <c r="AP253" s="70">
        <v>-100745</v>
      </c>
      <c r="AQ253" s="70">
        <v>-8812716.9000000004</v>
      </c>
      <c r="AR253" s="70">
        <v>61961</v>
      </c>
      <c r="AS253" s="70">
        <v>-71037.84</v>
      </c>
      <c r="AT253" s="70">
        <v>-10504</v>
      </c>
      <c r="AU253" s="70">
        <v>-27290</v>
      </c>
      <c r="AV253" s="70">
        <v>-8044.82</v>
      </c>
      <c r="AW253" s="70">
        <v>-2891.5</v>
      </c>
      <c r="AX253" s="70">
        <v>-31262156</v>
      </c>
      <c r="AY253" s="70">
        <v>0</v>
      </c>
      <c r="AZ253" s="70">
        <v>-32273</v>
      </c>
      <c r="BA253" s="70">
        <v>7444.98</v>
      </c>
      <c r="BB253" s="70">
        <v>-32437</v>
      </c>
      <c r="BC253" s="70">
        <v>-865239.45</v>
      </c>
      <c r="BD253" s="70">
        <v>-23685</v>
      </c>
      <c r="BE253" s="70">
        <v>-377163</v>
      </c>
      <c r="BF253" s="70">
        <v>-24197</v>
      </c>
      <c r="BG253" s="70">
        <v>425538.82</v>
      </c>
      <c r="BH253" s="70">
        <v>-9089</v>
      </c>
      <c r="BI253" s="70">
        <v>-17479834.190000001</v>
      </c>
      <c r="BJ253" s="70">
        <v>-1588811</v>
      </c>
      <c r="BK253" s="70">
        <v>-15430</v>
      </c>
      <c r="BL253" s="70">
        <v>281054.24</v>
      </c>
      <c r="BM253" s="70">
        <v>-901</v>
      </c>
      <c r="BN253" s="70">
        <v>-2622</v>
      </c>
      <c r="BO253" s="70">
        <v>0</v>
      </c>
      <c r="BP253" s="70">
        <v>-26972764.5</v>
      </c>
      <c r="BQ253" s="70">
        <v>-6188</v>
      </c>
      <c r="BR253" s="70">
        <v>0</v>
      </c>
      <c r="BS253" s="70">
        <v>-32555</v>
      </c>
      <c r="BT253" s="70">
        <v>-30387</v>
      </c>
      <c r="BU253" s="70">
        <v>-1759917</v>
      </c>
      <c r="BV253" s="70">
        <v>-133238</v>
      </c>
      <c r="BW253" s="70">
        <v>0</v>
      </c>
      <c r="BX253" s="70">
        <v>0</v>
      </c>
      <c r="BY253" s="71"/>
    </row>
    <row r="254" spans="1:77" x14ac:dyDescent="0.2">
      <c r="A254" s="68" t="s">
        <v>43</v>
      </c>
      <c r="B254" s="82" t="s">
        <v>701</v>
      </c>
      <c r="C254" s="68" t="s">
        <v>702</v>
      </c>
      <c r="D254" s="70">
        <v>81899</v>
      </c>
      <c r="E254" s="70">
        <v>0</v>
      </c>
      <c r="F254" s="70">
        <v>0</v>
      </c>
      <c r="G254" s="70">
        <v>175161</v>
      </c>
      <c r="H254" s="70">
        <v>1622990.21</v>
      </c>
      <c r="I254" s="70">
        <v>1633723.3</v>
      </c>
      <c r="J254" s="70">
        <v>684959.75</v>
      </c>
      <c r="K254" s="70">
        <v>5344331.1500000004</v>
      </c>
      <c r="L254" s="70">
        <v>0</v>
      </c>
      <c r="M254" s="70">
        <v>8932040</v>
      </c>
      <c r="N254" s="70">
        <v>15235.7</v>
      </c>
      <c r="O254" s="70">
        <v>5665168</v>
      </c>
      <c r="P254" s="70">
        <v>8975048.25</v>
      </c>
      <c r="Q254" s="70">
        <v>2040</v>
      </c>
      <c r="R254" s="70">
        <v>0</v>
      </c>
      <c r="S254" s="70">
        <v>0</v>
      </c>
      <c r="T254" s="70">
        <v>2416228.5</v>
      </c>
      <c r="U254" s="70">
        <v>0</v>
      </c>
      <c r="V254" s="70">
        <v>45933.42</v>
      </c>
      <c r="W254" s="70">
        <v>897336.35</v>
      </c>
      <c r="X254" s="70">
        <v>17816</v>
      </c>
      <c r="Y254" s="70">
        <v>0</v>
      </c>
      <c r="Z254" s="70">
        <v>1317435.21</v>
      </c>
      <c r="AA254" s="70">
        <v>269587.25</v>
      </c>
      <c r="AB254" s="70">
        <v>3642742.1</v>
      </c>
      <c r="AC254" s="70">
        <v>0</v>
      </c>
      <c r="AD254" s="70">
        <v>0</v>
      </c>
      <c r="AE254" s="70">
        <v>240953.5</v>
      </c>
      <c r="AF254" s="70">
        <v>3793946</v>
      </c>
      <c r="AG254" s="70">
        <v>4508873</v>
      </c>
      <c r="AH254" s="70">
        <v>2023369</v>
      </c>
      <c r="AI254" s="70">
        <v>2785246</v>
      </c>
      <c r="AJ254" s="70">
        <v>4097739</v>
      </c>
      <c r="AK254" s="70">
        <v>3106476</v>
      </c>
      <c r="AL254" s="70">
        <v>2945354</v>
      </c>
      <c r="AM254" s="70">
        <v>4207019</v>
      </c>
      <c r="AN254" s="70">
        <v>3104351</v>
      </c>
      <c r="AO254" s="70">
        <v>3919448.89</v>
      </c>
      <c r="AP254" s="70">
        <v>2207147</v>
      </c>
      <c r="AQ254" s="70">
        <v>0</v>
      </c>
      <c r="AR254" s="70">
        <v>15851</v>
      </c>
      <c r="AS254" s="70">
        <v>3153732.4</v>
      </c>
      <c r="AT254" s="70">
        <v>8474.25</v>
      </c>
      <c r="AU254" s="70">
        <v>1885965.25</v>
      </c>
      <c r="AV254" s="70">
        <v>136433.25</v>
      </c>
      <c r="AW254" s="70">
        <v>684318.2</v>
      </c>
      <c r="AX254" s="70">
        <v>54496</v>
      </c>
      <c r="AY254" s="70">
        <v>1781965</v>
      </c>
      <c r="AZ254" s="70">
        <v>4101068</v>
      </c>
      <c r="BA254" s="70">
        <v>155969</v>
      </c>
      <c r="BB254" s="70">
        <v>3144724</v>
      </c>
      <c r="BC254" s="70">
        <v>17150</v>
      </c>
      <c r="BD254" s="70">
        <v>1588331</v>
      </c>
      <c r="BE254" s="70">
        <v>2526075</v>
      </c>
      <c r="BF254" s="70">
        <v>695965</v>
      </c>
      <c r="BG254" s="70">
        <v>0</v>
      </c>
      <c r="BH254" s="70">
        <v>1617934</v>
      </c>
      <c r="BI254" s="70">
        <v>42138.75</v>
      </c>
      <c r="BJ254" s="70">
        <v>2636810.85</v>
      </c>
      <c r="BK254" s="70">
        <v>2852605.33</v>
      </c>
      <c r="BL254" s="70">
        <v>1773051.79</v>
      </c>
      <c r="BM254" s="70">
        <v>4058820.9</v>
      </c>
      <c r="BN254" s="70">
        <v>6158136.6699999999</v>
      </c>
      <c r="BO254" s="70">
        <v>1401985</v>
      </c>
      <c r="BP254" s="70">
        <v>170502</v>
      </c>
      <c r="BQ254" s="70">
        <v>1317565.6000000001</v>
      </c>
      <c r="BR254" s="70">
        <v>1891363.48</v>
      </c>
      <c r="BS254" s="70">
        <v>214129.2</v>
      </c>
      <c r="BT254" s="70">
        <v>6963416.2999999998</v>
      </c>
      <c r="BU254" s="70">
        <v>1842568</v>
      </c>
      <c r="BV254" s="70">
        <v>1438521</v>
      </c>
      <c r="BW254" s="70">
        <v>207273.5</v>
      </c>
      <c r="BX254" s="70">
        <v>762.25</v>
      </c>
      <c r="BY254" s="71">
        <v>113842</v>
      </c>
    </row>
    <row r="255" spans="1:77" x14ac:dyDescent="0.2">
      <c r="A255" s="68" t="s">
        <v>43</v>
      </c>
      <c r="B255" s="69" t="s">
        <v>703</v>
      </c>
      <c r="C255" s="68" t="s">
        <v>704</v>
      </c>
      <c r="D255" s="70">
        <v>0</v>
      </c>
      <c r="E255" s="70">
        <v>0</v>
      </c>
      <c r="F255" s="70">
        <v>5392298.1299999999</v>
      </c>
      <c r="G255" s="70">
        <v>0</v>
      </c>
      <c r="H255" s="70">
        <v>0</v>
      </c>
      <c r="I255" s="70">
        <v>0</v>
      </c>
      <c r="J255" s="70">
        <v>0</v>
      </c>
      <c r="K255" s="70">
        <v>0</v>
      </c>
      <c r="L255" s="70">
        <v>0</v>
      </c>
      <c r="M255" s="70">
        <v>0</v>
      </c>
      <c r="N255" s="70">
        <v>0</v>
      </c>
      <c r="O255" s="70">
        <v>0</v>
      </c>
      <c r="P255" s="70">
        <v>0</v>
      </c>
      <c r="Q255" s="70">
        <v>0</v>
      </c>
      <c r="R255" s="70">
        <v>0</v>
      </c>
      <c r="S255" s="70">
        <v>0</v>
      </c>
      <c r="T255" s="70">
        <v>0</v>
      </c>
      <c r="U255" s="70">
        <v>0</v>
      </c>
      <c r="V255" s="70">
        <v>0</v>
      </c>
      <c r="W255" s="70">
        <v>4764398.97</v>
      </c>
      <c r="X255" s="70">
        <v>0</v>
      </c>
      <c r="Y255" s="70">
        <v>7467095.3300000001</v>
      </c>
      <c r="Z255" s="70">
        <v>0</v>
      </c>
      <c r="AA255" s="70">
        <v>0</v>
      </c>
      <c r="AB255" s="70">
        <v>0</v>
      </c>
      <c r="AC255" s="70">
        <v>0</v>
      </c>
      <c r="AD255" s="70">
        <v>0</v>
      </c>
      <c r="AE255" s="70">
        <v>0</v>
      </c>
      <c r="AF255" s="70">
        <v>0</v>
      </c>
      <c r="AG255" s="70">
        <v>0</v>
      </c>
      <c r="AH255" s="70">
        <v>0</v>
      </c>
      <c r="AI255" s="70">
        <v>0</v>
      </c>
      <c r="AJ255" s="70">
        <v>0</v>
      </c>
      <c r="AK255" s="70">
        <v>0</v>
      </c>
      <c r="AL255" s="70">
        <v>0</v>
      </c>
      <c r="AM255" s="70">
        <v>0</v>
      </c>
      <c r="AN255" s="70">
        <v>0</v>
      </c>
      <c r="AO255" s="70">
        <v>0</v>
      </c>
      <c r="AP255" s="70">
        <v>0</v>
      </c>
      <c r="AQ255" s="70">
        <v>0</v>
      </c>
      <c r="AR255" s="70">
        <v>0</v>
      </c>
      <c r="AS255" s="70">
        <v>0</v>
      </c>
      <c r="AT255" s="70">
        <v>0</v>
      </c>
      <c r="AU255" s="70">
        <v>0</v>
      </c>
      <c r="AV255" s="70">
        <v>4772999.63</v>
      </c>
      <c r="AW255" s="70">
        <v>4205849.08</v>
      </c>
      <c r="AX255" s="70">
        <v>0</v>
      </c>
      <c r="AY255" s="70">
        <v>4892298.13</v>
      </c>
      <c r="AZ255" s="70">
        <v>0</v>
      </c>
      <c r="BA255" s="70">
        <v>0</v>
      </c>
      <c r="BB255" s="70">
        <v>0</v>
      </c>
      <c r="BC255" s="70">
        <v>0</v>
      </c>
      <c r="BD255" s="70">
        <v>0</v>
      </c>
      <c r="BE255" s="70">
        <v>0</v>
      </c>
      <c r="BF255" s="70">
        <v>0</v>
      </c>
      <c r="BG255" s="70">
        <v>0</v>
      </c>
      <c r="BH255" s="70">
        <v>0</v>
      </c>
      <c r="BI255" s="70">
        <v>0</v>
      </c>
      <c r="BJ255" s="70">
        <v>7057595.8799999999</v>
      </c>
      <c r="BK255" s="70">
        <v>0</v>
      </c>
      <c r="BL255" s="70">
        <v>655155.05000000005</v>
      </c>
      <c r="BM255" s="70">
        <v>0</v>
      </c>
      <c r="BN255" s="70">
        <v>0</v>
      </c>
      <c r="BO255" s="70">
        <v>295.2</v>
      </c>
      <c r="BP255" s="70">
        <v>0</v>
      </c>
      <c r="BQ255" s="70">
        <v>0</v>
      </c>
      <c r="BR255" s="70">
        <v>5656697.0999999996</v>
      </c>
      <c r="BS255" s="70">
        <v>0</v>
      </c>
      <c r="BT255" s="70">
        <v>0</v>
      </c>
      <c r="BU255" s="70">
        <v>6402396.7699999996</v>
      </c>
      <c r="BV255" s="70">
        <v>0</v>
      </c>
      <c r="BW255" s="70">
        <v>0</v>
      </c>
      <c r="BX255" s="70">
        <v>0</v>
      </c>
      <c r="BY255" s="71">
        <v>530303.55000000005</v>
      </c>
    </row>
    <row r="256" spans="1:77" x14ac:dyDescent="0.2">
      <c r="A256" s="68" t="s">
        <v>43</v>
      </c>
      <c r="B256" s="69" t="s">
        <v>705</v>
      </c>
      <c r="C256" s="68" t="s">
        <v>706</v>
      </c>
      <c r="D256" s="70">
        <v>23946855.16</v>
      </c>
      <c r="E256" s="70">
        <v>635724.56000000006</v>
      </c>
      <c r="F256" s="70">
        <v>17528291.48</v>
      </c>
      <c r="G256" s="70">
        <v>835397.71</v>
      </c>
      <c r="H256" s="70">
        <v>521080.34</v>
      </c>
      <c r="I256" s="70">
        <v>3027710.78</v>
      </c>
      <c r="J256" s="70">
        <v>7455992.5999999996</v>
      </c>
      <c r="K256" s="70">
        <v>1788890.91</v>
      </c>
      <c r="L256" s="70">
        <v>237126.6</v>
      </c>
      <c r="M256" s="70">
        <v>10872184.460000001</v>
      </c>
      <c r="N256" s="70">
        <v>0</v>
      </c>
      <c r="O256" s="70">
        <v>1934642.55</v>
      </c>
      <c r="P256" s="70">
        <v>4219569.55</v>
      </c>
      <c r="Q256" s="70">
        <v>6784616.8499999996</v>
      </c>
      <c r="R256" s="70">
        <v>67541.67</v>
      </c>
      <c r="S256" s="70">
        <v>1390720.1</v>
      </c>
      <c r="T256" s="70">
        <v>9028830.7899999991</v>
      </c>
      <c r="U256" s="70">
        <v>5003287.93</v>
      </c>
      <c r="V256" s="70">
        <v>12383399.779999999</v>
      </c>
      <c r="W256" s="70">
        <v>20117222.079999998</v>
      </c>
      <c r="X256" s="70">
        <v>2458725.7999999998</v>
      </c>
      <c r="Y256" s="70">
        <v>19296904.98</v>
      </c>
      <c r="Z256" s="70">
        <v>1515316.72</v>
      </c>
      <c r="AA256" s="70">
        <v>1370913.71</v>
      </c>
      <c r="AB256" s="70">
        <v>500000</v>
      </c>
      <c r="AC256" s="70">
        <v>13251.97</v>
      </c>
      <c r="AD256" s="70">
        <v>2219781.37</v>
      </c>
      <c r="AE256" s="70">
        <v>8579832.3900000006</v>
      </c>
      <c r="AF256" s="70">
        <v>2263.39</v>
      </c>
      <c r="AG256" s="70">
        <v>1406172.11</v>
      </c>
      <c r="AH256" s="70">
        <v>0</v>
      </c>
      <c r="AI256" s="70">
        <v>1025.07</v>
      </c>
      <c r="AJ256" s="70">
        <v>0</v>
      </c>
      <c r="AK256" s="70">
        <v>16948.84</v>
      </c>
      <c r="AL256" s="70">
        <v>0</v>
      </c>
      <c r="AM256" s="70">
        <v>0</v>
      </c>
      <c r="AN256" s="70">
        <v>0</v>
      </c>
      <c r="AO256" s="70">
        <v>0</v>
      </c>
      <c r="AP256" s="70">
        <v>396976.3</v>
      </c>
      <c r="AQ256" s="70">
        <v>22297218.140000001</v>
      </c>
      <c r="AR256" s="70">
        <v>413363.1</v>
      </c>
      <c r="AS256" s="70">
        <v>2199938.41</v>
      </c>
      <c r="AT256" s="70">
        <v>0</v>
      </c>
      <c r="AU256" s="70">
        <v>2656650.08</v>
      </c>
      <c r="AV256" s="70">
        <v>2250056.42</v>
      </c>
      <c r="AW256" s="70">
        <v>2928430.08</v>
      </c>
      <c r="AX256" s="70">
        <v>10154967.76</v>
      </c>
      <c r="AY256" s="70">
        <v>4649488.4000000004</v>
      </c>
      <c r="AZ256" s="70">
        <v>1863018.36</v>
      </c>
      <c r="BA256" s="70">
        <v>7836201.79</v>
      </c>
      <c r="BB256" s="70">
        <v>45288.78</v>
      </c>
      <c r="BC256" s="70">
        <v>2309748.6800000002</v>
      </c>
      <c r="BD256" s="70">
        <v>7170.47</v>
      </c>
      <c r="BE256" s="70">
        <v>1506318.9</v>
      </c>
      <c r="BF256" s="70">
        <v>0</v>
      </c>
      <c r="BG256" s="70">
        <v>472.57</v>
      </c>
      <c r="BH256" s="70">
        <v>5508151.54</v>
      </c>
      <c r="BI256" s="70">
        <v>0</v>
      </c>
      <c r="BJ256" s="70">
        <v>14242000.91</v>
      </c>
      <c r="BK256" s="70">
        <v>2528095.7599999998</v>
      </c>
      <c r="BL256" s="70">
        <v>500000</v>
      </c>
      <c r="BM256" s="70">
        <v>5255237.28</v>
      </c>
      <c r="BN256" s="70">
        <v>5206578.47</v>
      </c>
      <c r="BO256" s="70">
        <v>799.24</v>
      </c>
      <c r="BP256" s="70">
        <v>11089517.949999999</v>
      </c>
      <c r="BQ256" s="70">
        <v>1642903.17</v>
      </c>
      <c r="BR256" s="70">
        <v>4780784.04</v>
      </c>
      <c r="BS256" s="70">
        <v>535048.89</v>
      </c>
      <c r="BT256" s="70">
        <v>5424077.0899999999</v>
      </c>
      <c r="BU256" s="70">
        <v>21956860.73</v>
      </c>
      <c r="BV256" s="70">
        <v>3999412.14</v>
      </c>
      <c r="BW256" s="70">
        <v>2711896.44</v>
      </c>
      <c r="BX256" s="70">
        <v>9720760.8900000006</v>
      </c>
      <c r="BY256" s="71">
        <v>886406</v>
      </c>
    </row>
    <row r="257" spans="1:77" x14ac:dyDescent="0.2">
      <c r="A257" s="68" t="s">
        <v>43</v>
      </c>
      <c r="B257" s="69" t="s">
        <v>707</v>
      </c>
      <c r="C257" s="68" t="s">
        <v>708</v>
      </c>
      <c r="D257" s="70">
        <v>-3772579.18</v>
      </c>
      <c r="E257" s="70">
        <v>0</v>
      </c>
      <c r="F257" s="70">
        <v>0</v>
      </c>
      <c r="G257" s="70">
        <v>-20193.349999999999</v>
      </c>
      <c r="H257" s="70">
        <v>-272080.69</v>
      </c>
      <c r="I257" s="70">
        <v>-110.04</v>
      </c>
      <c r="J257" s="70">
        <v>0</v>
      </c>
      <c r="K257" s="70">
        <v>-2125</v>
      </c>
      <c r="L257" s="70">
        <v>-8247.17</v>
      </c>
      <c r="M257" s="70">
        <v>0</v>
      </c>
      <c r="N257" s="70">
        <v>0</v>
      </c>
      <c r="O257" s="70">
        <v>0</v>
      </c>
      <c r="P257" s="70">
        <v>-4849047.1900000004</v>
      </c>
      <c r="Q257" s="70">
        <v>0</v>
      </c>
      <c r="R257" s="70">
        <v>0</v>
      </c>
      <c r="S257" s="70">
        <v>-16103.14</v>
      </c>
      <c r="T257" s="70">
        <v>-205697.69</v>
      </c>
      <c r="U257" s="70">
        <v>-12083.91</v>
      </c>
      <c r="V257" s="70">
        <v>-2475776.14</v>
      </c>
      <c r="W257" s="70">
        <v>-95030.12</v>
      </c>
      <c r="X257" s="70">
        <v>-127619.19</v>
      </c>
      <c r="Y257" s="70">
        <v>-121662.85</v>
      </c>
      <c r="Z257" s="70">
        <v>-80248</v>
      </c>
      <c r="AA257" s="70">
        <v>-500</v>
      </c>
      <c r="AB257" s="70">
        <v>0</v>
      </c>
      <c r="AC257" s="70">
        <v>0</v>
      </c>
      <c r="AD257" s="70">
        <v>0</v>
      </c>
      <c r="AE257" s="70">
        <v>0</v>
      </c>
      <c r="AF257" s="70">
        <v>0</v>
      </c>
      <c r="AG257" s="70">
        <v>-1485.2</v>
      </c>
      <c r="AH257" s="70">
        <v>0</v>
      </c>
      <c r="AI257" s="70">
        <v>0</v>
      </c>
      <c r="AJ257" s="70">
        <v>0</v>
      </c>
      <c r="AK257" s="70">
        <v>-232955.09</v>
      </c>
      <c r="AL257" s="70">
        <v>0</v>
      </c>
      <c r="AM257" s="70">
        <v>-1587</v>
      </c>
      <c r="AN257" s="70">
        <v>-1489.3</v>
      </c>
      <c r="AO257" s="70">
        <v>0</v>
      </c>
      <c r="AP257" s="70">
        <v>-20574.79</v>
      </c>
      <c r="AQ257" s="70">
        <v>0</v>
      </c>
      <c r="AR257" s="70">
        <v>0</v>
      </c>
      <c r="AS257" s="70">
        <v>0</v>
      </c>
      <c r="AT257" s="70">
        <v>-128968.04</v>
      </c>
      <c r="AU257" s="70">
        <v>0</v>
      </c>
      <c r="AV257" s="70">
        <v>-1277.48</v>
      </c>
      <c r="AW257" s="70">
        <v>0</v>
      </c>
      <c r="AX257" s="70">
        <v>-385141</v>
      </c>
      <c r="AY257" s="70">
        <v>0</v>
      </c>
      <c r="AZ257" s="70">
        <v>-106468.5</v>
      </c>
      <c r="BA257" s="70">
        <v>-72041.64</v>
      </c>
      <c r="BB257" s="70">
        <v>0</v>
      </c>
      <c r="BC257" s="70">
        <v>0</v>
      </c>
      <c r="BD257" s="70">
        <v>0</v>
      </c>
      <c r="BE257" s="70">
        <v>0</v>
      </c>
      <c r="BF257" s="70">
        <v>0</v>
      </c>
      <c r="BG257" s="70">
        <v>0</v>
      </c>
      <c r="BH257" s="70">
        <v>0</v>
      </c>
      <c r="BI257" s="70">
        <v>-10524529.689999999</v>
      </c>
      <c r="BJ257" s="70">
        <v>-1065738.4099999999</v>
      </c>
      <c r="BK257" s="70">
        <v>0</v>
      </c>
      <c r="BL257" s="70">
        <v>-8020.9</v>
      </c>
      <c r="BM257" s="70">
        <v>0</v>
      </c>
      <c r="BN257" s="70">
        <v>-10148.15</v>
      </c>
      <c r="BO257" s="70">
        <v>-11143.9</v>
      </c>
      <c r="BP257" s="70">
        <v>0</v>
      </c>
      <c r="BQ257" s="70">
        <v>0</v>
      </c>
      <c r="BR257" s="70">
        <v>0</v>
      </c>
      <c r="BS257" s="70">
        <v>0</v>
      </c>
      <c r="BT257" s="70">
        <v>-608323.79</v>
      </c>
      <c r="BU257" s="70">
        <v>0</v>
      </c>
      <c r="BV257" s="70">
        <v>-244875.76</v>
      </c>
      <c r="BW257" s="70">
        <v>0</v>
      </c>
      <c r="BX257" s="70">
        <v>-658.71</v>
      </c>
      <c r="BY257" s="71">
        <v>140</v>
      </c>
    </row>
    <row r="258" spans="1:77" x14ac:dyDescent="0.2">
      <c r="A258" s="68" t="s">
        <v>43</v>
      </c>
      <c r="B258" s="69" t="s">
        <v>709</v>
      </c>
      <c r="C258" s="68" t="s">
        <v>710</v>
      </c>
      <c r="D258" s="70">
        <v>22697.02</v>
      </c>
      <c r="E258" s="70">
        <v>0</v>
      </c>
      <c r="F258" s="70">
        <v>0</v>
      </c>
      <c r="G258" s="70">
        <v>0</v>
      </c>
      <c r="H258" s="70">
        <v>0</v>
      </c>
      <c r="I258" s="70">
        <v>0</v>
      </c>
      <c r="J258" s="70">
        <v>0</v>
      </c>
      <c r="K258" s="70">
        <v>0</v>
      </c>
      <c r="L258" s="70">
        <v>0</v>
      </c>
      <c r="M258" s="70">
        <v>0</v>
      </c>
      <c r="N258" s="70">
        <v>0</v>
      </c>
      <c r="O258" s="70">
        <v>0</v>
      </c>
      <c r="P258" s="70">
        <v>0</v>
      </c>
      <c r="Q258" s="70">
        <v>108277.1</v>
      </c>
      <c r="R258" s="70">
        <v>0</v>
      </c>
      <c r="S258" s="70">
        <v>0</v>
      </c>
      <c r="T258" s="70">
        <v>406263.06</v>
      </c>
      <c r="U258" s="70">
        <v>0</v>
      </c>
      <c r="V258" s="70">
        <v>3159553.72</v>
      </c>
      <c r="W258" s="70">
        <v>4137.6000000000004</v>
      </c>
      <c r="X258" s="70">
        <v>61677.59</v>
      </c>
      <c r="Y258" s="70">
        <v>0</v>
      </c>
      <c r="Z258" s="70">
        <v>0</v>
      </c>
      <c r="AA258" s="70">
        <v>0</v>
      </c>
      <c r="AB258" s="70">
        <v>0</v>
      </c>
      <c r="AC258" s="70">
        <v>0</v>
      </c>
      <c r="AD258" s="70">
        <v>0</v>
      </c>
      <c r="AE258" s="70">
        <v>0</v>
      </c>
      <c r="AF258" s="70">
        <v>0</v>
      </c>
      <c r="AG258" s="70">
        <v>0</v>
      </c>
      <c r="AH258" s="70">
        <v>334690.56</v>
      </c>
      <c r="AI258" s="70">
        <v>0</v>
      </c>
      <c r="AJ258" s="70">
        <v>0</v>
      </c>
      <c r="AK258" s="70">
        <v>325363.44</v>
      </c>
      <c r="AL258" s="70">
        <v>0</v>
      </c>
      <c r="AM258" s="70">
        <v>1306.2</v>
      </c>
      <c r="AN258" s="70">
        <v>4480.46</v>
      </c>
      <c r="AO258" s="70">
        <v>0</v>
      </c>
      <c r="AP258" s="70">
        <v>0</v>
      </c>
      <c r="AQ258" s="70">
        <v>0</v>
      </c>
      <c r="AR258" s="70">
        <v>0</v>
      </c>
      <c r="AS258" s="70">
        <v>0</v>
      </c>
      <c r="AT258" s="70">
        <v>0</v>
      </c>
      <c r="AU258" s="70">
        <v>0</v>
      </c>
      <c r="AV258" s="70">
        <v>0</v>
      </c>
      <c r="AW258" s="70">
        <v>0</v>
      </c>
      <c r="AX258" s="70">
        <v>341909.2</v>
      </c>
      <c r="AY258" s="70">
        <v>0</v>
      </c>
      <c r="AZ258" s="70">
        <v>2615.8000000000002</v>
      </c>
      <c r="BA258" s="70">
        <v>819024.27</v>
      </c>
      <c r="BB258" s="70">
        <v>0</v>
      </c>
      <c r="BC258" s="70">
        <v>0</v>
      </c>
      <c r="BD258" s="70">
        <v>0</v>
      </c>
      <c r="BE258" s="70">
        <v>0</v>
      </c>
      <c r="BF258" s="70">
        <v>0</v>
      </c>
      <c r="BG258" s="70">
        <v>0</v>
      </c>
      <c r="BH258" s="70">
        <v>0</v>
      </c>
      <c r="BI258" s="70">
        <v>282337.71000000002</v>
      </c>
      <c r="BJ258" s="70">
        <v>0</v>
      </c>
      <c r="BK258" s="70">
        <v>0</v>
      </c>
      <c r="BL258" s="70">
        <v>0</v>
      </c>
      <c r="BM258" s="70">
        <v>0</v>
      </c>
      <c r="BN258" s="70">
        <v>2438</v>
      </c>
      <c r="BO258" s="70">
        <v>929.2</v>
      </c>
      <c r="BP258" s="70">
        <v>0</v>
      </c>
      <c r="BQ258" s="70">
        <v>0</v>
      </c>
      <c r="BR258" s="70">
        <v>0</v>
      </c>
      <c r="BS258" s="70">
        <v>0</v>
      </c>
      <c r="BT258" s="70">
        <v>469306.74</v>
      </c>
      <c r="BU258" s="70">
        <v>5855.13</v>
      </c>
      <c r="BV258" s="70">
        <v>0</v>
      </c>
      <c r="BW258" s="70">
        <v>0</v>
      </c>
      <c r="BX258" s="70">
        <v>0</v>
      </c>
      <c r="BY258" s="71">
        <v>1776686.73</v>
      </c>
    </row>
    <row r="259" spans="1:77" x14ac:dyDescent="0.2">
      <c r="A259" s="68" t="s">
        <v>43</v>
      </c>
      <c r="B259" s="69" t="s">
        <v>711</v>
      </c>
      <c r="C259" s="68" t="s">
        <v>712</v>
      </c>
      <c r="D259" s="70">
        <v>0</v>
      </c>
      <c r="E259" s="70">
        <v>0</v>
      </c>
      <c r="F259" s="70">
        <v>0</v>
      </c>
      <c r="G259" s="70">
        <v>0</v>
      </c>
      <c r="H259" s="70">
        <v>0</v>
      </c>
      <c r="I259" s="70">
        <v>0</v>
      </c>
      <c r="J259" s="70">
        <v>0</v>
      </c>
      <c r="K259" s="70">
        <v>0</v>
      </c>
      <c r="L259" s="70">
        <v>0</v>
      </c>
      <c r="M259" s="70">
        <v>0</v>
      </c>
      <c r="N259" s="70">
        <v>0</v>
      </c>
      <c r="O259" s="70">
        <v>0</v>
      </c>
      <c r="P259" s="70">
        <v>0</v>
      </c>
      <c r="Q259" s="70">
        <v>0</v>
      </c>
      <c r="R259" s="70">
        <v>0</v>
      </c>
      <c r="S259" s="70">
        <v>0</v>
      </c>
      <c r="T259" s="70">
        <v>0</v>
      </c>
      <c r="U259" s="70">
        <v>0</v>
      </c>
      <c r="V259" s="70">
        <v>0</v>
      </c>
      <c r="W259" s="70">
        <v>42490</v>
      </c>
      <c r="X259" s="70">
        <v>4998.67</v>
      </c>
      <c r="Y259" s="70">
        <v>0</v>
      </c>
      <c r="Z259" s="70">
        <v>0</v>
      </c>
      <c r="AA259" s="70">
        <v>0</v>
      </c>
      <c r="AB259" s="70">
        <v>0</v>
      </c>
      <c r="AC259" s="70">
        <v>0</v>
      </c>
      <c r="AD259" s="70">
        <v>533419</v>
      </c>
      <c r="AE259" s="70">
        <v>0</v>
      </c>
      <c r="AF259" s="70">
        <v>0</v>
      </c>
      <c r="AG259" s="70">
        <v>0</v>
      </c>
      <c r="AH259" s="70">
        <v>0</v>
      </c>
      <c r="AI259" s="70">
        <v>0</v>
      </c>
      <c r="AJ259" s="70">
        <v>0</v>
      </c>
      <c r="AK259" s="70">
        <v>0</v>
      </c>
      <c r="AL259" s="70">
        <v>0</v>
      </c>
      <c r="AM259" s="70">
        <v>0</v>
      </c>
      <c r="AN259" s="70">
        <v>0</v>
      </c>
      <c r="AO259" s="70">
        <v>0</v>
      </c>
      <c r="AP259" s="70">
        <v>0</v>
      </c>
      <c r="AQ259" s="70">
        <v>0</v>
      </c>
      <c r="AR259" s="70">
        <v>0</v>
      </c>
      <c r="AS259" s="70">
        <v>0</v>
      </c>
      <c r="AT259" s="70">
        <v>0</v>
      </c>
      <c r="AU259" s="70">
        <v>0</v>
      </c>
      <c r="AV259" s="70">
        <v>0</v>
      </c>
      <c r="AW259" s="70">
        <v>0</v>
      </c>
      <c r="AX259" s="70">
        <v>0</v>
      </c>
      <c r="AY259" s="70">
        <v>0</v>
      </c>
      <c r="AZ259" s="70">
        <v>0</v>
      </c>
      <c r="BA259" s="70">
        <v>959260.43</v>
      </c>
      <c r="BB259" s="70">
        <v>0</v>
      </c>
      <c r="BC259" s="70">
        <v>0</v>
      </c>
      <c r="BD259" s="70">
        <v>0</v>
      </c>
      <c r="BE259" s="70">
        <v>15000</v>
      </c>
      <c r="BF259" s="70">
        <v>0</v>
      </c>
      <c r="BG259" s="70">
        <v>0</v>
      </c>
      <c r="BH259" s="70">
        <v>0</v>
      </c>
      <c r="BI259" s="70">
        <v>0</v>
      </c>
      <c r="BJ259" s="70">
        <v>0</v>
      </c>
      <c r="BK259" s="70">
        <v>0</v>
      </c>
      <c r="BL259" s="70">
        <v>0</v>
      </c>
      <c r="BM259" s="70">
        <v>0</v>
      </c>
      <c r="BN259" s="70">
        <v>0</v>
      </c>
      <c r="BO259" s="70">
        <v>0</v>
      </c>
      <c r="BP259" s="70">
        <v>0</v>
      </c>
      <c r="BQ259" s="70">
        <v>0</v>
      </c>
      <c r="BR259" s="70">
        <v>0</v>
      </c>
      <c r="BS259" s="70">
        <v>0</v>
      </c>
      <c r="BT259" s="70">
        <v>0</v>
      </c>
      <c r="BU259" s="70">
        <v>0</v>
      </c>
      <c r="BV259" s="70">
        <v>0</v>
      </c>
      <c r="BW259" s="70">
        <v>0</v>
      </c>
      <c r="BX259" s="70">
        <v>0</v>
      </c>
      <c r="BY259" s="71">
        <v>239352</v>
      </c>
    </row>
    <row r="260" spans="1:77" x14ac:dyDescent="0.2">
      <c r="A260" s="68" t="s">
        <v>43</v>
      </c>
      <c r="B260" s="69" t="s">
        <v>713</v>
      </c>
      <c r="C260" s="68" t="s">
        <v>714</v>
      </c>
      <c r="D260" s="70">
        <v>0</v>
      </c>
      <c r="E260" s="70">
        <v>0</v>
      </c>
      <c r="F260" s="70">
        <v>0</v>
      </c>
      <c r="G260" s="70">
        <v>0</v>
      </c>
      <c r="H260" s="70">
        <v>0</v>
      </c>
      <c r="I260" s="70">
        <v>0</v>
      </c>
      <c r="J260" s="70">
        <v>0</v>
      </c>
      <c r="K260" s="70">
        <v>0</v>
      </c>
      <c r="L260" s="70">
        <v>0</v>
      </c>
      <c r="M260" s="70">
        <v>0</v>
      </c>
      <c r="N260" s="70">
        <v>0</v>
      </c>
      <c r="O260" s="70">
        <v>0</v>
      </c>
      <c r="P260" s="70">
        <v>0</v>
      </c>
      <c r="Q260" s="70">
        <v>0</v>
      </c>
      <c r="R260" s="70">
        <v>0</v>
      </c>
      <c r="S260" s="70">
        <v>0</v>
      </c>
      <c r="T260" s="70">
        <v>0</v>
      </c>
      <c r="U260" s="70">
        <v>0</v>
      </c>
      <c r="V260" s="70">
        <v>0</v>
      </c>
      <c r="W260" s="70">
        <v>52014.01</v>
      </c>
      <c r="X260" s="70">
        <v>93247.91</v>
      </c>
      <c r="Y260" s="70">
        <v>128778.2</v>
      </c>
      <c r="Z260" s="70">
        <v>1144680.02</v>
      </c>
      <c r="AA260" s="70">
        <v>9493857.5600000005</v>
      </c>
      <c r="AB260" s="70">
        <v>47835.72</v>
      </c>
      <c r="AC260" s="70">
        <v>0</v>
      </c>
      <c r="AD260" s="70">
        <v>124873.61</v>
      </c>
      <c r="AE260" s="70">
        <v>1116086</v>
      </c>
      <c r="AF260" s="70">
        <v>0</v>
      </c>
      <c r="AG260" s="70">
        <v>0</v>
      </c>
      <c r="AH260" s="70">
        <v>0</v>
      </c>
      <c r="AI260" s="70">
        <v>0</v>
      </c>
      <c r="AJ260" s="70">
        <v>0</v>
      </c>
      <c r="AK260" s="70">
        <v>7512597</v>
      </c>
      <c r="AL260" s="70">
        <v>0</v>
      </c>
      <c r="AM260" s="70">
        <v>0</v>
      </c>
      <c r="AN260" s="70">
        <v>0</v>
      </c>
      <c r="AO260" s="70">
        <v>0</v>
      </c>
      <c r="AP260" s="70">
        <v>0</v>
      </c>
      <c r="AQ260" s="70">
        <v>0</v>
      </c>
      <c r="AR260" s="70">
        <v>0</v>
      </c>
      <c r="AS260" s="70">
        <v>0</v>
      </c>
      <c r="AT260" s="70">
        <v>0</v>
      </c>
      <c r="AU260" s="70">
        <v>0</v>
      </c>
      <c r="AV260" s="70">
        <v>0</v>
      </c>
      <c r="AW260" s="70">
        <v>0</v>
      </c>
      <c r="AX260" s="70">
        <v>0</v>
      </c>
      <c r="AY260" s="70">
        <v>0</v>
      </c>
      <c r="AZ260" s="70">
        <v>0</v>
      </c>
      <c r="BA260" s="70">
        <v>0</v>
      </c>
      <c r="BB260" s="70">
        <v>0</v>
      </c>
      <c r="BC260" s="70">
        <v>0</v>
      </c>
      <c r="BD260" s="70">
        <v>0</v>
      </c>
      <c r="BE260" s="70">
        <v>0</v>
      </c>
      <c r="BF260" s="70">
        <v>0</v>
      </c>
      <c r="BG260" s="70">
        <v>0</v>
      </c>
      <c r="BH260" s="70">
        <v>0</v>
      </c>
      <c r="BI260" s="70">
        <v>0</v>
      </c>
      <c r="BJ260" s="70">
        <v>0</v>
      </c>
      <c r="BK260" s="70">
        <v>0</v>
      </c>
      <c r="BL260" s="70">
        <v>0</v>
      </c>
      <c r="BM260" s="70">
        <v>0</v>
      </c>
      <c r="BN260" s="70">
        <v>0</v>
      </c>
      <c r="BO260" s="70">
        <v>0</v>
      </c>
      <c r="BP260" s="70">
        <v>0</v>
      </c>
      <c r="BQ260" s="70">
        <v>0</v>
      </c>
      <c r="BR260" s="70">
        <v>0</v>
      </c>
      <c r="BS260" s="70">
        <v>2940174.4</v>
      </c>
      <c r="BT260" s="70">
        <v>925075.41</v>
      </c>
      <c r="BU260" s="70">
        <v>0</v>
      </c>
      <c r="BV260" s="70">
        <v>0</v>
      </c>
      <c r="BW260" s="70">
        <v>0</v>
      </c>
      <c r="BX260" s="70">
        <v>199604.43</v>
      </c>
      <c r="BY260" s="71">
        <v>20660449.600000001</v>
      </c>
    </row>
    <row r="261" spans="1:77" x14ac:dyDescent="0.2">
      <c r="A261" s="68" t="s">
        <v>43</v>
      </c>
      <c r="B261" s="69" t="s">
        <v>715</v>
      </c>
      <c r="C261" s="68" t="s">
        <v>716</v>
      </c>
      <c r="D261" s="70">
        <v>0</v>
      </c>
      <c r="E261" s="70">
        <v>0</v>
      </c>
      <c r="F261" s="70">
        <v>0</v>
      </c>
      <c r="G261" s="70">
        <v>0</v>
      </c>
      <c r="H261" s="70">
        <v>0</v>
      </c>
      <c r="I261" s="70">
        <v>0</v>
      </c>
      <c r="J261" s="70">
        <v>0</v>
      </c>
      <c r="K261" s="70">
        <v>0</v>
      </c>
      <c r="L261" s="70">
        <v>0</v>
      </c>
      <c r="M261" s="70">
        <v>0</v>
      </c>
      <c r="N261" s="70">
        <v>0</v>
      </c>
      <c r="O261" s="70">
        <v>0</v>
      </c>
      <c r="P261" s="70">
        <v>0</v>
      </c>
      <c r="Q261" s="70">
        <v>0</v>
      </c>
      <c r="R261" s="70">
        <v>0</v>
      </c>
      <c r="S261" s="70">
        <v>0</v>
      </c>
      <c r="T261" s="70">
        <v>0</v>
      </c>
      <c r="U261" s="70">
        <v>-55390</v>
      </c>
      <c r="V261" s="70">
        <v>0</v>
      </c>
      <c r="W261" s="70">
        <v>0</v>
      </c>
      <c r="X261" s="70">
        <v>0</v>
      </c>
      <c r="Y261" s="70">
        <v>0</v>
      </c>
      <c r="Z261" s="70">
        <v>0</v>
      </c>
      <c r="AA261" s="70">
        <v>0</v>
      </c>
      <c r="AB261" s="70">
        <v>0</v>
      </c>
      <c r="AC261" s="70">
        <v>-10508377.5</v>
      </c>
      <c r="AD261" s="70">
        <v>0</v>
      </c>
      <c r="AE261" s="70">
        <v>0</v>
      </c>
      <c r="AF261" s="70">
        <v>0</v>
      </c>
      <c r="AG261" s="70">
        <v>0</v>
      </c>
      <c r="AH261" s="70">
        <v>0</v>
      </c>
      <c r="AI261" s="70">
        <v>0</v>
      </c>
      <c r="AJ261" s="70">
        <v>0</v>
      </c>
      <c r="AK261" s="70">
        <v>0</v>
      </c>
      <c r="AL261" s="70">
        <v>0</v>
      </c>
      <c r="AM261" s="70">
        <v>0</v>
      </c>
      <c r="AN261" s="70">
        <v>0</v>
      </c>
      <c r="AO261" s="70">
        <v>0</v>
      </c>
      <c r="AP261" s="70">
        <v>0</v>
      </c>
      <c r="AQ261" s="70">
        <v>0</v>
      </c>
      <c r="AR261" s="70">
        <v>0</v>
      </c>
      <c r="AS261" s="70">
        <v>0</v>
      </c>
      <c r="AT261" s="70">
        <v>0</v>
      </c>
      <c r="AU261" s="70">
        <v>0</v>
      </c>
      <c r="AV261" s="70">
        <v>0</v>
      </c>
      <c r="AW261" s="70">
        <v>0</v>
      </c>
      <c r="AX261" s="70">
        <v>0</v>
      </c>
      <c r="AY261" s="70">
        <v>0</v>
      </c>
      <c r="AZ261" s="70">
        <v>0</v>
      </c>
      <c r="BA261" s="70">
        <v>0</v>
      </c>
      <c r="BB261" s="70">
        <v>0</v>
      </c>
      <c r="BC261" s="70">
        <v>0</v>
      </c>
      <c r="BD261" s="70">
        <v>0</v>
      </c>
      <c r="BE261" s="70">
        <v>0</v>
      </c>
      <c r="BF261" s="70">
        <v>0</v>
      </c>
      <c r="BG261" s="70">
        <v>0</v>
      </c>
      <c r="BH261" s="70">
        <v>0</v>
      </c>
      <c r="BI261" s="70">
        <v>0</v>
      </c>
      <c r="BJ261" s="70">
        <v>0</v>
      </c>
      <c r="BK261" s="70">
        <v>0</v>
      </c>
      <c r="BL261" s="70">
        <v>0</v>
      </c>
      <c r="BM261" s="70">
        <v>0</v>
      </c>
      <c r="BN261" s="70">
        <v>0</v>
      </c>
      <c r="BO261" s="70">
        <v>0</v>
      </c>
      <c r="BP261" s="70">
        <v>0</v>
      </c>
      <c r="BQ261" s="70">
        <v>0</v>
      </c>
      <c r="BR261" s="70">
        <v>0</v>
      </c>
      <c r="BS261" s="70">
        <v>0</v>
      </c>
      <c r="BT261" s="70">
        <v>0</v>
      </c>
      <c r="BU261" s="70">
        <v>0</v>
      </c>
      <c r="BV261" s="70">
        <v>0</v>
      </c>
      <c r="BW261" s="70">
        <v>0</v>
      </c>
      <c r="BX261" s="70">
        <v>0</v>
      </c>
      <c r="BY261" s="71">
        <v>12781401</v>
      </c>
    </row>
    <row r="262" spans="1:77" x14ac:dyDescent="0.2">
      <c r="A262" s="68" t="s">
        <v>43</v>
      </c>
      <c r="B262" s="69" t="s">
        <v>717</v>
      </c>
      <c r="C262" s="68" t="s">
        <v>718</v>
      </c>
      <c r="D262" s="70">
        <v>-1159535.82</v>
      </c>
      <c r="E262" s="70">
        <v>0</v>
      </c>
      <c r="F262" s="70">
        <v>0</v>
      </c>
      <c r="G262" s="70">
        <v>-28348.84</v>
      </c>
      <c r="H262" s="70">
        <v>0</v>
      </c>
      <c r="I262" s="70">
        <v>-1470.5</v>
      </c>
      <c r="J262" s="70">
        <v>0</v>
      </c>
      <c r="K262" s="70">
        <v>-138732.88</v>
      </c>
      <c r="L262" s="70">
        <v>-51049.55</v>
      </c>
      <c r="M262" s="70">
        <v>-1031201.45</v>
      </c>
      <c r="N262" s="70">
        <v>0</v>
      </c>
      <c r="O262" s="70">
        <v>0</v>
      </c>
      <c r="P262" s="70">
        <v>-9191.6</v>
      </c>
      <c r="Q262" s="70">
        <v>-345764.55</v>
      </c>
      <c r="R262" s="70">
        <v>0</v>
      </c>
      <c r="S262" s="70">
        <v>0</v>
      </c>
      <c r="T262" s="70">
        <v>0</v>
      </c>
      <c r="U262" s="70">
        <v>0</v>
      </c>
      <c r="V262" s="70">
        <v>-346307.75</v>
      </c>
      <c r="W262" s="70">
        <v>-340105.16</v>
      </c>
      <c r="X262" s="70">
        <v>-18448.13</v>
      </c>
      <c r="Y262" s="70">
        <v>0</v>
      </c>
      <c r="Z262" s="70">
        <v>-4770</v>
      </c>
      <c r="AA262" s="70">
        <v>-26214.87</v>
      </c>
      <c r="AB262" s="70">
        <v>0</v>
      </c>
      <c r="AC262" s="70">
        <v>0</v>
      </c>
      <c r="AD262" s="70">
        <v>0</v>
      </c>
      <c r="AE262" s="70">
        <v>0</v>
      </c>
      <c r="AF262" s="70">
        <v>0</v>
      </c>
      <c r="AG262" s="70">
        <v>0</v>
      </c>
      <c r="AH262" s="70">
        <v>0</v>
      </c>
      <c r="AI262" s="70">
        <v>0</v>
      </c>
      <c r="AJ262" s="70">
        <v>-50858.15</v>
      </c>
      <c r="AK262" s="70">
        <v>-134510.97</v>
      </c>
      <c r="AL262" s="70">
        <v>-3916.7</v>
      </c>
      <c r="AM262" s="70">
        <v>-71252.100000000006</v>
      </c>
      <c r="AN262" s="70">
        <v>-32973.9</v>
      </c>
      <c r="AO262" s="70">
        <v>0</v>
      </c>
      <c r="AP262" s="70">
        <v>0</v>
      </c>
      <c r="AQ262" s="70">
        <v>0</v>
      </c>
      <c r="AR262" s="70">
        <v>0</v>
      </c>
      <c r="AS262" s="70">
        <v>-22692.44</v>
      </c>
      <c r="AT262" s="70">
        <v>-3783.41</v>
      </c>
      <c r="AU262" s="70">
        <v>-17673.71</v>
      </c>
      <c r="AV262" s="70">
        <v>-3099.21</v>
      </c>
      <c r="AW262" s="70">
        <v>0</v>
      </c>
      <c r="AX262" s="70">
        <v>-6222900.8499999996</v>
      </c>
      <c r="AY262" s="70">
        <v>0</v>
      </c>
      <c r="AZ262" s="70">
        <v>-369858.52</v>
      </c>
      <c r="BA262" s="70">
        <v>-6132.67</v>
      </c>
      <c r="BB262" s="70">
        <v>0</v>
      </c>
      <c r="BC262" s="70">
        <v>0</v>
      </c>
      <c r="BD262" s="70">
        <v>-84081.45</v>
      </c>
      <c r="BE262" s="70">
        <v>0</v>
      </c>
      <c r="BF262" s="70">
        <v>0</v>
      </c>
      <c r="BG262" s="70">
        <v>0</v>
      </c>
      <c r="BH262" s="70">
        <v>0</v>
      </c>
      <c r="BI262" s="70">
        <v>0</v>
      </c>
      <c r="BJ262" s="70">
        <v>0</v>
      </c>
      <c r="BK262" s="70">
        <v>0</v>
      </c>
      <c r="BL262" s="70">
        <v>0</v>
      </c>
      <c r="BM262" s="70">
        <v>0</v>
      </c>
      <c r="BN262" s="70">
        <v>-8685.5300000000007</v>
      </c>
      <c r="BO262" s="70">
        <v>-4571.3999999999996</v>
      </c>
      <c r="BP262" s="70">
        <v>0</v>
      </c>
      <c r="BQ262" s="70">
        <v>0</v>
      </c>
      <c r="BR262" s="70">
        <v>0</v>
      </c>
      <c r="BS262" s="70">
        <v>0</v>
      </c>
      <c r="BT262" s="70">
        <v>-61119.14</v>
      </c>
      <c r="BU262" s="70">
        <v>-87735</v>
      </c>
      <c r="BV262" s="70">
        <v>0</v>
      </c>
      <c r="BW262" s="70">
        <v>0</v>
      </c>
      <c r="BX262" s="70">
        <v>0</v>
      </c>
      <c r="BY262" s="71">
        <v>188933060.41</v>
      </c>
    </row>
    <row r="263" spans="1:77" x14ac:dyDescent="0.2">
      <c r="A263" s="68" t="s">
        <v>43</v>
      </c>
      <c r="B263" s="69" t="s">
        <v>719</v>
      </c>
      <c r="C263" s="68" t="s">
        <v>720</v>
      </c>
      <c r="D263" s="70">
        <v>13600</v>
      </c>
      <c r="E263" s="70">
        <v>0</v>
      </c>
      <c r="F263" s="70">
        <v>0</v>
      </c>
      <c r="G263" s="70">
        <v>0</v>
      </c>
      <c r="H263" s="70">
        <v>0</v>
      </c>
      <c r="I263" s="70">
        <v>0</v>
      </c>
      <c r="J263" s="70">
        <v>807475.31</v>
      </c>
      <c r="K263" s="70">
        <v>0</v>
      </c>
      <c r="L263" s="70">
        <v>2533.9</v>
      </c>
      <c r="M263" s="70">
        <v>43900.84</v>
      </c>
      <c r="N263" s="70">
        <v>0</v>
      </c>
      <c r="O263" s="70">
        <v>0</v>
      </c>
      <c r="P263" s="70">
        <v>732.7</v>
      </c>
      <c r="Q263" s="70">
        <v>34312.300000000003</v>
      </c>
      <c r="R263" s="70">
        <v>0</v>
      </c>
      <c r="S263" s="70">
        <v>0</v>
      </c>
      <c r="T263" s="70">
        <v>0</v>
      </c>
      <c r="U263" s="70">
        <v>0</v>
      </c>
      <c r="V263" s="70">
        <v>0</v>
      </c>
      <c r="W263" s="70">
        <v>12388.15</v>
      </c>
      <c r="X263" s="70">
        <v>74497.19</v>
      </c>
      <c r="Y263" s="70">
        <v>0</v>
      </c>
      <c r="Z263" s="70">
        <v>0</v>
      </c>
      <c r="AA263" s="70">
        <v>2862.73</v>
      </c>
      <c r="AB263" s="70">
        <v>0</v>
      </c>
      <c r="AC263" s="70">
        <v>0</v>
      </c>
      <c r="AD263" s="70">
        <v>0</v>
      </c>
      <c r="AE263" s="70">
        <v>0</v>
      </c>
      <c r="AF263" s="70">
        <v>0</v>
      </c>
      <c r="AG263" s="70">
        <v>0</v>
      </c>
      <c r="AH263" s="70">
        <v>0</v>
      </c>
      <c r="AI263" s="70">
        <v>0</v>
      </c>
      <c r="AJ263" s="70">
        <v>0</v>
      </c>
      <c r="AK263" s="70">
        <v>0</v>
      </c>
      <c r="AL263" s="70">
        <v>0</v>
      </c>
      <c r="AM263" s="70">
        <v>0</v>
      </c>
      <c r="AN263" s="70">
        <v>0</v>
      </c>
      <c r="AO263" s="70">
        <v>0</v>
      </c>
      <c r="AP263" s="70">
        <v>0</v>
      </c>
      <c r="AQ263" s="70">
        <v>0</v>
      </c>
      <c r="AR263" s="70">
        <v>10600</v>
      </c>
      <c r="AS263" s="70">
        <v>0</v>
      </c>
      <c r="AT263" s="70">
        <v>28670.67</v>
      </c>
      <c r="AU263" s="70">
        <v>418</v>
      </c>
      <c r="AV263" s="70">
        <v>0</v>
      </c>
      <c r="AW263" s="70">
        <v>0</v>
      </c>
      <c r="AX263" s="70">
        <v>0</v>
      </c>
      <c r="AY263" s="70">
        <v>0</v>
      </c>
      <c r="AZ263" s="70">
        <v>22965.87</v>
      </c>
      <c r="BA263" s="70">
        <v>0</v>
      </c>
      <c r="BB263" s="70">
        <v>0</v>
      </c>
      <c r="BC263" s="70">
        <v>0</v>
      </c>
      <c r="BD263" s="70">
        <v>0</v>
      </c>
      <c r="BE263" s="70">
        <v>0</v>
      </c>
      <c r="BF263" s="70">
        <v>0</v>
      </c>
      <c r="BG263" s="70">
        <v>0</v>
      </c>
      <c r="BH263" s="70">
        <v>0</v>
      </c>
      <c r="BI263" s="70">
        <v>0</v>
      </c>
      <c r="BJ263" s="70">
        <v>0</v>
      </c>
      <c r="BK263" s="70">
        <v>0</v>
      </c>
      <c r="BL263" s="70">
        <v>0</v>
      </c>
      <c r="BM263" s="70">
        <v>0</v>
      </c>
      <c r="BN263" s="70">
        <v>0</v>
      </c>
      <c r="BO263" s="70">
        <v>0</v>
      </c>
      <c r="BP263" s="70">
        <v>0</v>
      </c>
      <c r="BQ263" s="70">
        <v>0</v>
      </c>
      <c r="BR263" s="70">
        <v>0</v>
      </c>
      <c r="BS263" s="70">
        <v>0</v>
      </c>
      <c r="BT263" s="70">
        <v>0</v>
      </c>
      <c r="BU263" s="70">
        <v>0</v>
      </c>
      <c r="BV263" s="70">
        <v>0</v>
      </c>
      <c r="BW263" s="70">
        <v>0</v>
      </c>
      <c r="BX263" s="70">
        <v>75898.89</v>
      </c>
      <c r="BY263" s="71">
        <v>-74778874.349999994</v>
      </c>
    </row>
    <row r="264" spans="1:77" x14ac:dyDescent="0.2">
      <c r="A264" s="68" t="s">
        <v>43</v>
      </c>
      <c r="B264" s="69" t="s">
        <v>721</v>
      </c>
      <c r="C264" s="68" t="s">
        <v>722</v>
      </c>
      <c r="D264" s="70">
        <v>-87406569.209999993</v>
      </c>
      <c r="E264" s="70">
        <v>-32282191.149999999</v>
      </c>
      <c r="F264" s="70">
        <v>-24981794.789999999</v>
      </c>
      <c r="G264" s="70">
        <v>-25181040.600000001</v>
      </c>
      <c r="H264" s="70">
        <v>-21402273.539999999</v>
      </c>
      <c r="I264" s="70">
        <v>-10630919.74</v>
      </c>
      <c r="J264" s="70">
        <v>-19476180.48</v>
      </c>
      <c r="K264" s="70">
        <v>-15360735.210000001</v>
      </c>
      <c r="L264" s="70">
        <v>-14567260.460000001</v>
      </c>
      <c r="M264" s="70">
        <v>-46001987.689999998</v>
      </c>
      <c r="N264" s="70">
        <v>-13345708.07</v>
      </c>
      <c r="O264" s="70">
        <v>-25477132.670000002</v>
      </c>
      <c r="P264" s="70">
        <v>-40959886.549999997</v>
      </c>
      <c r="Q264" s="70">
        <v>-42819803.530000001</v>
      </c>
      <c r="R264" s="70">
        <v>-5985295.2800000003</v>
      </c>
      <c r="S264" s="70">
        <v>-36427215.390000001</v>
      </c>
      <c r="T264" s="70">
        <v>-20136672.84</v>
      </c>
      <c r="U264" s="70">
        <v>-7388391.3799999999</v>
      </c>
      <c r="V264" s="70">
        <v>-44251134.350000001</v>
      </c>
      <c r="W264" s="70">
        <v>-35083112.420000002</v>
      </c>
      <c r="X264" s="70">
        <v>-26618205.390000001</v>
      </c>
      <c r="Y264" s="70">
        <v>-38730614.770000003</v>
      </c>
      <c r="Z264" s="70">
        <v>-17717675.309999999</v>
      </c>
      <c r="AA264" s="70">
        <v>-32335841.870000001</v>
      </c>
      <c r="AB264" s="70">
        <v>-18627620.129999999</v>
      </c>
      <c r="AC264" s="70">
        <v>0</v>
      </c>
      <c r="AD264" s="70">
        <v>-10228657.189999999</v>
      </c>
      <c r="AE264" s="70">
        <v>-59827187.520000003</v>
      </c>
      <c r="AF264" s="70">
        <v>-82557369.879999995</v>
      </c>
      <c r="AG264" s="70">
        <v>-13429515.02</v>
      </c>
      <c r="AH264" s="70">
        <v>-10464715.32</v>
      </c>
      <c r="AI264" s="70">
        <v>-12114575.57</v>
      </c>
      <c r="AJ264" s="70">
        <v>-18027643.449999999</v>
      </c>
      <c r="AK264" s="70">
        <v>-15865991.619999999</v>
      </c>
      <c r="AL264" s="70">
        <v>-15846329.24</v>
      </c>
      <c r="AM264" s="70">
        <v>-21991274.739999998</v>
      </c>
      <c r="AN264" s="70">
        <v>-13125254.710000001</v>
      </c>
      <c r="AO264" s="70">
        <v>-13720022.92</v>
      </c>
      <c r="AP264" s="70">
        <v>-14698989.5</v>
      </c>
      <c r="AQ264" s="70">
        <v>-56099044.07</v>
      </c>
      <c r="AR264" s="70">
        <v>-16634614.470000001</v>
      </c>
      <c r="AS264" s="70">
        <v>-23568656</v>
      </c>
      <c r="AT264" s="70">
        <v>-17110818.789999999</v>
      </c>
      <c r="AU264" s="70">
        <v>-17543819.129999999</v>
      </c>
      <c r="AV264" s="70">
        <v>-3860290.08</v>
      </c>
      <c r="AW264" s="70">
        <v>-7419200.3899999997</v>
      </c>
      <c r="AX264" s="70">
        <v>-63273530.579999998</v>
      </c>
      <c r="AY264" s="70">
        <v>-12828493</v>
      </c>
      <c r="AZ264" s="70">
        <v>-20612337.239999998</v>
      </c>
      <c r="BA264" s="70">
        <v>-29618478.670000002</v>
      </c>
      <c r="BB264" s="70">
        <v>-28926205.27</v>
      </c>
      <c r="BC264" s="70">
        <v>-21900595.140000001</v>
      </c>
      <c r="BD264" s="70">
        <v>-28559103.68</v>
      </c>
      <c r="BE264" s="70">
        <v>-25345369.030000001</v>
      </c>
      <c r="BF264" s="70">
        <v>-17169700.59</v>
      </c>
      <c r="BG264" s="70">
        <v>-9839161.5500000007</v>
      </c>
      <c r="BH264" s="70">
        <v>-4868384.57</v>
      </c>
      <c r="BI264" s="70">
        <v>-62456439.75</v>
      </c>
      <c r="BJ264" s="70">
        <v>-40073066.93</v>
      </c>
      <c r="BK264" s="70">
        <v>-19054978.629999999</v>
      </c>
      <c r="BL264" s="70">
        <v>-17090609.940000001</v>
      </c>
      <c r="BM264" s="70">
        <v>-23216903.219999999</v>
      </c>
      <c r="BN264" s="70">
        <v>-26455451.710000001</v>
      </c>
      <c r="BO264" s="70">
        <v>-13677321.59</v>
      </c>
      <c r="BP264" s="70">
        <v>-33480873.510000002</v>
      </c>
      <c r="BQ264" s="70">
        <v>-15811212.9</v>
      </c>
      <c r="BR264" s="70">
        <v>-16176808.789999999</v>
      </c>
      <c r="BS264" s="70">
        <v>-19132213.359999999</v>
      </c>
      <c r="BT264" s="70">
        <v>-32085526.16</v>
      </c>
      <c r="BU264" s="70">
        <v>-29767540.32</v>
      </c>
      <c r="BV264" s="70">
        <v>-14999887.08</v>
      </c>
      <c r="BW264" s="70">
        <v>-7436481.9500000002</v>
      </c>
      <c r="BX264" s="70">
        <v>-7704675.1500000004</v>
      </c>
      <c r="BY264" s="71">
        <v>40728365.159999996</v>
      </c>
    </row>
    <row r="265" spans="1:77" x14ac:dyDescent="0.2">
      <c r="A265" s="68" t="s">
        <v>43</v>
      </c>
      <c r="B265" s="69" t="s">
        <v>723</v>
      </c>
      <c r="C265" s="68" t="s">
        <v>724</v>
      </c>
      <c r="D265" s="70">
        <v>-64689549.990000002</v>
      </c>
      <c r="E265" s="70">
        <v>-10697600.76</v>
      </c>
      <c r="F265" s="70">
        <v>-16390290.18</v>
      </c>
      <c r="G265" s="70">
        <v>-5001681.2699999996</v>
      </c>
      <c r="H265" s="70">
        <v>-2603049.4700000002</v>
      </c>
      <c r="I265" s="70">
        <v>0</v>
      </c>
      <c r="J265" s="70">
        <v>-137155906.19999999</v>
      </c>
      <c r="K265" s="70">
        <v>-9231290.4000000004</v>
      </c>
      <c r="L265" s="70">
        <v>-1715997.38</v>
      </c>
      <c r="M265" s="70">
        <v>-19927890.850000001</v>
      </c>
      <c r="N265" s="70">
        <v>-667980.18000000005</v>
      </c>
      <c r="O265" s="70">
        <v>-5850584.5199999996</v>
      </c>
      <c r="P265" s="70">
        <v>-15480462.84</v>
      </c>
      <c r="Q265" s="70">
        <v>-11018622.359999999</v>
      </c>
      <c r="R265" s="70">
        <v>-595035.78</v>
      </c>
      <c r="S265" s="70">
        <v>-4064913.12</v>
      </c>
      <c r="T265" s="70">
        <v>-3845424.32</v>
      </c>
      <c r="U265" s="70">
        <v>-851071.6</v>
      </c>
      <c r="V265" s="70">
        <v>-82691691.489999995</v>
      </c>
      <c r="W265" s="70">
        <v>-10721419.380000001</v>
      </c>
      <c r="X265" s="70">
        <v>-4915694.46</v>
      </c>
      <c r="Y265" s="70">
        <v>-14655302.9</v>
      </c>
      <c r="Z265" s="70">
        <v>-2084506.56</v>
      </c>
      <c r="AA265" s="70">
        <v>-3170067.64</v>
      </c>
      <c r="AB265" s="70">
        <v>-1110845.79</v>
      </c>
      <c r="AC265" s="70">
        <v>0</v>
      </c>
      <c r="AD265" s="70">
        <v>-166525.73000000001</v>
      </c>
      <c r="AE265" s="70">
        <v>-142505810.11000001</v>
      </c>
      <c r="AF265" s="70">
        <v>-533139.41760000004</v>
      </c>
      <c r="AG265" s="70">
        <v>-1357999.08</v>
      </c>
      <c r="AH265" s="70">
        <v>-2226588.84</v>
      </c>
      <c r="AI265" s="70">
        <v>-1130387.3600000001</v>
      </c>
      <c r="AJ265" s="70">
        <v>-3140637.18</v>
      </c>
      <c r="AK265" s="70">
        <v>-2073357.64</v>
      </c>
      <c r="AL265" s="70">
        <v>-2706944.49</v>
      </c>
      <c r="AM265" s="70">
        <v>-3240597.36</v>
      </c>
      <c r="AN265" s="70">
        <v>-1663486.23</v>
      </c>
      <c r="AO265" s="70">
        <v>-1876899.13</v>
      </c>
      <c r="AP265" s="70">
        <v>-1393033.49</v>
      </c>
      <c r="AQ265" s="70">
        <v>-55688136.07</v>
      </c>
      <c r="AR265" s="70">
        <v>-1058953.3999999999</v>
      </c>
      <c r="AS265" s="70">
        <v>-1746985.92</v>
      </c>
      <c r="AT265" s="70">
        <v>-3063409.02</v>
      </c>
      <c r="AU265" s="70">
        <v>-1779614.34</v>
      </c>
      <c r="AV265" s="70">
        <v>-353078.47</v>
      </c>
      <c r="AW265" s="70">
        <v>-632253.81000000006</v>
      </c>
      <c r="AX265" s="70">
        <v>-84190701.180000007</v>
      </c>
      <c r="AY265" s="70">
        <v>-857207.7</v>
      </c>
      <c r="AZ265" s="70">
        <v>-3608192.65</v>
      </c>
      <c r="BA265" s="70">
        <v>-5418464.4299999997</v>
      </c>
      <c r="BB265" s="70">
        <v>-4346560.9000000004</v>
      </c>
      <c r="BC265" s="70">
        <v>-3449825.4</v>
      </c>
      <c r="BD265" s="70">
        <v>-9144515.0399999991</v>
      </c>
      <c r="BE265" s="70">
        <v>-7776420.0599999996</v>
      </c>
      <c r="BF265" s="70">
        <v>-3552163.05</v>
      </c>
      <c r="BG265" s="70">
        <v>-836566.3</v>
      </c>
      <c r="BH265" s="70">
        <v>0</v>
      </c>
      <c r="BI265" s="70">
        <v>-74735821.920000002</v>
      </c>
      <c r="BJ265" s="70">
        <v>-21057799.629999999</v>
      </c>
      <c r="BK265" s="70">
        <v>-1833333.33</v>
      </c>
      <c r="BL265" s="70">
        <v>-1449176.82</v>
      </c>
      <c r="BM265" s="70">
        <v>-1887793.5</v>
      </c>
      <c r="BN265" s="70">
        <v>-2869914.75</v>
      </c>
      <c r="BO265" s="70">
        <v>-1650067.62</v>
      </c>
      <c r="BP265" s="70">
        <v>-48725823.159999996</v>
      </c>
      <c r="BQ265" s="70">
        <v>-1868699.64</v>
      </c>
      <c r="BR265" s="70">
        <v>-2705619.91</v>
      </c>
      <c r="BS265" s="70">
        <v>-4400268.5999999996</v>
      </c>
      <c r="BT265" s="70">
        <v>-2830359.96</v>
      </c>
      <c r="BU265" s="70">
        <v>-10816050.24</v>
      </c>
      <c r="BV265" s="70">
        <v>-1863502.13</v>
      </c>
      <c r="BW265" s="70">
        <v>-199870.92</v>
      </c>
      <c r="BX265" s="70">
        <v>-76774.17</v>
      </c>
      <c r="BY265" s="71">
        <v>-6823891.1599999983</v>
      </c>
    </row>
    <row r="266" spans="1:77" x14ac:dyDescent="0.2">
      <c r="A266" s="68" t="s">
        <v>43</v>
      </c>
      <c r="B266" s="69" t="s">
        <v>725</v>
      </c>
      <c r="C266" s="68" t="s">
        <v>726</v>
      </c>
      <c r="D266" s="70">
        <v>-15946090.26</v>
      </c>
      <c r="E266" s="70">
        <v>-19214360.18</v>
      </c>
      <c r="F266" s="70">
        <v>-4555986.0199999996</v>
      </c>
      <c r="G266" s="70">
        <v>-4594855.12</v>
      </c>
      <c r="H266" s="70">
        <v>-3906859.4</v>
      </c>
      <c r="I266" s="70">
        <v>-1939636.89</v>
      </c>
      <c r="J266" s="70">
        <v>-3644615.6</v>
      </c>
      <c r="K266" s="70">
        <v>-2906605.28</v>
      </c>
      <c r="L266" s="70">
        <v>-2727176.22</v>
      </c>
      <c r="M266" s="70">
        <v>-8699245.3599999994</v>
      </c>
      <c r="N266" s="70">
        <v>-2497233.4900000002</v>
      </c>
      <c r="O266" s="70">
        <v>-4821587.26</v>
      </c>
      <c r="P266" s="70">
        <v>-7752182.3799999999</v>
      </c>
      <c r="Q266" s="70">
        <v>-8089806.1500000004</v>
      </c>
      <c r="R266" s="70">
        <v>-1093951.03</v>
      </c>
      <c r="S266" s="70">
        <v>-6102421.6900000004</v>
      </c>
      <c r="T266" s="70">
        <v>-3809042.28</v>
      </c>
      <c r="U266" s="70">
        <v>-1398427.09</v>
      </c>
      <c r="V266" s="70">
        <v>-8697731.4299999997</v>
      </c>
      <c r="W266" s="70">
        <v>-6652713.3799999999</v>
      </c>
      <c r="X266" s="70">
        <v>-5050570</v>
      </c>
      <c r="Y266" s="70">
        <v>-7326974.5199999996</v>
      </c>
      <c r="Z266" s="70">
        <v>-3334201.67</v>
      </c>
      <c r="AA266" s="70">
        <v>-6138141.8499999996</v>
      </c>
      <c r="AB266" s="70">
        <v>-3536081.58</v>
      </c>
      <c r="AC266" s="70">
        <v>0</v>
      </c>
      <c r="AD266" s="70">
        <v>-1939662.46</v>
      </c>
      <c r="AE266" s="70">
        <v>-10834090.050000001</v>
      </c>
      <c r="AF266" s="70">
        <v>-14943290.16</v>
      </c>
      <c r="AG266" s="70">
        <v>-2431765.83</v>
      </c>
      <c r="AH266" s="70">
        <v>-1892894.69</v>
      </c>
      <c r="AI266" s="70">
        <v>-2192128.87</v>
      </c>
      <c r="AJ266" s="70">
        <v>-3264718.75</v>
      </c>
      <c r="AK266" s="70">
        <v>-2872035.12</v>
      </c>
      <c r="AL266" s="70">
        <v>-2867269.42</v>
      </c>
      <c r="AM266" s="70">
        <v>-3982186.26</v>
      </c>
      <c r="AN266" s="70">
        <v>-2376139.9300000002</v>
      </c>
      <c r="AO266" s="70">
        <v>-2482575.7799999998</v>
      </c>
      <c r="AP266" s="70">
        <v>-2659662.9300000002</v>
      </c>
      <c r="AQ266" s="70">
        <v>-10104294.68</v>
      </c>
      <c r="AR266" s="70">
        <v>-2994413.05</v>
      </c>
      <c r="AS266" s="70">
        <v>-4245363.6500000004</v>
      </c>
      <c r="AT266" s="70">
        <v>-3081219.56</v>
      </c>
      <c r="AU266" s="70">
        <v>-3158906.44</v>
      </c>
      <c r="AV266" s="70">
        <v>-694669.86</v>
      </c>
      <c r="AW266" s="70">
        <v>-1335396.05</v>
      </c>
      <c r="AX266" s="70">
        <v>-11144493.68</v>
      </c>
      <c r="AY266" s="70">
        <v>-2256881.65</v>
      </c>
      <c r="AZ266" s="70">
        <v>-3624384.89</v>
      </c>
      <c r="BA266" s="70">
        <v>-5210904.24</v>
      </c>
      <c r="BB266" s="70">
        <v>-5089198.68</v>
      </c>
      <c r="BC266" s="70">
        <v>-3853094.12</v>
      </c>
      <c r="BD266" s="70">
        <v>-5020924.87</v>
      </c>
      <c r="BE266" s="70">
        <v>-4458571.54</v>
      </c>
      <c r="BF266" s="70">
        <v>-3022371.91</v>
      </c>
      <c r="BG266" s="70">
        <v>-1746581.32</v>
      </c>
      <c r="BH266" s="70">
        <v>-821910.64</v>
      </c>
      <c r="BI266" s="70">
        <v>-11130629.800000001</v>
      </c>
      <c r="BJ266" s="70">
        <v>-7139837.5</v>
      </c>
      <c r="BK266" s="70">
        <v>-3393160.29</v>
      </c>
      <c r="BL266" s="70">
        <v>-3050413.53</v>
      </c>
      <c r="BM266" s="70">
        <v>-4133536.33</v>
      </c>
      <c r="BN266" s="70">
        <v>-4712261.38</v>
      </c>
      <c r="BO266" s="70">
        <v>-2441437.67</v>
      </c>
      <c r="BP266" s="70">
        <v>-5990148.9400000004</v>
      </c>
      <c r="BQ266" s="70">
        <v>-2831023.97</v>
      </c>
      <c r="BR266" s="70">
        <v>-2897692.81</v>
      </c>
      <c r="BS266" s="70">
        <v>-3425496.98</v>
      </c>
      <c r="BT266" s="70">
        <v>-4865505.5999999996</v>
      </c>
      <c r="BU266" s="70">
        <v>-5332854.5599999996</v>
      </c>
      <c r="BV266" s="70">
        <v>-2685113.42</v>
      </c>
      <c r="BW266" s="70">
        <v>-1332167.21</v>
      </c>
      <c r="BX266" s="70">
        <v>-1379591.39</v>
      </c>
      <c r="BY266" s="71">
        <v>4953117.3199999984</v>
      </c>
    </row>
    <row r="267" spans="1:77" x14ac:dyDescent="0.2">
      <c r="A267" s="68" t="s">
        <v>43</v>
      </c>
      <c r="B267" s="69" t="s">
        <v>727</v>
      </c>
      <c r="C267" s="68" t="s">
        <v>728</v>
      </c>
      <c r="D267" s="70">
        <v>1802650</v>
      </c>
      <c r="E267" s="70">
        <v>126150</v>
      </c>
      <c r="F267" s="70">
        <v>186050</v>
      </c>
      <c r="G267" s="70">
        <v>212050</v>
      </c>
      <c r="H267" s="70">
        <v>346700</v>
      </c>
      <c r="I267" s="70">
        <v>0</v>
      </c>
      <c r="J267" s="70">
        <v>610750</v>
      </c>
      <c r="K267" s="70">
        <v>432650</v>
      </c>
      <c r="L267" s="70">
        <v>22200</v>
      </c>
      <c r="M267" s="70">
        <v>271850</v>
      </c>
      <c r="N267" s="70">
        <v>102800</v>
      </c>
      <c r="O267" s="70">
        <v>128100</v>
      </c>
      <c r="P267" s="70">
        <v>163000</v>
      </c>
      <c r="Q267" s="70">
        <v>315800</v>
      </c>
      <c r="R267" s="70">
        <v>31181.5</v>
      </c>
      <c r="S267" s="70">
        <v>19650</v>
      </c>
      <c r="T267" s="70">
        <v>34000</v>
      </c>
      <c r="U267" s="70">
        <v>30850</v>
      </c>
      <c r="V267" s="70">
        <v>1962050</v>
      </c>
      <c r="W267" s="70">
        <v>149400</v>
      </c>
      <c r="X267" s="70">
        <v>155100</v>
      </c>
      <c r="Y267" s="70">
        <v>307000</v>
      </c>
      <c r="Z267" s="70">
        <v>86700</v>
      </c>
      <c r="AA267" s="70">
        <v>51700</v>
      </c>
      <c r="AB267" s="70">
        <v>22350</v>
      </c>
      <c r="AC267" s="70">
        <v>1000</v>
      </c>
      <c r="AD267" s="70">
        <v>107300</v>
      </c>
      <c r="AE267" s="70">
        <v>659415</v>
      </c>
      <c r="AF267" s="70">
        <v>134450</v>
      </c>
      <c r="AG267" s="70">
        <v>106200</v>
      </c>
      <c r="AH267" s="70">
        <v>47350</v>
      </c>
      <c r="AI267" s="70">
        <v>68950</v>
      </c>
      <c r="AJ267" s="70">
        <v>103450</v>
      </c>
      <c r="AK267" s="70">
        <v>40700</v>
      </c>
      <c r="AL267" s="70">
        <v>69900</v>
      </c>
      <c r="AM267" s="70">
        <v>157700</v>
      </c>
      <c r="AN267" s="70">
        <v>71500</v>
      </c>
      <c r="AO267" s="70">
        <v>17100</v>
      </c>
      <c r="AP267" s="70">
        <v>40600</v>
      </c>
      <c r="AQ267" s="70">
        <v>745450</v>
      </c>
      <c r="AR267" s="70">
        <v>53500</v>
      </c>
      <c r="AS267" s="70">
        <v>110250</v>
      </c>
      <c r="AT267" s="70">
        <v>92400</v>
      </c>
      <c r="AU267" s="70">
        <v>90750</v>
      </c>
      <c r="AV267" s="70">
        <v>879420</v>
      </c>
      <c r="AW267" s="70">
        <v>358550</v>
      </c>
      <c r="AX267" s="70">
        <v>1296836</v>
      </c>
      <c r="AY267" s="70">
        <v>84700</v>
      </c>
      <c r="AZ267" s="70">
        <v>224800</v>
      </c>
      <c r="BA267" s="70">
        <v>179900</v>
      </c>
      <c r="BB267" s="70">
        <v>369550</v>
      </c>
      <c r="BC267" s="70">
        <v>295500</v>
      </c>
      <c r="BD267" s="70">
        <v>154650</v>
      </c>
      <c r="BE267" s="70">
        <v>175350</v>
      </c>
      <c r="BF267" s="70">
        <v>141050</v>
      </c>
      <c r="BG267" s="70">
        <v>40000</v>
      </c>
      <c r="BH267" s="70">
        <v>40350</v>
      </c>
      <c r="BI267" s="70">
        <v>3330000</v>
      </c>
      <c r="BJ267" s="70">
        <v>244100</v>
      </c>
      <c r="BK267" s="70">
        <v>242000</v>
      </c>
      <c r="BL267" s="70">
        <v>56050</v>
      </c>
      <c r="BM267" s="70">
        <v>66100</v>
      </c>
      <c r="BN267" s="70">
        <v>140300</v>
      </c>
      <c r="BO267" s="70">
        <v>55900</v>
      </c>
      <c r="BP267" s="70">
        <v>339200</v>
      </c>
      <c r="BQ267" s="70">
        <v>81950</v>
      </c>
      <c r="BR267" s="70">
        <v>211900</v>
      </c>
      <c r="BS267" s="70">
        <v>348800</v>
      </c>
      <c r="BT267" s="70">
        <v>216500</v>
      </c>
      <c r="BU267" s="70">
        <v>118800</v>
      </c>
      <c r="BV267" s="70">
        <v>248450</v>
      </c>
      <c r="BW267" s="70">
        <v>198750</v>
      </c>
      <c r="BX267" s="70">
        <v>56130</v>
      </c>
      <c r="BY267" s="71">
        <v>-511476.97</v>
      </c>
    </row>
    <row r="268" spans="1:77" x14ac:dyDescent="0.2">
      <c r="A268" s="68" t="s">
        <v>43</v>
      </c>
      <c r="B268" s="69" t="s">
        <v>729</v>
      </c>
      <c r="C268" s="68" t="s">
        <v>730</v>
      </c>
      <c r="D268" s="70">
        <v>0</v>
      </c>
      <c r="E268" s="70">
        <v>0</v>
      </c>
      <c r="F268" s="70">
        <v>0</v>
      </c>
      <c r="G268" s="70">
        <v>0</v>
      </c>
      <c r="H268" s="70">
        <v>0</v>
      </c>
      <c r="I268" s="70">
        <v>0</v>
      </c>
      <c r="J268" s="70">
        <v>0</v>
      </c>
      <c r="K268" s="70">
        <v>0</v>
      </c>
      <c r="L268" s="70">
        <v>0</v>
      </c>
      <c r="M268" s="70">
        <v>0</v>
      </c>
      <c r="N268" s="70">
        <v>-800</v>
      </c>
      <c r="O268" s="70">
        <v>0</v>
      </c>
      <c r="P268" s="70">
        <v>0</v>
      </c>
      <c r="Q268" s="70">
        <v>0</v>
      </c>
      <c r="R268" s="70">
        <v>0</v>
      </c>
      <c r="S268" s="70">
        <v>0</v>
      </c>
      <c r="T268" s="70">
        <v>0</v>
      </c>
      <c r="U268" s="70">
        <v>0</v>
      </c>
      <c r="V268" s="70">
        <v>0</v>
      </c>
      <c r="W268" s="70">
        <v>0</v>
      </c>
      <c r="X268" s="70">
        <v>0</v>
      </c>
      <c r="Y268" s="70">
        <v>0</v>
      </c>
      <c r="Z268" s="70">
        <v>0</v>
      </c>
      <c r="AA268" s="70">
        <v>0</v>
      </c>
      <c r="AB268" s="70">
        <v>0</v>
      </c>
      <c r="AC268" s="70">
        <v>0</v>
      </c>
      <c r="AD268" s="70">
        <v>0</v>
      </c>
      <c r="AE268" s="70">
        <v>0</v>
      </c>
      <c r="AF268" s="70">
        <v>0</v>
      </c>
      <c r="AG268" s="70">
        <v>0</v>
      </c>
      <c r="AH268" s="70">
        <v>0</v>
      </c>
      <c r="AI268" s="70">
        <v>0</v>
      </c>
      <c r="AJ268" s="70">
        <v>0</v>
      </c>
      <c r="AK268" s="70">
        <v>0</v>
      </c>
      <c r="AL268" s="70">
        <v>0</v>
      </c>
      <c r="AM268" s="70">
        <v>0</v>
      </c>
      <c r="AN268" s="70">
        <v>0</v>
      </c>
      <c r="AO268" s="70">
        <v>0</v>
      </c>
      <c r="AP268" s="70">
        <v>0</v>
      </c>
      <c r="AQ268" s="70">
        <v>0</v>
      </c>
      <c r="AR268" s="70">
        <v>0</v>
      </c>
      <c r="AS268" s="70">
        <v>0</v>
      </c>
      <c r="AT268" s="70">
        <v>0</v>
      </c>
      <c r="AU268" s="70">
        <v>0</v>
      </c>
      <c r="AV268" s="70">
        <v>0</v>
      </c>
      <c r="AW268" s="70">
        <v>0</v>
      </c>
      <c r="AX268" s="70">
        <v>0</v>
      </c>
      <c r="AY268" s="70">
        <v>0</v>
      </c>
      <c r="AZ268" s="70">
        <v>-21961</v>
      </c>
      <c r="BA268" s="70">
        <v>0</v>
      </c>
      <c r="BB268" s="70">
        <v>0</v>
      </c>
      <c r="BC268" s="70">
        <v>0</v>
      </c>
      <c r="BD268" s="70">
        <v>0</v>
      </c>
      <c r="BE268" s="70">
        <v>0</v>
      </c>
      <c r="BF268" s="70">
        <v>0</v>
      </c>
      <c r="BG268" s="70">
        <v>0</v>
      </c>
      <c r="BH268" s="70">
        <v>0</v>
      </c>
      <c r="BI268" s="70">
        <v>-17169</v>
      </c>
      <c r="BJ268" s="70">
        <v>0</v>
      </c>
      <c r="BK268" s="70">
        <v>0</v>
      </c>
      <c r="BL268" s="70">
        <v>0</v>
      </c>
      <c r="BM268" s="70">
        <v>0</v>
      </c>
      <c r="BN268" s="70">
        <v>0</v>
      </c>
      <c r="BO268" s="70">
        <v>0</v>
      </c>
      <c r="BP268" s="70">
        <v>0</v>
      </c>
      <c r="BQ268" s="70">
        <v>0</v>
      </c>
      <c r="BR268" s="70">
        <v>0</v>
      </c>
      <c r="BS268" s="70">
        <v>0</v>
      </c>
      <c r="BT268" s="70">
        <v>0</v>
      </c>
      <c r="BU268" s="70">
        <v>0</v>
      </c>
      <c r="BV268" s="70">
        <v>0</v>
      </c>
      <c r="BW268" s="70">
        <v>0</v>
      </c>
      <c r="BX268" s="70">
        <v>0</v>
      </c>
      <c r="BY268" s="71">
        <v>450929.84</v>
      </c>
    </row>
    <row r="269" spans="1:77" x14ac:dyDescent="0.2">
      <c r="A269" s="68" t="s">
        <v>43</v>
      </c>
      <c r="B269" s="69" t="s">
        <v>731</v>
      </c>
      <c r="C269" s="68" t="s">
        <v>732</v>
      </c>
      <c r="D269" s="70">
        <v>0</v>
      </c>
      <c r="E269" s="70">
        <v>0</v>
      </c>
      <c r="F269" s="70">
        <v>0</v>
      </c>
      <c r="G269" s="70">
        <v>0</v>
      </c>
      <c r="H269" s="70">
        <v>0</v>
      </c>
      <c r="I269" s="70">
        <v>0</v>
      </c>
      <c r="J269" s="70">
        <v>0</v>
      </c>
      <c r="K269" s="70">
        <v>0</v>
      </c>
      <c r="L269" s="70">
        <v>0</v>
      </c>
      <c r="M269" s="70">
        <v>0</v>
      </c>
      <c r="N269" s="70">
        <v>0</v>
      </c>
      <c r="O269" s="70">
        <v>0</v>
      </c>
      <c r="P269" s="70">
        <v>0</v>
      </c>
      <c r="Q269" s="70">
        <v>0</v>
      </c>
      <c r="R269" s="70">
        <v>0</v>
      </c>
      <c r="S269" s="70">
        <v>0</v>
      </c>
      <c r="T269" s="70">
        <v>0</v>
      </c>
      <c r="U269" s="70">
        <v>0</v>
      </c>
      <c r="V269" s="70">
        <v>0</v>
      </c>
      <c r="W269" s="70">
        <v>2541.9299999999998</v>
      </c>
      <c r="X269" s="70">
        <v>0</v>
      </c>
      <c r="Y269" s="70">
        <v>0</v>
      </c>
      <c r="Z269" s="70">
        <v>0</v>
      </c>
      <c r="AA269" s="70">
        <v>0</v>
      </c>
      <c r="AB269" s="70">
        <v>0</v>
      </c>
      <c r="AC269" s="70">
        <v>0</v>
      </c>
      <c r="AD269" s="70">
        <v>0</v>
      </c>
      <c r="AE269" s="70">
        <v>0</v>
      </c>
      <c r="AF269" s="70">
        <v>0</v>
      </c>
      <c r="AG269" s="70">
        <v>0</v>
      </c>
      <c r="AH269" s="70">
        <v>0</v>
      </c>
      <c r="AI269" s="70">
        <v>0</v>
      </c>
      <c r="AJ269" s="70">
        <v>0</v>
      </c>
      <c r="AK269" s="70">
        <v>0</v>
      </c>
      <c r="AL269" s="70">
        <v>0</v>
      </c>
      <c r="AM269" s="70">
        <v>0</v>
      </c>
      <c r="AN269" s="70">
        <v>0</v>
      </c>
      <c r="AO269" s="70">
        <v>0</v>
      </c>
      <c r="AP269" s="70">
        <v>0</v>
      </c>
      <c r="AQ269" s="70">
        <v>0</v>
      </c>
      <c r="AR269" s="70">
        <v>0</v>
      </c>
      <c r="AS269" s="70">
        <v>0</v>
      </c>
      <c r="AT269" s="70">
        <v>0</v>
      </c>
      <c r="AU269" s="70">
        <v>0</v>
      </c>
      <c r="AV269" s="70">
        <v>0</v>
      </c>
      <c r="AW269" s="70">
        <v>0</v>
      </c>
      <c r="AX269" s="70">
        <v>0</v>
      </c>
      <c r="AY269" s="70">
        <v>0</v>
      </c>
      <c r="AZ269" s="70">
        <v>925</v>
      </c>
      <c r="BA269" s="70">
        <v>0</v>
      </c>
      <c r="BB269" s="70">
        <v>0</v>
      </c>
      <c r="BC269" s="70">
        <v>0</v>
      </c>
      <c r="BD269" s="70">
        <v>0</v>
      </c>
      <c r="BE269" s="70">
        <v>0</v>
      </c>
      <c r="BF269" s="70">
        <v>0</v>
      </c>
      <c r="BG269" s="70">
        <v>0</v>
      </c>
      <c r="BH269" s="70">
        <v>0</v>
      </c>
      <c r="BI269" s="70">
        <v>162074.87</v>
      </c>
      <c r="BJ269" s="70">
        <v>0</v>
      </c>
      <c r="BK269" s="70">
        <v>0</v>
      </c>
      <c r="BL269" s="70">
        <v>0</v>
      </c>
      <c r="BM269" s="70">
        <v>0</v>
      </c>
      <c r="BN269" s="70">
        <v>0</v>
      </c>
      <c r="BO269" s="70">
        <v>0</v>
      </c>
      <c r="BP269" s="70">
        <v>0</v>
      </c>
      <c r="BQ269" s="70">
        <v>0</v>
      </c>
      <c r="BR269" s="70">
        <v>0</v>
      </c>
      <c r="BS269" s="70">
        <v>0</v>
      </c>
      <c r="BT269" s="70">
        <v>0</v>
      </c>
      <c r="BU269" s="70">
        <v>0</v>
      </c>
      <c r="BV269" s="70">
        <v>0</v>
      </c>
      <c r="BW269" s="70">
        <v>0</v>
      </c>
      <c r="BX269" s="70">
        <v>0</v>
      </c>
      <c r="BY269" s="71"/>
    </row>
    <row r="270" spans="1:77" x14ac:dyDescent="0.2">
      <c r="A270" s="68" t="s">
        <v>43</v>
      </c>
      <c r="B270" s="69" t="s">
        <v>733</v>
      </c>
      <c r="C270" s="68" t="s">
        <v>734</v>
      </c>
      <c r="D270" s="70">
        <v>-272470.21000000002</v>
      </c>
      <c r="E270" s="70">
        <v>0</v>
      </c>
      <c r="F270" s="70">
        <v>-68710.559999999998</v>
      </c>
      <c r="G270" s="70">
        <v>-2348.38</v>
      </c>
      <c r="H270" s="70">
        <v>-588.02</v>
      </c>
      <c r="I270" s="70">
        <v>0</v>
      </c>
      <c r="J270" s="70">
        <v>-1306716.08</v>
      </c>
      <c r="K270" s="70">
        <v>-18200.919999999998</v>
      </c>
      <c r="L270" s="70">
        <v>0</v>
      </c>
      <c r="M270" s="70">
        <v>-23802.33</v>
      </c>
      <c r="N270" s="70">
        <v>-9418.9500000000007</v>
      </c>
      <c r="O270" s="70">
        <v>-25122.32</v>
      </c>
      <c r="P270" s="70">
        <v>-289741.26</v>
      </c>
      <c r="Q270" s="70">
        <v>0</v>
      </c>
      <c r="R270" s="70">
        <v>0</v>
      </c>
      <c r="S270" s="70">
        <v>-97.75</v>
      </c>
      <c r="T270" s="70">
        <v>-24947.63</v>
      </c>
      <c r="U270" s="70">
        <v>-4591.7299999999996</v>
      </c>
      <c r="V270" s="70">
        <v>0</v>
      </c>
      <c r="W270" s="70">
        <v>-22257.93</v>
      </c>
      <c r="X270" s="70">
        <v>-28327.26</v>
      </c>
      <c r="Y270" s="70">
        <v>-108625.13</v>
      </c>
      <c r="Z270" s="70">
        <v>-970</v>
      </c>
      <c r="AA270" s="70">
        <v>-63803.66</v>
      </c>
      <c r="AB270" s="70">
        <v>0</v>
      </c>
      <c r="AC270" s="70">
        <v>0</v>
      </c>
      <c r="AD270" s="70">
        <v>0</v>
      </c>
      <c r="AE270" s="70">
        <v>-1722026.91</v>
      </c>
      <c r="AF270" s="70">
        <v>-86822.62</v>
      </c>
      <c r="AG270" s="70">
        <v>-4224.41</v>
      </c>
      <c r="AH270" s="70">
        <v>-3883.87</v>
      </c>
      <c r="AI270" s="70">
        <v>0</v>
      </c>
      <c r="AJ270" s="70">
        <v>-7929.31</v>
      </c>
      <c r="AK270" s="70">
        <v>-44877.82</v>
      </c>
      <c r="AL270" s="70">
        <v>-5204.29</v>
      </c>
      <c r="AM270" s="70">
        <v>-37353.699999999997</v>
      </c>
      <c r="AN270" s="70">
        <v>-8145.02</v>
      </c>
      <c r="AO270" s="70">
        <v>-1081.8599999999999</v>
      </c>
      <c r="AP270" s="70">
        <v>0</v>
      </c>
      <c r="AQ270" s="70">
        <v>-190825.75</v>
      </c>
      <c r="AR270" s="70">
        <v>-26230.1</v>
      </c>
      <c r="AS270" s="70">
        <v>0</v>
      </c>
      <c r="AT270" s="70">
        <v>-7332.26</v>
      </c>
      <c r="AU270" s="70">
        <v>-403.78</v>
      </c>
      <c r="AV270" s="70">
        <v>-557.75</v>
      </c>
      <c r="AW270" s="70">
        <v>0</v>
      </c>
      <c r="AX270" s="70">
        <v>0</v>
      </c>
      <c r="AY270" s="70">
        <v>-5934.93</v>
      </c>
      <c r="AZ270" s="70">
        <v>-74855.179999999993</v>
      </c>
      <c r="BA270" s="70">
        <v>-10514.29</v>
      </c>
      <c r="BB270" s="70">
        <v>-122265.21</v>
      </c>
      <c r="BC270" s="70">
        <v>-60642.05</v>
      </c>
      <c r="BD270" s="70">
        <v>-33934.519999999997</v>
      </c>
      <c r="BE270" s="70">
        <v>-84722.12</v>
      </c>
      <c r="BF270" s="70">
        <v>-5310.97</v>
      </c>
      <c r="BG270" s="70">
        <v>-300</v>
      </c>
      <c r="BH270" s="70">
        <v>-2360.98</v>
      </c>
      <c r="BI270" s="70">
        <v>-597382.79</v>
      </c>
      <c r="BJ270" s="70">
        <v>0</v>
      </c>
      <c r="BK270" s="70">
        <v>0</v>
      </c>
      <c r="BL270" s="70">
        <v>-5871.2</v>
      </c>
      <c r="BM270" s="70">
        <v>-3528.19</v>
      </c>
      <c r="BN270" s="70">
        <v>-2153.38</v>
      </c>
      <c r="BO270" s="70">
        <v>-1095.6500000000001</v>
      </c>
      <c r="BP270" s="70">
        <v>-330128.11</v>
      </c>
      <c r="BQ270" s="70">
        <v>0</v>
      </c>
      <c r="BR270" s="70">
        <v>-8940.2900000000009</v>
      </c>
      <c r="BS270" s="70">
        <v>-50</v>
      </c>
      <c r="BT270" s="70">
        <v>-6707.71</v>
      </c>
      <c r="BU270" s="70">
        <v>-87944.23</v>
      </c>
      <c r="BV270" s="70">
        <v>-15895.93</v>
      </c>
      <c r="BW270" s="70">
        <v>0</v>
      </c>
      <c r="BX270" s="70">
        <v>0</v>
      </c>
      <c r="BY270" s="71">
        <v>1112.1400000000001</v>
      </c>
    </row>
    <row r="271" spans="1:77" x14ac:dyDescent="0.2">
      <c r="A271" s="68" t="s">
        <v>43</v>
      </c>
      <c r="B271" s="69" t="s">
        <v>735</v>
      </c>
      <c r="C271" s="68" t="s">
        <v>736</v>
      </c>
      <c r="D271" s="70">
        <v>118102.49</v>
      </c>
      <c r="E271" s="70">
        <v>0</v>
      </c>
      <c r="F271" s="70">
        <v>632895.57999999996</v>
      </c>
      <c r="G271" s="70">
        <v>36300.57</v>
      </c>
      <c r="H271" s="70">
        <v>7876.85</v>
      </c>
      <c r="I271" s="70">
        <v>0</v>
      </c>
      <c r="J271" s="70">
        <v>828969.83</v>
      </c>
      <c r="K271" s="70">
        <v>137191.25</v>
      </c>
      <c r="L271" s="70">
        <v>13868.48</v>
      </c>
      <c r="M271" s="70">
        <v>107893.09</v>
      </c>
      <c r="N271" s="70">
        <v>893</v>
      </c>
      <c r="O271" s="70">
        <v>2485.02</v>
      </c>
      <c r="P271" s="70">
        <v>81615.289999999994</v>
      </c>
      <c r="Q271" s="70">
        <v>0</v>
      </c>
      <c r="R271" s="70">
        <v>0</v>
      </c>
      <c r="S271" s="70">
        <v>0</v>
      </c>
      <c r="T271" s="70">
        <v>13192.15</v>
      </c>
      <c r="U271" s="70">
        <v>2229.1999999999998</v>
      </c>
      <c r="V271" s="70">
        <v>0</v>
      </c>
      <c r="W271" s="70">
        <v>22012.7</v>
      </c>
      <c r="X271" s="70">
        <v>3349.97</v>
      </c>
      <c r="Y271" s="70">
        <v>7352.74</v>
      </c>
      <c r="Z271" s="70">
        <v>0</v>
      </c>
      <c r="AA271" s="70">
        <v>4644.6499999999996</v>
      </c>
      <c r="AB271" s="70">
        <v>0</v>
      </c>
      <c r="AC271" s="70">
        <v>0</v>
      </c>
      <c r="AD271" s="70">
        <v>0</v>
      </c>
      <c r="AE271" s="70">
        <v>1426002.85</v>
      </c>
      <c r="AF271" s="70">
        <v>112944.77</v>
      </c>
      <c r="AG271" s="70">
        <v>2018.8</v>
      </c>
      <c r="AH271" s="70">
        <v>154.88</v>
      </c>
      <c r="AI271" s="70">
        <v>0</v>
      </c>
      <c r="AJ271" s="70">
        <v>15426.67</v>
      </c>
      <c r="AK271" s="70">
        <v>251.75</v>
      </c>
      <c r="AL271" s="70">
        <v>8939.16</v>
      </c>
      <c r="AM271" s="70">
        <v>29737.42</v>
      </c>
      <c r="AN271" s="70">
        <v>1585.06</v>
      </c>
      <c r="AO271" s="70">
        <v>13957.16</v>
      </c>
      <c r="AP271" s="70">
        <v>2742.3</v>
      </c>
      <c r="AQ271" s="70">
        <v>487971.19</v>
      </c>
      <c r="AR271" s="70">
        <v>0</v>
      </c>
      <c r="AS271" s="70">
        <v>6318.73</v>
      </c>
      <c r="AT271" s="70">
        <v>5379.71</v>
      </c>
      <c r="AU271" s="70">
        <v>0</v>
      </c>
      <c r="AV271" s="70">
        <v>349</v>
      </c>
      <c r="AW271" s="70">
        <v>0</v>
      </c>
      <c r="AX271" s="70">
        <v>723641.57</v>
      </c>
      <c r="AY271" s="70">
        <v>0</v>
      </c>
      <c r="AZ271" s="70">
        <v>26950.48</v>
      </c>
      <c r="BA271" s="70">
        <v>23265.65</v>
      </c>
      <c r="BB271" s="70">
        <v>23392.91</v>
      </c>
      <c r="BC271" s="70">
        <v>2658.5</v>
      </c>
      <c r="BD271" s="70">
        <v>27663.75</v>
      </c>
      <c r="BE271" s="70">
        <v>3791.94</v>
      </c>
      <c r="BF271" s="70">
        <v>380.66</v>
      </c>
      <c r="BG271" s="70">
        <v>359</v>
      </c>
      <c r="BH271" s="70">
        <v>7023.2</v>
      </c>
      <c r="BI271" s="70">
        <v>615537.17000000004</v>
      </c>
      <c r="BJ271" s="70">
        <v>0</v>
      </c>
      <c r="BK271" s="70">
        <v>0</v>
      </c>
      <c r="BL271" s="70">
        <v>1187.08</v>
      </c>
      <c r="BM271" s="70">
        <v>1844.02</v>
      </c>
      <c r="BN271" s="70">
        <v>5361.21</v>
      </c>
      <c r="BO271" s="70">
        <v>66.760000000000005</v>
      </c>
      <c r="BP271" s="70">
        <v>423683.14</v>
      </c>
      <c r="BQ271" s="70">
        <v>0</v>
      </c>
      <c r="BR271" s="70">
        <v>1349.07</v>
      </c>
      <c r="BS271" s="70">
        <v>332.14</v>
      </c>
      <c r="BT271" s="70">
        <v>20837.8</v>
      </c>
      <c r="BU271" s="70">
        <v>97770.57</v>
      </c>
      <c r="BV271" s="70">
        <v>5910.78</v>
      </c>
      <c r="BW271" s="70">
        <v>0</v>
      </c>
      <c r="BX271" s="70">
        <v>800</v>
      </c>
      <c r="BY271" s="71">
        <v>342994242.12000006</v>
      </c>
    </row>
    <row r="272" spans="1:77" x14ac:dyDescent="0.2">
      <c r="A272" s="68" t="s">
        <v>43</v>
      </c>
      <c r="B272" s="69" t="s">
        <v>737</v>
      </c>
      <c r="C272" s="68" t="s">
        <v>738</v>
      </c>
      <c r="D272" s="70">
        <v>-31111.13</v>
      </c>
      <c r="E272" s="70">
        <v>0</v>
      </c>
      <c r="F272" s="70">
        <v>-216807.18</v>
      </c>
      <c r="G272" s="70">
        <v>-9154.08</v>
      </c>
      <c r="H272" s="70">
        <v>0</v>
      </c>
      <c r="I272" s="70">
        <v>0</v>
      </c>
      <c r="J272" s="70">
        <v>-53724.23</v>
      </c>
      <c r="K272" s="70">
        <v>0</v>
      </c>
      <c r="L272" s="70">
        <v>0</v>
      </c>
      <c r="M272" s="70">
        <v>0</v>
      </c>
      <c r="N272" s="70">
        <v>0</v>
      </c>
      <c r="O272" s="70">
        <v>0</v>
      </c>
      <c r="P272" s="70">
        <v>0</v>
      </c>
      <c r="Q272" s="70">
        <v>0</v>
      </c>
      <c r="R272" s="70">
        <v>0</v>
      </c>
      <c r="S272" s="70">
        <v>0</v>
      </c>
      <c r="T272" s="70">
        <v>0</v>
      </c>
      <c r="U272" s="70">
        <v>0</v>
      </c>
      <c r="V272" s="70">
        <v>0</v>
      </c>
      <c r="W272" s="70">
        <v>0</v>
      </c>
      <c r="X272" s="70">
        <v>0</v>
      </c>
      <c r="Y272" s="70">
        <v>-23475.61</v>
      </c>
      <c r="Z272" s="70">
        <v>0</v>
      </c>
      <c r="AA272" s="70">
        <v>0</v>
      </c>
      <c r="AB272" s="70">
        <v>0</v>
      </c>
      <c r="AC272" s="70">
        <v>0</v>
      </c>
      <c r="AD272" s="70">
        <v>0</v>
      </c>
      <c r="AE272" s="70">
        <v>0</v>
      </c>
      <c r="AF272" s="70">
        <v>0</v>
      </c>
      <c r="AG272" s="70">
        <v>0</v>
      </c>
      <c r="AH272" s="70">
        <v>0</v>
      </c>
      <c r="AI272" s="70">
        <v>0</v>
      </c>
      <c r="AJ272" s="70">
        <v>0</v>
      </c>
      <c r="AK272" s="70">
        <v>0</v>
      </c>
      <c r="AL272" s="70">
        <v>0</v>
      </c>
      <c r="AM272" s="70">
        <v>0</v>
      </c>
      <c r="AN272" s="70">
        <v>0</v>
      </c>
      <c r="AO272" s="70">
        <v>0</v>
      </c>
      <c r="AP272" s="70">
        <v>0</v>
      </c>
      <c r="AQ272" s="70">
        <v>-946.75</v>
      </c>
      <c r="AR272" s="70">
        <v>0</v>
      </c>
      <c r="AS272" s="70">
        <v>0</v>
      </c>
      <c r="AT272" s="70">
        <v>0</v>
      </c>
      <c r="AU272" s="70">
        <v>0</v>
      </c>
      <c r="AV272" s="70">
        <v>0</v>
      </c>
      <c r="AW272" s="70">
        <v>0</v>
      </c>
      <c r="AX272" s="70">
        <v>-75848.160000000003</v>
      </c>
      <c r="AY272" s="70">
        <v>0</v>
      </c>
      <c r="AZ272" s="70">
        <v>0</v>
      </c>
      <c r="BA272" s="70">
        <v>0</v>
      </c>
      <c r="BB272" s="70">
        <v>0</v>
      </c>
      <c r="BC272" s="70">
        <v>0</v>
      </c>
      <c r="BD272" s="70">
        <v>0</v>
      </c>
      <c r="BE272" s="70">
        <v>0</v>
      </c>
      <c r="BF272" s="70">
        <v>0</v>
      </c>
      <c r="BG272" s="70">
        <v>0</v>
      </c>
      <c r="BH272" s="70">
        <v>-3148.47</v>
      </c>
      <c r="BI272" s="70">
        <v>0</v>
      </c>
      <c r="BJ272" s="70">
        <v>0</v>
      </c>
      <c r="BK272" s="70">
        <v>0</v>
      </c>
      <c r="BL272" s="70">
        <v>0</v>
      </c>
      <c r="BM272" s="70">
        <v>-698.55</v>
      </c>
      <c r="BN272" s="70">
        <v>0</v>
      </c>
      <c r="BO272" s="70">
        <v>0</v>
      </c>
      <c r="BP272" s="70">
        <v>0</v>
      </c>
      <c r="BQ272" s="70">
        <v>0</v>
      </c>
      <c r="BR272" s="70">
        <v>0</v>
      </c>
      <c r="BS272" s="70">
        <v>0</v>
      </c>
      <c r="BT272" s="70">
        <v>0</v>
      </c>
      <c r="BU272" s="70">
        <v>-27622.639999999999</v>
      </c>
      <c r="BV272" s="70">
        <v>0</v>
      </c>
      <c r="BW272" s="70">
        <v>0</v>
      </c>
      <c r="BX272" s="70">
        <v>0</v>
      </c>
      <c r="BY272" s="71">
        <v>1976098894.6699009</v>
      </c>
    </row>
    <row r="273" spans="1:77" x14ac:dyDescent="0.2">
      <c r="A273" s="68" t="s">
        <v>43</v>
      </c>
      <c r="B273" s="69" t="s">
        <v>739</v>
      </c>
      <c r="C273" s="68" t="s">
        <v>740</v>
      </c>
      <c r="D273" s="70">
        <v>0</v>
      </c>
      <c r="E273" s="70">
        <v>0</v>
      </c>
      <c r="F273" s="70">
        <v>216203.67</v>
      </c>
      <c r="G273" s="70">
        <v>19465.599999999999</v>
      </c>
      <c r="H273" s="70">
        <v>12816.58</v>
      </c>
      <c r="I273" s="70">
        <v>0</v>
      </c>
      <c r="J273" s="70">
        <v>77999.679999999993</v>
      </c>
      <c r="K273" s="70">
        <v>0</v>
      </c>
      <c r="L273" s="70">
        <v>0</v>
      </c>
      <c r="M273" s="70">
        <v>0</v>
      </c>
      <c r="N273" s="70">
        <v>0</v>
      </c>
      <c r="O273" s="70">
        <v>0</v>
      </c>
      <c r="P273" s="70">
        <v>0</v>
      </c>
      <c r="Q273" s="70">
        <v>0</v>
      </c>
      <c r="R273" s="70">
        <v>0</v>
      </c>
      <c r="S273" s="70">
        <v>0</v>
      </c>
      <c r="T273" s="70">
        <v>0</v>
      </c>
      <c r="U273" s="70">
        <v>0</v>
      </c>
      <c r="V273" s="70">
        <v>0</v>
      </c>
      <c r="W273" s="70">
        <v>0</v>
      </c>
      <c r="X273" s="70">
        <v>353.8</v>
      </c>
      <c r="Y273" s="70">
        <v>64340.38</v>
      </c>
      <c r="Z273" s="70">
        <v>1076.31</v>
      </c>
      <c r="AA273" s="70">
        <v>0</v>
      </c>
      <c r="AB273" s="70">
        <v>0</v>
      </c>
      <c r="AC273" s="70">
        <v>0</v>
      </c>
      <c r="AD273" s="70">
        <v>0</v>
      </c>
      <c r="AE273" s="70">
        <v>0</v>
      </c>
      <c r="AF273" s="70">
        <v>0</v>
      </c>
      <c r="AG273" s="70">
        <v>0</v>
      </c>
      <c r="AH273" s="70">
        <v>0</v>
      </c>
      <c r="AI273" s="70">
        <v>0</v>
      </c>
      <c r="AJ273" s="70">
        <v>0</v>
      </c>
      <c r="AK273" s="70">
        <v>0</v>
      </c>
      <c r="AL273" s="70">
        <v>0</v>
      </c>
      <c r="AM273" s="70">
        <v>0</v>
      </c>
      <c r="AN273" s="70">
        <v>0</v>
      </c>
      <c r="AO273" s="70">
        <v>0</v>
      </c>
      <c r="AP273" s="70">
        <v>0</v>
      </c>
      <c r="AQ273" s="70">
        <v>23069.62</v>
      </c>
      <c r="AR273" s="70">
        <v>0</v>
      </c>
      <c r="AS273" s="70">
        <v>0</v>
      </c>
      <c r="AT273" s="70">
        <v>0</v>
      </c>
      <c r="AU273" s="70">
        <v>0</v>
      </c>
      <c r="AV273" s="70">
        <v>0</v>
      </c>
      <c r="AW273" s="70">
        <v>0</v>
      </c>
      <c r="AX273" s="70">
        <v>29805.439999999999</v>
      </c>
      <c r="AY273" s="70">
        <v>0</v>
      </c>
      <c r="AZ273" s="70">
        <v>2382.4899999999998</v>
      </c>
      <c r="BA273" s="70">
        <v>0</v>
      </c>
      <c r="BB273" s="70">
        <v>0</v>
      </c>
      <c r="BC273" s="70">
        <v>0</v>
      </c>
      <c r="BD273" s="70">
        <v>0</v>
      </c>
      <c r="BE273" s="70">
        <v>0</v>
      </c>
      <c r="BF273" s="70">
        <v>0</v>
      </c>
      <c r="BG273" s="70">
        <v>0</v>
      </c>
      <c r="BH273" s="70">
        <v>0</v>
      </c>
      <c r="BI273" s="70">
        <v>0</v>
      </c>
      <c r="BJ273" s="70">
        <v>0</v>
      </c>
      <c r="BK273" s="70">
        <v>0</v>
      </c>
      <c r="BL273" s="70">
        <v>0</v>
      </c>
      <c r="BM273" s="70">
        <v>8203.5499999999993</v>
      </c>
      <c r="BN273" s="70">
        <v>0</v>
      </c>
      <c r="BO273" s="70">
        <v>0</v>
      </c>
      <c r="BP273" s="70">
        <v>0</v>
      </c>
      <c r="BQ273" s="70">
        <v>0</v>
      </c>
      <c r="BR273" s="70">
        <v>0</v>
      </c>
      <c r="BS273" s="70">
        <v>0</v>
      </c>
      <c r="BT273" s="70">
        <v>0</v>
      </c>
      <c r="BU273" s="70">
        <v>9066.32</v>
      </c>
      <c r="BV273" s="70">
        <v>0</v>
      </c>
      <c r="BW273" s="70">
        <v>0</v>
      </c>
      <c r="BX273" s="70">
        <v>0</v>
      </c>
      <c r="BY273" s="71">
        <v>12390420.600000001</v>
      </c>
    </row>
    <row r="274" spans="1:77" x14ac:dyDescent="0.2">
      <c r="A274" s="68" t="s">
        <v>43</v>
      </c>
      <c r="B274" s="69" t="s">
        <v>741</v>
      </c>
      <c r="C274" s="68" t="s">
        <v>742</v>
      </c>
      <c r="D274" s="70">
        <v>-620430</v>
      </c>
      <c r="E274" s="70">
        <v>0</v>
      </c>
      <c r="F274" s="70">
        <v>-1532665.21</v>
      </c>
      <c r="G274" s="70">
        <v>-134069.59</v>
      </c>
      <c r="H274" s="70">
        <v>-815.88</v>
      </c>
      <c r="I274" s="70">
        <v>0</v>
      </c>
      <c r="J274" s="70">
        <v>-9040183.9800000004</v>
      </c>
      <c r="K274" s="70">
        <v>-179735.28</v>
      </c>
      <c r="L274" s="70">
        <v>-11941.03</v>
      </c>
      <c r="M274" s="70">
        <v>-615237.01</v>
      </c>
      <c r="N274" s="70">
        <v>-13600.97</v>
      </c>
      <c r="O274" s="70">
        <v>-44352.5</v>
      </c>
      <c r="P274" s="70">
        <v>-1918518.97</v>
      </c>
      <c r="Q274" s="70">
        <v>-482807.15</v>
      </c>
      <c r="R274" s="70">
        <v>0</v>
      </c>
      <c r="S274" s="70">
        <v>-6281.13</v>
      </c>
      <c r="T274" s="70">
        <v>-8774.9500000000007</v>
      </c>
      <c r="U274" s="70">
        <v>-7410</v>
      </c>
      <c r="V274" s="70">
        <v>-30160.46</v>
      </c>
      <c r="W274" s="70">
        <v>-239874.75</v>
      </c>
      <c r="X274" s="70">
        <v>-76826.8</v>
      </c>
      <c r="Y274" s="70">
        <v>-721089.02</v>
      </c>
      <c r="Z274" s="70">
        <v>-29941.78</v>
      </c>
      <c r="AA274" s="70">
        <v>-71903.64</v>
      </c>
      <c r="AB274" s="70">
        <v>-140938.1</v>
      </c>
      <c r="AC274" s="70">
        <v>0</v>
      </c>
      <c r="AD274" s="70">
        <v>0</v>
      </c>
      <c r="AE274" s="70">
        <v>-18689757.039999999</v>
      </c>
      <c r="AF274" s="70">
        <v>-231830.94</v>
      </c>
      <c r="AG274" s="70">
        <v>-29287.279999999999</v>
      </c>
      <c r="AH274" s="70">
        <v>-30711.93</v>
      </c>
      <c r="AI274" s="70">
        <v>0</v>
      </c>
      <c r="AJ274" s="70">
        <v>-92363.38</v>
      </c>
      <c r="AK274" s="70">
        <v>-151974.24</v>
      </c>
      <c r="AL274" s="70">
        <v>-139458.85</v>
      </c>
      <c r="AM274" s="70">
        <v>-113230.23</v>
      </c>
      <c r="AN274" s="70">
        <v>-18449</v>
      </c>
      <c r="AO274" s="70">
        <v>-98986.19</v>
      </c>
      <c r="AP274" s="70">
        <v>-62346.48</v>
      </c>
      <c r="AQ274" s="70">
        <v>-2008032.41</v>
      </c>
      <c r="AR274" s="70">
        <v>-45089</v>
      </c>
      <c r="AS274" s="70">
        <v>-63993.7</v>
      </c>
      <c r="AT274" s="70">
        <v>-8068.69</v>
      </c>
      <c r="AU274" s="70">
        <v>-31040.38</v>
      </c>
      <c r="AV274" s="70">
        <v>-7778.75</v>
      </c>
      <c r="AW274" s="70">
        <v>-851.82</v>
      </c>
      <c r="AX274" s="70">
        <v>-4551203.29</v>
      </c>
      <c r="AY274" s="70">
        <v>-141482</v>
      </c>
      <c r="AZ274" s="70">
        <v>-290166.43</v>
      </c>
      <c r="BA274" s="70">
        <v>-19066.849999999999</v>
      </c>
      <c r="BB274" s="70">
        <v>-874164.48</v>
      </c>
      <c r="BC274" s="70">
        <v>-437489.52</v>
      </c>
      <c r="BD274" s="70">
        <v>-2180</v>
      </c>
      <c r="BE274" s="70">
        <v>-573362.27</v>
      </c>
      <c r="BF274" s="70">
        <v>-35511.96</v>
      </c>
      <c r="BG274" s="70">
        <v>-4669</v>
      </c>
      <c r="BH274" s="70">
        <v>-141.18</v>
      </c>
      <c r="BI274" s="70">
        <v>-8280073.9000000004</v>
      </c>
      <c r="BJ274" s="70">
        <v>-1200483.73</v>
      </c>
      <c r="BK274" s="70">
        <v>0</v>
      </c>
      <c r="BL274" s="70">
        <v>-12806.73</v>
      </c>
      <c r="BM274" s="70">
        <v>-19598.97</v>
      </c>
      <c r="BN274" s="70">
        <v>-37186.78</v>
      </c>
      <c r="BO274" s="70">
        <v>-44066.11</v>
      </c>
      <c r="BP274" s="70">
        <v>-3406314.14</v>
      </c>
      <c r="BQ274" s="70">
        <v>0</v>
      </c>
      <c r="BR274" s="70">
        <v>-50951.13</v>
      </c>
      <c r="BS274" s="70">
        <v>0</v>
      </c>
      <c r="BT274" s="70">
        <v>-210900.99</v>
      </c>
      <c r="BU274" s="70">
        <v>-1239061.93</v>
      </c>
      <c r="BV274" s="70">
        <v>-56403.46</v>
      </c>
      <c r="BW274" s="70">
        <v>0</v>
      </c>
      <c r="BX274" s="70">
        <v>0</v>
      </c>
      <c r="BY274" s="71">
        <v>958876225.63999987</v>
      </c>
    </row>
    <row r="275" spans="1:77" x14ac:dyDescent="0.2">
      <c r="A275" s="68" t="s">
        <v>43</v>
      </c>
      <c r="B275" s="69" t="s">
        <v>743</v>
      </c>
      <c r="C275" s="68" t="s">
        <v>744</v>
      </c>
      <c r="D275" s="70">
        <v>0</v>
      </c>
      <c r="E275" s="70">
        <v>0</v>
      </c>
      <c r="F275" s="70">
        <v>3254315.35</v>
      </c>
      <c r="G275" s="70">
        <v>154225.54999999999</v>
      </c>
      <c r="H275" s="70">
        <v>54131.59</v>
      </c>
      <c r="I275" s="70">
        <v>0</v>
      </c>
      <c r="J275" s="70">
        <v>6939762.0199999996</v>
      </c>
      <c r="K275" s="70">
        <v>4503.0600000000004</v>
      </c>
      <c r="L275" s="70">
        <v>14035.45</v>
      </c>
      <c r="M275" s="70">
        <v>825031.23</v>
      </c>
      <c r="N275" s="70">
        <v>34814.089999999997</v>
      </c>
      <c r="O275" s="70">
        <v>46753.25</v>
      </c>
      <c r="P275" s="70">
        <v>495692.28</v>
      </c>
      <c r="Q275" s="70">
        <v>13069.27</v>
      </c>
      <c r="R275" s="70">
        <v>0</v>
      </c>
      <c r="S275" s="70">
        <v>3848.81</v>
      </c>
      <c r="T275" s="70">
        <v>0</v>
      </c>
      <c r="U275" s="70">
        <v>0</v>
      </c>
      <c r="V275" s="70">
        <v>2390658.9900000002</v>
      </c>
      <c r="W275" s="70">
        <v>202774.22</v>
      </c>
      <c r="X275" s="70">
        <v>34610.300000000003</v>
      </c>
      <c r="Y275" s="70">
        <v>505325.86</v>
      </c>
      <c r="Z275" s="70">
        <v>18833.27</v>
      </c>
      <c r="AA275" s="70">
        <v>7788.8</v>
      </c>
      <c r="AB275" s="70">
        <v>1465.39</v>
      </c>
      <c r="AC275" s="70">
        <v>0</v>
      </c>
      <c r="AD275" s="70">
        <v>0</v>
      </c>
      <c r="AE275" s="70">
        <v>10558606.800000001</v>
      </c>
      <c r="AF275" s="70">
        <v>159768.79</v>
      </c>
      <c r="AG275" s="70">
        <v>10849.83</v>
      </c>
      <c r="AH275" s="70">
        <v>50943.83</v>
      </c>
      <c r="AI275" s="70">
        <v>0</v>
      </c>
      <c r="AJ275" s="70">
        <v>3480.13</v>
      </c>
      <c r="AK275" s="70">
        <v>115311.9</v>
      </c>
      <c r="AL275" s="70">
        <v>141907.38</v>
      </c>
      <c r="AM275" s="70">
        <v>118594.22</v>
      </c>
      <c r="AN275" s="70">
        <v>17787.36</v>
      </c>
      <c r="AO275" s="70">
        <v>88508.29</v>
      </c>
      <c r="AP275" s="70">
        <v>28592.9</v>
      </c>
      <c r="AQ275" s="70">
        <v>4829640.99</v>
      </c>
      <c r="AR275" s="70">
        <v>0</v>
      </c>
      <c r="AS275" s="70">
        <v>30789.57</v>
      </c>
      <c r="AT275" s="70">
        <v>43080.42</v>
      </c>
      <c r="AU275" s="70">
        <v>95082.43</v>
      </c>
      <c r="AV275" s="70">
        <v>1724.33</v>
      </c>
      <c r="AW275" s="70">
        <v>1815.13</v>
      </c>
      <c r="AX275" s="70">
        <v>0</v>
      </c>
      <c r="AY275" s="70">
        <v>16199.15</v>
      </c>
      <c r="AZ275" s="70">
        <v>567224.98</v>
      </c>
      <c r="BA275" s="70">
        <v>115750.7</v>
      </c>
      <c r="BB275" s="70">
        <v>87283.3</v>
      </c>
      <c r="BC275" s="70">
        <v>0</v>
      </c>
      <c r="BD275" s="70">
        <v>0</v>
      </c>
      <c r="BE275" s="70">
        <v>565210.64</v>
      </c>
      <c r="BF275" s="70">
        <v>41614.54</v>
      </c>
      <c r="BG275" s="70">
        <v>1151</v>
      </c>
      <c r="BH275" s="70">
        <v>5193.5200000000004</v>
      </c>
      <c r="BI275" s="70">
        <v>6009476.29</v>
      </c>
      <c r="BJ275" s="70">
        <v>0</v>
      </c>
      <c r="BK275" s="70">
        <v>0</v>
      </c>
      <c r="BL275" s="70">
        <v>45724.95</v>
      </c>
      <c r="BM275" s="70">
        <v>9860.83</v>
      </c>
      <c r="BN275" s="70">
        <v>49653.45</v>
      </c>
      <c r="BO275" s="70">
        <v>665.75</v>
      </c>
      <c r="BP275" s="70">
        <v>4257703.53</v>
      </c>
      <c r="BQ275" s="70">
        <v>0</v>
      </c>
      <c r="BR275" s="70">
        <v>32783.589999999997</v>
      </c>
      <c r="BS275" s="70">
        <v>0</v>
      </c>
      <c r="BT275" s="70">
        <v>116059.22</v>
      </c>
      <c r="BU275" s="70">
        <v>900081.47</v>
      </c>
      <c r="BV275" s="70">
        <v>61105.56</v>
      </c>
      <c r="BW275" s="70">
        <v>0</v>
      </c>
      <c r="BX275" s="70">
        <v>0</v>
      </c>
      <c r="BY275" s="71">
        <v>49251992.879999995</v>
      </c>
    </row>
    <row r="276" spans="1:77" x14ac:dyDescent="0.2">
      <c r="A276" s="68" t="s">
        <v>43</v>
      </c>
      <c r="B276" s="69" t="s">
        <v>745</v>
      </c>
      <c r="C276" s="68" t="s">
        <v>746</v>
      </c>
      <c r="D276" s="70">
        <v>3944411.15</v>
      </c>
      <c r="E276" s="70">
        <v>3282347.39</v>
      </c>
      <c r="F276" s="70">
        <v>2691037.15</v>
      </c>
      <c r="G276" s="70">
        <v>0</v>
      </c>
      <c r="H276" s="70">
        <v>0</v>
      </c>
      <c r="I276" s="70">
        <v>0</v>
      </c>
      <c r="J276" s="70">
        <v>0</v>
      </c>
      <c r="K276" s="70">
        <v>1155163.17</v>
      </c>
      <c r="L276" s="70">
        <v>272531.38</v>
      </c>
      <c r="M276" s="70">
        <v>0</v>
      </c>
      <c r="N276" s="70">
        <v>1589084.1</v>
      </c>
      <c r="O276" s="70">
        <v>2101.67</v>
      </c>
      <c r="P276" s="70">
        <v>7816196.21</v>
      </c>
      <c r="Q276" s="70">
        <v>1325149.8700000001</v>
      </c>
      <c r="R276" s="70">
        <v>0</v>
      </c>
      <c r="S276" s="70">
        <v>0</v>
      </c>
      <c r="T276" s="70">
        <v>0</v>
      </c>
      <c r="U276" s="70">
        <v>100741.45</v>
      </c>
      <c r="V276" s="70">
        <v>2444026.8799999999</v>
      </c>
      <c r="W276" s="70">
        <v>4779088.8099999996</v>
      </c>
      <c r="X276" s="70">
        <v>3319.03</v>
      </c>
      <c r="Y276" s="70">
        <v>0</v>
      </c>
      <c r="Z276" s="70">
        <v>260836.78</v>
      </c>
      <c r="AA276" s="70">
        <v>0</v>
      </c>
      <c r="AB276" s="70">
        <v>0</v>
      </c>
      <c r="AC276" s="70">
        <v>50071.88</v>
      </c>
      <c r="AD276" s="70">
        <v>0</v>
      </c>
      <c r="AE276" s="70">
        <v>10030545.23</v>
      </c>
      <c r="AF276" s="70">
        <v>20</v>
      </c>
      <c r="AG276" s="70">
        <v>0</v>
      </c>
      <c r="AH276" s="70">
        <v>0</v>
      </c>
      <c r="AI276" s="70">
        <v>0</v>
      </c>
      <c r="AJ276" s="70">
        <v>0</v>
      </c>
      <c r="AK276" s="70">
        <v>0</v>
      </c>
      <c r="AL276" s="70">
        <v>16088.75</v>
      </c>
      <c r="AM276" s="70">
        <v>0</v>
      </c>
      <c r="AN276" s="70">
        <v>144019.06</v>
      </c>
      <c r="AO276" s="70">
        <v>0</v>
      </c>
      <c r="AP276" s="70">
        <v>0</v>
      </c>
      <c r="AQ276" s="70">
        <v>1678690.26</v>
      </c>
      <c r="AR276" s="70">
        <v>0</v>
      </c>
      <c r="AS276" s="70">
        <v>0</v>
      </c>
      <c r="AT276" s="70">
        <v>0</v>
      </c>
      <c r="AU276" s="70">
        <v>0</v>
      </c>
      <c r="AV276" s="70">
        <v>0</v>
      </c>
      <c r="AW276" s="70">
        <v>0</v>
      </c>
      <c r="AX276" s="70">
        <v>4591317.41</v>
      </c>
      <c r="AY276" s="70">
        <v>0</v>
      </c>
      <c r="AZ276" s="70">
        <v>0</v>
      </c>
      <c r="BA276" s="70">
        <v>0</v>
      </c>
      <c r="BB276" s="70">
        <v>18812.400000000001</v>
      </c>
      <c r="BC276" s="70">
        <v>0</v>
      </c>
      <c r="BD276" s="70">
        <v>0</v>
      </c>
      <c r="BE276" s="70">
        <v>0</v>
      </c>
      <c r="BF276" s="70">
        <v>0</v>
      </c>
      <c r="BG276" s="70">
        <v>0</v>
      </c>
      <c r="BH276" s="70">
        <v>0</v>
      </c>
      <c r="BI276" s="70">
        <v>9688336.7799999993</v>
      </c>
      <c r="BJ276" s="70">
        <v>3067107.01</v>
      </c>
      <c r="BK276" s="70">
        <v>0</v>
      </c>
      <c r="BL276" s="70">
        <v>0</v>
      </c>
      <c r="BM276" s="70">
        <v>0</v>
      </c>
      <c r="BN276" s="70">
        <v>0</v>
      </c>
      <c r="BO276" s="70">
        <v>0</v>
      </c>
      <c r="BP276" s="70">
        <v>41708647.659999996</v>
      </c>
      <c r="BQ276" s="70">
        <v>255</v>
      </c>
      <c r="BR276" s="70">
        <v>0</v>
      </c>
      <c r="BS276" s="70">
        <v>0</v>
      </c>
      <c r="BT276" s="70">
        <v>0</v>
      </c>
      <c r="BU276" s="70">
        <v>0</v>
      </c>
      <c r="BV276" s="70">
        <v>0</v>
      </c>
      <c r="BW276" s="70">
        <v>0</v>
      </c>
      <c r="BX276" s="70">
        <v>0</v>
      </c>
      <c r="BY276" s="71">
        <v>96101767.479999989</v>
      </c>
    </row>
    <row r="277" spans="1:77" x14ac:dyDescent="0.2">
      <c r="A277" s="68" t="s">
        <v>43</v>
      </c>
      <c r="B277" s="69" t="s">
        <v>747</v>
      </c>
      <c r="C277" s="68" t="s">
        <v>748</v>
      </c>
      <c r="D277" s="70">
        <v>4669010.5599999996</v>
      </c>
      <c r="E277" s="70">
        <v>774934.5</v>
      </c>
      <c r="F277" s="70">
        <v>1999684.21</v>
      </c>
      <c r="G277" s="70">
        <v>529732.84</v>
      </c>
      <c r="H277" s="70">
        <v>130716.85</v>
      </c>
      <c r="I277" s="70">
        <v>54571.09</v>
      </c>
      <c r="J277" s="70">
        <v>3457741.23</v>
      </c>
      <c r="K277" s="70">
        <v>855556.97</v>
      </c>
      <c r="L277" s="70">
        <v>548435</v>
      </c>
      <c r="M277" s="70">
        <v>1033365.18</v>
      </c>
      <c r="N277" s="70">
        <v>186489</v>
      </c>
      <c r="O277" s="70">
        <v>530728.29</v>
      </c>
      <c r="P277" s="70">
        <v>765459.88</v>
      </c>
      <c r="Q277" s="70">
        <v>646476.54</v>
      </c>
      <c r="R277" s="70">
        <v>64796</v>
      </c>
      <c r="S277" s="70">
        <v>35810.79</v>
      </c>
      <c r="T277" s="70">
        <v>247747.5</v>
      </c>
      <c r="U277" s="70">
        <v>264216.40000000002</v>
      </c>
      <c r="V277" s="70">
        <v>1978024.09</v>
      </c>
      <c r="W277" s="70">
        <v>1276461.06</v>
      </c>
      <c r="X277" s="70">
        <v>136836.15</v>
      </c>
      <c r="Y277" s="70">
        <v>905860.46</v>
      </c>
      <c r="Z277" s="70">
        <v>167392.22</v>
      </c>
      <c r="AA277" s="70">
        <v>200368.99</v>
      </c>
      <c r="AB277" s="70">
        <v>576810.75</v>
      </c>
      <c r="AC277" s="70">
        <v>56839</v>
      </c>
      <c r="AD277" s="70">
        <v>37133</v>
      </c>
      <c r="AE277" s="70">
        <v>2090905.56</v>
      </c>
      <c r="AF277" s="70">
        <v>95843.7</v>
      </c>
      <c r="AG277" s="70">
        <v>154222</v>
      </c>
      <c r="AH277" s="70">
        <v>53764</v>
      </c>
      <c r="AI277" s="70">
        <v>29782</v>
      </c>
      <c r="AJ277" s="70">
        <v>90519</v>
      </c>
      <c r="AK277" s="70">
        <v>167018</v>
      </c>
      <c r="AL277" s="70">
        <v>78229</v>
      </c>
      <c r="AM277" s="70">
        <v>117706.22</v>
      </c>
      <c r="AN277" s="70">
        <v>63956</v>
      </c>
      <c r="AO277" s="70">
        <v>139163.5</v>
      </c>
      <c r="AP277" s="70">
        <v>42909.25</v>
      </c>
      <c r="AQ277" s="70">
        <v>188373.68</v>
      </c>
      <c r="AR277" s="70">
        <v>73384</v>
      </c>
      <c r="AS277" s="70">
        <v>109922.8</v>
      </c>
      <c r="AT277" s="70">
        <v>116259</v>
      </c>
      <c r="AU277" s="70">
        <v>92208.3</v>
      </c>
      <c r="AV277" s="70">
        <v>40881</v>
      </c>
      <c r="AW277" s="70">
        <v>132986</v>
      </c>
      <c r="AX277" s="70">
        <v>4299768.3499999996</v>
      </c>
      <c r="AY277" s="70">
        <v>119378.31</v>
      </c>
      <c r="AZ277" s="70">
        <v>138491.75</v>
      </c>
      <c r="BA277" s="70">
        <v>63703</v>
      </c>
      <c r="BB277" s="70">
        <v>342443.39</v>
      </c>
      <c r="BC277" s="70">
        <v>174023</v>
      </c>
      <c r="BD277" s="70">
        <v>617979.42989999999</v>
      </c>
      <c r="BE277" s="70">
        <v>226031.04</v>
      </c>
      <c r="BF277" s="70">
        <v>403896.12</v>
      </c>
      <c r="BG277" s="70">
        <v>0</v>
      </c>
      <c r="BH277" s="70">
        <v>97690</v>
      </c>
      <c r="BI277" s="70">
        <v>2437641.0559999999</v>
      </c>
      <c r="BJ277" s="70">
        <v>1750768.8</v>
      </c>
      <c r="BK277" s="70">
        <v>416366</v>
      </c>
      <c r="BL277" s="70">
        <v>144205.54999999999</v>
      </c>
      <c r="BM277" s="70">
        <v>374668</v>
      </c>
      <c r="BN277" s="70">
        <v>534343.84</v>
      </c>
      <c r="BO277" s="70">
        <v>165580</v>
      </c>
      <c r="BP277" s="70">
        <v>1901421.51</v>
      </c>
      <c r="BQ277" s="70">
        <v>14277.25</v>
      </c>
      <c r="BR277" s="70">
        <v>94689</v>
      </c>
      <c r="BS277" s="70">
        <v>123382.75</v>
      </c>
      <c r="BT277" s="70">
        <v>283985.77</v>
      </c>
      <c r="BU277" s="70">
        <v>182578.38</v>
      </c>
      <c r="BV277" s="70">
        <v>100366.06</v>
      </c>
      <c r="BW277" s="70">
        <v>59805</v>
      </c>
      <c r="BX277" s="70">
        <v>54764.91</v>
      </c>
      <c r="BY277" s="71">
        <v>54766726.32</v>
      </c>
    </row>
    <row r="278" spans="1:77" x14ac:dyDescent="0.2">
      <c r="A278" s="68" t="s">
        <v>43</v>
      </c>
      <c r="B278" s="69" t="s">
        <v>749</v>
      </c>
      <c r="C278" s="68" t="s">
        <v>750</v>
      </c>
      <c r="D278" s="70">
        <v>0</v>
      </c>
      <c r="E278" s="70">
        <v>0</v>
      </c>
      <c r="F278" s="70">
        <v>0</v>
      </c>
      <c r="G278" s="70">
        <v>0</v>
      </c>
      <c r="H278" s="70">
        <v>0</v>
      </c>
      <c r="I278" s="70">
        <v>0</v>
      </c>
      <c r="J278" s="70">
        <v>-44583483.039999999</v>
      </c>
      <c r="K278" s="70">
        <v>-1403835.27</v>
      </c>
      <c r="L278" s="70">
        <v>907.65</v>
      </c>
      <c r="M278" s="70">
        <v>-2954298.05</v>
      </c>
      <c r="N278" s="70">
        <v>-2353.5</v>
      </c>
      <c r="O278" s="70">
        <v>-1691397.85</v>
      </c>
      <c r="P278" s="70">
        <v>-3403368.59</v>
      </c>
      <c r="Q278" s="70">
        <v>12641.29</v>
      </c>
      <c r="R278" s="70">
        <v>0</v>
      </c>
      <c r="S278" s="70">
        <v>0</v>
      </c>
      <c r="T278" s="70">
        <v>-364417.81</v>
      </c>
      <c r="U278" s="70">
        <v>-299666.87</v>
      </c>
      <c r="V278" s="70">
        <v>0</v>
      </c>
      <c r="W278" s="70">
        <v>590394.11</v>
      </c>
      <c r="X278" s="70">
        <v>-327693.61</v>
      </c>
      <c r="Y278" s="70">
        <v>-1008232.28</v>
      </c>
      <c r="Z278" s="70">
        <v>-556199.88</v>
      </c>
      <c r="AA278" s="70">
        <v>-570991.28</v>
      </c>
      <c r="AB278" s="70">
        <v>-378038.15</v>
      </c>
      <c r="AC278" s="70">
        <v>0</v>
      </c>
      <c r="AD278" s="70">
        <v>-259571.17</v>
      </c>
      <c r="AE278" s="70">
        <v>-14849101.710000001</v>
      </c>
      <c r="AF278" s="70">
        <v>0</v>
      </c>
      <c r="AG278" s="70">
        <v>-751057.04</v>
      </c>
      <c r="AH278" s="70">
        <v>-366380.93</v>
      </c>
      <c r="AI278" s="70">
        <v>-540231.01</v>
      </c>
      <c r="AJ278" s="70">
        <v>-581732.63</v>
      </c>
      <c r="AK278" s="70">
        <v>-640353.47</v>
      </c>
      <c r="AL278" s="70">
        <v>-468881.66</v>
      </c>
      <c r="AM278" s="70">
        <v>-793945.63</v>
      </c>
      <c r="AN278" s="70">
        <v>-367143.53</v>
      </c>
      <c r="AO278" s="70">
        <v>-654020.13</v>
      </c>
      <c r="AP278" s="70">
        <v>-231754.04</v>
      </c>
      <c r="AQ278" s="70">
        <v>-5853142.6200000001</v>
      </c>
      <c r="AR278" s="70">
        <v>0</v>
      </c>
      <c r="AS278" s="70">
        <v>-183786.74</v>
      </c>
      <c r="AT278" s="70">
        <v>-287356.74</v>
      </c>
      <c r="AU278" s="70">
        <v>-416465.44</v>
      </c>
      <c r="AV278" s="70">
        <v>-49211.94</v>
      </c>
      <c r="AW278" s="70">
        <v>-518257.01</v>
      </c>
      <c r="AX278" s="70">
        <v>-40925756.710000001</v>
      </c>
      <c r="AY278" s="70">
        <v>-938743.43</v>
      </c>
      <c r="AZ278" s="70">
        <v>-912487.84</v>
      </c>
      <c r="BA278" s="70">
        <v>0</v>
      </c>
      <c r="BB278" s="70">
        <v>-442479.72</v>
      </c>
      <c r="BC278" s="70">
        <v>0</v>
      </c>
      <c r="BD278" s="70">
        <v>-1681684</v>
      </c>
      <c r="BE278" s="70">
        <v>0</v>
      </c>
      <c r="BF278" s="70">
        <v>-376217</v>
      </c>
      <c r="BG278" s="70">
        <v>0</v>
      </c>
      <c r="BH278" s="70">
        <v>0</v>
      </c>
      <c r="BI278" s="70">
        <v>-27792187.859999999</v>
      </c>
      <c r="BJ278" s="70">
        <v>-7000000</v>
      </c>
      <c r="BK278" s="70">
        <v>-66595.600000000006</v>
      </c>
      <c r="BL278" s="70">
        <v>-411869.63</v>
      </c>
      <c r="BM278" s="70">
        <v>-625122.5</v>
      </c>
      <c r="BN278" s="70">
        <v>-1504711.87</v>
      </c>
      <c r="BO278" s="70">
        <v>-4643.75</v>
      </c>
      <c r="BP278" s="70">
        <v>-17750424.100000001</v>
      </c>
      <c r="BQ278" s="70">
        <v>0</v>
      </c>
      <c r="BR278" s="70">
        <v>-122433.27</v>
      </c>
      <c r="BS278" s="70">
        <v>0</v>
      </c>
      <c r="BT278" s="70">
        <v>-628476.56999999995</v>
      </c>
      <c r="BU278" s="70">
        <v>-292326.65000000002</v>
      </c>
      <c r="BV278" s="70">
        <v>-143647.35999999999</v>
      </c>
      <c r="BW278" s="70">
        <v>0</v>
      </c>
      <c r="BX278" s="70">
        <v>0</v>
      </c>
      <c r="BY278" s="71">
        <v>-212550254.72</v>
      </c>
    </row>
    <row r="279" spans="1:77" x14ac:dyDescent="0.2">
      <c r="A279" s="68" t="s">
        <v>43</v>
      </c>
      <c r="B279" s="69" t="s">
        <v>751</v>
      </c>
      <c r="C279" s="68" t="s">
        <v>752</v>
      </c>
      <c r="D279" s="70">
        <v>0</v>
      </c>
      <c r="E279" s="70">
        <v>0</v>
      </c>
      <c r="F279" s="70">
        <v>-267168.02</v>
      </c>
      <c r="G279" s="70">
        <v>0</v>
      </c>
      <c r="H279" s="70">
        <v>0</v>
      </c>
      <c r="I279" s="70">
        <v>0</v>
      </c>
      <c r="J279" s="70">
        <v>-16060958.220000001</v>
      </c>
      <c r="K279" s="70">
        <v>0</v>
      </c>
      <c r="L279" s="70">
        <v>-7588.3</v>
      </c>
      <c r="M279" s="70">
        <v>-296316.95</v>
      </c>
      <c r="N279" s="70">
        <v>0</v>
      </c>
      <c r="O279" s="70">
        <v>0</v>
      </c>
      <c r="P279" s="70">
        <v>-22239.67</v>
      </c>
      <c r="Q279" s="70">
        <v>0</v>
      </c>
      <c r="R279" s="70">
        <v>0</v>
      </c>
      <c r="S279" s="70">
        <v>0</v>
      </c>
      <c r="T279" s="70">
        <v>170600.82</v>
      </c>
      <c r="U279" s="70">
        <v>0</v>
      </c>
      <c r="V279" s="70">
        <v>0</v>
      </c>
      <c r="W279" s="70">
        <v>0</v>
      </c>
      <c r="X279" s="70">
        <v>-183484.4</v>
      </c>
      <c r="Y279" s="70">
        <v>-975360.2</v>
      </c>
      <c r="Z279" s="70">
        <v>-41547.42</v>
      </c>
      <c r="AA279" s="70">
        <v>-228791.28</v>
      </c>
      <c r="AB279" s="70">
        <v>-229410.93</v>
      </c>
      <c r="AC279" s="70">
        <v>0</v>
      </c>
      <c r="AD279" s="70">
        <v>-47558.63</v>
      </c>
      <c r="AE279" s="70">
        <v>-20064505.75</v>
      </c>
      <c r="AF279" s="70">
        <v>0</v>
      </c>
      <c r="AG279" s="70">
        <v>-33578.11</v>
      </c>
      <c r="AH279" s="70">
        <v>-16891.36</v>
      </c>
      <c r="AI279" s="70">
        <v>-11715.32</v>
      </c>
      <c r="AJ279" s="70">
        <v>0</v>
      </c>
      <c r="AK279" s="70">
        <v>-94711.03</v>
      </c>
      <c r="AL279" s="70">
        <v>-33643.269999999997</v>
      </c>
      <c r="AM279" s="70">
        <v>-72621.37</v>
      </c>
      <c r="AN279" s="70">
        <v>-54308.89</v>
      </c>
      <c r="AO279" s="70">
        <v>-43115.19</v>
      </c>
      <c r="AP279" s="70">
        <v>1916.16</v>
      </c>
      <c r="AQ279" s="70">
        <v>-6294719.4900000002</v>
      </c>
      <c r="AR279" s="70">
        <v>0</v>
      </c>
      <c r="AS279" s="70">
        <v>-57620.65</v>
      </c>
      <c r="AT279" s="70">
        <v>-17913.95</v>
      </c>
      <c r="AU279" s="70">
        <v>-160965.06</v>
      </c>
      <c r="AV279" s="70">
        <v>-4652.3100000000004</v>
      </c>
      <c r="AW279" s="70">
        <v>-160394.94</v>
      </c>
      <c r="AX279" s="70">
        <v>-21893832.73</v>
      </c>
      <c r="AY279" s="70">
        <v>-80246</v>
      </c>
      <c r="AZ279" s="70">
        <v>0</v>
      </c>
      <c r="BA279" s="70">
        <v>0</v>
      </c>
      <c r="BB279" s="70">
        <v>-152923.78</v>
      </c>
      <c r="BC279" s="70">
        <v>0</v>
      </c>
      <c r="BD279" s="70">
        <v>-1001501.8</v>
      </c>
      <c r="BE279" s="70">
        <v>-549747.88</v>
      </c>
      <c r="BF279" s="70">
        <v>-63287</v>
      </c>
      <c r="BG279" s="70">
        <v>0</v>
      </c>
      <c r="BH279" s="70">
        <v>0</v>
      </c>
      <c r="BI279" s="70">
        <v>-30877742.120000001</v>
      </c>
      <c r="BJ279" s="70">
        <v>-6300000</v>
      </c>
      <c r="BK279" s="70">
        <v>75270.759999999995</v>
      </c>
      <c r="BL279" s="70">
        <v>-47925.21</v>
      </c>
      <c r="BM279" s="70">
        <v>-5564.2</v>
      </c>
      <c r="BN279" s="70">
        <v>-93479.17</v>
      </c>
      <c r="BO279" s="70">
        <v>0</v>
      </c>
      <c r="BP279" s="70">
        <v>-13333277.76</v>
      </c>
      <c r="BQ279" s="70">
        <v>0</v>
      </c>
      <c r="BR279" s="70">
        <v>-16539.07</v>
      </c>
      <c r="BS279" s="70">
        <v>0</v>
      </c>
      <c r="BT279" s="70">
        <v>-159928.66</v>
      </c>
      <c r="BU279" s="70">
        <v>-544038.66</v>
      </c>
      <c r="BV279" s="70">
        <v>0</v>
      </c>
      <c r="BW279" s="70">
        <v>0</v>
      </c>
      <c r="BX279" s="70">
        <v>0</v>
      </c>
      <c r="BY279" s="71">
        <v>-725424517.68000019</v>
      </c>
    </row>
    <row r="280" spans="1:77" x14ac:dyDescent="0.2">
      <c r="A280" s="68" t="s">
        <v>43</v>
      </c>
      <c r="B280" s="69" t="s">
        <v>753</v>
      </c>
      <c r="C280" s="68" t="s">
        <v>754</v>
      </c>
      <c r="D280" s="70">
        <v>-14867.95</v>
      </c>
      <c r="E280" s="70">
        <v>0</v>
      </c>
      <c r="F280" s="70">
        <v>-16230</v>
      </c>
      <c r="G280" s="70">
        <v>-132638.74</v>
      </c>
      <c r="H280" s="70">
        <v>-20799.8</v>
      </c>
      <c r="I280" s="70">
        <v>-215</v>
      </c>
      <c r="J280" s="70">
        <v>0</v>
      </c>
      <c r="K280" s="70">
        <v>0</v>
      </c>
      <c r="L280" s="70">
        <v>0</v>
      </c>
      <c r="M280" s="70">
        <v>0</v>
      </c>
      <c r="N280" s="70">
        <v>-1623.5</v>
      </c>
      <c r="O280" s="70">
        <v>0</v>
      </c>
      <c r="P280" s="70">
        <v>0</v>
      </c>
      <c r="Q280" s="70">
        <v>0</v>
      </c>
      <c r="R280" s="70">
        <v>0</v>
      </c>
      <c r="S280" s="70">
        <v>0</v>
      </c>
      <c r="T280" s="70">
        <v>0</v>
      </c>
      <c r="U280" s="70">
        <v>0</v>
      </c>
      <c r="V280" s="70">
        <v>0</v>
      </c>
      <c r="W280" s="70">
        <v>0</v>
      </c>
      <c r="X280" s="70">
        <v>0</v>
      </c>
      <c r="Y280" s="70">
        <v>-476364.65</v>
      </c>
      <c r="Z280" s="70">
        <v>0</v>
      </c>
      <c r="AA280" s="70">
        <v>-603</v>
      </c>
      <c r="AB280" s="70">
        <v>0</v>
      </c>
      <c r="AC280" s="70">
        <v>0</v>
      </c>
      <c r="AD280" s="70">
        <v>0</v>
      </c>
      <c r="AE280" s="70">
        <v>0</v>
      </c>
      <c r="AF280" s="70">
        <v>-260090.3</v>
      </c>
      <c r="AG280" s="70">
        <v>0</v>
      </c>
      <c r="AH280" s="70">
        <v>-110401.15</v>
      </c>
      <c r="AI280" s="70">
        <v>0</v>
      </c>
      <c r="AJ280" s="70">
        <v>-142285.29999999999</v>
      </c>
      <c r="AK280" s="70">
        <v>0</v>
      </c>
      <c r="AL280" s="70">
        <v>0</v>
      </c>
      <c r="AM280" s="70">
        <v>-447</v>
      </c>
      <c r="AN280" s="70">
        <v>0</v>
      </c>
      <c r="AO280" s="70">
        <v>0</v>
      </c>
      <c r="AP280" s="70">
        <v>-20991.61</v>
      </c>
      <c r="AQ280" s="70">
        <v>0</v>
      </c>
      <c r="AR280" s="70">
        <v>-286382.39</v>
      </c>
      <c r="AS280" s="70">
        <v>0</v>
      </c>
      <c r="AT280" s="70">
        <v>-807</v>
      </c>
      <c r="AU280" s="70">
        <v>-1400</v>
      </c>
      <c r="AV280" s="70">
        <v>0</v>
      </c>
      <c r="AW280" s="70">
        <v>-160</v>
      </c>
      <c r="AX280" s="70">
        <v>-66679.899999999994</v>
      </c>
      <c r="AY280" s="70">
        <v>0</v>
      </c>
      <c r="AZ280" s="70">
        <v>-218467.15</v>
      </c>
      <c r="BA280" s="70">
        <v>-1980105.31</v>
      </c>
      <c r="BB280" s="70">
        <v>-22085</v>
      </c>
      <c r="BC280" s="70">
        <v>-4180</v>
      </c>
      <c r="BD280" s="70">
        <v>0</v>
      </c>
      <c r="BE280" s="70">
        <v>-1171727.98</v>
      </c>
      <c r="BF280" s="70">
        <v>0</v>
      </c>
      <c r="BG280" s="70">
        <v>-749301.64</v>
      </c>
      <c r="BH280" s="70">
        <v>-41764.51</v>
      </c>
      <c r="BI280" s="70">
        <v>-46636.44</v>
      </c>
      <c r="BJ280" s="70">
        <v>-1000</v>
      </c>
      <c r="BK280" s="70">
        <v>8000</v>
      </c>
      <c r="BL280" s="70">
        <v>-15562.12</v>
      </c>
      <c r="BM280" s="70">
        <v>-7404.33</v>
      </c>
      <c r="BN280" s="70">
        <v>0</v>
      </c>
      <c r="BO280" s="70">
        <v>-1169.6500000000001</v>
      </c>
      <c r="BP280" s="70">
        <v>0</v>
      </c>
      <c r="BQ280" s="70">
        <v>0</v>
      </c>
      <c r="BR280" s="70">
        <v>0</v>
      </c>
      <c r="BS280" s="70">
        <v>0</v>
      </c>
      <c r="BT280" s="70">
        <v>0</v>
      </c>
      <c r="BU280" s="70">
        <v>0</v>
      </c>
      <c r="BV280" s="70">
        <v>-20163.57</v>
      </c>
      <c r="BW280" s="70">
        <v>0</v>
      </c>
      <c r="BX280" s="70">
        <v>0</v>
      </c>
      <c r="BY280" s="71">
        <v>99766257.479999989</v>
      </c>
    </row>
    <row r="281" spans="1:77" x14ac:dyDescent="0.2">
      <c r="A281" s="68" t="s">
        <v>43</v>
      </c>
      <c r="B281" s="69" t="s">
        <v>755</v>
      </c>
      <c r="C281" s="68" t="s">
        <v>756</v>
      </c>
      <c r="D281" s="70">
        <v>0</v>
      </c>
      <c r="E281" s="70">
        <v>0</v>
      </c>
      <c r="F281" s="70">
        <v>0</v>
      </c>
      <c r="G281" s="70">
        <v>165146.73000000001</v>
      </c>
      <c r="H281" s="70">
        <v>3410</v>
      </c>
      <c r="I281" s="70">
        <v>0</v>
      </c>
      <c r="J281" s="70">
        <v>0</v>
      </c>
      <c r="K281" s="70">
        <v>0</v>
      </c>
      <c r="L281" s="70">
        <v>0</v>
      </c>
      <c r="M281" s="70">
        <v>0</v>
      </c>
      <c r="N281" s="70">
        <v>360</v>
      </c>
      <c r="O281" s="70">
        <v>0</v>
      </c>
      <c r="P281" s="70">
        <v>0</v>
      </c>
      <c r="Q281" s="70">
        <v>3917.4</v>
      </c>
      <c r="R281" s="70">
        <v>0</v>
      </c>
      <c r="S281" s="70">
        <v>0</v>
      </c>
      <c r="T281" s="70">
        <v>18322.419999999998</v>
      </c>
      <c r="U281" s="70">
        <v>0</v>
      </c>
      <c r="V281" s="70">
        <v>4287.95</v>
      </c>
      <c r="W281" s="70">
        <v>0</v>
      </c>
      <c r="X281" s="70">
        <v>0</v>
      </c>
      <c r="Y281" s="70">
        <v>0</v>
      </c>
      <c r="Z281" s="70">
        <v>0</v>
      </c>
      <c r="AA281" s="70">
        <v>916</v>
      </c>
      <c r="AB281" s="70">
        <v>0</v>
      </c>
      <c r="AC281" s="70">
        <v>0</v>
      </c>
      <c r="AD281" s="70">
        <v>0</v>
      </c>
      <c r="AE281" s="70">
        <v>0</v>
      </c>
      <c r="AF281" s="70">
        <v>0</v>
      </c>
      <c r="AG281" s="70">
        <v>0</v>
      </c>
      <c r="AH281" s="70">
        <v>0</v>
      </c>
      <c r="AI281" s="70">
        <v>0</v>
      </c>
      <c r="AJ281" s="70">
        <v>0</v>
      </c>
      <c r="AK281" s="70">
        <v>0</v>
      </c>
      <c r="AL281" s="70">
        <v>1918.88</v>
      </c>
      <c r="AM281" s="70">
        <v>2878.6</v>
      </c>
      <c r="AN281" s="70">
        <v>0</v>
      </c>
      <c r="AO281" s="70">
        <v>0</v>
      </c>
      <c r="AP281" s="70">
        <v>0</v>
      </c>
      <c r="AQ281" s="70">
        <v>0</v>
      </c>
      <c r="AR281" s="70">
        <v>0</v>
      </c>
      <c r="AS281" s="70">
        <v>0</v>
      </c>
      <c r="AT281" s="70">
        <v>6123.58</v>
      </c>
      <c r="AU281" s="70">
        <v>1091.9000000000001</v>
      </c>
      <c r="AV281" s="70">
        <v>0</v>
      </c>
      <c r="AW281" s="70">
        <v>0</v>
      </c>
      <c r="AX281" s="70">
        <v>33111.06</v>
      </c>
      <c r="AY281" s="70">
        <v>0</v>
      </c>
      <c r="AZ281" s="70">
        <v>25371.8</v>
      </c>
      <c r="BA281" s="70">
        <v>0</v>
      </c>
      <c r="BB281" s="70">
        <v>43</v>
      </c>
      <c r="BC281" s="70">
        <v>30</v>
      </c>
      <c r="BD281" s="70">
        <v>0</v>
      </c>
      <c r="BE281" s="70">
        <v>0</v>
      </c>
      <c r="BF281" s="70">
        <v>0</v>
      </c>
      <c r="BG281" s="70">
        <v>0</v>
      </c>
      <c r="BH281" s="70">
        <v>18630.34</v>
      </c>
      <c r="BI281" s="70">
        <v>129195.27</v>
      </c>
      <c r="BJ281" s="70">
        <v>2098</v>
      </c>
      <c r="BK281" s="70">
        <v>50555.85</v>
      </c>
      <c r="BL281" s="70">
        <v>0</v>
      </c>
      <c r="BM281" s="70">
        <v>14083.6</v>
      </c>
      <c r="BN281" s="70">
        <v>0</v>
      </c>
      <c r="BO281" s="70">
        <v>0</v>
      </c>
      <c r="BP281" s="70">
        <v>0</v>
      </c>
      <c r="BQ281" s="70">
        <v>0</v>
      </c>
      <c r="BR281" s="70">
        <v>0</v>
      </c>
      <c r="BS281" s="70">
        <v>0</v>
      </c>
      <c r="BT281" s="70">
        <v>0</v>
      </c>
      <c r="BU281" s="70">
        <v>0</v>
      </c>
      <c r="BV281" s="70">
        <v>0</v>
      </c>
      <c r="BW281" s="70">
        <v>0</v>
      </c>
      <c r="BX281" s="70">
        <v>0</v>
      </c>
      <c r="BY281" s="71">
        <v>-133100268.48999998</v>
      </c>
    </row>
    <row r="282" spans="1:77" x14ac:dyDescent="0.2">
      <c r="A282" s="68" t="s">
        <v>43</v>
      </c>
      <c r="B282" s="69" t="s">
        <v>757</v>
      </c>
      <c r="C282" s="68" t="s">
        <v>758</v>
      </c>
      <c r="D282" s="70">
        <v>0</v>
      </c>
      <c r="E282" s="70">
        <v>0</v>
      </c>
      <c r="F282" s="70">
        <v>0</v>
      </c>
      <c r="G282" s="70">
        <v>0</v>
      </c>
      <c r="H282" s="70">
        <v>0</v>
      </c>
      <c r="I282" s="70">
        <v>0</v>
      </c>
      <c r="J282" s="70">
        <v>176706.12</v>
      </c>
      <c r="K282" s="70">
        <v>0</v>
      </c>
      <c r="L282" s="70">
        <v>0</v>
      </c>
      <c r="M282" s="70">
        <v>0</v>
      </c>
      <c r="N282" s="70">
        <v>0</v>
      </c>
      <c r="O282" s="70">
        <v>0</v>
      </c>
      <c r="P282" s="70">
        <v>0</v>
      </c>
      <c r="Q282" s="70">
        <v>0</v>
      </c>
      <c r="R282" s="70">
        <v>0</v>
      </c>
      <c r="S282" s="70">
        <v>0</v>
      </c>
      <c r="T282" s="70">
        <v>0</v>
      </c>
      <c r="U282" s="70">
        <v>0</v>
      </c>
      <c r="V282" s="70">
        <v>0</v>
      </c>
      <c r="W282" s="70">
        <v>130611.54</v>
      </c>
      <c r="X282" s="70">
        <v>130611.54</v>
      </c>
      <c r="Y282" s="70">
        <v>109009.72</v>
      </c>
      <c r="Z282" s="70">
        <v>172432</v>
      </c>
      <c r="AA282" s="70">
        <v>130611.54</v>
      </c>
      <c r="AB282" s="70">
        <v>88329.72</v>
      </c>
      <c r="AC282" s="70">
        <v>130611.54</v>
      </c>
      <c r="AD282" s="70">
        <v>130611.54</v>
      </c>
      <c r="AE282" s="70">
        <v>526127.5</v>
      </c>
      <c r="AF282" s="70">
        <v>0</v>
      </c>
      <c r="AG282" s="70">
        <v>0</v>
      </c>
      <c r="AH282" s="70">
        <v>0</v>
      </c>
      <c r="AI282" s="70">
        <v>0</v>
      </c>
      <c r="AJ282" s="70">
        <v>0</v>
      </c>
      <c r="AK282" s="70">
        <v>0</v>
      </c>
      <c r="AL282" s="70">
        <v>0</v>
      </c>
      <c r="AM282" s="70">
        <v>0</v>
      </c>
      <c r="AN282" s="70">
        <v>0</v>
      </c>
      <c r="AO282" s="70">
        <v>0</v>
      </c>
      <c r="AP282" s="70">
        <v>0</v>
      </c>
      <c r="AQ282" s="70">
        <v>1574480</v>
      </c>
      <c r="AR282" s="70">
        <v>0</v>
      </c>
      <c r="AS282" s="70">
        <v>0</v>
      </c>
      <c r="AT282" s="70">
        <v>0</v>
      </c>
      <c r="AU282" s="70">
        <v>460000</v>
      </c>
      <c r="AV282" s="70">
        <v>400000</v>
      </c>
      <c r="AW282" s="70">
        <v>0</v>
      </c>
      <c r="AX282" s="70">
        <v>71800</v>
      </c>
      <c r="AY282" s="70">
        <v>0</v>
      </c>
      <c r="AZ282" s="70">
        <v>0</v>
      </c>
      <c r="BA282" s="70">
        <v>0</v>
      </c>
      <c r="BB282" s="70">
        <v>0</v>
      </c>
      <c r="BC282" s="70">
        <v>0</v>
      </c>
      <c r="BD282" s="70">
        <v>0</v>
      </c>
      <c r="BE282" s="70">
        <v>0</v>
      </c>
      <c r="BF282" s="70">
        <v>0</v>
      </c>
      <c r="BG282" s="70">
        <v>0</v>
      </c>
      <c r="BH282" s="70">
        <v>0</v>
      </c>
      <c r="BI282" s="70">
        <v>13252500</v>
      </c>
      <c r="BJ282" s="70">
        <v>2696019.5</v>
      </c>
      <c r="BK282" s="70">
        <v>0</v>
      </c>
      <c r="BL282" s="70">
        <v>0</v>
      </c>
      <c r="BM282" s="70">
        <v>0</v>
      </c>
      <c r="BN282" s="70">
        <v>0</v>
      </c>
      <c r="BO282" s="70">
        <v>0</v>
      </c>
      <c r="BP282" s="70">
        <v>247400</v>
      </c>
      <c r="BQ282" s="70">
        <v>0</v>
      </c>
      <c r="BR282" s="70">
        <v>0</v>
      </c>
      <c r="BS282" s="70">
        <v>0</v>
      </c>
      <c r="BT282" s="70">
        <v>0</v>
      </c>
      <c r="BU282" s="70">
        <v>0</v>
      </c>
      <c r="BV282" s="70">
        <v>0</v>
      </c>
      <c r="BW282" s="70">
        <v>0</v>
      </c>
      <c r="BX282" s="70">
        <v>0</v>
      </c>
      <c r="BY282" s="71">
        <v>60076417.68</v>
      </c>
    </row>
    <row r="283" spans="1:77" x14ac:dyDescent="0.2">
      <c r="A283" s="68" t="s">
        <v>43</v>
      </c>
      <c r="B283" s="69" t="s">
        <v>759</v>
      </c>
      <c r="C283" s="68" t="s">
        <v>760</v>
      </c>
      <c r="D283" s="70">
        <v>0</v>
      </c>
      <c r="E283" s="70">
        <v>0</v>
      </c>
      <c r="F283" s="70">
        <v>0</v>
      </c>
      <c r="G283" s="70">
        <v>0</v>
      </c>
      <c r="H283" s="70">
        <v>0</v>
      </c>
      <c r="I283" s="70">
        <v>0</v>
      </c>
      <c r="J283" s="70">
        <v>0</v>
      </c>
      <c r="K283" s="70">
        <v>0</v>
      </c>
      <c r="L283" s="70">
        <v>0</v>
      </c>
      <c r="M283" s="70">
        <v>0</v>
      </c>
      <c r="N283" s="70">
        <v>0</v>
      </c>
      <c r="O283" s="70">
        <v>0</v>
      </c>
      <c r="P283" s="70">
        <v>0</v>
      </c>
      <c r="Q283" s="70">
        <v>0</v>
      </c>
      <c r="R283" s="70">
        <v>0</v>
      </c>
      <c r="S283" s="70">
        <v>0</v>
      </c>
      <c r="T283" s="70">
        <v>0</v>
      </c>
      <c r="U283" s="70">
        <v>0</v>
      </c>
      <c r="V283" s="70">
        <v>0</v>
      </c>
      <c r="W283" s="70">
        <v>0</v>
      </c>
      <c r="X283" s="70">
        <v>0</v>
      </c>
      <c r="Y283" s="70">
        <v>0</v>
      </c>
      <c r="Z283" s="70">
        <v>0</v>
      </c>
      <c r="AA283" s="70">
        <v>0</v>
      </c>
      <c r="AB283" s="70">
        <v>0</v>
      </c>
      <c r="AC283" s="70">
        <v>0</v>
      </c>
      <c r="AD283" s="70">
        <v>0</v>
      </c>
      <c r="AE283" s="70">
        <v>0</v>
      </c>
      <c r="AF283" s="70">
        <v>0</v>
      </c>
      <c r="AG283" s="70">
        <v>0</v>
      </c>
      <c r="AH283" s="70">
        <v>0</v>
      </c>
      <c r="AI283" s="70">
        <v>0</v>
      </c>
      <c r="AJ283" s="70">
        <v>0</v>
      </c>
      <c r="AK283" s="70">
        <v>0</v>
      </c>
      <c r="AL283" s="70">
        <v>0</v>
      </c>
      <c r="AM283" s="70">
        <v>0</v>
      </c>
      <c r="AN283" s="70">
        <v>0</v>
      </c>
      <c r="AO283" s="70">
        <v>0</v>
      </c>
      <c r="AP283" s="70">
        <v>0</v>
      </c>
      <c r="AQ283" s="70">
        <v>0</v>
      </c>
      <c r="AR283" s="70">
        <v>0</v>
      </c>
      <c r="AS283" s="70">
        <v>0</v>
      </c>
      <c r="AT283" s="70">
        <v>321000</v>
      </c>
      <c r="AU283" s="70">
        <v>0</v>
      </c>
      <c r="AV283" s="70">
        <v>0</v>
      </c>
      <c r="AW283" s="70">
        <v>468200</v>
      </c>
      <c r="AX283" s="70">
        <v>0</v>
      </c>
      <c r="AY283" s="70">
        <v>0</v>
      </c>
      <c r="AZ283" s="70">
        <v>0</v>
      </c>
      <c r="BA283" s="70">
        <v>0</v>
      </c>
      <c r="BB283" s="70">
        <v>0</v>
      </c>
      <c r="BC283" s="70">
        <v>0</v>
      </c>
      <c r="BD283" s="70">
        <v>0</v>
      </c>
      <c r="BE283" s="70">
        <v>0</v>
      </c>
      <c r="BF283" s="70">
        <v>0</v>
      </c>
      <c r="BG283" s="70">
        <v>0</v>
      </c>
      <c r="BH283" s="70">
        <v>0</v>
      </c>
      <c r="BI283" s="70">
        <v>199608.74</v>
      </c>
      <c r="BJ283" s="70">
        <v>0</v>
      </c>
      <c r="BK283" s="70">
        <v>0</v>
      </c>
      <c r="BL283" s="70">
        <v>0</v>
      </c>
      <c r="BM283" s="70">
        <v>0</v>
      </c>
      <c r="BN283" s="70">
        <v>0</v>
      </c>
      <c r="BO283" s="70">
        <v>0</v>
      </c>
      <c r="BP283" s="70">
        <v>0</v>
      </c>
      <c r="BQ283" s="70">
        <v>0</v>
      </c>
      <c r="BR283" s="70">
        <v>0</v>
      </c>
      <c r="BS283" s="70">
        <v>0</v>
      </c>
      <c r="BT283" s="70">
        <v>0</v>
      </c>
      <c r="BU283" s="70">
        <v>0</v>
      </c>
      <c r="BV283" s="70">
        <v>0</v>
      </c>
      <c r="BW283" s="70">
        <v>0</v>
      </c>
      <c r="BX283" s="70">
        <v>0</v>
      </c>
      <c r="BY283" s="71">
        <v>45698938.890000001</v>
      </c>
    </row>
    <row r="284" spans="1:77" x14ac:dyDescent="0.2">
      <c r="A284" s="68" t="s">
        <v>43</v>
      </c>
      <c r="B284" s="81">
        <v>4301020106.5019999</v>
      </c>
      <c r="C284" s="68" t="s">
        <v>761</v>
      </c>
      <c r="D284" s="70">
        <v>0</v>
      </c>
      <c r="E284" s="70">
        <v>0</v>
      </c>
      <c r="F284" s="70">
        <v>0</v>
      </c>
      <c r="G284" s="70">
        <v>0</v>
      </c>
      <c r="H284" s="70">
        <v>0</v>
      </c>
      <c r="I284" s="70">
        <v>0</v>
      </c>
      <c r="J284" s="70">
        <v>0</v>
      </c>
      <c r="K284" s="70">
        <v>0</v>
      </c>
      <c r="L284" s="70">
        <v>0</v>
      </c>
      <c r="M284" s="70">
        <v>0</v>
      </c>
      <c r="N284" s="70">
        <v>0</v>
      </c>
      <c r="O284" s="70">
        <v>0</v>
      </c>
      <c r="P284" s="70">
        <v>0</v>
      </c>
      <c r="Q284" s="70">
        <v>0</v>
      </c>
      <c r="R284" s="70">
        <v>0</v>
      </c>
      <c r="S284" s="70">
        <v>0</v>
      </c>
      <c r="T284" s="70">
        <v>0</v>
      </c>
      <c r="U284" s="70">
        <v>0</v>
      </c>
      <c r="V284" s="70">
        <v>0</v>
      </c>
      <c r="W284" s="70">
        <v>0</v>
      </c>
      <c r="X284" s="70">
        <v>0</v>
      </c>
      <c r="Y284" s="70">
        <v>0</v>
      </c>
      <c r="Z284" s="70">
        <v>0</v>
      </c>
      <c r="AA284" s="70">
        <v>0</v>
      </c>
      <c r="AB284" s="70">
        <v>0</v>
      </c>
      <c r="AC284" s="70">
        <v>0</v>
      </c>
      <c r="AD284" s="70">
        <v>0</v>
      </c>
      <c r="AE284" s="70">
        <v>0</v>
      </c>
      <c r="AF284" s="70">
        <v>0</v>
      </c>
      <c r="AG284" s="70">
        <v>0</v>
      </c>
      <c r="AH284" s="70">
        <v>0</v>
      </c>
      <c r="AI284" s="70">
        <v>0</v>
      </c>
      <c r="AJ284" s="70">
        <v>0</v>
      </c>
      <c r="AK284" s="70">
        <v>0</v>
      </c>
      <c r="AL284" s="70">
        <v>0</v>
      </c>
      <c r="AM284" s="70">
        <v>0</v>
      </c>
      <c r="AN284" s="70">
        <v>0</v>
      </c>
      <c r="AO284" s="70">
        <v>0</v>
      </c>
      <c r="AP284" s="70">
        <v>0</v>
      </c>
      <c r="AQ284" s="70">
        <v>900</v>
      </c>
      <c r="AR284" s="70">
        <v>0</v>
      </c>
      <c r="AS284" s="70">
        <v>0</v>
      </c>
      <c r="AT284" s="70">
        <v>0</v>
      </c>
      <c r="AU284" s="70">
        <v>0</v>
      </c>
      <c r="AV284" s="70">
        <v>0</v>
      </c>
      <c r="AW284" s="70">
        <v>0</v>
      </c>
      <c r="AX284" s="70">
        <v>0</v>
      </c>
      <c r="AY284" s="70">
        <v>0</v>
      </c>
      <c r="AZ284" s="70">
        <v>0</v>
      </c>
      <c r="BA284" s="70">
        <v>0</v>
      </c>
      <c r="BB284" s="70">
        <v>0</v>
      </c>
      <c r="BC284" s="70">
        <v>0</v>
      </c>
      <c r="BD284" s="70">
        <v>0</v>
      </c>
      <c r="BE284" s="70">
        <v>0</v>
      </c>
      <c r="BF284" s="70">
        <v>0</v>
      </c>
      <c r="BG284" s="70">
        <v>0</v>
      </c>
      <c r="BH284" s="70">
        <v>0</v>
      </c>
      <c r="BI284" s="70">
        <v>0</v>
      </c>
      <c r="BJ284" s="70">
        <v>0</v>
      </c>
      <c r="BK284" s="70">
        <v>0</v>
      </c>
      <c r="BL284" s="70">
        <v>0</v>
      </c>
      <c r="BM284" s="70">
        <v>0</v>
      </c>
      <c r="BN284" s="70">
        <v>0</v>
      </c>
      <c r="BO284" s="70">
        <v>0</v>
      </c>
      <c r="BP284" s="70">
        <v>0</v>
      </c>
      <c r="BQ284" s="70">
        <v>0</v>
      </c>
      <c r="BR284" s="70">
        <v>0</v>
      </c>
      <c r="BS284" s="70">
        <v>0</v>
      </c>
      <c r="BT284" s="70">
        <v>0</v>
      </c>
      <c r="BU284" s="70">
        <v>0</v>
      </c>
      <c r="BV284" s="70">
        <v>0</v>
      </c>
      <c r="BW284" s="70">
        <v>0</v>
      </c>
      <c r="BX284" s="70">
        <v>0</v>
      </c>
      <c r="BY284" s="71">
        <v>234201548.33000004</v>
      </c>
    </row>
    <row r="285" spans="1:77" x14ac:dyDescent="0.2">
      <c r="A285" s="68" t="s">
        <v>43</v>
      </c>
      <c r="B285" s="69" t="s">
        <v>762</v>
      </c>
      <c r="C285" s="68" t="s">
        <v>763</v>
      </c>
      <c r="D285" s="70">
        <v>0</v>
      </c>
      <c r="E285" s="70">
        <v>0</v>
      </c>
      <c r="F285" s="70">
        <v>0</v>
      </c>
      <c r="G285" s="70">
        <v>0</v>
      </c>
      <c r="H285" s="70">
        <v>-142.91</v>
      </c>
      <c r="I285" s="70">
        <v>0</v>
      </c>
      <c r="J285" s="70">
        <v>0</v>
      </c>
      <c r="K285" s="70">
        <v>0</v>
      </c>
      <c r="L285" s="70">
        <v>16028.57</v>
      </c>
      <c r="M285" s="70">
        <v>0</v>
      </c>
      <c r="N285" s="70">
        <v>0</v>
      </c>
      <c r="O285" s="70">
        <v>0</v>
      </c>
      <c r="P285" s="70">
        <v>0</v>
      </c>
      <c r="Q285" s="70">
        <v>0</v>
      </c>
      <c r="R285" s="70">
        <v>0</v>
      </c>
      <c r="S285" s="70">
        <v>0</v>
      </c>
      <c r="T285" s="70">
        <v>0</v>
      </c>
      <c r="U285" s="70">
        <v>0</v>
      </c>
      <c r="V285" s="70">
        <v>0</v>
      </c>
      <c r="W285" s="70">
        <v>-105607</v>
      </c>
      <c r="X285" s="70">
        <v>0</v>
      </c>
      <c r="Y285" s="70">
        <v>0</v>
      </c>
      <c r="Z285" s="70">
        <v>-231127</v>
      </c>
      <c r="AA285" s="70">
        <v>0</v>
      </c>
      <c r="AB285" s="70">
        <v>0</v>
      </c>
      <c r="AC285" s="70">
        <v>0</v>
      </c>
      <c r="AD285" s="70">
        <v>0</v>
      </c>
      <c r="AE285" s="70">
        <v>-181635.01</v>
      </c>
      <c r="AF285" s="70">
        <v>32691</v>
      </c>
      <c r="AG285" s="70">
        <v>-3720</v>
      </c>
      <c r="AH285" s="70">
        <v>0</v>
      </c>
      <c r="AI285" s="70">
        <v>-6076</v>
      </c>
      <c r="AJ285" s="70">
        <v>0</v>
      </c>
      <c r="AK285" s="70">
        <v>-49500.19</v>
      </c>
      <c r="AL285" s="70">
        <v>-22214</v>
      </c>
      <c r="AM285" s="70">
        <v>0</v>
      </c>
      <c r="AN285" s="70">
        <v>0</v>
      </c>
      <c r="AO285" s="70">
        <v>0</v>
      </c>
      <c r="AP285" s="70">
        <v>11638</v>
      </c>
      <c r="AQ285" s="70">
        <v>-127695.75</v>
      </c>
      <c r="AR285" s="70">
        <v>0</v>
      </c>
      <c r="AS285" s="70">
        <v>0</v>
      </c>
      <c r="AT285" s="70">
        <v>-10274.299999999999</v>
      </c>
      <c r="AU285" s="70">
        <v>0</v>
      </c>
      <c r="AV285" s="70">
        <v>0</v>
      </c>
      <c r="AW285" s="70">
        <v>0</v>
      </c>
      <c r="AX285" s="70">
        <v>0</v>
      </c>
      <c r="AY285" s="70">
        <v>0</v>
      </c>
      <c r="AZ285" s="70">
        <v>0</v>
      </c>
      <c r="BA285" s="70">
        <v>0</v>
      </c>
      <c r="BB285" s="70">
        <v>0</v>
      </c>
      <c r="BC285" s="70">
        <v>0</v>
      </c>
      <c r="BD285" s="70">
        <v>0</v>
      </c>
      <c r="BE285" s="70">
        <v>0</v>
      </c>
      <c r="BF285" s="70">
        <v>0</v>
      </c>
      <c r="BG285" s="70">
        <v>0</v>
      </c>
      <c r="BH285" s="70">
        <v>0</v>
      </c>
      <c r="BI285" s="70">
        <v>-15074.5</v>
      </c>
      <c r="BJ285" s="70">
        <v>0</v>
      </c>
      <c r="BK285" s="70">
        <v>0</v>
      </c>
      <c r="BL285" s="70">
        <v>-289.10000000000002</v>
      </c>
      <c r="BM285" s="70">
        <v>0</v>
      </c>
      <c r="BN285" s="70">
        <v>0</v>
      </c>
      <c r="BO285" s="70">
        <v>0</v>
      </c>
      <c r="BP285" s="70">
        <v>0</v>
      </c>
      <c r="BQ285" s="70">
        <v>0</v>
      </c>
      <c r="BR285" s="70">
        <v>0</v>
      </c>
      <c r="BS285" s="70">
        <v>0</v>
      </c>
      <c r="BT285" s="70">
        <v>0</v>
      </c>
      <c r="BU285" s="70">
        <v>0</v>
      </c>
      <c r="BV285" s="70">
        <v>0</v>
      </c>
      <c r="BW285" s="70">
        <v>0</v>
      </c>
      <c r="BX285" s="70">
        <v>0</v>
      </c>
      <c r="BY285" s="71">
        <v>-14899841.57</v>
      </c>
    </row>
    <row r="286" spans="1:77" x14ac:dyDescent="0.2">
      <c r="A286" s="68" t="s">
        <v>43</v>
      </c>
      <c r="B286" s="69" t="s">
        <v>764</v>
      </c>
      <c r="C286" s="68" t="s">
        <v>765</v>
      </c>
      <c r="D286" s="70">
        <v>0</v>
      </c>
      <c r="E286" s="70">
        <v>0</v>
      </c>
      <c r="F286" s="70">
        <v>0</v>
      </c>
      <c r="G286" s="70">
        <v>0</v>
      </c>
      <c r="H286" s="70">
        <v>0</v>
      </c>
      <c r="I286" s="70">
        <v>0</v>
      </c>
      <c r="J286" s="70">
        <v>0</v>
      </c>
      <c r="K286" s="70">
        <v>0</v>
      </c>
      <c r="L286" s="70">
        <v>-16028.57</v>
      </c>
      <c r="M286" s="70">
        <v>0</v>
      </c>
      <c r="N286" s="70">
        <v>0</v>
      </c>
      <c r="O286" s="70">
        <v>0</v>
      </c>
      <c r="P286" s="70">
        <v>0</v>
      </c>
      <c r="Q286" s="70">
        <v>0</v>
      </c>
      <c r="R286" s="70">
        <v>0</v>
      </c>
      <c r="S286" s="70">
        <v>0</v>
      </c>
      <c r="T286" s="70">
        <v>0</v>
      </c>
      <c r="U286" s="70">
        <v>0</v>
      </c>
      <c r="V286" s="70">
        <v>3572.8</v>
      </c>
      <c r="W286" s="70">
        <v>-101760</v>
      </c>
      <c r="X286" s="70">
        <v>0</v>
      </c>
      <c r="Y286" s="70">
        <v>0</v>
      </c>
      <c r="Z286" s="70">
        <v>-66933.5</v>
      </c>
      <c r="AA286" s="70">
        <v>0</v>
      </c>
      <c r="AB286" s="70">
        <v>0</v>
      </c>
      <c r="AC286" s="70">
        <v>0</v>
      </c>
      <c r="AD286" s="70">
        <v>0</v>
      </c>
      <c r="AE286" s="70">
        <v>-363536.81</v>
      </c>
      <c r="AF286" s="70">
        <v>0</v>
      </c>
      <c r="AG286" s="70">
        <v>-14961.79</v>
      </c>
      <c r="AH286" s="70">
        <v>0</v>
      </c>
      <c r="AI286" s="70">
        <v>0</v>
      </c>
      <c r="AJ286" s="70">
        <v>0</v>
      </c>
      <c r="AK286" s="70">
        <v>-9153.44</v>
      </c>
      <c r="AL286" s="70">
        <v>0</v>
      </c>
      <c r="AM286" s="70">
        <v>0</v>
      </c>
      <c r="AN286" s="70">
        <v>0</v>
      </c>
      <c r="AO286" s="70">
        <v>-17739.28</v>
      </c>
      <c r="AP286" s="70">
        <v>0</v>
      </c>
      <c r="AQ286" s="70">
        <v>-273331.84999999998</v>
      </c>
      <c r="AR286" s="70">
        <v>0</v>
      </c>
      <c r="AS286" s="70">
        <v>0</v>
      </c>
      <c r="AT286" s="70">
        <v>0</v>
      </c>
      <c r="AU286" s="70">
        <v>0</v>
      </c>
      <c r="AV286" s="70">
        <v>0</v>
      </c>
      <c r="AW286" s="70">
        <v>0</v>
      </c>
      <c r="AX286" s="70">
        <v>0</v>
      </c>
      <c r="AY286" s="70">
        <v>0</v>
      </c>
      <c r="AZ286" s="70">
        <v>0</v>
      </c>
      <c r="BA286" s="70">
        <v>0</v>
      </c>
      <c r="BB286" s="70">
        <v>0</v>
      </c>
      <c r="BC286" s="70">
        <v>0</v>
      </c>
      <c r="BD286" s="70">
        <v>0</v>
      </c>
      <c r="BE286" s="70">
        <v>0</v>
      </c>
      <c r="BF286" s="70">
        <v>0</v>
      </c>
      <c r="BG286" s="70">
        <v>0</v>
      </c>
      <c r="BH286" s="70">
        <v>0</v>
      </c>
      <c r="BI286" s="70">
        <v>0</v>
      </c>
      <c r="BJ286" s="70">
        <v>0</v>
      </c>
      <c r="BK286" s="70">
        <v>0</v>
      </c>
      <c r="BL286" s="70">
        <v>0</v>
      </c>
      <c r="BM286" s="70">
        <v>0</v>
      </c>
      <c r="BN286" s="70">
        <v>0</v>
      </c>
      <c r="BO286" s="70">
        <v>0</v>
      </c>
      <c r="BP286" s="70">
        <v>-112356.4</v>
      </c>
      <c r="BQ286" s="70">
        <v>0</v>
      </c>
      <c r="BR286" s="70">
        <v>0</v>
      </c>
      <c r="BS286" s="70">
        <v>0</v>
      </c>
      <c r="BT286" s="70">
        <v>0</v>
      </c>
      <c r="BU286" s="70">
        <v>0</v>
      </c>
      <c r="BV286" s="70">
        <v>0</v>
      </c>
      <c r="BW286" s="70">
        <v>0</v>
      </c>
      <c r="BX286" s="70">
        <v>0</v>
      </c>
      <c r="BY286" s="71">
        <v>1157311.49</v>
      </c>
    </row>
    <row r="287" spans="1:77" x14ac:dyDescent="0.2">
      <c r="A287" s="68" t="s">
        <v>43</v>
      </c>
      <c r="B287" s="69" t="s">
        <v>766</v>
      </c>
      <c r="C287" s="68" t="s">
        <v>767</v>
      </c>
      <c r="D287" s="70">
        <v>0</v>
      </c>
      <c r="E287" s="70">
        <v>0</v>
      </c>
      <c r="F287" s="70">
        <v>249259.3</v>
      </c>
      <c r="G287" s="70">
        <v>0</v>
      </c>
      <c r="H287" s="70">
        <v>0</v>
      </c>
      <c r="I287" s="70">
        <v>0</v>
      </c>
      <c r="J287" s="70">
        <v>0</v>
      </c>
      <c r="K287" s="70">
        <v>174577.25</v>
      </c>
      <c r="L287" s="70">
        <v>2618</v>
      </c>
      <c r="M287" s="70">
        <v>1183394.19</v>
      </c>
      <c r="N287" s="70">
        <v>0</v>
      </c>
      <c r="O287" s="70">
        <v>0</v>
      </c>
      <c r="P287" s="70">
        <v>3656.8</v>
      </c>
      <c r="Q287" s="70">
        <v>0</v>
      </c>
      <c r="R287" s="70">
        <v>0</v>
      </c>
      <c r="S287" s="70">
        <v>0</v>
      </c>
      <c r="T287" s="70">
        <v>0</v>
      </c>
      <c r="U287" s="70">
        <v>0</v>
      </c>
      <c r="V287" s="70">
        <v>0</v>
      </c>
      <c r="W287" s="70">
        <v>45369</v>
      </c>
      <c r="X287" s="70">
        <v>54543.01</v>
      </c>
      <c r="Y287" s="70">
        <v>0</v>
      </c>
      <c r="Z287" s="70">
        <v>4140</v>
      </c>
      <c r="AA287" s="70">
        <v>79055</v>
      </c>
      <c r="AB287" s="70">
        <v>0</v>
      </c>
      <c r="AC287" s="70">
        <v>0</v>
      </c>
      <c r="AD287" s="70">
        <v>0</v>
      </c>
      <c r="AE287" s="70">
        <v>72171.25</v>
      </c>
      <c r="AF287" s="70">
        <v>0</v>
      </c>
      <c r="AG287" s="70">
        <v>0</v>
      </c>
      <c r="AH287" s="70">
        <v>0</v>
      </c>
      <c r="AI287" s="70">
        <v>15681.16</v>
      </c>
      <c r="AJ287" s="70">
        <v>0</v>
      </c>
      <c r="AK287" s="70">
        <v>0</v>
      </c>
      <c r="AL287" s="70">
        <v>3170.08</v>
      </c>
      <c r="AM287" s="70">
        <v>0</v>
      </c>
      <c r="AN287" s="70">
        <v>0</v>
      </c>
      <c r="AO287" s="70">
        <v>0</v>
      </c>
      <c r="AP287" s="70">
        <v>127668.73</v>
      </c>
      <c r="AQ287" s="70">
        <v>79670.52</v>
      </c>
      <c r="AR287" s="70">
        <v>462028.56</v>
      </c>
      <c r="AS287" s="70">
        <v>222583.84</v>
      </c>
      <c r="AT287" s="70">
        <v>260.5</v>
      </c>
      <c r="AU287" s="70">
        <v>2242</v>
      </c>
      <c r="AV287" s="70">
        <v>0</v>
      </c>
      <c r="AW287" s="70">
        <v>0</v>
      </c>
      <c r="AX287" s="70">
        <v>637202.86</v>
      </c>
      <c r="AY287" s="70">
        <v>0</v>
      </c>
      <c r="AZ287" s="70">
        <v>50937.74</v>
      </c>
      <c r="BA287" s="70">
        <v>0</v>
      </c>
      <c r="BB287" s="70">
        <v>0</v>
      </c>
      <c r="BC287" s="70">
        <v>0</v>
      </c>
      <c r="BD287" s="70">
        <v>0</v>
      </c>
      <c r="BE287" s="70">
        <v>0</v>
      </c>
      <c r="BF287" s="70">
        <v>0</v>
      </c>
      <c r="BG287" s="70">
        <v>0</v>
      </c>
      <c r="BH287" s="70">
        <v>0</v>
      </c>
      <c r="BI287" s="70">
        <v>0</v>
      </c>
      <c r="BJ287" s="70">
        <v>7807.5</v>
      </c>
      <c r="BK287" s="70">
        <v>0</v>
      </c>
      <c r="BL287" s="70">
        <v>0</v>
      </c>
      <c r="BM287" s="70">
        <v>528.5</v>
      </c>
      <c r="BN287" s="70">
        <v>0</v>
      </c>
      <c r="BO287" s="70">
        <v>0</v>
      </c>
      <c r="BP287" s="70">
        <v>0</v>
      </c>
      <c r="BQ287" s="70">
        <v>0</v>
      </c>
      <c r="BR287" s="70">
        <v>0</v>
      </c>
      <c r="BS287" s="70">
        <v>0</v>
      </c>
      <c r="BT287" s="70">
        <v>0</v>
      </c>
      <c r="BU287" s="70">
        <v>0</v>
      </c>
      <c r="BV287" s="70">
        <v>0</v>
      </c>
      <c r="BW287" s="70">
        <v>0</v>
      </c>
      <c r="BX287" s="70">
        <v>0</v>
      </c>
      <c r="BY287" s="71">
        <v>-6126183.25</v>
      </c>
    </row>
    <row r="288" spans="1:77" x14ac:dyDescent="0.2">
      <c r="A288" s="68" t="s">
        <v>43</v>
      </c>
      <c r="B288" s="69" t="s">
        <v>768</v>
      </c>
      <c r="C288" s="68" t="s">
        <v>769</v>
      </c>
      <c r="D288" s="70">
        <v>-60777.88</v>
      </c>
      <c r="E288" s="70">
        <v>0</v>
      </c>
      <c r="F288" s="70">
        <v>0</v>
      </c>
      <c r="G288" s="70">
        <v>0</v>
      </c>
      <c r="H288" s="70">
        <v>0</v>
      </c>
      <c r="I288" s="70">
        <v>0</v>
      </c>
      <c r="J288" s="70">
        <v>-417127.45</v>
      </c>
      <c r="K288" s="70">
        <v>-87516.09</v>
      </c>
      <c r="L288" s="70">
        <v>0</v>
      </c>
      <c r="M288" s="70">
        <v>-921606.57</v>
      </c>
      <c r="N288" s="70">
        <v>0</v>
      </c>
      <c r="O288" s="70">
        <v>0</v>
      </c>
      <c r="P288" s="70">
        <v>0</v>
      </c>
      <c r="Q288" s="70">
        <v>0</v>
      </c>
      <c r="R288" s="70">
        <v>0</v>
      </c>
      <c r="S288" s="70">
        <v>0</v>
      </c>
      <c r="T288" s="70">
        <v>0</v>
      </c>
      <c r="U288" s="70">
        <v>0</v>
      </c>
      <c r="V288" s="70">
        <v>-79668.06</v>
      </c>
      <c r="W288" s="70">
        <v>-174841.19</v>
      </c>
      <c r="X288" s="70">
        <v>0</v>
      </c>
      <c r="Y288" s="70">
        <v>0</v>
      </c>
      <c r="Z288" s="70">
        <v>-12475.9</v>
      </c>
      <c r="AA288" s="70">
        <v>0</v>
      </c>
      <c r="AB288" s="70">
        <v>0</v>
      </c>
      <c r="AC288" s="70">
        <v>0</v>
      </c>
      <c r="AD288" s="70">
        <v>0</v>
      </c>
      <c r="AE288" s="70">
        <v>-2272270.5699999998</v>
      </c>
      <c r="AF288" s="70">
        <v>0</v>
      </c>
      <c r="AG288" s="70">
        <v>0</v>
      </c>
      <c r="AH288" s="70">
        <v>0</v>
      </c>
      <c r="AI288" s="70">
        <v>0</v>
      </c>
      <c r="AJ288" s="70">
        <v>0</v>
      </c>
      <c r="AK288" s="70">
        <v>0</v>
      </c>
      <c r="AL288" s="70">
        <v>-1883</v>
      </c>
      <c r="AM288" s="70">
        <v>-24382.49</v>
      </c>
      <c r="AN288" s="70">
        <v>0</v>
      </c>
      <c r="AO288" s="70">
        <v>0</v>
      </c>
      <c r="AP288" s="70">
        <v>0</v>
      </c>
      <c r="AQ288" s="70">
        <v>-1862.24</v>
      </c>
      <c r="AR288" s="70">
        <v>-3402</v>
      </c>
      <c r="AS288" s="70">
        <v>-7509.8</v>
      </c>
      <c r="AT288" s="70">
        <v>0</v>
      </c>
      <c r="AU288" s="70">
        <v>0</v>
      </c>
      <c r="AV288" s="70">
        <v>0</v>
      </c>
      <c r="AW288" s="70">
        <v>0</v>
      </c>
      <c r="AX288" s="70">
        <v>0</v>
      </c>
      <c r="AY288" s="70">
        <v>0</v>
      </c>
      <c r="AZ288" s="70">
        <v>0</v>
      </c>
      <c r="BA288" s="70">
        <v>0</v>
      </c>
      <c r="BB288" s="70">
        <v>0</v>
      </c>
      <c r="BC288" s="70">
        <v>0</v>
      </c>
      <c r="BD288" s="70">
        <v>0</v>
      </c>
      <c r="BE288" s="70">
        <v>0</v>
      </c>
      <c r="BF288" s="70">
        <v>0</v>
      </c>
      <c r="BG288" s="70">
        <v>0</v>
      </c>
      <c r="BH288" s="70">
        <v>0</v>
      </c>
      <c r="BI288" s="70">
        <v>-14565.33</v>
      </c>
      <c r="BJ288" s="70">
        <v>0</v>
      </c>
      <c r="BK288" s="70">
        <v>0</v>
      </c>
      <c r="BL288" s="70">
        <v>0</v>
      </c>
      <c r="BM288" s="70">
        <v>0</v>
      </c>
      <c r="BN288" s="70">
        <v>0</v>
      </c>
      <c r="BO288" s="70">
        <v>0</v>
      </c>
      <c r="BP288" s="70">
        <v>-741170.73</v>
      </c>
      <c r="BQ288" s="70">
        <v>0</v>
      </c>
      <c r="BR288" s="70">
        <v>0</v>
      </c>
      <c r="BS288" s="70">
        <v>0</v>
      </c>
      <c r="BT288" s="70">
        <v>0</v>
      </c>
      <c r="BU288" s="70">
        <v>0</v>
      </c>
      <c r="BV288" s="70">
        <v>0</v>
      </c>
      <c r="BW288" s="70">
        <v>0</v>
      </c>
      <c r="BX288" s="70">
        <v>0</v>
      </c>
      <c r="BY288" s="71">
        <v>718500</v>
      </c>
    </row>
    <row r="289" spans="1:77" x14ac:dyDescent="0.2">
      <c r="A289" s="68" t="s">
        <v>43</v>
      </c>
      <c r="B289" s="69" t="s">
        <v>770</v>
      </c>
      <c r="C289" s="68" t="s">
        <v>771</v>
      </c>
      <c r="D289" s="70">
        <v>8050.21</v>
      </c>
      <c r="E289" s="70">
        <v>0</v>
      </c>
      <c r="F289" s="70">
        <v>0</v>
      </c>
      <c r="G289" s="70">
        <v>0</v>
      </c>
      <c r="H289" s="70">
        <v>0</v>
      </c>
      <c r="I289" s="70">
        <v>0</v>
      </c>
      <c r="J289" s="70">
        <v>344982.76</v>
      </c>
      <c r="K289" s="70">
        <v>215796.68</v>
      </c>
      <c r="L289" s="70">
        <v>0</v>
      </c>
      <c r="M289" s="70">
        <v>776948.4</v>
      </c>
      <c r="N289" s="70">
        <v>0</v>
      </c>
      <c r="O289" s="70">
        <v>0</v>
      </c>
      <c r="P289" s="70">
        <v>0</v>
      </c>
      <c r="Q289" s="70">
        <v>0</v>
      </c>
      <c r="R289" s="70">
        <v>0</v>
      </c>
      <c r="S289" s="70">
        <v>0</v>
      </c>
      <c r="T289" s="70">
        <v>0</v>
      </c>
      <c r="U289" s="70">
        <v>0</v>
      </c>
      <c r="V289" s="70">
        <v>0</v>
      </c>
      <c r="W289" s="70">
        <v>416052.83</v>
      </c>
      <c r="X289" s="70">
        <v>0</v>
      </c>
      <c r="Y289" s="70">
        <v>0</v>
      </c>
      <c r="Z289" s="70">
        <v>2030.6</v>
      </c>
      <c r="AA289" s="70">
        <v>0</v>
      </c>
      <c r="AB289" s="70">
        <v>0</v>
      </c>
      <c r="AC289" s="70">
        <v>0</v>
      </c>
      <c r="AD289" s="70">
        <v>0</v>
      </c>
      <c r="AE289" s="70">
        <v>788657.38</v>
      </c>
      <c r="AF289" s="70">
        <v>52358.62</v>
      </c>
      <c r="AG289" s="70">
        <v>0</v>
      </c>
      <c r="AH289" s="70">
        <v>0</v>
      </c>
      <c r="AI289" s="70">
        <v>20043.27</v>
      </c>
      <c r="AJ289" s="70">
        <v>0</v>
      </c>
      <c r="AK289" s="70">
        <v>30723.19</v>
      </c>
      <c r="AL289" s="70">
        <v>38688.49</v>
      </c>
      <c r="AM289" s="70">
        <v>25258.26</v>
      </c>
      <c r="AN289" s="70">
        <v>0</v>
      </c>
      <c r="AO289" s="70">
        <v>0</v>
      </c>
      <c r="AP289" s="70">
        <v>18603.259999999998</v>
      </c>
      <c r="AQ289" s="70">
        <v>1529.55</v>
      </c>
      <c r="AR289" s="70">
        <v>1437</v>
      </c>
      <c r="AS289" s="70">
        <v>140070.15</v>
      </c>
      <c r="AT289" s="70">
        <v>292.04000000000002</v>
      </c>
      <c r="AU289" s="70">
        <v>81031.95</v>
      </c>
      <c r="AV289" s="70">
        <v>0</v>
      </c>
      <c r="AW289" s="70">
        <v>11181.65</v>
      </c>
      <c r="AX289" s="70">
        <v>0</v>
      </c>
      <c r="AY289" s="70">
        <v>0</v>
      </c>
      <c r="AZ289" s="70">
        <v>0</v>
      </c>
      <c r="BA289" s="70">
        <v>0</v>
      </c>
      <c r="BB289" s="70">
        <v>0</v>
      </c>
      <c r="BC289" s="70">
        <v>0</v>
      </c>
      <c r="BD289" s="70">
        <v>0</v>
      </c>
      <c r="BE289" s="70">
        <v>0</v>
      </c>
      <c r="BF289" s="70">
        <v>0</v>
      </c>
      <c r="BG289" s="70">
        <v>0</v>
      </c>
      <c r="BH289" s="70">
        <v>0</v>
      </c>
      <c r="BI289" s="70">
        <v>0</v>
      </c>
      <c r="BJ289" s="70">
        <v>0</v>
      </c>
      <c r="BK289" s="70">
        <v>0</v>
      </c>
      <c r="BL289" s="70">
        <v>0</v>
      </c>
      <c r="BM289" s="70">
        <v>4306.75</v>
      </c>
      <c r="BN289" s="70">
        <v>0</v>
      </c>
      <c r="BO289" s="70">
        <v>0</v>
      </c>
      <c r="BP289" s="70">
        <v>244280.9</v>
      </c>
      <c r="BQ289" s="70">
        <v>0</v>
      </c>
      <c r="BR289" s="70">
        <v>0</v>
      </c>
      <c r="BS289" s="70">
        <v>0</v>
      </c>
      <c r="BT289" s="70">
        <v>0</v>
      </c>
      <c r="BU289" s="70">
        <v>181477.83</v>
      </c>
      <c r="BV289" s="70">
        <v>0</v>
      </c>
      <c r="BW289" s="70">
        <v>0</v>
      </c>
      <c r="BX289" s="70">
        <v>0</v>
      </c>
      <c r="BY289" s="71">
        <v>20096683.720000003</v>
      </c>
    </row>
    <row r="290" spans="1:77" x14ac:dyDescent="0.2">
      <c r="A290" s="68" t="s">
        <v>43</v>
      </c>
      <c r="B290" s="69" t="s">
        <v>772</v>
      </c>
      <c r="C290" s="68" t="s">
        <v>773</v>
      </c>
      <c r="D290" s="70">
        <v>0</v>
      </c>
      <c r="E290" s="70">
        <v>0</v>
      </c>
      <c r="F290" s="70">
        <v>-934</v>
      </c>
      <c r="G290" s="70">
        <v>0</v>
      </c>
      <c r="H290" s="70">
        <v>0</v>
      </c>
      <c r="I290" s="70">
        <v>0</v>
      </c>
      <c r="J290" s="70">
        <v>-10</v>
      </c>
      <c r="K290" s="70">
        <v>-55639.78</v>
      </c>
      <c r="L290" s="70">
        <v>-1882.5</v>
      </c>
      <c r="M290" s="70">
        <v>-13201.4</v>
      </c>
      <c r="N290" s="70">
        <v>0</v>
      </c>
      <c r="O290" s="70">
        <v>0</v>
      </c>
      <c r="P290" s="70">
        <v>0</v>
      </c>
      <c r="Q290" s="70">
        <v>0</v>
      </c>
      <c r="R290" s="70">
        <v>0</v>
      </c>
      <c r="S290" s="70">
        <v>0</v>
      </c>
      <c r="T290" s="70">
        <v>-3467</v>
      </c>
      <c r="U290" s="70">
        <v>0</v>
      </c>
      <c r="V290" s="70">
        <v>-1440497.98</v>
      </c>
      <c r="W290" s="70">
        <v>-451250.33</v>
      </c>
      <c r="X290" s="70">
        <v>0</v>
      </c>
      <c r="Y290" s="70">
        <v>0</v>
      </c>
      <c r="Z290" s="70">
        <v>0</v>
      </c>
      <c r="AA290" s="70">
        <v>0</v>
      </c>
      <c r="AB290" s="70">
        <v>0</v>
      </c>
      <c r="AC290" s="70">
        <v>0</v>
      </c>
      <c r="AD290" s="70">
        <v>0</v>
      </c>
      <c r="AE290" s="70">
        <v>-972.68</v>
      </c>
      <c r="AF290" s="70">
        <v>0</v>
      </c>
      <c r="AG290" s="70">
        <v>0</v>
      </c>
      <c r="AH290" s="70">
        <v>0</v>
      </c>
      <c r="AI290" s="70">
        <v>-9460</v>
      </c>
      <c r="AJ290" s="70">
        <v>-49028.79</v>
      </c>
      <c r="AK290" s="70">
        <v>0</v>
      </c>
      <c r="AL290" s="70">
        <v>0</v>
      </c>
      <c r="AM290" s="70">
        <v>-46957.07</v>
      </c>
      <c r="AN290" s="70">
        <v>-77636</v>
      </c>
      <c r="AO290" s="70">
        <v>-21090.5</v>
      </c>
      <c r="AP290" s="70">
        <v>-62666</v>
      </c>
      <c r="AQ290" s="70">
        <v>0</v>
      </c>
      <c r="AR290" s="70">
        <v>-27</v>
      </c>
      <c r="AS290" s="70">
        <v>3346</v>
      </c>
      <c r="AT290" s="70">
        <v>0</v>
      </c>
      <c r="AU290" s="70">
        <v>7498</v>
      </c>
      <c r="AV290" s="70">
        <v>0</v>
      </c>
      <c r="AW290" s="70">
        <v>0</v>
      </c>
      <c r="AX290" s="70">
        <v>0</v>
      </c>
      <c r="AY290" s="70">
        <v>0</v>
      </c>
      <c r="AZ290" s="70">
        <v>0</v>
      </c>
      <c r="BA290" s="70">
        <v>0</v>
      </c>
      <c r="BB290" s="70">
        <v>0</v>
      </c>
      <c r="BC290" s="70">
        <v>0</v>
      </c>
      <c r="BD290" s="70">
        <v>0</v>
      </c>
      <c r="BE290" s="70">
        <v>0</v>
      </c>
      <c r="BF290" s="70">
        <v>0</v>
      </c>
      <c r="BG290" s="70">
        <v>0</v>
      </c>
      <c r="BH290" s="70">
        <v>0</v>
      </c>
      <c r="BI290" s="70">
        <v>-741.08</v>
      </c>
      <c r="BJ290" s="70">
        <v>0</v>
      </c>
      <c r="BK290" s="70">
        <v>0</v>
      </c>
      <c r="BL290" s="70">
        <v>0</v>
      </c>
      <c r="BM290" s="70">
        <v>0</v>
      </c>
      <c r="BN290" s="70">
        <v>0</v>
      </c>
      <c r="BO290" s="70">
        <v>0</v>
      </c>
      <c r="BP290" s="70">
        <v>0</v>
      </c>
      <c r="BQ290" s="70">
        <v>0</v>
      </c>
      <c r="BR290" s="70">
        <v>0</v>
      </c>
      <c r="BS290" s="70">
        <v>0</v>
      </c>
      <c r="BT290" s="70">
        <v>0</v>
      </c>
      <c r="BU290" s="70">
        <v>0</v>
      </c>
      <c r="BV290" s="70">
        <v>0</v>
      </c>
      <c r="BW290" s="70">
        <v>0</v>
      </c>
      <c r="BX290" s="70">
        <v>0</v>
      </c>
      <c r="BY290" s="71">
        <v>956429.5</v>
      </c>
    </row>
    <row r="291" spans="1:77" x14ac:dyDescent="0.2">
      <c r="A291" s="68" t="s">
        <v>43</v>
      </c>
      <c r="B291" s="69" t="s">
        <v>774</v>
      </c>
      <c r="C291" s="68" t="s">
        <v>775</v>
      </c>
      <c r="D291" s="70">
        <v>0</v>
      </c>
      <c r="E291" s="70">
        <v>0</v>
      </c>
      <c r="F291" s="70">
        <v>0</v>
      </c>
      <c r="G291" s="70">
        <v>0</v>
      </c>
      <c r="H291" s="70">
        <v>0</v>
      </c>
      <c r="I291" s="70">
        <v>0</v>
      </c>
      <c r="J291" s="70">
        <v>0</v>
      </c>
      <c r="K291" s="70">
        <v>0</v>
      </c>
      <c r="L291" s="70">
        <v>0</v>
      </c>
      <c r="M291" s="70">
        <v>12289</v>
      </c>
      <c r="N291" s="70">
        <v>0</v>
      </c>
      <c r="O291" s="70">
        <v>0</v>
      </c>
      <c r="P291" s="70">
        <v>281480</v>
      </c>
      <c r="Q291" s="70">
        <v>0</v>
      </c>
      <c r="R291" s="70">
        <v>0</v>
      </c>
      <c r="S291" s="70">
        <v>0</v>
      </c>
      <c r="T291" s="70">
        <v>0</v>
      </c>
      <c r="U291" s="70">
        <v>0</v>
      </c>
      <c r="V291" s="70">
        <v>0</v>
      </c>
      <c r="W291" s="70">
        <v>0</v>
      </c>
      <c r="X291" s="70">
        <v>0</v>
      </c>
      <c r="Y291" s="70">
        <v>0</v>
      </c>
      <c r="Z291" s="70">
        <v>0</v>
      </c>
      <c r="AA291" s="70">
        <v>2039799.71</v>
      </c>
      <c r="AB291" s="70">
        <v>0</v>
      </c>
      <c r="AC291" s="70">
        <v>0</v>
      </c>
      <c r="AD291" s="70">
        <v>1361200</v>
      </c>
      <c r="AE291" s="70">
        <v>1497016.42</v>
      </c>
      <c r="AF291" s="70">
        <v>686628.01</v>
      </c>
      <c r="AG291" s="70">
        <v>349312.18</v>
      </c>
      <c r="AH291" s="70">
        <v>260220.7</v>
      </c>
      <c r="AI291" s="70">
        <v>177603.1</v>
      </c>
      <c r="AJ291" s="70">
        <v>1415483.92</v>
      </c>
      <c r="AK291" s="70">
        <v>1424210.85</v>
      </c>
      <c r="AL291" s="70">
        <v>671486.17</v>
      </c>
      <c r="AM291" s="70">
        <v>889994.6</v>
      </c>
      <c r="AN291" s="70">
        <v>150000</v>
      </c>
      <c r="AO291" s="70">
        <v>343029.87</v>
      </c>
      <c r="AP291" s="70">
        <v>568035.15</v>
      </c>
      <c r="AQ291" s="70">
        <v>0</v>
      </c>
      <c r="AR291" s="70">
        <v>3423455</v>
      </c>
      <c r="AS291" s="70">
        <v>1300</v>
      </c>
      <c r="AT291" s="70">
        <v>1300</v>
      </c>
      <c r="AU291" s="70">
        <v>1400</v>
      </c>
      <c r="AV291" s="70">
        <v>2100</v>
      </c>
      <c r="AW291" s="70">
        <v>2200</v>
      </c>
      <c r="AX291" s="70">
        <v>0</v>
      </c>
      <c r="AY291" s="70">
        <v>0</v>
      </c>
      <c r="AZ291" s="70">
        <v>7000</v>
      </c>
      <c r="BA291" s="70">
        <v>0</v>
      </c>
      <c r="BB291" s="70">
        <v>0</v>
      </c>
      <c r="BC291" s="70">
        <v>5434</v>
      </c>
      <c r="BD291" s="70">
        <v>0</v>
      </c>
      <c r="BE291" s="70">
        <v>0</v>
      </c>
      <c r="BF291" s="70">
        <v>4696.8</v>
      </c>
      <c r="BG291" s="70">
        <v>0</v>
      </c>
      <c r="BH291" s="70">
        <v>0</v>
      </c>
      <c r="BI291" s="70">
        <v>0</v>
      </c>
      <c r="BJ291" s="70">
        <v>0</v>
      </c>
      <c r="BK291" s="70">
        <v>0</v>
      </c>
      <c r="BL291" s="70">
        <v>0</v>
      </c>
      <c r="BM291" s="70">
        <v>0</v>
      </c>
      <c r="BN291" s="70">
        <v>0</v>
      </c>
      <c r="BO291" s="70">
        <v>0</v>
      </c>
      <c r="BP291" s="70">
        <v>0</v>
      </c>
      <c r="BQ291" s="70">
        <v>0</v>
      </c>
      <c r="BR291" s="70">
        <v>0</v>
      </c>
      <c r="BS291" s="70">
        <v>0</v>
      </c>
      <c r="BT291" s="70">
        <v>679982.2</v>
      </c>
      <c r="BU291" s="70">
        <v>0</v>
      </c>
      <c r="BV291" s="70">
        <v>0</v>
      </c>
      <c r="BW291" s="70">
        <v>0</v>
      </c>
      <c r="BX291" s="70">
        <v>0</v>
      </c>
      <c r="BY291" s="71">
        <v>-1358135.4</v>
      </c>
    </row>
    <row r="292" spans="1:77" x14ac:dyDescent="0.2">
      <c r="A292" s="68" t="s">
        <v>43</v>
      </c>
      <c r="B292" s="69" t="s">
        <v>776</v>
      </c>
      <c r="C292" s="68" t="s">
        <v>777</v>
      </c>
      <c r="D292" s="70">
        <v>0</v>
      </c>
      <c r="E292" s="70">
        <v>0</v>
      </c>
      <c r="F292" s="70">
        <v>0</v>
      </c>
      <c r="G292" s="70">
        <v>0</v>
      </c>
      <c r="H292" s="70">
        <v>0</v>
      </c>
      <c r="I292" s="70">
        <v>0</v>
      </c>
      <c r="J292" s="70">
        <v>0</v>
      </c>
      <c r="K292" s="70">
        <v>0</v>
      </c>
      <c r="L292" s="70">
        <v>0</v>
      </c>
      <c r="M292" s="70">
        <v>0</v>
      </c>
      <c r="N292" s="70">
        <v>0</v>
      </c>
      <c r="O292" s="70">
        <v>0</v>
      </c>
      <c r="P292" s="70">
        <v>29900</v>
      </c>
      <c r="Q292" s="70">
        <v>0</v>
      </c>
      <c r="R292" s="70">
        <v>0</v>
      </c>
      <c r="S292" s="70">
        <v>0</v>
      </c>
      <c r="T292" s="70">
        <v>0</v>
      </c>
      <c r="U292" s="70">
        <v>0</v>
      </c>
      <c r="V292" s="70">
        <v>1472404.5</v>
      </c>
      <c r="W292" s="70">
        <v>0</v>
      </c>
      <c r="X292" s="70">
        <v>0</v>
      </c>
      <c r="Y292" s="70">
        <v>0</v>
      </c>
      <c r="Z292" s="70">
        <v>0</v>
      </c>
      <c r="AA292" s="70">
        <v>0</v>
      </c>
      <c r="AB292" s="70">
        <v>0</v>
      </c>
      <c r="AC292" s="70">
        <v>0</v>
      </c>
      <c r="AD292" s="70">
        <v>0</v>
      </c>
      <c r="AE292" s="70">
        <v>150000</v>
      </c>
      <c r="AF292" s="70">
        <v>0</v>
      </c>
      <c r="AG292" s="70">
        <v>0</v>
      </c>
      <c r="AH292" s="70">
        <v>0</v>
      </c>
      <c r="AI292" s="70">
        <v>0</v>
      </c>
      <c r="AJ292" s="70">
        <v>0</v>
      </c>
      <c r="AK292" s="70">
        <v>0</v>
      </c>
      <c r="AL292" s="70">
        <v>0</v>
      </c>
      <c r="AM292" s="70">
        <v>0</v>
      </c>
      <c r="AN292" s="70">
        <v>0</v>
      </c>
      <c r="AO292" s="70">
        <v>0</v>
      </c>
      <c r="AP292" s="70">
        <v>0</v>
      </c>
      <c r="AQ292" s="70">
        <v>0</v>
      </c>
      <c r="AR292" s="70">
        <v>0</v>
      </c>
      <c r="AS292" s="70">
        <v>0</v>
      </c>
      <c r="AT292" s="70">
        <v>0</v>
      </c>
      <c r="AU292" s="70">
        <v>0</v>
      </c>
      <c r="AV292" s="70">
        <v>0</v>
      </c>
      <c r="AW292" s="70">
        <v>0</v>
      </c>
      <c r="AX292" s="70">
        <v>0</v>
      </c>
      <c r="AY292" s="70">
        <v>0</v>
      </c>
      <c r="AZ292" s="70">
        <v>0</v>
      </c>
      <c r="BA292" s="70">
        <v>0</v>
      </c>
      <c r="BB292" s="70">
        <v>0</v>
      </c>
      <c r="BC292" s="70">
        <v>0</v>
      </c>
      <c r="BD292" s="70">
        <v>0</v>
      </c>
      <c r="BE292" s="70">
        <v>0</v>
      </c>
      <c r="BF292" s="70">
        <v>0</v>
      </c>
      <c r="BG292" s="70">
        <v>0</v>
      </c>
      <c r="BH292" s="70">
        <v>0</v>
      </c>
      <c r="BI292" s="70">
        <v>0</v>
      </c>
      <c r="BJ292" s="70">
        <v>0</v>
      </c>
      <c r="BK292" s="70">
        <v>0</v>
      </c>
      <c r="BL292" s="70">
        <v>0</v>
      </c>
      <c r="BM292" s="70">
        <v>36033.75</v>
      </c>
      <c r="BN292" s="70">
        <v>0</v>
      </c>
      <c r="BO292" s="70">
        <v>0</v>
      </c>
      <c r="BP292" s="70">
        <v>0</v>
      </c>
      <c r="BQ292" s="70">
        <v>0</v>
      </c>
      <c r="BR292" s="70">
        <v>0</v>
      </c>
      <c r="BS292" s="70">
        <v>0</v>
      </c>
      <c r="BT292" s="70">
        <v>0</v>
      </c>
      <c r="BU292" s="70">
        <v>0</v>
      </c>
      <c r="BV292" s="70">
        <v>0</v>
      </c>
      <c r="BW292" s="70">
        <v>0</v>
      </c>
      <c r="BX292" s="70">
        <v>0</v>
      </c>
      <c r="BY292" s="71">
        <v>-4076312.2399999998</v>
      </c>
    </row>
    <row r="293" spans="1:77" x14ac:dyDescent="0.2">
      <c r="A293" s="68" t="s">
        <v>43</v>
      </c>
      <c r="B293" s="69" t="s">
        <v>778</v>
      </c>
      <c r="C293" s="68" t="s">
        <v>779</v>
      </c>
      <c r="D293" s="70">
        <v>0</v>
      </c>
      <c r="E293" s="70">
        <v>0</v>
      </c>
      <c r="F293" s="70">
        <v>0</v>
      </c>
      <c r="G293" s="70">
        <v>0</v>
      </c>
      <c r="H293" s="70">
        <v>0</v>
      </c>
      <c r="I293" s="70">
        <v>0</v>
      </c>
      <c r="J293" s="70">
        <v>0</v>
      </c>
      <c r="K293" s="70">
        <v>0</v>
      </c>
      <c r="L293" s="70">
        <v>0</v>
      </c>
      <c r="M293" s="70">
        <v>0</v>
      </c>
      <c r="N293" s="70">
        <v>0</v>
      </c>
      <c r="O293" s="70">
        <v>0</v>
      </c>
      <c r="P293" s="70">
        <v>0</v>
      </c>
      <c r="Q293" s="70">
        <v>0</v>
      </c>
      <c r="R293" s="70">
        <v>0</v>
      </c>
      <c r="S293" s="70">
        <v>0</v>
      </c>
      <c r="T293" s="70">
        <v>0</v>
      </c>
      <c r="U293" s="70">
        <v>0</v>
      </c>
      <c r="V293" s="70">
        <v>7705.6</v>
      </c>
      <c r="W293" s="70">
        <v>1820.2</v>
      </c>
      <c r="X293" s="70">
        <v>0</v>
      </c>
      <c r="Y293" s="70">
        <v>0</v>
      </c>
      <c r="Z293" s="70">
        <v>13745.4</v>
      </c>
      <c r="AA293" s="70">
        <v>0</v>
      </c>
      <c r="AB293" s="70">
        <v>0</v>
      </c>
      <c r="AC293" s="70">
        <v>0</v>
      </c>
      <c r="AD293" s="70">
        <v>0</v>
      </c>
      <c r="AE293" s="70">
        <v>0</v>
      </c>
      <c r="AF293" s="70">
        <v>0</v>
      </c>
      <c r="AG293" s="70">
        <v>0</v>
      </c>
      <c r="AH293" s="70">
        <v>0</v>
      </c>
      <c r="AI293" s="70">
        <v>0</v>
      </c>
      <c r="AJ293" s="70">
        <v>0</v>
      </c>
      <c r="AK293" s="70">
        <v>0</v>
      </c>
      <c r="AL293" s="70">
        <v>0</v>
      </c>
      <c r="AM293" s="70">
        <v>0</v>
      </c>
      <c r="AN293" s="70">
        <v>0</v>
      </c>
      <c r="AO293" s="70">
        <v>0</v>
      </c>
      <c r="AP293" s="70">
        <v>0</v>
      </c>
      <c r="AQ293" s="70">
        <v>0</v>
      </c>
      <c r="AR293" s="70">
        <v>0</v>
      </c>
      <c r="AS293" s="70">
        <v>75707.95</v>
      </c>
      <c r="AT293" s="70">
        <v>850</v>
      </c>
      <c r="AU293" s="70">
        <v>262585.65000000002</v>
      </c>
      <c r="AV293" s="70">
        <v>0</v>
      </c>
      <c r="AW293" s="70">
        <v>29138.799999999999</v>
      </c>
      <c r="AX293" s="70">
        <v>0</v>
      </c>
      <c r="AY293" s="70">
        <v>0</v>
      </c>
      <c r="AZ293" s="70">
        <v>0</v>
      </c>
      <c r="BA293" s="70">
        <v>0</v>
      </c>
      <c r="BB293" s="70">
        <v>0</v>
      </c>
      <c r="BC293" s="70">
        <v>0</v>
      </c>
      <c r="BD293" s="70">
        <v>0</v>
      </c>
      <c r="BE293" s="70">
        <v>0</v>
      </c>
      <c r="BF293" s="70">
        <v>0</v>
      </c>
      <c r="BG293" s="70">
        <v>0</v>
      </c>
      <c r="BH293" s="70">
        <v>0</v>
      </c>
      <c r="BI293" s="70">
        <v>0</v>
      </c>
      <c r="BJ293" s="70">
        <v>0</v>
      </c>
      <c r="BK293" s="70">
        <v>0</v>
      </c>
      <c r="BL293" s="70">
        <v>0</v>
      </c>
      <c r="BM293" s="70">
        <v>0</v>
      </c>
      <c r="BN293" s="70">
        <v>0</v>
      </c>
      <c r="BO293" s="70">
        <v>0</v>
      </c>
      <c r="BP293" s="70">
        <v>0</v>
      </c>
      <c r="BQ293" s="70">
        <v>0</v>
      </c>
      <c r="BR293" s="70">
        <v>0</v>
      </c>
      <c r="BS293" s="70">
        <v>0</v>
      </c>
      <c r="BT293" s="70">
        <v>0</v>
      </c>
      <c r="BU293" s="70">
        <v>3364</v>
      </c>
      <c r="BV293" s="70">
        <v>0</v>
      </c>
      <c r="BW293" s="70">
        <v>0</v>
      </c>
      <c r="BX293" s="70">
        <v>0</v>
      </c>
      <c r="BY293" s="71">
        <v>-33477.25</v>
      </c>
    </row>
    <row r="294" spans="1:77" x14ac:dyDescent="0.2">
      <c r="A294" s="68" t="s">
        <v>43</v>
      </c>
      <c r="B294" s="69" t="s">
        <v>780</v>
      </c>
      <c r="C294" s="68" t="s">
        <v>781</v>
      </c>
      <c r="D294" s="70">
        <v>0</v>
      </c>
      <c r="E294" s="70">
        <v>0</v>
      </c>
      <c r="F294" s="70">
        <v>0</v>
      </c>
      <c r="G294" s="70">
        <v>0</v>
      </c>
      <c r="H294" s="70">
        <v>0</v>
      </c>
      <c r="I294" s="70">
        <v>0</v>
      </c>
      <c r="J294" s="70">
        <v>0</v>
      </c>
      <c r="K294" s="70">
        <v>0</v>
      </c>
      <c r="L294" s="70">
        <v>0</v>
      </c>
      <c r="M294" s="70">
        <v>0</v>
      </c>
      <c r="N294" s="70">
        <v>0</v>
      </c>
      <c r="O294" s="70">
        <v>0</v>
      </c>
      <c r="P294" s="70">
        <v>12800</v>
      </c>
      <c r="Q294" s="70">
        <v>0</v>
      </c>
      <c r="R294" s="70">
        <v>0</v>
      </c>
      <c r="S294" s="70">
        <v>0</v>
      </c>
      <c r="T294" s="70">
        <v>0</v>
      </c>
      <c r="U294" s="70">
        <v>0</v>
      </c>
      <c r="V294" s="70">
        <v>0</v>
      </c>
      <c r="W294" s="70">
        <v>0</v>
      </c>
      <c r="X294" s="70">
        <v>0</v>
      </c>
      <c r="Y294" s="70">
        <v>0</v>
      </c>
      <c r="Z294" s="70">
        <v>6160</v>
      </c>
      <c r="AA294" s="70">
        <v>0</v>
      </c>
      <c r="AB294" s="70">
        <v>0</v>
      </c>
      <c r="AC294" s="70">
        <v>0</v>
      </c>
      <c r="AD294" s="70">
        <v>0</v>
      </c>
      <c r="AE294" s="70">
        <v>0</v>
      </c>
      <c r="AF294" s="70">
        <v>0</v>
      </c>
      <c r="AG294" s="70">
        <v>0</v>
      </c>
      <c r="AH294" s="70">
        <v>90</v>
      </c>
      <c r="AI294" s="70">
        <v>0</v>
      </c>
      <c r="AJ294" s="70">
        <v>0</v>
      </c>
      <c r="AK294" s="70">
        <v>0</v>
      </c>
      <c r="AL294" s="70">
        <v>0</v>
      </c>
      <c r="AM294" s="70">
        <v>0</v>
      </c>
      <c r="AN294" s="70">
        <v>0</v>
      </c>
      <c r="AO294" s="70">
        <v>0</v>
      </c>
      <c r="AP294" s="70">
        <v>0</v>
      </c>
      <c r="AQ294" s="70">
        <v>0</v>
      </c>
      <c r="AR294" s="70">
        <v>0</v>
      </c>
      <c r="AS294" s="70">
        <v>0</v>
      </c>
      <c r="AT294" s="70">
        <v>0</v>
      </c>
      <c r="AU294" s="70">
        <v>0</v>
      </c>
      <c r="AV294" s="70">
        <v>0</v>
      </c>
      <c r="AW294" s="70">
        <v>0</v>
      </c>
      <c r="AX294" s="70">
        <v>0</v>
      </c>
      <c r="AY294" s="70">
        <v>0</v>
      </c>
      <c r="AZ294" s="70">
        <v>0</v>
      </c>
      <c r="BA294" s="70">
        <v>0</v>
      </c>
      <c r="BB294" s="70">
        <v>0</v>
      </c>
      <c r="BC294" s="70">
        <v>0</v>
      </c>
      <c r="BD294" s="70">
        <v>0</v>
      </c>
      <c r="BE294" s="70">
        <v>0</v>
      </c>
      <c r="BF294" s="70">
        <v>0</v>
      </c>
      <c r="BG294" s="70">
        <v>0</v>
      </c>
      <c r="BH294" s="70">
        <v>0</v>
      </c>
      <c r="BI294" s="70">
        <v>0</v>
      </c>
      <c r="BJ294" s="70">
        <v>0</v>
      </c>
      <c r="BK294" s="70">
        <v>0</v>
      </c>
      <c r="BL294" s="70">
        <v>0</v>
      </c>
      <c r="BM294" s="70">
        <v>0</v>
      </c>
      <c r="BN294" s="70">
        <v>0</v>
      </c>
      <c r="BO294" s="70">
        <v>0</v>
      </c>
      <c r="BP294" s="70">
        <v>0</v>
      </c>
      <c r="BQ294" s="70">
        <v>0</v>
      </c>
      <c r="BR294" s="70">
        <v>0</v>
      </c>
      <c r="BS294" s="70">
        <v>0</v>
      </c>
      <c r="BT294" s="70">
        <v>0</v>
      </c>
      <c r="BU294" s="70">
        <v>0</v>
      </c>
      <c r="BV294" s="70">
        <v>0</v>
      </c>
      <c r="BW294" s="70">
        <v>0</v>
      </c>
      <c r="BX294" s="70">
        <v>0</v>
      </c>
      <c r="BY294" s="71">
        <v>20022</v>
      </c>
    </row>
    <row r="295" spans="1:77" x14ac:dyDescent="0.2">
      <c r="A295" s="68" t="s">
        <v>43</v>
      </c>
      <c r="B295" s="69" t="s">
        <v>782</v>
      </c>
      <c r="C295" s="68" t="s">
        <v>783</v>
      </c>
      <c r="D295" s="70">
        <v>0</v>
      </c>
      <c r="E295" s="70">
        <v>0</v>
      </c>
      <c r="F295" s="70">
        <v>0</v>
      </c>
      <c r="G295" s="70">
        <v>0</v>
      </c>
      <c r="H295" s="70">
        <v>0</v>
      </c>
      <c r="I295" s="70">
        <v>0</v>
      </c>
      <c r="J295" s="70">
        <v>0</v>
      </c>
      <c r="K295" s="70">
        <v>0</v>
      </c>
      <c r="L295" s="70">
        <v>0</v>
      </c>
      <c r="M295" s="70">
        <v>0</v>
      </c>
      <c r="N295" s="70">
        <v>0</v>
      </c>
      <c r="O295" s="70">
        <v>0</v>
      </c>
      <c r="P295" s="70">
        <v>0</v>
      </c>
      <c r="Q295" s="70">
        <v>0</v>
      </c>
      <c r="R295" s="70">
        <v>0</v>
      </c>
      <c r="S295" s="70">
        <v>0</v>
      </c>
      <c r="T295" s="70">
        <v>0</v>
      </c>
      <c r="U295" s="70">
        <v>0</v>
      </c>
      <c r="V295" s="70">
        <v>0</v>
      </c>
      <c r="W295" s="70">
        <v>0</v>
      </c>
      <c r="X295" s="70">
        <v>0</v>
      </c>
      <c r="Y295" s="70">
        <v>0</v>
      </c>
      <c r="Z295" s="70">
        <v>0</v>
      </c>
      <c r="AA295" s="70">
        <v>0</v>
      </c>
      <c r="AB295" s="70">
        <v>0</v>
      </c>
      <c r="AC295" s="70">
        <v>0</v>
      </c>
      <c r="AD295" s="70">
        <v>0</v>
      </c>
      <c r="AE295" s="70">
        <v>0</v>
      </c>
      <c r="AF295" s="70">
        <v>0</v>
      </c>
      <c r="AG295" s="70">
        <v>0</v>
      </c>
      <c r="AH295" s="70">
        <v>0</v>
      </c>
      <c r="AI295" s="70">
        <v>0</v>
      </c>
      <c r="AJ295" s="70">
        <v>0</v>
      </c>
      <c r="AK295" s="70">
        <v>0</v>
      </c>
      <c r="AL295" s="70">
        <v>0</v>
      </c>
      <c r="AM295" s="70">
        <v>0</v>
      </c>
      <c r="AN295" s="70">
        <v>0</v>
      </c>
      <c r="AO295" s="70">
        <v>0</v>
      </c>
      <c r="AP295" s="70">
        <v>0</v>
      </c>
      <c r="AQ295" s="70">
        <v>0</v>
      </c>
      <c r="AR295" s="70">
        <v>0</v>
      </c>
      <c r="AS295" s="70">
        <v>0</v>
      </c>
      <c r="AT295" s="70">
        <v>0</v>
      </c>
      <c r="AU295" s="70">
        <v>0</v>
      </c>
      <c r="AV295" s="70">
        <v>0</v>
      </c>
      <c r="AW295" s="70">
        <v>0</v>
      </c>
      <c r="AX295" s="70">
        <v>0</v>
      </c>
      <c r="AY295" s="70">
        <v>0</v>
      </c>
      <c r="AZ295" s="70">
        <v>0</v>
      </c>
      <c r="BA295" s="70">
        <v>0</v>
      </c>
      <c r="BB295" s="70">
        <v>0</v>
      </c>
      <c r="BC295" s="70">
        <v>0</v>
      </c>
      <c r="BD295" s="70">
        <v>0</v>
      </c>
      <c r="BE295" s="70">
        <v>0</v>
      </c>
      <c r="BF295" s="70">
        <v>0</v>
      </c>
      <c r="BG295" s="70">
        <v>0</v>
      </c>
      <c r="BH295" s="70">
        <v>0</v>
      </c>
      <c r="BI295" s="70">
        <v>0</v>
      </c>
      <c r="BJ295" s="70">
        <v>0</v>
      </c>
      <c r="BK295" s="70">
        <v>0</v>
      </c>
      <c r="BL295" s="70">
        <v>0</v>
      </c>
      <c r="BM295" s="70">
        <v>0</v>
      </c>
      <c r="BN295" s="70">
        <v>0</v>
      </c>
      <c r="BO295" s="70">
        <v>0</v>
      </c>
      <c r="BP295" s="70">
        <v>0</v>
      </c>
      <c r="BQ295" s="70">
        <v>0</v>
      </c>
      <c r="BR295" s="70">
        <v>0</v>
      </c>
      <c r="BS295" s="70">
        <v>0</v>
      </c>
      <c r="BT295" s="70">
        <v>0</v>
      </c>
      <c r="BU295" s="70">
        <v>0</v>
      </c>
      <c r="BV295" s="70">
        <v>0</v>
      </c>
      <c r="BW295" s="70">
        <v>0</v>
      </c>
      <c r="BX295" s="70">
        <v>0</v>
      </c>
      <c r="BY295" s="71">
        <v>-1286500.55</v>
      </c>
    </row>
    <row r="296" spans="1:77" x14ac:dyDescent="0.2">
      <c r="A296" s="68" t="s">
        <v>43</v>
      </c>
      <c r="B296" s="69" t="s">
        <v>784</v>
      </c>
      <c r="C296" s="68" t="s">
        <v>785</v>
      </c>
      <c r="D296" s="70">
        <v>0</v>
      </c>
      <c r="E296" s="70">
        <v>0</v>
      </c>
      <c r="F296" s="70">
        <v>0</v>
      </c>
      <c r="G296" s="70">
        <v>0</v>
      </c>
      <c r="H296" s="70">
        <v>0</v>
      </c>
      <c r="I296" s="70">
        <v>0</v>
      </c>
      <c r="J296" s="70">
        <v>0</v>
      </c>
      <c r="K296" s="70">
        <v>0</v>
      </c>
      <c r="L296" s="70">
        <v>0</v>
      </c>
      <c r="M296" s="70">
        <v>0</v>
      </c>
      <c r="N296" s="70">
        <v>0</v>
      </c>
      <c r="O296" s="70">
        <v>0</v>
      </c>
      <c r="P296" s="70">
        <v>31480</v>
      </c>
      <c r="Q296" s="70">
        <v>0</v>
      </c>
      <c r="R296" s="70">
        <v>0</v>
      </c>
      <c r="S296" s="70">
        <v>0</v>
      </c>
      <c r="T296" s="70">
        <v>0</v>
      </c>
      <c r="U296" s="70">
        <v>0</v>
      </c>
      <c r="V296" s="70">
        <v>0</v>
      </c>
      <c r="W296" s="70">
        <v>0</v>
      </c>
      <c r="X296" s="70">
        <v>0</v>
      </c>
      <c r="Y296" s="70">
        <v>0</v>
      </c>
      <c r="Z296" s="70">
        <v>0</v>
      </c>
      <c r="AA296" s="70">
        <v>0</v>
      </c>
      <c r="AB296" s="70">
        <v>0</v>
      </c>
      <c r="AC296" s="70">
        <v>0</v>
      </c>
      <c r="AD296" s="70">
        <v>0</v>
      </c>
      <c r="AE296" s="70">
        <v>0</v>
      </c>
      <c r="AF296" s="70">
        <v>0</v>
      </c>
      <c r="AG296" s="70">
        <v>0</v>
      </c>
      <c r="AH296" s="70">
        <v>0</v>
      </c>
      <c r="AI296" s="70">
        <v>0</v>
      </c>
      <c r="AJ296" s="70">
        <v>0</v>
      </c>
      <c r="AK296" s="70">
        <v>0</v>
      </c>
      <c r="AL296" s="70">
        <v>0</v>
      </c>
      <c r="AM296" s="70">
        <v>0</v>
      </c>
      <c r="AN296" s="70">
        <v>0</v>
      </c>
      <c r="AO296" s="70">
        <v>0</v>
      </c>
      <c r="AP296" s="70">
        <v>1361564</v>
      </c>
      <c r="AQ296" s="70">
        <v>0</v>
      </c>
      <c r="AR296" s="70">
        <v>0</v>
      </c>
      <c r="AS296" s="70">
        <v>0</v>
      </c>
      <c r="AT296" s="70">
        <v>0</v>
      </c>
      <c r="AU296" s="70">
        <v>0</v>
      </c>
      <c r="AV296" s="70">
        <v>0</v>
      </c>
      <c r="AW296" s="70">
        <v>0</v>
      </c>
      <c r="AX296" s="70">
        <v>0</v>
      </c>
      <c r="AY296" s="70">
        <v>0</v>
      </c>
      <c r="AZ296" s="70">
        <v>0</v>
      </c>
      <c r="BA296" s="70">
        <v>0</v>
      </c>
      <c r="BB296" s="70">
        <v>0</v>
      </c>
      <c r="BC296" s="70">
        <v>0</v>
      </c>
      <c r="BD296" s="70">
        <v>0</v>
      </c>
      <c r="BE296" s="70">
        <v>0</v>
      </c>
      <c r="BF296" s="70">
        <v>0</v>
      </c>
      <c r="BG296" s="70">
        <v>0</v>
      </c>
      <c r="BH296" s="70">
        <v>0</v>
      </c>
      <c r="BI296" s="70">
        <v>0</v>
      </c>
      <c r="BJ296" s="70">
        <v>0</v>
      </c>
      <c r="BK296" s="70">
        <v>0</v>
      </c>
      <c r="BL296" s="70">
        <v>0</v>
      </c>
      <c r="BM296" s="70">
        <v>0</v>
      </c>
      <c r="BN296" s="70">
        <v>0</v>
      </c>
      <c r="BO296" s="70">
        <v>0</v>
      </c>
      <c r="BP296" s="70">
        <v>0</v>
      </c>
      <c r="BQ296" s="70">
        <v>0</v>
      </c>
      <c r="BR296" s="70">
        <v>0</v>
      </c>
      <c r="BS296" s="70">
        <v>342413</v>
      </c>
      <c r="BT296" s="70">
        <v>0</v>
      </c>
      <c r="BU296" s="70">
        <v>0</v>
      </c>
      <c r="BV296" s="70">
        <v>0</v>
      </c>
      <c r="BW296" s="70">
        <v>0</v>
      </c>
      <c r="BX296" s="70">
        <v>0</v>
      </c>
      <c r="BY296" s="71">
        <v>-77183.649999999994</v>
      </c>
    </row>
    <row r="297" spans="1:77" x14ac:dyDescent="0.2">
      <c r="A297" s="68" t="s">
        <v>43</v>
      </c>
      <c r="B297" s="69" t="s">
        <v>786</v>
      </c>
      <c r="C297" s="68" t="s">
        <v>787</v>
      </c>
      <c r="D297" s="70">
        <v>0</v>
      </c>
      <c r="E297" s="70">
        <v>0</v>
      </c>
      <c r="F297" s="70">
        <v>0</v>
      </c>
      <c r="G297" s="70">
        <v>0</v>
      </c>
      <c r="H297" s="70">
        <v>0</v>
      </c>
      <c r="I297" s="70">
        <v>0</v>
      </c>
      <c r="J297" s="70">
        <v>0</v>
      </c>
      <c r="K297" s="70">
        <v>0</v>
      </c>
      <c r="L297" s="70">
        <v>0</v>
      </c>
      <c r="M297" s="70">
        <v>0</v>
      </c>
      <c r="N297" s="70">
        <v>0</v>
      </c>
      <c r="O297" s="70">
        <v>0</v>
      </c>
      <c r="P297" s="70">
        <v>0</v>
      </c>
      <c r="Q297" s="70">
        <v>0</v>
      </c>
      <c r="R297" s="70">
        <v>0</v>
      </c>
      <c r="S297" s="70">
        <v>0</v>
      </c>
      <c r="T297" s="70">
        <v>0</v>
      </c>
      <c r="U297" s="70">
        <v>0</v>
      </c>
      <c r="V297" s="70">
        <v>0</v>
      </c>
      <c r="W297" s="70">
        <v>0</v>
      </c>
      <c r="X297" s="70">
        <v>0</v>
      </c>
      <c r="Y297" s="70">
        <v>0</v>
      </c>
      <c r="Z297" s="70">
        <v>0</v>
      </c>
      <c r="AA297" s="70">
        <v>0</v>
      </c>
      <c r="AB297" s="70">
        <v>0</v>
      </c>
      <c r="AC297" s="70">
        <v>0</v>
      </c>
      <c r="AD297" s="70">
        <v>0</v>
      </c>
      <c r="AE297" s="70">
        <v>0</v>
      </c>
      <c r="AF297" s="70">
        <v>0</v>
      </c>
      <c r="AG297" s="70">
        <v>0</v>
      </c>
      <c r="AH297" s="70">
        <v>0</v>
      </c>
      <c r="AI297" s="70">
        <v>0</v>
      </c>
      <c r="AJ297" s="70">
        <v>0</v>
      </c>
      <c r="AK297" s="70">
        <v>0</v>
      </c>
      <c r="AL297" s="70">
        <v>0</v>
      </c>
      <c r="AM297" s="70">
        <v>0</v>
      </c>
      <c r="AN297" s="70">
        <v>0</v>
      </c>
      <c r="AO297" s="70">
        <v>0</v>
      </c>
      <c r="AP297" s="70">
        <v>0</v>
      </c>
      <c r="AQ297" s="70">
        <v>0</v>
      </c>
      <c r="AR297" s="70">
        <v>0</v>
      </c>
      <c r="AS297" s="70">
        <v>0</v>
      </c>
      <c r="AT297" s="70">
        <v>0</v>
      </c>
      <c r="AU297" s="70">
        <v>0</v>
      </c>
      <c r="AV297" s="70">
        <v>0</v>
      </c>
      <c r="AW297" s="70">
        <v>0</v>
      </c>
      <c r="AX297" s="70">
        <v>0</v>
      </c>
      <c r="AY297" s="70">
        <v>0</v>
      </c>
      <c r="AZ297" s="70">
        <v>0</v>
      </c>
      <c r="BA297" s="70">
        <v>0</v>
      </c>
      <c r="BB297" s="70">
        <v>0</v>
      </c>
      <c r="BC297" s="70">
        <v>0</v>
      </c>
      <c r="BD297" s="70">
        <v>0</v>
      </c>
      <c r="BE297" s="70">
        <v>0</v>
      </c>
      <c r="BF297" s="70">
        <v>0</v>
      </c>
      <c r="BG297" s="70">
        <v>0</v>
      </c>
      <c r="BH297" s="70">
        <v>0</v>
      </c>
      <c r="BI297" s="70">
        <v>0</v>
      </c>
      <c r="BJ297" s="70">
        <v>0</v>
      </c>
      <c r="BK297" s="70">
        <v>0</v>
      </c>
      <c r="BL297" s="70">
        <v>0</v>
      </c>
      <c r="BM297" s="70">
        <v>0</v>
      </c>
      <c r="BN297" s="70">
        <v>0</v>
      </c>
      <c r="BO297" s="70">
        <v>0</v>
      </c>
      <c r="BP297" s="70">
        <v>0</v>
      </c>
      <c r="BQ297" s="70">
        <v>0</v>
      </c>
      <c r="BR297" s="70">
        <v>0</v>
      </c>
      <c r="BS297" s="70">
        <v>0</v>
      </c>
      <c r="BT297" s="70">
        <v>0</v>
      </c>
      <c r="BU297" s="70">
        <v>0</v>
      </c>
      <c r="BV297" s="70">
        <v>0</v>
      </c>
      <c r="BW297" s="70">
        <v>0</v>
      </c>
      <c r="BX297" s="70">
        <v>0</v>
      </c>
      <c r="BY297" s="71">
        <v>-1618311315.3900001</v>
      </c>
    </row>
    <row r="298" spans="1:77" x14ac:dyDescent="0.2">
      <c r="A298" s="68" t="s">
        <v>43</v>
      </c>
      <c r="B298" s="69" t="s">
        <v>788</v>
      </c>
      <c r="C298" s="68" t="s">
        <v>789</v>
      </c>
      <c r="D298" s="70">
        <v>0</v>
      </c>
      <c r="E298" s="70">
        <v>0</v>
      </c>
      <c r="F298" s="70">
        <v>0</v>
      </c>
      <c r="G298" s="70">
        <v>0</v>
      </c>
      <c r="H298" s="70">
        <v>0</v>
      </c>
      <c r="I298" s="70">
        <v>0</v>
      </c>
      <c r="J298" s="70">
        <v>120560</v>
      </c>
      <c r="K298" s="70">
        <v>0</v>
      </c>
      <c r="L298" s="70">
        <v>0</v>
      </c>
      <c r="M298" s="70">
        <v>0</v>
      </c>
      <c r="N298" s="70">
        <v>0</v>
      </c>
      <c r="O298" s="70">
        <v>0</v>
      </c>
      <c r="P298" s="70">
        <v>0</v>
      </c>
      <c r="Q298" s="70">
        <v>0</v>
      </c>
      <c r="R298" s="70">
        <v>0</v>
      </c>
      <c r="S298" s="70">
        <v>0</v>
      </c>
      <c r="T298" s="70">
        <v>0</v>
      </c>
      <c r="U298" s="70">
        <v>0</v>
      </c>
      <c r="V298" s="70">
        <v>9000</v>
      </c>
      <c r="W298" s="70">
        <v>12382.02</v>
      </c>
      <c r="X298" s="70">
        <v>6650</v>
      </c>
      <c r="Y298" s="70">
        <v>0</v>
      </c>
      <c r="Z298" s="70">
        <v>880</v>
      </c>
      <c r="AA298" s="70">
        <v>0</v>
      </c>
      <c r="AB298" s="70">
        <v>0</v>
      </c>
      <c r="AC298" s="70">
        <v>0</v>
      </c>
      <c r="AD298" s="70">
        <v>0</v>
      </c>
      <c r="AE298" s="70">
        <v>0</v>
      </c>
      <c r="AF298" s="70">
        <v>0</v>
      </c>
      <c r="AG298" s="70">
        <v>0</v>
      </c>
      <c r="AH298" s="70">
        <v>0</v>
      </c>
      <c r="AI298" s="70">
        <v>0</v>
      </c>
      <c r="AJ298" s="70">
        <v>0</v>
      </c>
      <c r="AK298" s="70">
        <v>0</v>
      </c>
      <c r="AL298" s="70">
        <v>0</v>
      </c>
      <c r="AM298" s="70">
        <v>0</v>
      </c>
      <c r="AN298" s="70">
        <v>0</v>
      </c>
      <c r="AO298" s="70">
        <v>0</v>
      </c>
      <c r="AP298" s="70">
        <v>0</v>
      </c>
      <c r="AQ298" s="70">
        <v>0</v>
      </c>
      <c r="AR298" s="70">
        <v>0</v>
      </c>
      <c r="AS298" s="70">
        <v>0</v>
      </c>
      <c r="AT298" s="70">
        <v>0</v>
      </c>
      <c r="AU298" s="70">
        <v>0</v>
      </c>
      <c r="AV298" s="70">
        <v>0</v>
      </c>
      <c r="AW298" s="70">
        <v>0</v>
      </c>
      <c r="AX298" s="70">
        <v>0</v>
      </c>
      <c r="AY298" s="70">
        <v>0</v>
      </c>
      <c r="AZ298" s="70">
        <v>8000</v>
      </c>
      <c r="BA298" s="70">
        <v>0</v>
      </c>
      <c r="BB298" s="70">
        <v>0</v>
      </c>
      <c r="BC298" s="70">
        <v>390</v>
      </c>
      <c r="BD298" s="70">
        <v>0</v>
      </c>
      <c r="BE298" s="70">
        <v>0</v>
      </c>
      <c r="BF298" s="70">
        <v>0</v>
      </c>
      <c r="BG298" s="70">
        <v>0</v>
      </c>
      <c r="BH298" s="70">
        <v>0</v>
      </c>
      <c r="BI298" s="70">
        <v>380</v>
      </c>
      <c r="BJ298" s="70">
        <v>0</v>
      </c>
      <c r="BK298" s="70">
        <v>0</v>
      </c>
      <c r="BL298" s="70">
        <v>0</v>
      </c>
      <c r="BM298" s="70">
        <v>0</v>
      </c>
      <c r="BN298" s="70">
        <v>0</v>
      </c>
      <c r="BO298" s="70">
        <v>0</v>
      </c>
      <c r="BP298" s="70">
        <v>0</v>
      </c>
      <c r="BQ298" s="70">
        <v>0</v>
      </c>
      <c r="BR298" s="70">
        <v>0</v>
      </c>
      <c r="BS298" s="70">
        <v>0</v>
      </c>
      <c r="BT298" s="70">
        <v>0</v>
      </c>
      <c r="BU298" s="70">
        <v>0</v>
      </c>
      <c r="BV298" s="70">
        <v>0</v>
      </c>
      <c r="BW298" s="70">
        <v>0</v>
      </c>
      <c r="BX298" s="70">
        <v>0</v>
      </c>
      <c r="BY298" s="71">
        <v>-642595234.71980023</v>
      </c>
    </row>
    <row r="299" spans="1:77" x14ac:dyDescent="0.2">
      <c r="A299" s="68" t="s">
        <v>43</v>
      </c>
      <c r="B299" s="69" t="s">
        <v>790</v>
      </c>
      <c r="C299" s="68" t="s">
        <v>791</v>
      </c>
      <c r="D299" s="70">
        <v>0</v>
      </c>
      <c r="E299" s="70">
        <v>0</v>
      </c>
      <c r="F299" s="70">
        <v>558663</v>
      </c>
      <c r="G299" s="70">
        <v>0</v>
      </c>
      <c r="H299" s="70">
        <v>0</v>
      </c>
      <c r="I299" s="70">
        <v>0</v>
      </c>
      <c r="J299" s="70">
        <v>1474530</v>
      </c>
      <c r="K299" s="70">
        <v>0</v>
      </c>
      <c r="L299" s="70">
        <v>0</v>
      </c>
      <c r="M299" s="70">
        <v>0</v>
      </c>
      <c r="N299" s="70">
        <v>0</v>
      </c>
      <c r="O299" s="70">
        <v>0</v>
      </c>
      <c r="P299" s="70">
        <v>8510</v>
      </c>
      <c r="Q299" s="70">
        <v>3215238</v>
      </c>
      <c r="R299" s="70">
        <v>0</v>
      </c>
      <c r="S299" s="70">
        <v>0</v>
      </c>
      <c r="T299" s="70">
        <v>0</v>
      </c>
      <c r="U299" s="70">
        <v>0</v>
      </c>
      <c r="V299" s="70">
        <v>6283420</v>
      </c>
      <c r="W299" s="70">
        <v>0</v>
      </c>
      <c r="X299" s="70">
        <v>0</v>
      </c>
      <c r="Y299" s="70">
        <v>0</v>
      </c>
      <c r="Z299" s="70">
        <v>0</v>
      </c>
      <c r="AA299" s="70">
        <v>0</v>
      </c>
      <c r="AB299" s="70">
        <v>0</v>
      </c>
      <c r="AC299" s="70">
        <v>0</v>
      </c>
      <c r="AD299" s="70">
        <v>52500</v>
      </c>
      <c r="AE299" s="70">
        <v>5913116.5</v>
      </c>
      <c r="AF299" s="70">
        <v>0</v>
      </c>
      <c r="AG299" s="70">
        <v>0</v>
      </c>
      <c r="AH299" s="70">
        <v>800</v>
      </c>
      <c r="AI299" s="70">
        <v>0</v>
      </c>
      <c r="AJ299" s="70">
        <v>0</v>
      </c>
      <c r="AK299" s="70">
        <v>0</v>
      </c>
      <c r="AL299" s="70">
        <v>0</v>
      </c>
      <c r="AM299" s="70">
        <v>0</v>
      </c>
      <c r="AN299" s="70">
        <v>0</v>
      </c>
      <c r="AO299" s="70">
        <v>0</v>
      </c>
      <c r="AP299" s="70">
        <v>0</v>
      </c>
      <c r="AQ299" s="70">
        <v>310085</v>
      </c>
      <c r="AR299" s="70">
        <v>0</v>
      </c>
      <c r="AS299" s="70">
        <v>0</v>
      </c>
      <c r="AT299" s="70">
        <v>0</v>
      </c>
      <c r="AU299" s="70">
        <v>0</v>
      </c>
      <c r="AV299" s="70">
        <v>0</v>
      </c>
      <c r="AW299" s="70">
        <v>0</v>
      </c>
      <c r="AX299" s="70">
        <v>1055550</v>
      </c>
      <c r="AY299" s="70">
        <v>67196</v>
      </c>
      <c r="AZ299" s="70">
        <v>940</v>
      </c>
      <c r="BA299" s="70">
        <v>0</v>
      </c>
      <c r="BB299" s="70">
        <v>2480</v>
      </c>
      <c r="BC299" s="70">
        <v>0</v>
      </c>
      <c r="BD299" s="70">
        <v>3050</v>
      </c>
      <c r="BE299" s="70">
        <v>1505</v>
      </c>
      <c r="BF299" s="70">
        <v>0</v>
      </c>
      <c r="BG299" s="70">
        <v>0</v>
      </c>
      <c r="BH299" s="70">
        <v>0</v>
      </c>
      <c r="BI299" s="70">
        <v>449160</v>
      </c>
      <c r="BJ299" s="70">
        <v>27260</v>
      </c>
      <c r="BK299" s="70">
        <v>0</v>
      </c>
      <c r="BL299" s="70">
        <v>0</v>
      </c>
      <c r="BM299" s="70">
        <v>0</v>
      </c>
      <c r="BN299" s="70">
        <v>0</v>
      </c>
      <c r="BO299" s="70">
        <v>0</v>
      </c>
      <c r="BP299" s="70">
        <v>622580</v>
      </c>
      <c r="BQ299" s="70">
        <v>0</v>
      </c>
      <c r="BR299" s="70">
        <v>0</v>
      </c>
      <c r="BS299" s="70">
        <v>5270</v>
      </c>
      <c r="BT299" s="70">
        <v>0</v>
      </c>
      <c r="BU299" s="70">
        <v>83820</v>
      </c>
      <c r="BV299" s="70">
        <v>0</v>
      </c>
      <c r="BW299" s="70">
        <v>0</v>
      </c>
      <c r="BX299" s="70">
        <v>0</v>
      </c>
      <c r="BY299" s="71">
        <v>-349077413.32999998</v>
      </c>
    </row>
    <row r="300" spans="1:77" x14ac:dyDescent="0.2">
      <c r="A300" s="68" t="s">
        <v>43</v>
      </c>
      <c r="B300" s="69" t="s">
        <v>792</v>
      </c>
      <c r="C300" s="68" t="s">
        <v>793</v>
      </c>
      <c r="D300" s="70">
        <v>0</v>
      </c>
      <c r="E300" s="70">
        <v>1132639.8700000001</v>
      </c>
      <c r="F300" s="70">
        <v>132722.12</v>
      </c>
      <c r="G300" s="70">
        <v>0</v>
      </c>
      <c r="H300" s="70">
        <v>0</v>
      </c>
      <c r="I300" s="70">
        <v>0</v>
      </c>
      <c r="J300" s="70">
        <v>0</v>
      </c>
      <c r="K300" s="70">
        <v>4886857.04</v>
      </c>
      <c r="L300" s="70">
        <v>740344.56</v>
      </c>
      <c r="M300" s="70">
        <v>4745160.26</v>
      </c>
      <c r="N300" s="70">
        <v>1476982.32</v>
      </c>
      <c r="O300" s="70">
        <v>768696</v>
      </c>
      <c r="P300" s="70">
        <v>0</v>
      </c>
      <c r="Q300" s="70">
        <v>6738879.0300000003</v>
      </c>
      <c r="R300" s="70">
        <v>0</v>
      </c>
      <c r="S300" s="70">
        <v>3617071.03</v>
      </c>
      <c r="T300" s="70">
        <v>0</v>
      </c>
      <c r="U300" s="70">
        <v>0</v>
      </c>
      <c r="V300" s="70">
        <v>65425176.079999998</v>
      </c>
      <c r="W300" s="70">
        <v>0</v>
      </c>
      <c r="X300" s="70">
        <v>0</v>
      </c>
      <c r="Y300" s="70">
        <v>5019428.46</v>
      </c>
      <c r="Z300" s="70">
        <v>855330.8</v>
      </c>
      <c r="AA300" s="70">
        <v>0</v>
      </c>
      <c r="AB300" s="70">
        <v>344998.93</v>
      </c>
      <c r="AC300" s="70">
        <v>0</v>
      </c>
      <c r="AD300" s="70">
        <v>906443.37</v>
      </c>
      <c r="AE300" s="70">
        <v>0</v>
      </c>
      <c r="AF300" s="70">
        <v>3955813.1</v>
      </c>
      <c r="AG300" s="70">
        <v>160748.44</v>
      </c>
      <c r="AH300" s="70">
        <v>0</v>
      </c>
      <c r="AI300" s="70">
        <v>114017.25</v>
      </c>
      <c r="AJ300" s="70">
        <v>96394.18</v>
      </c>
      <c r="AK300" s="70">
        <v>0</v>
      </c>
      <c r="AL300" s="70">
        <v>0</v>
      </c>
      <c r="AM300" s="70">
        <v>1513675.79</v>
      </c>
      <c r="AN300" s="70">
        <v>0</v>
      </c>
      <c r="AO300" s="70">
        <v>0</v>
      </c>
      <c r="AP300" s="70">
        <v>628281.61</v>
      </c>
      <c r="AQ300" s="70">
        <v>0</v>
      </c>
      <c r="AR300" s="70">
        <v>0</v>
      </c>
      <c r="AS300" s="70">
        <v>0</v>
      </c>
      <c r="AT300" s="70">
        <v>49308.639999999999</v>
      </c>
      <c r="AU300" s="70">
        <v>1030</v>
      </c>
      <c r="AV300" s="70">
        <v>0</v>
      </c>
      <c r="AW300" s="70">
        <v>0</v>
      </c>
      <c r="AX300" s="70">
        <v>36730953.579999998</v>
      </c>
      <c r="AY300" s="70">
        <v>0</v>
      </c>
      <c r="AZ300" s="70">
        <v>45000</v>
      </c>
      <c r="BA300" s="70">
        <v>175710.06</v>
      </c>
      <c r="BB300" s="70">
        <v>0</v>
      </c>
      <c r="BC300" s="70">
        <v>0</v>
      </c>
      <c r="BD300" s="70">
        <v>11218.78</v>
      </c>
      <c r="BE300" s="70">
        <v>0</v>
      </c>
      <c r="BF300" s="70">
        <v>0</v>
      </c>
      <c r="BG300" s="70">
        <v>0</v>
      </c>
      <c r="BH300" s="70">
        <v>0</v>
      </c>
      <c r="BI300" s="70">
        <v>19867854.420000002</v>
      </c>
      <c r="BJ300" s="70">
        <v>0</v>
      </c>
      <c r="BK300" s="70">
        <v>35630.400000000001</v>
      </c>
      <c r="BL300" s="70">
        <v>0</v>
      </c>
      <c r="BM300" s="70">
        <v>0</v>
      </c>
      <c r="BN300" s="70">
        <v>1860265.74</v>
      </c>
      <c r="BO300" s="70">
        <v>0</v>
      </c>
      <c r="BP300" s="70">
        <v>8459353.4800000004</v>
      </c>
      <c r="BQ300" s="70">
        <v>0</v>
      </c>
      <c r="BR300" s="70">
        <v>1303263.23</v>
      </c>
      <c r="BS300" s="70">
        <v>1988835.99</v>
      </c>
      <c r="BT300" s="70">
        <v>0</v>
      </c>
      <c r="BU300" s="70">
        <v>1707771.62</v>
      </c>
      <c r="BV300" s="70">
        <v>0</v>
      </c>
      <c r="BW300" s="70">
        <v>0</v>
      </c>
      <c r="BX300" s="70">
        <v>137163.89000000001</v>
      </c>
      <c r="BY300" s="71">
        <v>100444687.63999999</v>
      </c>
    </row>
    <row r="301" spans="1:77" x14ac:dyDescent="0.2">
      <c r="A301" s="68" t="s">
        <v>43</v>
      </c>
      <c r="B301" s="69" t="s">
        <v>794</v>
      </c>
      <c r="C301" s="68" t="s">
        <v>795</v>
      </c>
      <c r="D301" s="70">
        <v>0</v>
      </c>
      <c r="E301" s="70">
        <v>0</v>
      </c>
      <c r="F301" s="70">
        <v>0</v>
      </c>
      <c r="G301" s="70">
        <v>0</v>
      </c>
      <c r="H301" s="70">
        <v>0</v>
      </c>
      <c r="I301" s="70">
        <v>0</v>
      </c>
      <c r="J301" s="70">
        <v>0</v>
      </c>
      <c r="K301" s="70">
        <v>0</v>
      </c>
      <c r="L301" s="70">
        <v>0</v>
      </c>
      <c r="M301" s="70">
        <v>4212.25</v>
      </c>
      <c r="N301" s="70">
        <v>0</v>
      </c>
      <c r="O301" s="70">
        <v>0</v>
      </c>
      <c r="P301" s="70">
        <v>0</v>
      </c>
      <c r="Q301" s="70">
        <v>0</v>
      </c>
      <c r="R301" s="70">
        <v>0</v>
      </c>
      <c r="S301" s="70">
        <v>465</v>
      </c>
      <c r="T301" s="70">
        <v>0</v>
      </c>
      <c r="U301" s="70">
        <v>0</v>
      </c>
      <c r="V301" s="70">
        <v>177956.5</v>
      </c>
      <c r="W301" s="70">
        <v>61833</v>
      </c>
      <c r="X301" s="70">
        <v>0</v>
      </c>
      <c r="Y301" s="70">
        <v>0</v>
      </c>
      <c r="Z301" s="70">
        <v>0</v>
      </c>
      <c r="AA301" s="70">
        <v>0</v>
      </c>
      <c r="AB301" s="70">
        <v>2620.25</v>
      </c>
      <c r="AC301" s="70">
        <v>38528</v>
      </c>
      <c r="AD301" s="70">
        <v>0</v>
      </c>
      <c r="AE301" s="70">
        <v>82800</v>
      </c>
      <c r="AF301" s="70">
        <v>0</v>
      </c>
      <c r="AG301" s="70">
        <v>0</v>
      </c>
      <c r="AH301" s="70">
        <v>0</v>
      </c>
      <c r="AI301" s="70">
        <v>0</v>
      </c>
      <c r="AJ301" s="70">
        <v>0</v>
      </c>
      <c r="AK301" s="70">
        <v>0</v>
      </c>
      <c r="AL301" s="70">
        <v>0</v>
      </c>
      <c r="AM301" s="70">
        <v>0</v>
      </c>
      <c r="AN301" s="70">
        <v>0</v>
      </c>
      <c r="AO301" s="70">
        <v>0</v>
      </c>
      <c r="AP301" s="70">
        <v>0</v>
      </c>
      <c r="AQ301" s="70">
        <v>91943.28</v>
      </c>
      <c r="AR301" s="70">
        <v>425479.72</v>
      </c>
      <c r="AS301" s="70">
        <v>0</v>
      </c>
      <c r="AT301" s="70">
        <v>16682</v>
      </c>
      <c r="AU301" s="70">
        <v>0</v>
      </c>
      <c r="AV301" s="70">
        <v>0</v>
      </c>
      <c r="AW301" s="70">
        <v>260</v>
      </c>
      <c r="AX301" s="70">
        <v>23200</v>
      </c>
      <c r="AY301" s="70">
        <v>0</v>
      </c>
      <c r="AZ301" s="70">
        <v>2048</v>
      </c>
      <c r="BA301" s="70">
        <v>0</v>
      </c>
      <c r="BB301" s="70">
        <v>24842</v>
      </c>
      <c r="BC301" s="70">
        <v>0</v>
      </c>
      <c r="BD301" s="70">
        <v>0</v>
      </c>
      <c r="BE301" s="70">
        <v>20617</v>
      </c>
      <c r="BF301" s="70">
        <v>0</v>
      </c>
      <c r="BG301" s="70">
        <v>0</v>
      </c>
      <c r="BH301" s="70">
        <v>0</v>
      </c>
      <c r="BI301" s="70">
        <v>0</v>
      </c>
      <c r="BJ301" s="70">
        <v>2244.85</v>
      </c>
      <c r="BK301" s="70">
        <v>0</v>
      </c>
      <c r="BL301" s="70">
        <v>0</v>
      </c>
      <c r="BM301" s="70">
        <v>0</v>
      </c>
      <c r="BN301" s="70">
        <v>0</v>
      </c>
      <c r="BO301" s="70">
        <v>0</v>
      </c>
      <c r="BP301" s="70">
        <v>0</v>
      </c>
      <c r="BQ301" s="70">
        <v>0</v>
      </c>
      <c r="BR301" s="70">
        <v>80266</v>
      </c>
      <c r="BS301" s="70">
        <v>530</v>
      </c>
      <c r="BT301" s="70">
        <v>118172.45</v>
      </c>
      <c r="BU301" s="70">
        <v>215613</v>
      </c>
      <c r="BV301" s="70">
        <v>0</v>
      </c>
      <c r="BW301" s="70">
        <v>0</v>
      </c>
      <c r="BX301" s="70">
        <v>0</v>
      </c>
      <c r="BY301" s="71">
        <v>30510804.949999999</v>
      </c>
    </row>
    <row r="302" spans="1:77" x14ac:dyDescent="0.2">
      <c r="A302" s="68" t="s">
        <v>43</v>
      </c>
      <c r="B302" s="69" t="s">
        <v>796</v>
      </c>
      <c r="C302" s="68" t="s">
        <v>797</v>
      </c>
      <c r="D302" s="70">
        <v>0</v>
      </c>
      <c r="E302" s="70">
        <v>0</v>
      </c>
      <c r="F302" s="70">
        <v>0</v>
      </c>
      <c r="G302" s="70">
        <v>0</v>
      </c>
      <c r="H302" s="70">
        <v>0</v>
      </c>
      <c r="I302" s="70">
        <v>0</v>
      </c>
      <c r="J302" s="70">
        <v>0</v>
      </c>
      <c r="K302" s="70">
        <v>0</v>
      </c>
      <c r="L302" s="70">
        <v>0</v>
      </c>
      <c r="M302" s="70">
        <v>-1728.5</v>
      </c>
      <c r="N302" s="70">
        <v>0</v>
      </c>
      <c r="O302" s="70">
        <v>0</v>
      </c>
      <c r="P302" s="70">
        <v>0</v>
      </c>
      <c r="Q302" s="70">
        <v>0</v>
      </c>
      <c r="R302" s="70">
        <v>0</v>
      </c>
      <c r="S302" s="70">
        <v>0</v>
      </c>
      <c r="T302" s="70">
        <v>1949</v>
      </c>
      <c r="U302" s="70">
        <v>0</v>
      </c>
      <c r="V302" s="70">
        <v>20340.75</v>
      </c>
      <c r="W302" s="70">
        <v>-44679.44</v>
      </c>
      <c r="X302" s="70">
        <v>23890</v>
      </c>
      <c r="Y302" s="70">
        <v>-11836.5</v>
      </c>
      <c r="Z302" s="70">
        <v>-8277.5</v>
      </c>
      <c r="AA302" s="70">
        <v>0</v>
      </c>
      <c r="AB302" s="70">
        <v>0</v>
      </c>
      <c r="AC302" s="70">
        <v>0</v>
      </c>
      <c r="AD302" s="70">
        <v>0</v>
      </c>
      <c r="AE302" s="70">
        <v>-88344.3</v>
      </c>
      <c r="AF302" s="70">
        <v>0</v>
      </c>
      <c r="AG302" s="70">
        <v>0</v>
      </c>
      <c r="AH302" s="70">
        <v>0</v>
      </c>
      <c r="AI302" s="70">
        <v>0</v>
      </c>
      <c r="AJ302" s="70">
        <v>-7347.48</v>
      </c>
      <c r="AK302" s="70">
        <v>-2226</v>
      </c>
      <c r="AL302" s="70">
        <v>-11498</v>
      </c>
      <c r="AM302" s="70">
        <v>-5397.78</v>
      </c>
      <c r="AN302" s="70">
        <v>-8613</v>
      </c>
      <c r="AO302" s="70">
        <v>-16307</v>
      </c>
      <c r="AP302" s="70">
        <v>0</v>
      </c>
      <c r="AQ302" s="70">
        <v>-170761.5</v>
      </c>
      <c r="AR302" s="70">
        <v>0</v>
      </c>
      <c r="AS302" s="70">
        <v>2831</v>
      </c>
      <c r="AT302" s="70">
        <v>0</v>
      </c>
      <c r="AU302" s="70">
        <v>-3565</v>
      </c>
      <c r="AV302" s="70">
        <v>0</v>
      </c>
      <c r="AW302" s="70">
        <v>-100</v>
      </c>
      <c r="AX302" s="70">
        <v>0</v>
      </c>
      <c r="AY302" s="70">
        <v>0</v>
      </c>
      <c r="AZ302" s="70">
        <v>-215</v>
      </c>
      <c r="BA302" s="70">
        <v>0</v>
      </c>
      <c r="BB302" s="70">
        <v>0</v>
      </c>
      <c r="BC302" s="70">
        <v>0</v>
      </c>
      <c r="BD302" s="70">
        <v>0</v>
      </c>
      <c r="BE302" s="70">
        <v>0</v>
      </c>
      <c r="BF302" s="70">
        <v>0</v>
      </c>
      <c r="BG302" s="70">
        <v>0</v>
      </c>
      <c r="BH302" s="70">
        <v>0</v>
      </c>
      <c r="BI302" s="70">
        <v>0</v>
      </c>
      <c r="BJ302" s="70">
        <v>0</v>
      </c>
      <c r="BK302" s="70">
        <v>0</v>
      </c>
      <c r="BL302" s="70">
        <v>0</v>
      </c>
      <c r="BM302" s="70">
        <v>0</v>
      </c>
      <c r="BN302" s="70">
        <v>0</v>
      </c>
      <c r="BO302" s="70">
        <v>0</v>
      </c>
      <c r="BP302" s="70">
        <v>0</v>
      </c>
      <c r="BQ302" s="70">
        <v>0</v>
      </c>
      <c r="BR302" s="70">
        <v>0</v>
      </c>
      <c r="BS302" s="70">
        <v>0</v>
      </c>
      <c r="BT302" s="70">
        <v>0</v>
      </c>
      <c r="BU302" s="70">
        <v>0</v>
      </c>
      <c r="BV302" s="70">
        <v>0</v>
      </c>
      <c r="BW302" s="70">
        <v>0</v>
      </c>
      <c r="BX302" s="70">
        <v>0</v>
      </c>
      <c r="BY302" s="71">
        <v>-138975184.48999998</v>
      </c>
    </row>
    <row r="303" spans="1:77" x14ac:dyDescent="0.2">
      <c r="A303" s="68" t="s">
        <v>43</v>
      </c>
      <c r="B303" s="69" t="s">
        <v>798</v>
      </c>
      <c r="C303" s="68" t="s">
        <v>799</v>
      </c>
      <c r="D303" s="70">
        <v>0</v>
      </c>
      <c r="E303" s="70">
        <v>0</v>
      </c>
      <c r="F303" s="70">
        <v>0</v>
      </c>
      <c r="G303" s="70">
        <v>0</v>
      </c>
      <c r="H303" s="70">
        <v>0</v>
      </c>
      <c r="I303" s="70">
        <v>0</v>
      </c>
      <c r="J303" s="70">
        <v>-240001.16</v>
      </c>
      <c r="K303" s="70">
        <v>-31863.279999999999</v>
      </c>
      <c r="L303" s="70">
        <v>0</v>
      </c>
      <c r="M303" s="70">
        <v>-1650.15</v>
      </c>
      <c r="N303" s="70">
        <v>0</v>
      </c>
      <c r="O303" s="70">
        <v>0</v>
      </c>
      <c r="P303" s="70">
        <v>0</v>
      </c>
      <c r="Q303" s="70">
        <v>0</v>
      </c>
      <c r="R303" s="70">
        <v>0</v>
      </c>
      <c r="S303" s="70">
        <v>0</v>
      </c>
      <c r="T303" s="70">
        <v>0</v>
      </c>
      <c r="U303" s="70">
        <v>0</v>
      </c>
      <c r="V303" s="70">
        <v>-11815.38</v>
      </c>
      <c r="W303" s="70">
        <v>-17826.27</v>
      </c>
      <c r="X303" s="70">
        <v>-486.72</v>
      </c>
      <c r="Y303" s="70">
        <v>-9475.74</v>
      </c>
      <c r="Z303" s="70">
        <v>0</v>
      </c>
      <c r="AA303" s="70">
        <v>0</v>
      </c>
      <c r="AB303" s="70">
        <v>0</v>
      </c>
      <c r="AC303" s="70">
        <v>0</v>
      </c>
      <c r="AD303" s="70">
        <v>0</v>
      </c>
      <c r="AE303" s="70">
        <v>-355273.44</v>
      </c>
      <c r="AF303" s="70">
        <v>0</v>
      </c>
      <c r="AG303" s="70">
        <v>0</v>
      </c>
      <c r="AH303" s="70">
        <v>0</v>
      </c>
      <c r="AI303" s="70">
        <v>0</v>
      </c>
      <c r="AJ303" s="70">
        <v>0</v>
      </c>
      <c r="AK303" s="70">
        <v>0</v>
      </c>
      <c r="AL303" s="70">
        <v>0</v>
      </c>
      <c r="AM303" s="70">
        <v>0</v>
      </c>
      <c r="AN303" s="70">
        <v>0</v>
      </c>
      <c r="AO303" s="70">
        <v>0</v>
      </c>
      <c r="AP303" s="70">
        <v>0</v>
      </c>
      <c r="AQ303" s="70">
        <v>0</v>
      </c>
      <c r="AR303" s="70">
        <v>-443</v>
      </c>
      <c r="AS303" s="70">
        <v>0</v>
      </c>
      <c r="AT303" s="70">
        <v>-77454.179999999993</v>
      </c>
      <c r="AU303" s="70">
        <v>0</v>
      </c>
      <c r="AV303" s="70">
        <v>-360</v>
      </c>
      <c r="AW303" s="70">
        <v>0</v>
      </c>
      <c r="AX303" s="70">
        <v>0</v>
      </c>
      <c r="AY303" s="70">
        <v>0</v>
      </c>
      <c r="AZ303" s="70">
        <v>0</v>
      </c>
      <c r="BA303" s="70">
        <v>0</v>
      </c>
      <c r="BB303" s="70">
        <v>0</v>
      </c>
      <c r="BC303" s="70">
        <v>0</v>
      </c>
      <c r="BD303" s="70">
        <v>0</v>
      </c>
      <c r="BE303" s="70">
        <v>0</v>
      </c>
      <c r="BF303" s="70">
        <v>-8781</v>
      </c>
      <c r="BG303" s="70">
        <v>0</v>
      </c>
      <c r="BH303" s="70">
        <v>0</v>
      </c>
      <c r="BI303" s="70">
        <v>0</v>
      </c>
      <c r="BJ303" s="70">
        <v>0</v>
      </c>
      <c r="BK303" s="70">
        <v>0</v>
      </c>
      <c r="BL303" s="70">
        <v>0</v>
      </c>
      <c r="BM303" s="70">
        <v>0</v>
      </c>
      <c r="BN303" s="70">
        <v>0</v>
      </c>
      <c r="BO303" s="70">
        <v>0</v>
      </c>
      <c r="BP303" s="70">
        <v>-26283.33</v>
      </c>
      <c r="BQ303" s="70">
        <v>0</v>
      </c>
      <c r="BR303" s="70">
        <v>0</v>
      </c>
      <c r="BS303" s="70">
        <v>0</v>
      </c>
      <c r="BT303" s="70">
        <v>0</v>
      </c>
      <c r="BU303" s="70">
        <v>-41427.360000000001</v>
      </c>
      <c r="BV303" s="70">
        <v>0</v>
      </c>
      <c r="BW303" s="70">
        <v>0</v>
      </c>
      <c r="BX303" s="70">
        <v>0</v>
      </c>
      <c r="BY303" s="71">
        <v>-82892417.870000005</v>
      </c>
    </row>
    <row r="304" spans="1:77" x14ac:dyDescent="0.2">
      <c r="A304" s="68" t="s">
        <v>43</v>
      </c>
      <c r="B304" s="69" t="s">
        <v>800</v>
      </c>
      <c r="C304" s="68" t="s">
        <v>801</v>
      </c>
      <c r="D304" s="70">
        <v>0</v>
      </c>
      <c r="E304" s="70">
        <v>0</v>
      </c>
      <c r="F304" s="70">
        <v>0</v>
      </c>
      <c r="G304" s="70">
        <v>0</v>
      </c>
      <c r="H304" s="70">
        <v>0</v>
      </c>
      <c r="I304" s="70">
        <v>0</v>
      </c>
      <c r="J304" s="70">
        <v>60426.57</v>
      </c>
      <c r="K304" s="70">
        <v>0</v>
      </c>
      <c r="L304" s="70">
        <v>0</v>
      </c>
      <c r="M304" s="70">
        <v>31703.78</v>
      </c>
      <c r="N304" s="70">
        <v>0</v>
      </c>
      <c r="O304" s="70">
        <v>0</v>
      </c>
      <c r="P304" s="70">
        <v>0</v>
      </c>
      <c r="Q304" s="70">
        <v>0</v>
      </c>
      <c r="R304" s="70">
        <v>0</v>
      </c>
      <c r="S304" s="70">
        <v>0</v>
      </c>
      <c r="T304" s="70">
        <v>0</v>
      </c>
      <c r="U304" s="70">
        <v>0</v>
      </c>
      <c r="V304" s="70">
        <v>0</v>
      </c>
      <c r="W304" s="70">
        <v>0</v>
      </c>
      <c r="X304" s="70">
        <v>189</v>
      </c>
      <c r="Y304" s="70">
        <v>0</v>
      </c>
      <c r="Z304" s="70">
        <v>0</v>
      </c>
      <c r="AA304" s="70">
        <v>0</v>
      </c>
      <c r="AB304" s="70">
        <v>0</v>
      </c>
      <c r="AC304" s="70">
        <v>0</v>
      </c>
      <c r="AD304" s="70">
        <v>0</v>
      </c>
      <c r="AE304" s="70">
        <v>142560.79999999999</v>
      </c>
      <c r="AF304" s="70">
        <v>0</v>
      </c>
      <c r="AG304" s="70">
        <v>0</v>
      </c>
      <c r="AH304" s="70">
        <v>0</v>
      </c>
      <c r="AI304" s="70">
        <v>0</v>
      </c>
      <c r="AJ304" s="70">
        <v>0</v>
      </c>
      <c r="AK304" s="70">
        <v>0</v>
      </c>
      <c r="AL304" s="70">
        <v>0</v>
      </c>
      <c r="AM304" s="70">
        <v>0</v>
      </c>
      <c r="AN304" s="70">
        <v>0</v>
      </c>
      <c r="AO304" s="70">
        <v>0</v>
      </c>
      <c r="AP304" s="70">
        <v>0</v>
      </c>
      <c r="AQ304" s="70">
        <v>0</v>
      </c>
      <c r="AR304" s="70">
        <v>12406</v>
      </c>
      <c r="AS304" s="70">
        <v>0</v>
      </c>
      <c r="AT304" s="70">
        <v>29501.61</v>
      </c>
      <c r="AU304" s="70">
        <v>0</v>
      </c>
      <c r="AV304" s="70">
        <v>250</v>
      </c>
      <c r="AW304" s="70">
        <v>0</v>
      </c>
      <c r="AX304" s="70">
        <v>0</v>
      </c>
      <c r="AY304" s="70">
        <v>0</v>
      </c>
      <c r="AZ304" s="70">
        <v>0</v>
      </c>
      <c r="BA304" s="70">
        <v>0</v>
      </c>
      <c r="BB304" s="70">
        <v>0</v>
      </c>
      <c r="BC304" s="70">
        <v>0</v>
      </c>
      <c r="BD304" s="70">
        <v>0</v>
      </c>
      <c r="BE304" s="70">
        <v>0</v>
      </c>
      <c r="BF304" s="70">
        <v>0</v>
      </c>
      <c r="BG304" s="70">
        <v>0</v>
      </c>
      <c r="BH304" s="70">
        <v>0</v>
      </c>
      <c r="BI304" s="70">
        <v>0</v>
      </c>
      <c r="BJ304" s="70">
        <v>0</v>
      </c>
      <c r="BK304" s="70">
        <v>0</v>
      </c>
      <c r="BL304" s="70">
        <v>0</v>
      </c>
      <c r="BM304" s="70">
        <v>0</v>
      </c>
      <c r="BN304" s="70">
        <v>0</v>
      </c>
      <c r="BO304" s="70">
        <v>0</v>
      </c>
      <c r="BP304" s="70">
        <v>0</v>
      </c>
      <c r="BQ304" s="70">
        <v>0</v>
      </c>
      <c r="BR304" s="70">
        <v>0</v>
      </c>
      <c r="BS304" s="70">
        <v>0</v>
      </c>
      <c r="BT304" s="70">
        <v>0</v>
      </c>
      <c r="BU304" s="70">
        <v>80.319999999999993</v>
      </c>
      <c r="BV304" s="70">
        <v>0</v>
      </c>
      <c r="BW304" s="70">
        <v>0</v>
      </c>
      <c r="BX304" s="70">
        <v>0</v>
      </c>
      <c r="BY304" s="71">
        <v>-3377845.4200000004</v>
      </c>
    </row>
    <row r="305" spans="1:77" x14ac:dyDescent="0.2">
      <c r="A305" s="68" t="s">
        <v>43</v>
      </c>
      <c r="B305" s="69" t="s">
        <v>802</v>
      </c>
      <c r="C305" s="68" t="s">
        <v>803</v>
      </c>
      <c r="D305" s="70">
        <v>0</v>
      </c>
      <c r="E305" s="70">
        <v>0</v>
      </c>
      <c r="F305" s="70">
        <v>0</v>
      </c>
      <c r="G305" s="70">
        <v>0</v>
      </c>
      <c r="H305" s="70">
        <v>0</v>
      </c>
      <c r="I305" s="70">
        <v>0</v>
      </c>
      <c r="J305" s="70">
        <v>0</v>
      </c>
      <c r="K305" s="70">
        <v>0</v>
      </c>
      <c r="L305" s="70">
        <v>0</v>
      </c>
      <c r="M305" s="70">
        <v>0</v>
      </c>
      <c r="N305" s="70">
        <v>0</v>
      </c>
      <c r="O305" s="70">
        <v>-1547</v>
      </c>
      <c r="P305" s="70">
        <v>-75283</v>
      </c>
      <c r="Q305" s="70">
        <v>0</v>
      </c>
      <c r="R305" s="70">
        <v>0</v>
      </c>
      <c r="S305" s="70">
        <v>0</v>
      </c>
      <c r="T305" s="70">
        <v>0</v>
      </c>
      <c r="U305" s="70">
        <v>0</v>
      </c>
      <c r="V305" s="70">
        <v>64236.75</v>
      </c>
      <c r="W305" s="70">
        <v>-54772</v>
      </c>
      <c r="X305" s="70">
        <v>0</v>
      </c>
      <c r="Y305" s="70">
        <v>-35084.5</v>
      </c>
      <c r="Z305" s="70">
        <v>-3870</v>
      </c>
      <c r="AA305" s="70">
        <v>0</v>
      </c>
      <c r="AB305" s="70">
        <v>0</v>
      </c>
      <c r="AC305" s="70">
        <v>0</v>
      </c>
      <c r="AD305" s="70">
        <v>0</v>
      </c>
      <c r="AE305" s="70">
        <v>0</v>
      </c>
      <c r="AF305" s="70">
        <v>0</v>
      </c>
      <c r="AG305" s="70">
        <v>0</v>
      </c>
      <c r="AH305" s="70">
        <v>0</v>
      </c>
      <c r="AI305" s="70">
        <v>-465</v>
      </c>
      <c r="AJ305" s="70">
        <v>-25301</v>
      </c>
      <c r="AK305" s="70">
        <v>0</v>
      </c>
      <c r="AL305" s="70">
        <v>-4450</v>
      </c>
      <c r="AM305" s="70">
        <v>-4168.5</v>
      </c>
      <c r="AN305" s="70">
        <v>0</v>
      </c>
      <c r="AO305" s="70">
        <v>-13570</v>
      </c>
      <c r="AP305" s="70">
        <v>-828</v>
      </c>
      <c r="AQ305" s="70">
        <v>0</v>
      </c>
      <c r="AR305" s="70">
        <v>-1931360</v>
      </c>
      <c r="AS305" s="70">
        <v>-9381</v>
      </c>
      <c r="AT305" s="70">
        <v>-173648.98</v>
      </c>
      <c r="AU305" s="70">
        <v>0</v>
      </c>
      <c r="AV305" s="70">
        <v>0</v>
      </c>
      <c r="AW305" s="70">
        <v>-44899</v>
      </c>
      <c r="AX305" s="70">
        <v>0</v>
      </c>
      <c r="AY305" s="70">
        <v>0</v>
      </c>
      <c r="AZ305" s="70">
        <v>0</v>
      </c>
      <c r="BA305" s="70">
        <v>0</v>
      </c>
      <c r="BB305" s="70">
        <v>0</v>
      </c>
      <c r="BC305" s="70">
        <v>0</v>
      </c>
      <c r="BD305" s="70">
        <v>0</v>
      </c>
      <c r="BE305" s="70">
        <v>0</v>
      </c>
      <c r="BF305" s="70">
        <v>-25613</v>
      </c>
      <c r="BG305" s="70">
        <v>0</v>
      </c>
      <c r="BH305" s="70">
        <v>0</v>
      </c>
      <c r="BI305" s="70">
        <v>0</v>
      </c>
      <c r="BJ305" s="70">
        <v>-459.18</v>
      </c>
      <c r="BK305" s="70">
        <v>0</v>
      </c>
      <c r="BL305" s="70">
        <v>0</v>
      </c>
      <c r="BM305" s="70">
        <v>0</v>
      </c>
      <c r="BN305" s="70">
        <v>0</v>
      </c>
      <c r="BO305" s="70">
        <v>0</v>
      </c>
      <c r="BP305" s="70">
        <v>0</v>
      </c>
      <c r="BQ305" s="70">
        <v>0</v>
      </c>
      <c r="BR305" s="70">
        <v>0</v>
      </c>
      <c r="BS305" s="70">
        <v>0</v>
      </c>
      <c r="BT305" s="70">
        <v>0</v>
      </c>
      <c r="BU305" s="70">
        <v>0</v>
      </c>
      <c r="BV305" s="70">
        <v>0</v>
      </c>
      <c r="BW305" s="70">
        <v>0</v>
      </c>
      <c r="BX305" s="70">
        <v>0</v>
      </c>
      <c r="BY305" s="71">
        <v>767235.42000000016</v>
      </c>
    </row>
    <row r="306" spans="1:77" x14ac:dyDescent="0.2">
      <c r="A306" s="68" t="s">
        <v>43</v>
      </c>
      <c r="B306" s="69" t="s">
        <v>804</v>
      </c>
      <c r="C306" s="68" t="s">
        <v>805</v>
      </c>
      <c r="D306" s="70">
        <v>0</v>
      </c>
      <c r="E306" s="70">
        <v>0</v>
      </c>
      <c r="F306" s="70">
        <v>0</v>
      </c>
      <c r="G306" s="70">
        <v>139608.09</v>
      </c>
      <c r="H306" s="70">
        <v>0</v>
      </c>
      <c r="I306" s="70">
        <v>0</v>
      </c>
      <c r="J306" s="70">
        <v>99000</v>
      </c>
      <c r="K306" s="70">
        <v>139508.45000000001</v>
      </c>
      <c r="L306" s="70">
        <v>46413.07</v>
      </c>
      <c r="M306" s="70">
        <v>0</v>
      </c>
      <c r="N306" s="70">
        <v>3144.96</v>
      </c>
      <c r="O306" s="70">
        <v>8790.91</v>
      </c>
      <c r="P306" s="70">
        <v>66809.990000000005</v>
      </c>
      <c r="Q306" s="70">
        <v>25753.03</v>
      </c>
      <c r="R306" s="70">
        <v>0</v>
      </c>
      <c r="S306" s="70">
        <v>0</v>
      </c>
      <c r="T306" s="70">
        <v>0</v>
      </c>
      <c r="U306" s="70">
        <v>0</v>
      </c>
      <c r="V306" s="70">
        <v>774988.1</v>
      </c>
      <c r="W306" s="70">
        <v>0</v>
      </c>
      <c r="X306" s="70">
        <v>43598.41</v>
      </c>
      <c r="Y306" s="70">
        <v>0</v>
      </c>
      <c r="Z306" s="70">
        <v>0</v>
      </c>
      <c r="AA306" s="70">
        <v>0</v>
      </c>
      <c r="AB306" s="70">
        <v>0</v>
      </c>
      <c r="AC306" s="70">
        <v>0</v>
      </c>
      <c r="AD306" s="70">
        <v>0</v>
      </c>
      <c r="AE306" s="70">
        <v>0</v>
      </c>
      <c r="AF306" s="70">
        <v>51573.85</v>
      </c>
      <c r="AG306" s="70">
        <v>9686.85</v>
      </c>
      <c r="AH306" s="70">
        <v>13209.33</v>
      </c>
      <c r="AI306" s="70">
        <v>0</v>
      </c>
      <c r="AJ306" s="70">
        <v>0</v>
      </c>
      <c r="AK306" s="70">
        <v>28179.91</v>
      </c>
      <c r="AL306" s="70">
        <v>0</v>
      </c>
      <c r="AM306" s="70">
        <v>0</v>
      </c>
      <c r="AN306" s="70">
        <v>13062.92</v>
      </c>
      <c r="AO306" s="70">
        <v>0</v>
      </c>
      <c r="AP306" s="70">
        <v>0</v>
      </c>
      <c r="AQ306" s="70">
        <v>1919824.86</v>
      </c>
      <c r="AR306" s="70">
        <v>3333599.06</v>
      </c>
      <c r="AS306" s="70">
        <v>0</v>
      </c>
      <c r="AT306" s="70">
        <v>0</v>
      </c>
      <c r="AU306" s="70">
        <v>0</v>
      </c>
      <c r="AV306" s="70">
        <v>93084.21</v>
      </c>
      <c r="AW306" s="70">
        <v>2805.5</v>
      </c>
      <c r="AX306" s="70">
        <v>0</v>
      </c>
      <c r="AY306" s="70">
        <v>0</v>
      </c>
      <c r="AZ306" s="70">
        <v>38749.449999999997</v>
      </c>
      <c r="BA306" s="70">
        <v>0</v>
      </c>
      <c r="BB306" s="70">
        <v>212235.4</v>
      </c>
      <c r="BC306" s="70">
        <v>0</v>
      </c>
      <c r="BD306" s="70">
        <v>0</v>
      </c>
      <c r="BE306" s="70">
        <v>0</v>
      </c>
      <c r="BF306" s="70">
        <v>0</v>
      </c>
      <c r="BG306" s="70">
        <v>1761.34</v>
      </c>
      <c r="BH306" s="70">
        <v>0</v>
      </c>
      <c r="BI306" s="70">
        <v>0</v>
      </c>
      <c r="BJ306" s="70">
        <v>100390.94</v>
      </c>
      <c r="BK306" s="70">
        <v>14089.96</v>
      </c>
      <c r="BL306" s="70">
        <v>21134.94</v>
      </c>
      <c r="BM306" s="70">
        <v>0</v>
      </c>
      <c r="BN306" s="70">
        <v>25538.05</v>
      </c>
      <c r="BO306" s="70">
        <v>2641.87</v>
      </c>
      <c r="BP306" s="70">
        <v>31596.45</v>
      </c>
      <c r="BQ306" s="70">
        <v>0</v>
      </c>
      <c r="BR306" s="70">
        <v>377430.74</v>
      </c>
      <c r="BS306" s="70">
        <v>59295.24</v>
      </c>
      <c r="BT306" s="70">
        <v>0</v>
      </c>
      <c r="BU306" s="70">
        <v>84230.16</v>
      </c>
      <c r="BV306" s="70">
        <v>9686.85</v>
      </c>
      <c r="BW306" s="70">
        <v>0</v>
      </c>
      <c r="BX306" s="70">
        <v>0</v>
      </c>
      <c r="BY306" s="71">
        <v>56948660.500000015</v>
      </c>
    </row>
    <row r="307" spans="1:77" x14ac:dyDescent="0.2">
      <c r="A307" s="68" t="s">
        <v>43</v>
      </c>
      <c r="B307" s="69" t="s">
        <v>806</v>
      </c>
      <c r="C307" s="68" t="s">
        <v>807</v>
      </c>
      <c r="D307" s="70">
        <v>0</v>
      </c>
      <c r="E307" s="70">
        <v>8300</v>
      </c>
      <c r="F307" s="70">
        <v>0</v>
      </c>
      <c r="G307" s="70">
        <v>0</v>
      </c>
      <c r="H307" s="70">
        <v>0</v>
      </c>
      <c r="I307" s="70">
        <v>0</v>
      </c>
      <c r="J307" s="70">
        <v>0</v>
      </c>
      <c r="K307" s="70">
        <v>0</v>
      </c>
      <c r="L307" s="70">
        <v>0</v>
      </c>
      <c r="M307" s="70">
        <v>0</v>
      </c>
      <c r="N307" s="70">
        <v>0</v>
      </c>
      <c r="O307" s="70">
        <v>0</v>
      </c>
      <c r="P307" s="70">
        <v>7000</v>
      </c>
      <c r="Q307" s="70">
        <v>0</v>
      </c>
      <c r="R307" s="70">
        <v>0</v>
      </c>
      <c r="S307" s="70">
        <v>0</v>
      </c>
      <c r="T307" s="70">
        <v>0</v>
      </c>
      <c r="U307" s="70">
        <v>0</v>
      </c>
      <c r="V307" s="70">
        <v>56160</v>
      </c>
      <c r="W307" s="70">
        <v>0</v>
      </c>
      <c r="X307" s="70">
        <v>0</v>
      </c>
      <c r="Y307" s="70">
        <v>0</v>
      </c>
      <c r="Z307" s="70">
        <v>0</v>
      </c>
      <c r="AA307" s="70">
        <v>0</v>
      </c>
      <c r="AB307" s="70">
        <v>0</v>
      </c>
      <c r="AC307" s="70">
        <v>0</v>
      </c>
      <c r="AD307" s="70">
        <v>0</v>
      </c>
      <c r="AE307" s="70">
        <v>2256636.6800000002</v>
      </c>
      <c r="AF307" s="70">
        <v>0</v>
      </c>
      <c r="AG307" s="70">
        <v>0</v>
      </c>
      <c r="AH307" s="70">
        <v>0</v>
      </c>
      <c r="AI307" s="70">
        <v>0</v>
      </c>
      <c r="AJ307" s="70">
        <v>19971</v>
      </c>
      <c r="AK307" s="70">
        <v>0</v>
      </c>
      <c r="AL307" s="70">
        <v>0</v>
      </c>
      <c r="AM307" s="70">
        <v>0</v>
      </c>
      <c r="AN307" s="70">
        <v>0</v>
      </c>
      <c r="AO307" s="70">
        <v>0</v>
      </c>
      <c r="AP307" s="70">
        <v>0</v>
      </c>
      <c r="AQ307" s="70">
        <v>0</v>
      </c>
      <c r="AR307" s="70">
        <v>0</v>
      </c>
      <c r="AS307" s="70">
        <v>0</v>
      </c>
      <c r="AT307" s="70">
        <v>0</v>
      </c>
      <c r="AU307" s="70">
        <v>0</v>
      </c>
      <c r="AV307" s="70">
        <v>0</v>
      </c>
      <c r="AW307" s="70">
        <v>0</v>
      </c>
      <c r="AX307" s="70">
        <v>0</v>
      </c>
      <c r="AY307" s="70">
        <v>0</v>
      </c>
      <c r="AZ307" s="70">
        <v>0</v>
      </c>
      <c r="BA307" s="70">
        <v>0</v>
      </c>
      <c r="BB307" s="70">
        <v>0</v>
      </c>
      <c r="BC307" s="70">
        <v>0</v>
      </c>
      <c r="BD307" s="70">
        <v>0</v>
      </c>
      <c r="BE307" s="70">
        <v>0</v>
      </c>
      <c r="BF307" s="70">
        <v>0</v>
      </c>
      <c r="BG307" s="70">
        <v>0</v>
      </c>
      <c r="BH307" s="70">
        <v>0</v>
      </c>
      <c r="BI307" s="70">
        <v>0</v>
      </c>
      <c r="BJ307" s="70">
        <v>0</v>
      </c>
      <c r="BK307" s="70">
        <v>0</v>
      </c>
      <c r="BL307" s="70">
        <v>0</v>
      </c>
      <c r="BM307" s="70">
        <v>0</v>
      </c>
      <c r="BN307" s="70">
        <v>0</v>
      </c>
      <c r="BO307" s="70">
        <v>0</v>
      </c>
      <c r="BP307" s="70">
        <v>736121.89</v>
      </c>
      <c r="BQ307" s="70">
        <v>0</v>
      </c>
      <c r="BR307" s="70">
        <v>0</v>
      </c>
      <c r="BS307" s="70">
        <v>0</v>
      </c>
      <c r="BT307" s="70">
        <v>0</v>
      </c>
      <c r="BU307" s="70">
        <v>0</v>
      </c>
      <c r="BV307" s="70">
        <v>0</v>
      </c>
      <c r="BW307" s="70">
        <v>0</v>
      </c>
      <c r="BX307" s="70">
        <v>0</v>
      </c>
      <c r="BY307" s="71">
        <v>460000</v>
      </c>
    </row>
    <row r="308" spans="1:77" x14ac:dyDescent="0.2">
      <c r="A308" s="68" t="s">
        <v>43</v>
      </c>
      <c r="B308" s="69" t="s">
        <v>808</v>
      </c>
      <c r="C308" s="68" t="s">
        <v>809</v>
      </c>
      <c r="D308" s="70">
        <v>0</v>
      </c>
      <c r="E308" s="70">
        <v>0</v>
      </c>
      <c r="F308" s="70">
        <v>0</v>
      </c>
      <c r="G308" s="70">
        <v>0</v>
      </c>
      <c r="H308" s="70">
        <v>0</v>
      </c>
      <c r="I308" s="70">
        <v>0</v>
      </c>
      <c r="J308" s="70">
        <v>0</v>
      </c>
      <c r="K308" s="70">
        <v>0</v>
      </c>
      <c r="L308" s="70">
        <v>0</v>
      </c>
      <c r="M308" s="70">
        <v>0</v>
      </c>
      <c r="N308" s="70">
        <v>0</v>
      </c>
      <c r="O308" s="70">
        <v>0</v>
      </c>
      <c r="P308" s="70">
        <v>14500</v>
      </c>
      <c r="Q308" s="70">
        <v>0</v>
      </c>
      <c r="R308" s="70">
        <v>0</v>
      </c>
      <c r="S308" s="70">
        <v>0</v>
      </c>
      <c r="T308" s="70">
        <v>0</v>
      </c>
      <c r="U308" s="70">
        <v>0</v>
      </c>
      <c r="V308" s="70">
        <v>74350</v>
      </c>
      <c r="W308" s="70">
        <v>0</v>
      </c>
      <c r="X308" s="70">
        <v>0</v>
      </c>
      <c r="Y308" s="70">
        <v>0</v>
      </c>
      <c r="Z308" s="70">
        <v>0</v>
      </c>
      <c r="AA308" s="70">
        <v>0</v>
      </c>
      <c r="AB308" s="70">
        <v>0</v>
      </c>
      <c r="AC308" s="70">
        <v>0</v>
      </c>
      <c r="AD308" s="70">
        <v>0</v>
      </c>
      <c r="AE308" s="70">
        <v>0</v>
      </c>
      <c r="AF308" s="70">
        <v>0</v>
      </c>
      <c r="AG308" s="70">
        <v>0</v>
      </c>
      <c r="AH308" s="70">
        <v>0</v>
      </c>
      <c r="AI308" s="70">
        <v>0</v>
      </c>
      <c r="AJ308" s="70">
        <v>0</v>
      </c>
      <c r="AK308" s="70">
        <v>0</v>
      </c>
      <c r="AL308" s="70">
        <v>0</v>
      </c>
      <c r="AM308" s="70">
        <v>0</v>
      </c>
      <c r="AN308" s="70">
        <v>0</v>
      </c>
      <c r="AO308" s="70">
        <v>0</v>
      </c>
      <c r="AP308" s="70">
        <v>0</v>
      </c>
      <c r="AQ308" s="70">
        <v>0</v>
      </c>
      <c r="AR308" s="70">
        <v>0</v>
      </c>
      <c r="AS308" s="70">
        <v>0</v>
      </c>
      <c r="AT308" s="70">
        <v>0</v>
      </c>
      <c r="AU308" s="70">
        <v>0</v>
      </c>
      <c r="AV308" s="70">
        <v>0</v>
      </c>
      <c r="AW308" s="70">
        <v>0</v>
      </c>
      <c r="AX308" s="70">
        <v>0</v>
      </c>
      <c r="AY308" s="70">
        <v>0</v>
      </c>
      <c r="AZ308" s="70">
        <v>0</v>
      </c>
      <c r="BA308" s="70">
        <v>0</v>
      </c>
      <c r="BB308" s="70">
        <v>0</v>
      </c>
      <c r="BC308" s="70">
        <v>0</v>
      </c>
      <c r="BD308" s="70">
        <v>0</v>
      </c>
      <c r="BE308" s="70">
        <v>0</v>
      </c>
      <c r="BF308" s="70">
        <v>0</v>
      </c>
      <c r="BG308" s="70">
        <v>0</v>
      </c>
      <c r="BH308" s="70">
        <v>0</v>
      </c>
      <c r="BI308" s="70">
        <v>760</v>
      </c>
      <c r="BJ308" s="70">
        <v>0</v>
      </c>
      <c r="BK308" s="70">
        <v>0</v>
      </c>
      <c r="BL308" s="70">
        <v>0</v>
      </c>
      <c r="BM308" s="70">
        <v>0</v>
      </c>
      <c r="BN308" s="70">
        <v>0</v>
      </c>
      <c r="BO308" s="70">
        <v>0</v>
      </c>
      <c r="BP308" s="70">
        <v>0</v>
      </c>
      <c r="BQ308" s="70">
        <v>0</v>
      </c>
      <c r="BR308" s="70">
        <v>0</v>
      </c>
      <c r="BS308" s="70">
        <v>0</v>
      </c>
      <c r="BT308" s="70">
        <v>0</v>
      </c>
      <c r="BU308" s="70">
        <v>0</v>
      </c>
      <c r="BV308" s="70">
        <v>0</v>
      </c>
      <c r="BW308" s="70">
        <v>0</v>
      </c>
      <c r="BX308" s="70">
        <v>0</v>
      </c>
      <c r="BY308" s="71">
        <v>1893710.2300000004</v>
      </c>
    </row>
    <row r="309" spans="1:77" x14ac:dyDescent="0.2">
      <c r="A309" s="68" t="s">
        <v>43</v>
      </c>
      <c r="B309" s="69" t="s">
        <v>810</v>
      </c>
      <c r="C309" s="68" t="s">
        <v>811</v>
      </c>
      <c r="D309" s="70">
        <v>186875510.22</v>
      </c>
      <c r="E309" s="70">
        <v>50701165.789999999</v>
      </c>
      <c r="F309" s="70">
        <v>54711302.020000003</v>
      </c>
      <c r="G309" s="70">
        <v>30561811.25</v>
      </c>
      <c r="H309" s="70">
        <v>24813096.449999999</v>
      </c>
      <c r="I309" s="70">
        <v>6670218.4500000002</v>
      </c>
      <c r="J309" s="70">
        <v>336973888.27999997</v>
      </c>
      <c r="K309" s="70">
        <v>42161417</v>
      </c>
      <c r="L309" s="70">
        <v>17986300</v>
      </c>
      <c r="M309" s="70">
        <v>85465506.689999998</v>
      </c>
      <c r="N309" s="70">
        <v>15705449.92</v>
      </c>
      <c r="O309" s="70">
        <v>35703048.390000001</v>
      </c>
      <c r="P309" s="70">
        <v>67486967.909999996</v>
      </c>
      <c r="Q309" s="70">
        <v>58158947.079999998</v>
      </c>
      <c r="R309" s="70">
        <v>9381898.9399999995</v>
      </c>
      <c r="S309" s="70">
        <v>29419964.829999998</v>
      </c>
      <c r="T309" s="70">
        <v>24298680.649999999</v>
      </c>
      <c r="U309" s="70">
        <v>7027430</v>
      </c>
      <c r="V309" s="70">
        <v>222387965.59</v>
      </c>
      <c r="W309" s="70">
        <v>64658793.789999999</v>
      </c>
      <c r="X309" s="70">
        <v>33989570</v>
      </c>
      <c r="Y309" s="70">
        <v>60388032.829999998</v>
      </c>
      <c r="Z309" s="70">
        <v>17979032.100000001</v>
      </c>
      <c r="AA309" s="70">
        <v>32299521.940000001</v>
      </c>
      <c r="AB309" s="70">
        <v>21739554.82</v>
      </c>
      <c r="AC309" s="70">
        <v>10296832.42</v>
      </c>
      <c r="AD309" s="70">
        <v>9258596.5899999999</v>
      </c>
      <c r="AE309" s="70">
        <v>292361013.05000001</v>
      </c>
      <c r="AF309" s="70">
        <v>20236000</v>
      </c>
      <c r="AG309" s="70">
        <v>14968858.220000001</v>
      </c>
      <c r="AH309" s="70">
        <v>13718153.550000001</v>
      </c>
      <c r="AI309" s="70">
        <v>13578993.550000001</v>
      </c>
      <c r="AJ309" s="70">
        <v>24820475.640000001</v>
      </c>
      <c r="AK309" s="70">
        <v>17122727.309999999</v>
      </c>
      <c r="AL309" s="70">
        <v>19690947.879999999</v>
      </c>
      <c r="AM309" s="70">
        <v>25829120</v>
      </c>
      <c r="AN309" s="70">
        <v>12569808.710000001</v>
      </c>
      <c r="AO309" s="70">
        <v>15805942.800000001</v>
      </c>
      <c r="AP309" s="70">
        <v>16045345.48</v>
      </c>
      <c r="AQ309" s="70">
        <v>139992396.59999999</v>
      </c>
      <c r="AR309" s="70">
        <v>21056442.260000002</v>
      </c>
      <c r="AS309" s="70">
        <v>19564950</v>
      </c>
      <c r="AT309" s="70">
        <v>17934993.949999999</v>
      </c>
      <c r="AU309" s="70">
        <v>19027330.649999999</v>
      </c>
      <c r="AV309" s="70">
        <v>6246220</v>
      </c>
      <c r="AW309" s="70">
        <v>10145911</v>
      </c>
      <c r="AX309" s="70">
        <v>219357803.88999999</v>
      </c>
      <c r="AY309" s="70">
        <v>16375548.130000001</v>
      </c>
      <c r="AZ309" s="70">
        <v>23970807.93</v>
      </c>
      <c r="BA309" s="70">
        <v>34261283.399999999</v>
      </c>
      <c r="BB309" s="70">
        <v>34223640</v>
      </c>
      <c r="BC309" s="70">
        <v>23506393.510000002</v>
      </c>
      <c r="BD309" s="70">
        <v>40403944.479999997</v>
      </c>
      <c r="BE309" s="70">
        <v>36534542.280000001</v>
      </c>
      <c r="BF309" s="70">
        <v>22556280</v>
      </c>
      <c r="BG309" s="70">
        <v>11808948</v>
      </c>
      <c r="BH309" s="70">
        <v>4251056.87</v>
      </c>
      <c r="BI309" s="70">
        <v>198894000.66</v>
      </c>
      <c r="BJ309" s="70">
        <v>68029156.879999995</v>
      </c>
      <c r="BK309" s="70">
        <v>20675958.27</v>
      </c>
      <c r="BL309" s="70">
        <v>14370783.220000001</v>
      </c>
      <c r="BM309" s="70">
        <v>23635652.039999999</v>
      </c>
      <c r="BN309" s="70">
        <v>26417940</v>
      </c>
      <c r="BO309" s="70">
        <v>15469940.48</v>
      </c>
      <c r="BP309" s="70">
        <v>103250147.20999999</v>
      </c>
      <c r="BQ309" s="70">
        <v>17380090</v>
      </c>
      <c r="BR309" s="70">
        <v>16200948.07</v>
      </c>
      <c r="BS309" s="70">
        <v>27103752.43</v>
      </c>
      <c r="BT309" s="70">
        <v>27667194.199999999</v>
      </c>
      <c r="BU309" s="70">
        <v>47378981.409999996</v>
      </c>
      <c r="BV309" s="70">
        <v>16713960.01</v>
      </c>
      <c r="BW309" s="70">
        <v>6229346.2000000002</v>
      </c>
      <c r="BX309" s="70">
        <v>5954167.6399999997</v>
      </c>
      <c r="BY309" s="71">
        <v>-1366946.88</v>
      </c>
    </row>
    <row r="310" spans="1:77" x14ac:dyDescent="0.2">
      <c r="A310" s="68" t="s">
        <v>43</v>
      </c>
      <c r="B310" s="69" t="s">
        <v>812</v>
      </c>
      <c r="C310" s="68" t="s">
        <v>813</v>
      </c>
      <c r="D310" s="70">
        <v>1843947.38</v>
      </c>
      <c r="E310" s="70">
        <v>0</v>
      </c>
      <c r="F310" s="70">
        <v>0</v>
      </c>
      <c r="G310" s="70">
        <v>0</v>
      </c>
      <c r="H310" s="70">
        <v>0</v>
      </c>
      <c r="I310" s="70">
        <v>0</v>
      </c>
      <c r="J310" s="70">
        <v>0</v>
      </c>
      <c r="K310" s="70">
        <v>0</v>
      </c>
      <c r="L310" s="70">
        <v>0</v>
      </c>
      <c r="M310" s="70">
        <v>0</v>
      </c>
      <c r="N310" s="70">
        <v>0</v>
      </c>
      <c r="O310" s="70">
        <v>0</v>
      </c>
      <c r="P310" s="70">
        <v>0</v>
      </c>
      <c r="Q310" s="70">
        <v>0</v>
      </c>
      <c r="R310" s="70">
        <v>0</v>
      </c>
      <c r="S310" s="70">
        <v>0</v>
      </c>
      <c r="T310" s="70">
        <v>0</v>
      </c>
      <c r="U310" s="70">
        <v>0</v>
      </c>
      <c r="V310" s="70">
        <v>0</v>
      </c>
      <c r="W310" s="70">
        <v>0</v>
      </c>
      <c r="X310" s="70">
        <v>0</v>
      </c>
      <c r="Y310" s="70">
        <v>0</v>
      </c>
      <c r="Z310" s="70">
        <v>0</v>
      </c>
      <c r="AA310" s="70">
        <v>0</v>
      </c>
      <c r="AB310" s="70">
        <v>0</v>
      </c>
      <c r="AC310" s="70">
        <v>0</v>
      </c>
      <c r="AD310" s="70">
        <v>0</v>
      </c>
      <c r="AE310" s="70">
        <v>400000</v>
      </c>
      <c r="AF310" s="70">
        <v>0</v>
      </c>
      <c r="AG310" s="70">
        <v>0</v>
      </c>
      <c r="AH310" s="70">
        <v>0</v>
      </c>
      <c r="AI310" s="70">
        <v>0</v>
      </c>
      <c r="AJ310" s="70">
        <v>0</v>
      </c>
      <c r="AK310" s="70">
        <v>0</v>
      </c>
      <c r="AL310" s="70">
        <v>0</v>
      </c>
      <c r="AM310" s="70">
        <v>0</v>
      </c>
      <c r="AN310" s="70">
        <v>0</v>
      </c>
      <c r="AO310" s="70">
        <v>0</v>
      </c>
      <c r="AP310" s="70">
        <v>0</v>
      </c>
      <c r="AQ310" s="70">
        <v>1123444.98</v>
      </c>
      <c r="AR310" s="70">
        <v>0</v>
      </c>
      <c r="AS310" s="70">
        <v>0</v>
      </c>
      <c r="AT310" s="70">
        <v>0</v>
      </c>
      <c r="AU310" s="70">
        <v>0</v>
      </c>
      <c r="AV310" s="70">
        <v>0</v>
      </c>
      <c r="AW310" s="70">
        <v>0</v>
      </c>
      <c r="AX310" s="70">
        <v>0</v>
      </c>
      <c r="AY310" s="70">
        <v>0</v>
      </c>
      <c r="AZ310" s="70">
        <v>0</v>
      </c>
      <c r="BA310" s="70">
        <v>0</v>
      </c>
      <c r="BB310" s="70">
        <v>0</v>
      </c>
      <c r="BC310" s="70">
        <v>0</v>
      </c>
      <c r="BD310" s="70">
        <v>0</v>
      </c>
      <c r="BE310" s="70">
        <v>0</v>
      </c>
      <c r="BF310" s="70">
        <v>0</v>
      </c>
      <c r="BG310" s="70">
        <v>0</v>
      </c>
      <c r="BH310" s="70">
        <v>0</v>
      </c>
      <c r="BI310" s="70">
        <v>2350214.08</v>
      </c>
      <c r="BJ310" s="70">
        <v>0</v>
      </c>
      <c r="BK310" s="70">
        <v>0</v>
      </c>
      <c r="BL310" s="70">
        <v>0</v>
      </c>
      <c r="BM310" s="70">
        <v>0</v>
      </c>
      <c r="BN310" s="70">
        <v>0</v>
      </c>
      <c r="BO310" s="70">
        <v>0</v>
      </c>
      <c r="BP310" s="70">
        <v>0</v>
      </c>
      <c r="BQ310" s="70">
        <v>0</v>
      </c>
      <c r="BR310" s="70">
        <v>0</v>
      </c>
      <c r="BS310" s="70">
        <v>0</v>
      </c>
      <c r="BT310" s="70">
        <v>0</v>
      </c>
      <c r="BU310" s="70">
        <v>0</v>
      </c>
      <c r="BV310" s="70">
        <v>0</v>
      </c>
      <c r="BW310" s="70">
        <v>0</v>
      </c>
      <c r="BX310" s="70">
        <v>0</v>
      </c>
      <c r="BY310" s="71">
        <v>418042.6</v>
      </c>
    </row>
    <row r="311" spans="1:77" x14ac:dyDescent="0.2">
      <c r="A311" s="68" t="s">
        <v>43</v>
      </c>
      <c r="B311" s="69" t="s">
        <v>814</v>
      </c>
      <c r="C311" s="68" t="s">
        <v>815</v>
      </c>
      <c r="D311" s="70">
        <v>95568.87</v>
      </c>
      <c r="E311" s="70">
        <v>0</v>
      </c>
      <c r="F311" s="70">
        <v>0</v>
      </c>
      <c r="G311" s="70">
        <v>0</v>
      </c>
      <c r="H311" s="70">
        <v>0</v>
      </c>
      <c r="I311" s="70">
        <v>0</v>
      </c>
      <c r="J311" s="70">
        <v>33830</v>
      </c>
      <c r="K311" s="70">
        <v>0</v>
      </c>
      <c r="L311" s="70">
        <v>0</v>
      </c>
      <c r="M311" s="70">
        <v>0</v>
      </c>
      <c r="N311" s="70">
        <v>0</v>
      </c>
      <c r="O311" s="70">
        <v>0</v>
      </c>
      <c r="P311" s="70">
        <v>0</v>
      </c>
      <c r="Q311" s="70">
        <v>0</v>
      </c>
      <c r="R311" s="70">
        <v>0</v>
      </c>
      <c r="S311" s="70">
        <v>0</v>
      </c>
      <c r="T311" s="70">
        <v>0</v>
      </c>
      <c r="U311" s="70">
        <v>0</v>
      </c>
      <c r="V311" s="70">
        <v>0</v>
      </c>
      <c r="W311" s="70">
        <v>0</v>
      </c>
      <c r="X311" s="70">
        <v>0</v>
      </c>
      <c r="Y311" s="70">
        <v>0</v>
      </c>
      <c r="Z311" s="70">
        <v>0</v>
      </c>
      <c r="AA311" s="70">
        <v>0</v>
      </c>
      <c r="AB311" s="70">
        <v>0</v>
      </c>
      <c r="AC311" s="70">
        <v>0</v>
      </c>
      <c r="AD311" s="70">
        <v>0</v>
      </c>
      <c r="AE311" s="70">
        <v>29680</v>
      </c>
      <c r="AF311" s="70">
        <v>0</v>
      </c>
      <c r="AG311" s="70">
        <v>0</v>
      </c>
      <c r="AH311" s="70">
        <v>0</v>
      </c>
      <c r="AI311" s="70">
        <v>0</v>
      </c>
      <c r="AJ311" s="70">
        <v>0</v>
      </c>
      <c r="AK311" s="70">
        <v>0</v>
      </c>
      <c r="AL311" s="70">
        <v>0</v>
      </c>
      <c r="AM311" s="70">
        <v>0</v>
      </c>
      <c r="AN311" s="70">
        <v>0</v>
      </c>
      <c r="AO311" s="70">
        <v>0</v>
      </c>
      <c r="AP311" s="70">
        <v>0</v>
      </c>
      <c r="AQ311" s="70">
        <v>6277187.5999999996</v>
      </c>
      <c r="AR311" s="70">
        <v>0</v>
      </c>
      <c r="AS311" s="70">
        <v>0</v>
      </c>
      <c r="AT311" s="70">
        <v>0</v>
      </c>
      <c r="AU311" s="70">
        <v>0</v>
      </c>
      <c r="AV311" s="70">
        <v>0</v>
      </c>
      <c r="AW311" s="70">
        <v>0</v>
      </c>
      <c r="AX311" s="70">
        <v>0</v>
      </c>
      <c r="AY311" s="70">
        <v>0</v>
      </c>
      <c r="AZ311" s="70">
        <v>0</v>
      </c>
      <c r="BA311" s="70">
        <v>0</v>
      </c>
      <c r="BB311" s="70">
        <v>0</v>
      </c>
      <c r="BC311" s="70">
        <v>0</v>
      </c>
      <c r="BD311" s="70">
        <v>0</v>
      </c>
      <c r="BE311" s="70">
        <v>0</v>
      </c>
      <c r="BF311" s="70">
        <v>0</v>
      </c>
      <c r="BG311" s="70">
        <v>0</v>
      </c>
      <c r="BH311" s="70">
        <v>0</v>
      </c>
      <c r="BI311" s="70">
        <v>1552656.96</v>
      </c>
      <c r="BJ311" s="70">
        <v>0</v>
      </c>
      <c r="BK311" s="70">
        <v>0</v>
      </c>
      <c r="BL311" s="70">
        <v>0</v>
      </c>
      <c r="BM311" s="70">
        <v>0</v>
      </c>
      <c r="BN311" s="70">
        <v>0</v>
      </c>
      <c r="BO311" s="70">
        <v>0</v>
      </c>
      <c r="BP311" s="70">
        <v>55886.45</v>
      </c>
      <c r="BQ311" s="70">
        <v>0</v>
      </c>
      <c r="BR311" s="70">
        <v>0</v>
      </c>
      <c r="BS311" s="70">
        <v>0</v>
      </c>
      <c r="BT311" s="70">
        <v>0</v>
      </c>
      <c r="BU311" s="70">
        <v>0</v>
      </c>
      <c r="BV311" s="70">
        <v>0</v>
      </c>
      <c r="BW311" s="70">
        <v>0</v>
      </c>
      <c r="BX311" s="70">
        <v>0</v>
      </c>
      <c r="BY311" s="71">
        <v>-1030584.69</v>
      </c>
    </row>
    <row r="312" spans="1:77" x14ac:dyDescent="0.2">
      <c r="A312" s="68" t="s">
        <v>43</v>
      </c>
      <c r="B312" s="69" t="s">
        <v>816</v>
      </c>
      <c r="C312" s="68" t="s">
        <v>817</v>
      </c>
      <c r="D312" s="70">
        <v>4000</v>
      </c>
      <c r="E312" s="70">
        <v>0</v>
      </c>
      <c r="F312" s="70">
        <v>0</v>
      </c>
      <c r="G312" s="70">
        <v>0</v>
      </c>
      <c r="H312" s="70">
        <v>0</v>
      </c>
      <c r="I312" s="70">
        <v>900</v>
      </c>
      <c r="J312" s="70">
        <v>0</v>
      </c>
      <c r="K312" s="70">
        <v>0</v>
      </c>
      <c r="L312" s="70">
        <v>0</v>
      </c>
      <c r="M312" s="70">
        <v>0</v>
      </c>
      <c r="N312" s="70">
        <v>0</v>
      </c>
      <c r="O312" s="70">
        <v>0</v>
      </c>
      <c r="P312" s="70">
        <v>0</v>
      </c>
      <c r="Q312" s="70">
        <v>0</v>
      </c>
      <c r="R312" s="70">
        <v>0</v>
      </c>
      <c r="S312" s="70">
        <v>0</v>
      </c>
      <c r="T312" s="70">
        <v>0</v>
      </c>
      <c r="U312" s="70">
        <v>0</v>
      </c>
      <c r="V312" s="70">
        <v>0</v>
      </c>
      <c r="W312" s="70">
        <v>0</v>
      </c>
      <c r="X312" s="70">
        <v>0</v>
      </c>
      <c r="Y312" s="70">
        <v>0</v>
      </c>
      <c r="Z312" s="70">
        <v>0</v>
      </c>
      <c r="AA312" s="70">
        <v>0</v>
      </c>
      <c r="AB312" s="70">
        <v>0</v>
      </c>
      <c r="AC312" s="70">
        <v>0</v>
      </c>
      <c r="AD312" s="70">
        <v>0</v>
      </c>
      <c r="AE312" s="70">
        <v>20700</v>
      </c>
      <c r="AF312" s="70">
        <v>0</v>
      </c>
      <c r="AG312" s="70">
        <v>0</v>
      </c>
      <c r="AH312" s="70">
        <v>0</v>
      </c>
      <c r="AI312" s="70">
        <v>0</v>
      </c>
      <c r="AJ312" s="70">
        <v>0</v>
      </c>
      <c r="AK312" s="70">
        <v>0</v>
      </c>
      <c r="AL312" s="70">
        <v>0</v>
      </c>
      <c r="AM312" s="70">
        <v>0</v>
      </c>
      <c r="AN312" s="70">
        <v>0</v>
      </c>
      <c r="AO312" s="70">
        <v>0</v>
      </c>
      <c r="AP312" s="70">
        <v>0</v>
      </c>
      <c r="AQ312" s="70">
        <v>435078</v>
      </c>
      <c r="AR312" s="70">
        <v>0</v>
      </c>
      <c r="AS312" s="70">
        <v>0</v>
      </c>
      <c r="AT312" s="70">
        <v>0</v>
      </c>
      <c r="AU312" s="70">
        <v>0</v>
      </c>
      <c r="AV312" s="70">
        <v>0</v>
      </c>
      <c r="AW312" s="70">
        <v>0</v>
      </c>
      <c r="AX312" s="70">
        <v>11000</v>
      </c>
      <c r="AY312" s="70">
        <v>0</v>
      </c>
      <c r="AZ312" s="70">
        <v>0</v>
      </c>
      <c r="BA312" s="70">
        <v>0</v>
      </c>
      <c r="BB312" s="70">
        <v>0</v>
      </c>
      <c r="BC312" s="70">
        <v>0</v>
      </c>
      <c r="BD312" s="70">
        <v>0</v>
      </c>
      <c r="BE312" s="70">
        <v>0</v>
      </c>
      <c r="BF312" s="70">
        <v>0</v>
      </c>
      <c r="BG312" s="70">
        <v>0</v>
      </c>
      <c r="BH312" s="70">
        <v>0</v>
      </c>
      <c r="BI312" s="70">
        <v>7404</v>
      </c>
      <c r="BJ312" s="70">
        <v>0</v>
      </c>
      <c r="BK312" s="70">
        <v>0</v>
      </c>
      <c r="BL312" s="70">
        <v>0</v>
      </c>
      <c r="BM312" s="70">
        <v>0</v>
      </c>
      <c r="BN312" s="70">
        <v>0</v>
      </c>
      <c r="BO312" s="70">
        <v>0</v>
      </c>
      <c r="BP312" s="70">
        <v>1200</v>
      </c>
      <c r="BQ312" s="70">
        <v>0</v>
      </c>
      <c r="BR312" s="70">
        <v>0</v>
      </c>
      <c r="BS312" s="70">
        <v>0</v>
      </c>
      <c r="BT312" s="70">
        <v>0</v>
      </c>
      <c r="BU312" s="70">
        <v>0</v>
      </c>
      <c r="BV312" s="70">
        <v>0</v>
      </c>
      <c r="BW312" s="70">
        <v>0</v>
      </c>
      <c r="BX312" s="70">
        <v>0</v>
      </c>
      <c r="BY312" s="71">
        <v>680561.23</v>
      </c>
    </row>
    <row r="313" spans="1:77" x14ac:dyDescent="0.2">
      <c r="A313" s="68" t="s">
        <v>43</v>
      </c>
      <c r="B313" s="69" t="s">
        <v>818</v>
      </c>
      <c r="C313" s="68" t="s">
        <v>819</v>
      </c>
      <c r="D313" s="70">
        <v>0</v>
      </c>
      <c r="E313" s="70">
        <v>0</v>
      </c>
      <c r="F313" s="70">
        <v>0</v>
      </c>
      <c r="G313" s="70">
        <v>0</v>
      </c>
      <c r="H313" s="70">
        <v>0</v>
      </c>
      <c r="I313" s="70">
        <v>0</v>
      </c>
      <c r="J313" s="70">
        <v>0</v>
      </c>
      <c r="K313" s="70">
        <v>0</v>
      </c>
      <c r="L313" s="70">
        <v>0</v>
      </c>
      <c r="M313" s="70">
        <v>0</v>
      </c>
      <c r="N313" s="70">
        <v>0</v>
      </c>
      <c r="O313" s="70">
        <v>0</v>
      </c>
      <c r="P313" s="70">
        <v>26400</v>
      </c>
      <c r="Q313" s="70">
        <v>0</v>
      </c>
      <c r="R313" s="70">
        <v>0</v>
      </c>
      <c r="S313" s="70">
        <v>0</v>
      </c>
      <c r="T313" s="70">
        <v>0</v>
      </c>
      <c r="U313" s="70">
        <v>0</v>
      </c>
      <c r="V313" s="70">
        <v>0</v>
      </c>
      <c r="W313" s="70">
        <v>0</v>
      </c>
      <c r="X313" s="70">
        <v>0</v>
      </c>
      <c r="Y313" s="70">
        <v>0</v>
      </c>
      <c r="Z313" s="70">
        <v>0</v>
      </c>
      <c r="AA313" s="70">
        <v>0</v>
      </c>
      <c r="AB313" s="70">
        <v>0</v>
      </c>
      <c r="AC313" s="70">
        <v>0</v>
      </c>
      <c r="AD313" s="70">
        <v>0</v>
      </c>
      <c r="AE313" s="70">
        <v>0</v>
      </c>
      <c r="AF313" s="70">
        <v>0</v>
      </c>
      <c r="AG313" s="70">
        <v>0</v>
      </c>
      <c r="AH313" s="70">
        <v>0</v>
      </c>
      <c r="AI313" s="70">
        <v>0</v>
      </c>
      <c r="AJ313" s="70">
        <v>0</v>
      </c>
      <c r="AK313" s="70">
        <v>0</v>
      </c>
      <c r="AL313" s="70">
        <v>0</v>
      </c>
      <c r="AM313" s="70">
        <v>0</v>
      </c>
      <c r="AN313" s="70">
        <v>0</v>
      </c>
      <c r="AO313" s="70">
        <v>0</v>
      </c>
      <c r="AP313" s="70">
        <v>0</v>
      </c>
      <c r="AQ313" s="70">
        <v>0</v>
      </c>
      <c r="AR313" s="70">
        <v>0</v>
      </c>
      <c r="AS313" s="70">
        <v>0</v>
      </c>
      <c r="AT313" s="70">
        <v>0</v>
      </c>
      <c r="AU313" s="70">
        <v>0</v>
      </c>
      <c r="AV313" s="70">
        <v>0</v>
      </c>
      <c r="AW313" s="70">
        <v>0</v>
      </c>
      <c r="AX313" s="70">
        <v>0</v>
      </c>
      <c r="AY313" s="70">
        <v>0</v>
      </c>
      <c r="AZ313" s="70">
        <v>0</v>
      </c>
      <c r="BA313" s="70">
        <v>0</v>
      </c>
      <c r="BB313" s="70">
        <v>0</v>
      </c>
      <c r="BC313" s="70">
        <v>0</v>
      </c>
      <c r="BD313" s="70">
        <v>0</v>
      </c>
      <c r="BE313" s="70">
        <v>0</v>
      </c>
      <c r="BF313" s="70">
        <v>0</v>
      </c>
      <c r="BG313" s="70">
        <v>0</v>
      </c>
      <c r="BH313" s="70">
        <v>0</v>
      </c>
      <c r="BI313" s="70">
        <v>0</v>
      </c>
      <c r="BJ313" s="70">
        <v>0</v>
      </c>
      <c r="BK313" s="70">
        <v>0</v>
      </c>
      <c r="BL313" s="70">
        <v>0</v>
      </c>
      <c r="BM313" s="70">
        <v>0</v>
      </c>
      <c r="BN313" s="70">
        <v>0</v>
      </c>
      <c r="BO313" s="70">
        <v>0</v>
      </c>
      <c r="BP313" s="70">
        <v>8000</v>
      </c>
      <c r="BQ313" s="70">
        <v>0</v>
      </c>
      <c r="BR313" s="70">
        <v>0</v>
      </c>
      <c r="BS313" s="70">
        <v>0</v>
      </c>
      <c r="BT313" s="70">
        <v>0</v>
      </c>
      <c r="BU313" s="70">
        <v>0</v>
      </c>
      <c r="BV313" s="70">
        <v>0</v>
      </c>
      <c r="BW313" s="70">
        <v>0</v>
      </c>
      <c r="BX313" s="70">
        <v>0</v>
      </c>
      <c r="BY313" s="71">
        <v>-234991.45</v>
      </c>
    </row>
    <row r="314" spans="1:77" x14ac:dyDescent="0.2">
      <c r="A314" s="68" t="s">
        <v>43</v>
      </c>
      <c r="B314" s="69" t="s">
        <v>820</v>
      </c>
      <c r="C314" s="68" t="s">
        <v>821</v>
      </c>
      <c r="D314" s="70">
        <v>476500</v>
      </c>
      <c r="E314" s="70">
        <v>0</v>
      </c>
      <c r="F314" s="70">
        <v>0</v>
      </c>
      <c r="G314" s="70">
        <v>0</v>
      </c>
      <c r="H314" s="70">
        <v>0</v>
      </c>
      <c r="I314" s="70">
        <v>0</v>
      </c>
      <c r="J314" s="70">
        <v>0</v>
      </c>
      <c r="K314" s="70">
        <v>0</v>
      </c>
      <c r="L314" s="70">
        <v>0</v>
      </c>
      <c r="M314" s="70">
        <v>0</v>
      </c>
      <c r="N314" s="70">
        <v>0</v>
      </c>
      <c r="O314" s="70">
        <v>17670</v>
      </c>
      <c r="P314" s="70">
        <v>0</v>
      </c>
      <c r="Q314" s="70">
        <v>0</v>
      </c>
      <c r="R314" s="70">
        <v>0</v>
      </c>
      <c r="S314" s="70">
        <v>0</v>
      </c>
      <c r="T314" s="70">
        <v>0</v>
      </c>
      <c r="U314" s="70">
        <v>0</v>
      </c>
      <c r="V314" s="70">
        <v>9440</v>
      </c>
      <c r="W314" s="70">
        <v>0</v>
      </c>
      <c r="X314" s="70">
        <v>0</v>
      </c>
      <c r="Y314" s="70">
        <v>0</v>
      </c>
      <c r="Z314" s="70">
        <v>0</v>
      </c>
      <c r="AA314" s="70">
        <v>0</v>
      </c>
      <c r="AB314" s="70">
        <v>0</v>
      </c>
      <c r="AC314" s="70">
        <v>0</v>
      </c>
      <c r="AD314" s="70">
        <v>0</v>
      </c>
      <c r="AE314" s="70">
        <v>10875</v>
      </c>
      <c r="AF314" s="70">
        <v>0</v>
      </c>
      <c r="AG314" s="70">
        <v>0</v>
      </c>
      <c r="AH314" s="70">
        <v>0</v>
      </c>
      <c r="AI314" s="70">
        <v>0</v>
      </c>
      <c r="AJ314" s="70">
        <v>0</v>
      </c>
      <c r="AK314" s="70">
        <v>0</v>
      </c>
      <c r="AL314" s="70">
        <v>0</v>
      </c>
      <c r="AM314" s="70">
        <v>0</v>
      </c>
      <c r="AN314" s="70">
        <v>0</v>
      </c>
      <c r="AO314" s="70">
        <v>0</v>
      </c>
      <c r="AP314" s="70">
        <v>0</v>
      </c>
      <c r="AQ314" s="70">
        <v>0</v>
      </c>
      <c r="AR314" s="70">
        <v>0</v>
      </c>
      <c r="AS314" s="70">
        <v>0</v>
      </c>
      <c r="AT314" s="70">
        <v>0</v>
      </c>
      <c r="AU314" s="70">
        <v>0</v>
      </c>
      <c r="AV314" s="70">
        <v>0</v>
      </c>
      <c r="AW314" s="70">
        <v>0</v>
      </c>
      <c r="AX314" s="70">
        <v>27000</v>
      </c>
      <c r="AY314" s="70">
        <v>0</v>
      </c>
      <c r="AZ314" s="70">
        <v>0</v>
      </c>
      <c r="BA314" s="70">
        <v>0</v>
      </c>
      <c r="BB314" s="70">
        <v>0</v>
      </c>
      <c r="BC314" s="70">
        <v>0</v>
      </c>
      <c r="BD314" s="70">
        <v>0</v>
      </c>
      <c r="BE314" s="70">
        <v>0</v>
      </c>
      <c r="BF314" s="70">
        <v>0</v>
      </c>
      <c r="BG314" s="70">
        <v>0</v>
      </c>
      <c r="BH314" s="70">
        <v>0</v>
      </c>
      <c r="BI314" s="70">
        <v>83200</v>
      </c>
      <c r="BJ314" s="70">
        <v>0</v>
      </c>
      <c r="BK314" s="70">
        <v>0</v>
      </c>
      <c r="BL314" s="70">
        <v>0</v>
      </c>
      <c r="BM314" s="70">
        <v>0</v>
      </c>
      <c r="BN314" s="70">
        <v>0</v>
      </c>
      <c r="BO314" s="70">
        <v>0</v>
      </c>
      <c r="BP314" s="70">
        <v>30500</v>
      </c>
      <c r="BQ314" s="70">
        <v>0</v>
      </c>
      <c r="BR314" s="70">
        <v>0</v>
      </c>
      <c r="BS314" s="70">
        <v>0</v>
      </c>
      <c r="BT314" s="70">
        <v>0</v>
      </c>
      <c r="BU314" s="70">
        <v>0</v>
      </c>
      <c r="BV314" s="70">
        <v>0</v>
      </c>
      <c r="BW314" s="70">
        <v>0</v>
      </c>
      <c r="BX314" s="70">
        <v>0</v>
      </c>
      <c r="BY314" s="71">
        <v>10182886.210000001</v>
      </c>
    </row>
    <row r="315" spans="1:77" x14ac:dyDescent="0.2">
      <c r="A315" s="68" t="s">
        <v>43</v>
      </c>
      <c r="B315" s="69" t="s">
        <v>822</v>
      </c>
      <c r="C315" s="68" t="s">
        <v>823</v>
      </c>
      <c r="D315" s="70">
        <v>0</v>
      </c>
      <c r="E315" s="70">
        <v>135186.76999999999</v>
      </c>
      <c r="F315" s="70">
        <v>0</v>
      </c>
      <c r="G315" s="70">
        <v>0</v>
      </c>
      <c r="H315" s="70">
        <v>0</v>
      </c>
      <c r="I315" s="70">
        <v>265659.95</v>
      </c>
      <c r="J315" s="70">
        <v>1686.57</v>
      </c>
      <c r="K315" s="70">
        <v>0</v>
      </c>
      <c r="L315" s="70">
        <v>0</v>
      </c>
      <c r="M315" s="70">
        <v>0</v>
      </c>
      <c r="N315" s="70">
        <v>0</v>
      </c>
      <c r="O315" s="70">
        <v>0</v>
      </c>
      <c r="P315" s="70">
        <v>0</v>
      </c>
      <c r="Q315" s="70">
        <v>0</v>
      </c>
      <c r="R315" s="70">
        <v>0</v>
      </c>
      <c r="S315" s="70">
        <v>0</v>
      </c>
      <c r="T315" s="70">
        <v>0</v>
      </c>
      <c r="U315" s="70">
        <v>0</v>
      </c>
      <c r="V315" s="70">
        <v>0</v>
      </c>
      <c r="W315" s="70">
        <v>0</v>
      </c>
      <c r="X315" s="70">
        <v>0</v>
      </c>
      <c r="Y315" s="70">
        <v>0</v>
      </c>
      <c r="Z315" s="70">
        <v>0</v>
      </c>
      <c r="AA315" s="70">
        <v>0</v>
      </c>
      <c r="AB315" s="70">
        <v>0</v>
      </c>
      <c r="AC315" s="70">
        <v>1250.32</v>
      </c>
      <c r="AD315" s="70">
        <v>0</v>
      </c>
      <c r="AE315" s="70">
        <v>336489.19</v>
      </c>
      <c r="AF315" s="70">
        <v>0</v>
      </c>
      <c r="AG315" s="70">
        <v>0</v>
      </c>
      <c r="AH315" s="70">
        <v>0</v>
      </c>
      <c r="AI315" s="70">
        <v>0</v>
      </c>
      <c r="AJ315" s="70">
        <v>0</v>
      </c>
      <c r="AK315" s="70">
        <v>0</v>
      </c>
      <c r="AL315" s="70">
        <v>0</v>
      </c>
      <c r="AM315" s="70">
        <v>0</v>
      </c>
      <c r="AN315" s="70">
        <v>0</v>
      </c>
      <c r="AO315" s="70">
        <v>0</v>
      </c>
      <c r="AP315" s="70">
        <v>0</v>
      </c>
      <c r="AQ315" s="70">
        <v>6358.17</v>
      </c>
      <c r="AR315" s="70">
        <v>0</v>
      </c>
      <c r="AS315" s="70">
        <v>0</v>
      </c>
      <c r="AT315" s="70">
        <v>0</v>
      </c>
      <c r="AU315" s="70">
        <v>0</v>
      </c>
      <c r="AV315" s="70">
        <v>0</v>
      </c>
      <c r="AW315" s="70">
        <v>0</v>
      </c>
      <c r="AX315" s="70">
        <v>2357.34</v>
      </c>
      <c r="AY315" s="70">
        <v>0</v>
      </c>
      <c r="AZ315" s="70">
        <v>0</v>
      </c>
      <c r="BA315" s="70">
        <v>0</v>
      </c>
      <c r="BB315" s="70">
        <v>0</v>
      </c>
      <c r="BC315" s="70">
        <v>0</v>
      </c>
      <c r="BD315" s="70">
        <v>0</v>
      </c>
      <c r="BE315" s="70">
        <v>0</v>
      </c>
      <c r="BF315" s="70">
        <v>0</v>
      </c>
      <c r="BG315" s="70">
        <v>0</v>
      </c>
      <c r="BH315" s="70">
        <v>0</v>
      </c>
      <c r="BI315" s="70">
        <v>28815.03</v>
      </c>
      <c r="BJ315" s="70">
        <v>0</v>
      </c>
      <c r="BK315" s="70">
        <v>0</v>
      </c>
      <c r="BL315" s="70">
        <v>0</v>
      </c>
      <c r="BM315" s="70">
        <v>0</v>
      </c>
      <c r="BN315" s="70">
        <v>0</v>
      </c>
      <c r="BO315" s="70">
        <v>0</v>
      </c>
      <c r="BP315" s="70">
        <v>4524.74</v>
      </c>
      <c r="BQ315" s="70">
        <v>0</v>
      </c>
      <c r="BR315" s="70">
        <v>0</v>
      </c>
      <c r="BS315" s="70">
        <v>0</v>
      </c>
      <c r="BT315" s="70">
        <v>0</v>
      </c>
      <c r="BU315" s="70">
        <v>0</v>
      </c>
      <c r="BV315" s="70">
        <v>0</v>
      </c>
      <c r="BW315" s="70">
        <v>0</v>
      </c>
      <c r="BX315" s="70">
        <v>0</v>
      </c>
      <c r="BY315" s="71">
        <v>570000</v>
      </c>
    </row>
    <row r="316" spans="1:77" x14ac:dyDescent="0.2">
      <c r="A316" s="68" t="s">
        <v>43</v>
      </c>
      <c r="B316" s="69" t="s">
        <v>824</v>
      </c>
      <c r="C316" s="68" t="s">
        <v>825</v>
      </c>
      <c r="D316" s="70">
        <v>0</v>
      </c>
      <c r="E316" s="70">
        <v>0</v>
      </c>
      <c r="F316" s="70">
        <v>0</v>
      </c>
      <c r="G316" s="70">
        <v>0</v>
      </c>
      <c r="H316" s="70">
        <v>0</v>
      </c>
      <c r="I316" s="70">
        <v>0</v>
      </c>
      <c r="J316" s="70">
        <v>0</v>
      </c>
      <c r="K316" s="70">
        <v>0</v>
      </c>
      <c r="L316" s="70">
        <v>0</v>
      </c>
      <c r="M316" s="70">
        <v>0</v>
      </c>
      <c r="N316" s="70">
        <v>0</v>
      </c>
      <c r="O316" s="70">
        <v>0</v>
      </c>
      <c r="P316" s="70">
        <v>0</v>
      </c>
      <c r="Q316" s="70">
        <v>0</v>
      </c>
      <c r="R316" s="70">
        <v>0</v>
      </c>
      <c r="S316" s="70">
        <v>0</v>
      </c>
      <c r="T316" s="70">
        <v>0</v>
      </c>
      <c r="U316" s="70">
        <v>0</v>
      </c>
      <c r="V316" s="70">
        <v>0</v>
      </c>
      <c r="W316" s="70">
        <v>0</v>
      </c>
      <c r="X316" s="70">
        <v>0</v>
      </c>
      <c r="Y316" s="70">
        <v>0</v>
      </c>
      <c r="Z316" s="70">
        <v>0</v>
      </c>
      <c r="AA316" s="70">
        <v>0</v>
      </c>
      <c r="AB316" s="70">
        <v>0</v>
      </c>
      <c r="AC316" s="70">
        <v>0</v>
      </c>
      <c r="AD316" s="70">
        <v>0</v>
      </c>
      <c r="AE316" s="70">
        <v>0</v>
      </c>
      <c r="AF316" s="70">
        <v>0</v>
      </c>
      <c r="AG316" s="70">
        <v>0</v>
      </c>
      <c r="AH316" s="70">
        <v>0</v>
      </c>
      <c r="AI316" s="70">
        <v>0</v>
      </c>
      <c r="AJ316" s="70">
        <v>0</v>
      </c>
      <c r="AK316" s="70">
        <v>0</v>
      </c>
      <c r="AL316" s="70">
        <v>0</v>
      </c>
      <c r="AM316" s="70">
        <v>0</v>
      </c>
      <c r="AN316" s="70">
        <v>0</v>
      </c>
      <c r="AO316" s="70">
        <v>0</v>
      </c>
      <c r="AP316" s="70">
        <v>0</v>
      </c>
      <c r="AQ316" s="70">
        <v>0</v>
      </c>
      <c r="AR316" s="70">
        <v>0</v>
      </c>
      <c r="AS316" s="70">
        <v>0</v>
      </c>
      <c r="AT316" s="70">
        <v>0</v>
      </c>
      <c r="AU316" s="70">
        <v>0</v>
      </c>
      <c r="AV316" s="70">
        <v>0</v>
      </c>
      <c r="AW316" s="70">
        <v>0</v>
      </c>
      <c r="AX316" s="70">
        <v>0</v>
      </c>
      <c r="AY316" s="70">
        <v>0</v>
      </c>
      <c r="AZ316" s="70">
        <v>0</v>
      </c>
      <c r="BA316" s="70">
        <v>0</v>
      </c>
      <c r="BB316" s="70">
        <v>0</v>
      </c>
      <c r="BC316" s="70">
        <v>0</v>
      </c>
      <c r="BD316" s="70">
        <v>0</v>
      </c>
      <c r="BE316" s="70">
        <v>0</v>
      </c>
      <c r="BF316" s="70">
        <v>0</v>
      </c>
      <c r="BG316" s="70">
        <v>0</v>
      </c>
      <c r="BH316" s="70">
        <v>0</v>
      </c>
      <c r="BI316" s="70">
        <v>0</v>
      </c>
      <c r="BJ316" s="70">
        <v>0</v>
      </c>
      <c r="BK316" s="70">
        <v>0</v>
      </c>
      <c r="BL316" s="70">
        <v>0</v>
      </c>
      <c r="BM316" s="70">
        <v>0</v>
      </c>
      <c r="BN316" s="70">
        <v>0</v>
      </c>
      <c r="BO316" s="70">
        <v>0</v>
      </c>
      <c r="BP316" s="70">
        <v>0</v>
      </c>
      <c r="BQ316" s="70">
        <v>0</v>
      </c>
      <c r="BR316" s="70">
        <v>0</v>
      </c>
      <c r="BS316" s="70">
        <v>0</v>
      </c>
      <c r="BT316" s="70">
        <v>0</v>
      </c>
      <c r="BU316" s="70">
        <v>0</v>
      </c>
      <c r="BV316" s="70">
        <v>0</v>
      </c>
      <c r="BW316" s="70">
        <v>0</v>
      </c>
      <c r="BX316" s="70">
        <v>0</v>
      </c>
      <c r="BY316" s="71">
        <v>-188657.9</v>
      </c>
    </row>
    <row r="317" spans="1:77" x14ac:dyDescent="0.2">
      <c r="A317" s="68" t="s">
        <v>43</v>
      </c>
      <c r="B317" s="69" t="s">
        <v>826</v>
      </c>
      <c r="C317" s="68" t="s">
        <v>827</v>
      </c>
      <c r="D317" s="70">
        <v>0</v>
      </c>
      <c r="E317" s="70">
        <v>0</v>
      </c>
      <c r="F317" s="70">
        <v>0</v>
      </c>
      <c r="G317" s="70">
        <v>0</v>
      </c>
      <c r="H317" s="70">
        <v>0</v>
      </c>
      <c r="I317" s="70">
        <v>0</v>
      </c>
      <c r="J317" s="70">
        <v>0</v>
      </c>
      <c r="K317" s="70">
        <v>0</v>
      </c>
      <c r="L317" s="70">
        <v>0</v>
      </c>
      <c r="M317" s="70">
        <v>0</v>
      </c>
      <c r="N317" s="70">
        <v>0</v>
      </c>
      <c r="O317" s="70">
        <v>0</v>
      </c>
      <c r="P317" s="70">
        <v>0</v>
      </c>
      <c r="Q317" s="70">
        <v>0</v>
      </c>
      <c r="R317" s="70">
        <v>0</v>
      </c>
      <c r="S317" s="70">
        <v>0</v>
      </c>
      <c r="T317" s="70">
        <v>0</v>
      </c>
      <c r="U317" s="70">
        <v>0</v>
      </c>
      <c r="V317" s="70">
        <v>0</v>
      </c>
      <c r="W317" s="70">
        <v>0</v>
      </c>
      <c r="X317" s="70">
        <v>0</v>
      </c>
      <c r="Y317" s="70">
        <v>0</v>
      </c>
      <c r="Z317" s="70">
        <v>0</v>
      </c>
      <c r="AA317" s="70">
        <v>0</v>
      </c>
      <c r="AB317" s="70">
        <v>0</v>
      </c>
      <c r="AC317" s="70">
        <v>0</v>
      </c>
      <c r="AD317" s="70">
        <v>0</v>
      </c>
      <c r="AE317" s="70">
        <v>108511.2</v>
      </c>
      <c r="AF317" s="70">
        <v>0</v>
      </c>
      <c r="AG317" s="70">
        <v>0</v>
      </c>
      <c r="AH317" s="70">
        <v>0</v>
      </c>
      <c r="AI317" s="70">
        <v>0</v>
      </c>
      <c r="AJ317" s="70">
        <v>0</v>
      </c>
      <c r="AK317" s="70">
        <v>0</v>
      </c>
      <c r="AL317" s="70">
        <v>0</v>
      </c>
      <c r="AM317" s="70">
        <v>0</v>
      </c>
      <c r="AN317" s="70">
        <v>0</v>
      </c>
      <c r="AO317" s="70">
        <v>0</v>
      </c>
      <c r="AP317" s="70">
        <v>0</v>
      </c>
      <c r="AQ317" s="70">
        <v>25000</v>
      </c>
      <c r="AR317" s="70">
        <v>0</v>
      </c>
      <c r="AS317" s="70">
        <v>0</v>
      </c>
      <c r="AT317" s="70">
        <v>0</v>
      </c>
      <c r="AU317" s="70">
        <v>0</v>
      </c>
      <c r="AV317" s="70">
        <v>0</v>
      </c>
      <c r="AW317" s="70">
        <v>0</v>
      </c>
      <c r="AX317" s="70">
        <v>0</v>
      </c>
      <c r="AY317" s="70">
        <v>0</v>
      </c>
      <c r="AZ317" s="70">
        <v>0</v>
      </c>
      <c r="BA317" s="70">
        <v>0</v>
      </c>
      <c r="BB317" s="70">
        <v>0</v>
      </c>
      <c r="BC317" s="70">
        <v>0</v>
      </c>
      <c r="BD317" s="70">
        <v>0</v>
      </c>
      <c r="BE317" s="70">
        <v>0</v>
      </c>
      <c r="BF317" s="70">
        <v>0</v>
      </c>
      <c r="BG317" s="70">
        <v>0</v>
      </c>
      <c r="BH317" s="70">
        <v>0</v>
      </c>
      <c r="BI317" s="70">
        <v>0</v>
      </c>
      <c r="BJ317" s="70">
        <v>0</v>
      </c>
      <c r="BK317" s="70">
        <v>0</v>
      </c>
      <c r="BL317" s="70">
        <v>0</v>
      </c>
      <c r="BM317" s="70">
        <v>0</v>
      </c>
      <c r="BN317" s="70">
        <v>0</v>
      </c>
      <c r="BO317" s="70">
        <v>0</v>
      </c>
      <c r="BP317" s="70">
        <v>0</v>
      </c>
      <c r="BQ317" s="70">
        <v>0</v>
      </c>
      <c r="BR317" s="70">
        <v>0</v>
      </c>
      <c r="BS317" s="70">
        <v>18000</v>
      </c>
      <c r="BT317" s="70">
        <v>0</v>
      </c>
      <c r="BU317" s="70">
        <v>0</v>
      </c>
      <c r="BV317" s="70">
        <v>0</v>
      </c>
      <c r="BW317" s="70">
        <v>0</v>
      </c>
      <c r="BX317" s="70">
        <v>0</v>
      </c>
      <c r="BY317" s="71">
        <v>-889546.92</v>
      </c>
    </row>
    <row r="318" spans="1:77" x14ac:dyDescent="0.2">
      <c r="A318" s="68" t="s">
        <v>43</v>
      </c>
      <c r="B318" s="69" t="s">
        <v>828</v>
      </c>
      <c r="C318" s="68" t="s">
        <v>829</v>
      </c>
      <c r="D318" s="70">
        <v>2940</v>
      </c>
      <c r="E318" s="70">
        <v>0</v>
      </c>
      <c r="F318" s="70">
        <v>0</v>
      </c>
      <c r="G318" s="70">
        <v>0</v>
      </c>
      <c r="H318" s="70">
        <v>0</v>
      </c>
      <c r="I318" s="70">
        <v>0</v>
      </c>
      <c r="J318" s="70">
        <v>15182.09</v>
      </c>
      <c r="K318" s="70">
        <v>0</v>
      </c>
      <c r="L318" s="70">
        <v>0</v>
      </c>
      <c r="M318" s="70">
        <v>0</v>
      </c>
      <c r="N318" s="70">
        <v>0</v>
      </c>
      <c r="O318" s="70">
        <v>0</v>
      </c>
      <c r="P318" s="70">
        <v>0</v>
      </c>
      <c r="Q318" s="70">
        <v>0</v>
      </c>
      <c r="R318" s="70">
        <v>0</v>
      </c>
      <c r="S318" s="70">
        <v>0</v>
      </c>
      <c r="T318" s="70">
        <v>0</v>
      </c>
      <c r="U318" s="70">
        <v>0</v>
      </c>
      <c r="V318" s="70">
        <v>130587.95</v>
      </c>
      <c r="W318" s="70">
        <v>0</v>
      </c>
      <c r="X318" s="70">
        <v>0</v>
      </c>
      <c r="Y318" s="70">
        <v>0</v>
      </c>
      <c r="Z318" s="70">
        <v>0</v>
      </c>
      <c r="AA318" s="70">
        <v>0</v>
      </c>
      <c r="AB318" s="70">
        <v>0</v>
      </c>
      <c r="AC318" s="70">
        <v>0</v>
      </c>
      <c r="AD318" s="70">
        <v>0</v>
      </c>
      <c r="AE318" s="70">
        <v>387364.98</v>
      </c>
      <c r="AF318" s="70">
        <v>0</v>
      </c>
      <c r="AG318" s="70">
        <v>0</v>
      </c>
      <c r="AH318" s="70">
        <v>0</v>
      </c>
      <c r="AI318" s="70">
        <v>0</v>
      </c>
      <c r="AJ318" s="70">
        <v>0</v>
      </c>
      <c r="AK318" s="70">
        <v>0</v>
      </c>
      <c r="AL318" s="70">
        <v>0</v>
      </c>
      <c r="AM318" s="70">
        <v>0</v>
      </c>
      <c r="AN318" s="70">
        <v>0</v>
      </c>
      <c r="AO318" s="70">
        <v>0</v>
      </c>
      <c r="AP318" s="70">
        <v>0</v>
      </c>
      <c r="AQ318" s="70">
        <v>5520</v>
      </c>
      <c r="AR318" s="70">
        <v>0</v>
      </c>
      <c r="AS318" s="70">
        <v>0</v>
      </c>
      <c r="AT318" s="70">
        <v>0</v>
      </c>
      <c r="AU318" s="70">
        <v>0</v>
      </c>
      <c r="AV318" s="70">
        <v>0</v>
      </c>
      <c r="AW318" s="70">
        <v>0</v>
      </c>
      <c r="AX318" s="70">
        <v>1356974.82</v>
      </c>
      <c r="AY318" s="70">
        <v>0</v>
      </c>
      <c r="AZ318" s="70">
        <v>0</v>
      </c>
      <c r="BA318" s="70">
        <v>0</v>
      </c>
      <c r="BB318" s="70">
        <v>0</v>
      </c>
      <c r="BC318" s="70">
        <v>0</v>
      </c>
      <c r="BD318" s="70">
        <v>0</v>
      </c>
      <c r="BE318" s="70">
        <v>0</v>
      </c>
      <c r="BF318" s="70">
        <v>0</v>
      </c>
      <c r="BG318" s="70">
        <v>0</v>
      </c>
      <c r="BH318" s="70">
        <v>0</v>
      </c>
      <c r="BI318" s="70">
        <v>22120</v>
      </c>
      <c r="BJ318" s="70">
        <v>0</v>
      </c>
      <c r="BK318" s="70">
        <v>0</v>
      </c>
      <c r="BL318" s="70">
        <v>0</v>
      </c>
      <c r="BM318" s="70">
        <v>0</v>
      </c>
      <c r="BN318" s="70">
        <v>0</v>
      </c>
      <c r="BO318" s="70">
        <v>0</v>
      </c>
      <c r="BP318" s="70">
        <v>26328</v>
      </c>
      <c r="BQ318" s="70">
        <v>0</v>
      </c>
      <c r="BR318" s="70">
        <v>0</v>
      </c>
      <c r="BS318" s="70">
        <v>0</v>
      </c>
      <c r="BT318" s="70">
        <v>0</v>
      </c>
      <c r="BU318" s="70">
        <v>0</v>
      </c>
      <c r="BV318" s="70">
        <v>0</v>
      </c>
      <c r="BW318" s="70">
        <v>0</v>
      </c>
      <c r="BX318" s="70">
        <v>0</v>
      </c>
      <c r="BY318" s="71">
        <v>273277.68</v>
      </c>
    </row>
    <row r="319" spans="1:77" x14ac:dyDescent="0.2">
      <c r="A319" s="68" t="s">
        <v>43</v>
      </c>
      <c r="B319" s="69" t="s">
        <v>830</v>
      </c>
      <c r="C319" s="68" t="s">
        <v>831</v>
      </c>
      <c r="D319" s="70">
        <v>0</v>
      </c>
      <c r="E319" s="70">
        <v>0</v>
      </c>
      <c r="F319" s="70">
        <v>0</v>
      </c>
      <c r="G319" s="70">
        <v>0</v>
      </c>
      <c r="H319" s="70">
        <v>0</v>
      </c>
      <c r="I319" s="70">
        <v>0</v>
      </c>
      <c r="J319" s="70">
        <v>0</v>
      </c>
      <c r="K319" s="70">
        <v>0</v>
      </c>
      <c r="L319" s="70">
        <v>0</v>
      </c>
      <c r="M319" s="70">
        <v>0</v>
      </c>
      <c r="N319" s="70">
        <v>0</v>
      </c>
      <c r="O319" s="70">
        <v>0</v>
      </c>
      <c r="P319" s="70">
        <v>0</v>
      </c>
      <c r="Q319" s="70">
        <v>0</v>
      </c>
      <c r="R319" s="70">
        <v>0</v>
      </c>
      <c r="S319" s="70">
        <v>0</v>
      </c>
      <c r="T319" s="70">
        <v>0</v>
      </c>
      <c r="U319" s="70">
        <v>0</v>
      </c>
      <c r="V319" s="70">
        <v>0</v>
      </c>
      <c r="W319" s="70">
        <v>0</v>
      </c>
      <c r="X319" s="70">
        <v>0</v>
      </c>
      <c r="Y319" s="70">
        <v>0</v>
      </c>
      <c r="Z319" s="70">
        <v>0</v>
      </c>
      <c r="AA319" s="70">
        <v>0</v>
      </c>
      <c r="AB319" s="70">
        <v>0</v>
      </c>
      <c r="AC319" s="70">
        <v>0</v>
      </c>
      <c r="AD319" s="70">
        <v>0</v>
      </c>
      <c r="AE319" s="70">
        <v>0</v>
      </c>
      <c r="AF319" s="70">
        <v>0</v>
      </c>
      <c r="AG319" s="70">
        <v>0</v>
      </c>
      <c r="AH319" s="70">
        <v>0</v>
      </c>
      <c r="AI319" s="70">
        <v>0</v>
      </c>
      <c r="AJ319" s="70">
        <v>0</v>
      </c>
      <c r="AK319" s="70">
        <v>0</v>
      </c>
      <c r="AL319" s="70">
        <v>0</v>
      </c>
      <c r="AM319" s="70">
        <v>0</v>
      </c>
      <c r="AN319" s="70">
        <v>0</v>
      </c>
      <c r="AO319" s="70">
        <v>0</v>
      </c>
      <c r="AP319" s="70">
        <v>0</v>
      </c>
      <c r="AQ319" s="70">
        <v>0</v>
      </c>
      <c r="AR319" s="70">
        <v>0</v>
      </c>
      <c r="AS319" s="70">
        <v>0</v>
      </c>
      <c r="AT319" s="70">
        <v>0</v>
      </c>
      <c r="AU319" s="70">
        <v>0</v>
      </c>
      <c r="AV319" s="70">
        <v>0</v>
      </c>
      <c r="AW319" s="70">
        <v>0</v>
      </c>
      <c r="AX319" s="70">
        <v>0</v>
      </c>
      <c r="AY319" s="70">
        <v>0</v>
      </c>
      <c r="AZ319" s="70">
        <v>0</v>
      </c>
      <c r="BA319" s="70">
        <v>0</v>
      </c>
      <c r="BB319" s="70">
        <v>0</v>
      </c>
      <c r="BC319" s="70">
        <v>0</v>
      </c>
      <c r="BD319" s="70">
        <v>0</v>
      </c>
      <c r="BE319" s="70">
        <v>0</v>
      </c>
      <c r="BF319" s="70">
        <v>0</v>
      </c>
      <c r="BG319" s="70">
        <v>0</v>
      </c>
      <c r="BH319" s="70">
        <v>0</v>
      </c>
      <c r="BI319" s="70">
        <v>0</v>
      </c>
      <c r="BJ319" s="70">
        <v>0</v>
      </c>
      <c r="BK319" s="70">
        <v>0</v>
      </c>
      <c r="BL319" s="70">
        <v>0</v>
      </c>
      <c r="BM319" s="70">
        <v>0</v>
      </c>
      <c r="BN319" s="70">
        <v>0</v>
      </c>
      <c r="BO319" s="70">
        <v>0</v>
      </c>
      <c r="BP319" s="70">
        <v>0</v>
      </c>
      <c r="BQ319" s="70">
        <v>0</v>
      </c>
      <c r="BR319" s="70">
        <v>0</v>
      </c>
      <c r="BS319" s="70">
        <v>0</v>
      </c>
      <c r="BT319" s="70">
        <v>0</v>
      </c>
      <c r="BU319" s="70">
        <v>0</v>
      </c>
      <c r="BV319" s="70">
        <v>0</v>
      </c>
      <c r="BW319" s="70">
        <v>0</v>
      </c>
      <c r="BX319" s="70">
        <v>0</v>
      </c>
      <c r="BY319" s="71">
        <v>-3099035.82</v>
      </c>
    </row>
    <row r="320" spans="1:77" x14ac:dyDescent="0.2">
      <c r="A320" s="68" t="s">
        <v>43</v>
      </c>
      <c r="B320" s="69" t="s">
        <v>832</v>
      </c>
      <c r="C320" s="68" t="s">
        <v>833</v>
      </c>
      <c r="D320" s="70">
        <v>0</v>
      </c>
      <c r="E320" s="70">
        <v>0</v>
      </c>
      <c r="F320" s="70">
        <v>0</v>
      </c>
      <c r="G320" s="70">
        <v>0</v>
      </c>
      <c r="H320" s="70">
        <v>0</v>
      </c>
      <c r="I320" s="70">
        <v>0</v>
      </c>
      <c r="J320" s="70">
        <v>0</v>
      </c>
      <c r="K320" s="70">
        <v>0</v>
      </c>
      <c r="L320" s="70">
        <v>0</v>
      </c>
      <c r="M320" s="70">
        <v>0</v>
      </c>
      <c r="N320" s="70">
        <v>0</v>
      </c>
      <c r="O320" s="70">
        <v>0</v>
      </c>
      <c r="P320" s="70">
        <v>200000</v>
      </c>
      <c r="Q320" s="70">
        <v>0</v>
      </c>
      <c r="R320" s="70">
        <v>0</v>
      </c>
      <c r="S320" s="70">
        <v>0</v>
      </c>
      <c r="T320" s="70">
        <v>0</v>
      </c>
      <c r="U320" s="70">
        <v>0</v>
      </c>
      <c r="V320" s="70">
        <v>0</v>
      </c>
      <c r="W320" s="70">
        <v>141960</v>
      </c>
      <c r="X320" s="70">
        <v>0</v>
      </c>
      <c r="Y320" s="70">
        <v>0</v>
      </c>
      <c r="Z320" s="70">
        <v>97229</v>
      </c>
      <c r="AA320" s="70">
        <v>0</v>
      </c>
      <c r="AB320" s="70">
        <v>0</v>
      </c>
      <c r="AC320" s="70">
        <v>0</v>
      </c>
      <c r="AD320" s="70">
        <v>0</v>
      </c>
      <c r="AE320" s="70">
        <v>0</v>
      </c>
      <c r="AF320" s="70">
        <v>0</v>
      </c>
      <c r="AG320" s="70">
        <v>0</v>
      </c>
      <c r="AH320" s="70">
        <v>0</v>
      </c>
      <c r="AI320" s="70">
        <v>0</v>
      </c>
      <c r="AJ320" s="70">
        <v>0</v>
      </c>
      <c r="AK320" s="70">
        <v>0</v>
      </c>
      <c r="AL320" s="70">
        <v>0</v>
      </c>
      <c r="AM320" s="70">
        <v>0</v>
      </c>
      <c r="AN320" s="70">
        <v>0</v>
      </c>
      <c r="AO320" s="70">
        <v>0</v>
      </c>
      <c r="AP320" s="70">
        <v>0</v>
      </c>
      <c r="AQ320" s="70">
        <v>0</v>
      </c>
      <c r="AR320" s="70">
        <v>0</v>
      </c>
      <c r="AS320" s="70">
        <v>0</v>
      </c>
      <c r="AT320" s="70">
        <v>0</v>
      </c>
      <c r="AU320" s="70">
        <v>0</v>
      </c>
      <c r="AV320" s="70">
        <v>0</v>
      </c>
      <c r="AW320" s="70">
        <v>0</v>
      </c>
      <c r="AX320" s="70">
        <v>0</v>
      </c>
      <c r="AY320" s="70">
        <v>0</v>
      </c>
      <c r="AZ320" s="70">
        <v>0</v>
      </c>
      <c r="BA320" s="70">
        <v>0</v>
      </c>
      <c r="BB320" s="70">
        <v>0</v>
      </c>
      <c r="BC320" s="70">
        <v>0</v>
      </c>
      <c r="BD320" s="70">
        <v>0</v>
      </c>
      <c r="BE320" s="70">
        <v>0</v>
      </c>
      <c r="BF320" s="70">
        <v>0</v>
      </c>
      <c r="BG320" s="70">
        <v>0</v>
      </c>
      <c r="BH320" s="70">
        <v>0</v>
      </c>
      <c r="BI320" s="70">
        <v>0</v>
      </c>
      <c r="BJ320" s="70">
        <v>0</v>
      </c>
      <c r="BK320" s="70">
        <v>1800</v>
      </c>
      <c r="BL320" s="70">
        <v>0</v>
      </c>
      <c r="BM320" s="70">
        <v>0</v>
      </c>
      <c r="BN320" s="70">
        <v>0</v>
      </c>
      <c r="BO320" s="70">
        <v>0</v>
      </c>
      <c r="BP320" s="70">
        <v>0</v>
      </c>
      <c r="BQ320" s="70">
        <v>45862</v>
      </c>
      <c r="BR320" s="70">
        <v>0</v>
      </c>
      <c r="BS320" s="70">
        <v>0</v>
      </c>
      <c r="BT320" s="70">
        <v>0</v>
      </c>
      <c r="BU320" s="70">
        <v>0</v>
      </c>
      <c r="BV320" s="70">
        <v>0</v>
      </c>
      <c r="BW320" s="70">
        <v>0</v>
      </c>
      <c r="BX320" s="70">
        <v>0</v>
      </c>
      <c r="BY320" s="71">
        <v>455815.88</v>
      </c>
    </row>
    <row r="321" spans="1:77" x14ac:dyDescent="0.2">
      <c r="A321" s="68" t="s">
        <v>43</v>
      </c>
      <c r="B321" s="69" t="s">
        <v>834</v>
      </c>
      <c r="C321" s="68" t="s">
        <v>835</v>
      </c>
      <c r="D321" s="70">
        <v>0</v>
      </c>
      <c r="E321" s="70">
        <v>0</v>
      </c>
      <c r="F321" s="70">
        <v>0</v>
      </c>
      <c r="G321" s="70">
        <v>0</v>
      </c>
      <c r="H321" s="70">
        <v>0</v>
      </c>
      <c r="I321" s="70">
        <v>0</v>
      </c>
      <c r="J321" s="70">
        <v>0</v>
      </c>
      <c r="K321" s="70">
        <v>0</v>
      </c>
      <c r="L321" s="70">
        <v>0</v>
      </c>
      <c r="M321" s="70">
        <v>0</v>
      </c>
      <c r="N321" s="70">
        <v>0</v>
      </c>
      <c r="O321" s="70">
        <v>0</v>
      </c>
      <c r="P321" s="70">
        <v>0</v>
      </c>
      <c r="Q321" s="70">
        <v>0</v>
      </c>
      <c r="R321" s="70">
        <v>0</v>
      </c>
      <c r="S321" s="70">
        <v>0</v>
      </c>
      <c r="T321" s="70">
        <v>0</v>
      </c>
      <c r="U321" s="70">
        <v>0</v>
      </c>
      <c r="V321" s="70">
        <v>0</v>
      </c>
      <c r="W321" s="70">
        <v>0</v>
      </c>
      <c r="X321" s="70">
        <v>0</v>
      </c>
      <c r="Y321" s="70">
        <v>0</v>
      </c>
      <c r="Z321" s="70">
        <v>0</v>
      </c>
      <c r="AA321" s="70">
        <v>0</v>
      </c>
      <c r="AB321" s="70">
        <v>0</v>
      </c>
      <c r="AC321" s="70">
        <v>0</v>
      </c>
      <c r="AD321" s="70">
        <v>0</v>
      </c>
      <c r="AE321" s="70">
        <v>0</v>
      </c>
      <c r="AF321" s="70">
        <v>0</v>
      </c>
      <c r="AG321" s="70">
        <v>0</v>
      </c>
      <c r="AH321" s="70">
        <v>0</v>
      </c>
      <c r="AI321" s="70">
        <v>0</v>
      </c>
      <c r="AJ321" s="70">
        <v>300</v>
      </c>
      <c r="AK321" s="70">
        <v>0</v>
      </c>
      <c r="AL321" s="70">
        <v>0</v>
      </c>
      <c r="AM321" s="70">
        <v>0</v>
      </c>
      <c r="AN321" s="70">
        <v>0</v>
      </c>
      <c r="AO321" s="70">
        <v>0</v>
      </c>
      <c r="AP321" s="70">
        <v>0</v>
      </c>
      <c r="AQ321" s="70">
        <v>0</v>
      </c>
      <c r="AR321" s="70">
        <v>0</v>
      </c>
      <c r="AS321" s="70">
        <v>0</v>
      </c>
      <c r="AT321" s="70">
        <v>0</v>
      </c>
      <c r="AU321" s="70">
        <v>0</v>
      </c>
      <c r="AV321" s="70">
        <v>0</v>
      </c>
      <c r="AW321" s="70">
        <v>0</v>
      </c>
      <c r="AX321" s="70">
        <v>0</v>
      </c>
      <c r="AY321" s="70">
        <v>0</v>
      </c>
      <c r="AZ321" s="70">
        <v>0</v>
      </c>
      <c r="BA321" s="70">
        <v>0</v>
      </c>
      <c r="BB321" s="70">
        <v>0</v>
      </c>
      <c r="BC321" s="70">
        <v>0</v>
      </c>
      <c r="BD321" s="70">
        <v>0</v>
      </c>
      <c r="BE321" s="70">
        <v>6000</v>
      </c>
      <c r="BF321" s="70">
        <v>0</v>
      </c>
      <c r="BG321" s="70">
        <v>0</v>
      </c>
      <c r="BH321" s="70">
        <v>0</v>
      </c>
      <c r="BI321" s="70">
        <v>0</v>
      </c>
      <c r="BJ321" s="70">
        <v>0</v>
      </c>
      <c r="BK321" s="70">
        <v>0</v>
      </c>
      <c r="BL321" s="70">
        <v>0</v>
      </c>
      <c r="BM321" s="70">
        <v>0</v>
      </c>
      <c r="BN321" s="70">
        <v>0</v>
      </c>
      <c r="BO321" s="70">
        <v>0</v>
      </c>
      <c r="BP321" s="70">
        <v>0</v>
      </c>
      <c r="BQ321" s="70">
        <v>0</v>
      </c>
      <c r="BR321" s="70">
        <v>0</v>
      </c>
      <c r="BS321" s="70">
        <v>0</v>
      </c>
      <c r="BT321" s="70">
        <v>0</v>
      </c>
      <c r="BU321" s="70">
        <v>0</v>
      </c>
      <c r="BV321" s="70">
        <v>0</v>
      </c>
      <c r="BW321" s="70">
        <v>0</v>
      </c>
      <c r="BX321" s="70">
        <v>0</v>
      </c>
      <c r="BY321" s="71">
        <v>2527733</v>
      </c>
    </row>
    <row r="322" spans="1:77" x14ac:dyDescent="0.2">
      <c r="A322" s="68" t="s">
        <v>43</v>
      </c>
      <c r="B322" s="69" t="s">
        <v>836</v>
      </c>
      <c r="C322" s="68" t="s">
        <v>837</v>
      </c>
      <c r="D322" s="70">
        <v>0</v>
      </c>
      <c r="E322" s="70">
        <v>0</v>
      </c>
      <c r="F322" s="70">
        <v>0</v>
      </c>
      <c r="G322" s="70">
        <v>0</v>
      </c>
      <c r="H322" s="70">
        <v>0</v>
      </c>
      <c r="I322" s="70">
        <v>0</v>
      </c>
      <c r="J322" s="70">
        <v>0</v>
      </c>
      <c r="K322" s="70">
        <v>0</v>
      </c>
      <c r="L322" s="70">
        <v>0</v>
      </c>
      <c r="M322" s="70">
        <v>0</v>
      </c>
      <c r="N322" s="70">
        <v>0</v>
      </c>
      <c r="O322" s="70">
        <v>0</v>
      </c>
      <c r="P322" s="70">
        <v>0</v>
      </c>
      <c r="Q322" s="70">
        <v>0</v>
      </c>
      <c r="R322" s="70">
        <v>0</v>
      </c>
      <c r="S322" s="70">
        <v>0</v>
      </c>
      <c r="T322" s="70">
        <v>0</v>
      </c>
      <c r="U322" s="70">
        <v>0</v>
      </c>
      <c r="V322" s="70">
        <v>0</v>
      </c>
      <c r="W322" s="70">
        <v>0</v>
      </c>
      <c r="X322" s="70">
        <v>3000</v>
      </c>
      <c r="Y322" s="70">
        <v>0</v>
      </c>
      <c r="Z322" s="70">
        <v>0</v>
      </c>
      <c r="AA322" s="70">
        <v>0</v>
      </c>
      <c r="AB322" s="70">
        <v>0</v>
      </c>
      <c r="AC322" s="70">
        <v>0</v>
      </c>
      <c r="AD322" s="70">
        <v>0</v>
      </c>
      <c r="AE322" s="70">
        <v>0</v>
      </c>
      <c r="AF322" s="70">
        <v>0</v>
      </c>
      <c r="AG322" s="70">
        <v>0</v>
      </c>
      <c r="AH322" s="70">
        <v>0</v>
      </c>
      <c r="AI322" s="70">
        <v>0</v>
      </c>
      <c r="AJ322" s="70">
        <v>0</v>
      </c>
      <c r="AK322" s="70">
        <v>0</v>
      </c>
      <c r="AL322" s="70">
        <v>0</v>
      </c>
      <c r="AM322" s="70">
        <v>7500</v>
      </c>
      <c r="AN322" s="70">
        <v>0</v>
      </c>
      <c r="AO322" s="70">
        <v>0</v>
      </c>
      <c r="AP322" s="70">
        <v>0</v>
      </c>
      <c r="AQ322" s="70">
        <v>0</v>
      </c>
      <c r="AR322" s="70">
        <v>0</v>
      </c>
      <c r="AS322" s="70">
        <v>0</v>
      </c>
      <c r="AT322" s="70">
        <v>0</v>
      </c>
      <c r="AU322" s="70">
        <v>0</v>
      </c>
      <c r="AV322" s="70">
        <v>0</v>
      </c>
      <c r="AW322" s="70">
        <v>0</v>
      </c>
      <c r="AX322" s="70">
        <v>0</v>
      </c>
      <c r="AY322" s="70">
        <v>0</v>
      </c>
      <c r="AZ322" s="70">
        <v>0</v>
      </c>
      <c r="BA322" s="70">
        <v>0</v>
      </c>
      <c r="BB322" s="70">
        <v>0</v>
      </c>
      <c r="BC322" s="70">
        <v>42000</v>
      </c>
      <c r="BD322" s="70">
        <v>154500</v>
      </c>
      <c r="BE322" s="70">
        <v>0</v>
      </c>
      <c r="BF322" s="70">
        <v>0</v>
      </c>
      <c r="BG322" s="70">
        <v>0</v>
      </c>
      <c r="BH322" s="70">
        <v>0</v>
      </c>
      <c r="BI322" s="70">
        <v>0</v>
      </c>
      <c r="BJ322" s="70">
        <v>0</v>
      </c>
      <c r="BK322" s="70">
        <v>0</v>
      </c>
      <c r="BL322" s="70">
        <v>0</v>
      </c>
      <c r="BM322" s="70">
        <v>0</v>
      </c>
      <c r="BN322" s="70">
        <v>0</v>
      </c>
      <c r="BO322" s="70">
        <v>0</v>
      </c>
      <c r="BP322" s="70">
        <v>0</v>
      </c>
      <c r="BQ322" s="70">
        <v>0</v>
      </c>
      <c r="BR322" s="70">
        <v>0</v>
      </c>
      <c r="BS322" s="70">
        <v>0</v>
      </c>
      <c r="BT322" s="70">
        <v>0</v>
      </c>
      <c r="BU322" s="70">
        <v>5160</v>
      </c>
      <c r="BV322" s="70">
        <v>0</v>
      </c>
      <c r="BW322" s="70">
        <v>0</v>
      </c>
      <c r="BX322" s="70">
        <v>0</v>
      </c>
      <c r="BY322" s="71">
        <v>2737</v>
      </c>
    </row>
    <row r="323" spans="1:77" x14ac:dyDescent="0.2">
      <c r="A323" s="68" t="s">
        <v>43</v>
      </c>
      <c r="B323" s="69" t="s">
        <v>838</v>
      </c>
      <c r="C323" s="68" t="s">
        <v>839</v>
      </c>
      <c r="D323" s="70">
        <v>0</v>
      </c>
      <c r="E323" s="70">
        <v>270299</v>
      </c>
      <c r="F323" s="70">
        <v>45985.7</v>
      </c>
      <c r="G323" s="70">
        <v>81052</v>
      </c>
      <c r="H323" s="70">
        <v>0</v>
      </c>
      <c r="I323" s="70">
        <v>0</v>
      </c>
      <c r="J323" s="70">
        <v>0</v>
      </c>
      <c r="K323" s="70">
        <v>43168</v>
      </c>
      <c r="L323" s="70">
        <v>0</v>
      </c>
      <c r="M323" s="70">
        <v>239165</v>
      </c>
      <c r="N323" s="70">
        <v>0</v>
      </c>
      <c r="O323" s="70">
        <v>0</v>
      </c>
      <c r="P323" s="70">
        <v>86639</v>
      </c>
      <c r="Q323" s="70">
        <v>1487800</v>
      </c>
      <c r="R323" s="70">
        <v>0</v>
      </c>
      <c r="S323" s="70">
        <v>0</v>
      </c>
      <c r="T323" s="70">
        <v>0</v>
      </c>
      <c r="U323" s="70">
        <v>249150</v>
      </c>
      <c r="V323" s="70">
        <v>0</v>
      </c>
      <c r="W323" s="70">
        <v>0</v>
      </c>
      <c r="X323" s="70">
        <v>0</v>
      </c>
      <c r="Y323" s="70">
        <v>0</v>
      </c>
      <c r="Z323" s="70">
        <v>0</v>
      </c>
      <c r="AA323" s="70">
        <v>0</v>
      </c>
      <c r="AB323" s="70">
        <v>0</v>
      </c>
      <c r="AC323" s="70">
        <v>0</v>
      </c>
      <c r="AD323" s="70">
        <v>0</v>
      </c>
      <c r="AE323" s="70">
        <v>73900</v>
      </c>
      <c r="AF323" s="70">
        <v>60190</v>
      </c>
      <c r="AG323" s="70">
        <v>0</v>
      </c>
      <c r="AH323" s="70">
        <v>62800</v>
      </c>
      <c r="AI323" s="70">
        <v>115000</v>
      </c>
      <c r="AJ323" s="70">
        <v>0</v>
      </c>
      <c r="AK323" s="70">
        <v>0</v>
      </c>
      <c r="AL323" s="70">
        <v>21000</v>
      </c>
      <c r="AM323" s="70">
        <v>0</v>
      </c>
      <c r="AN323" s="70">
        <v>0</v>
      </c>
      <c r="AO323" s="70">
        <v>0</v>
      </c>
      <c r="AP323" s="70">
        <v>0</v>
      </c>
      <c r="AQ323" s="70">
        <v>606950</v>
      </c>
      <c r="AR323" s="70">
        <v>536000</v>
      </c>
      <c r="AS323" s="70">
        <v>0</v>
      </c>
      <c r="AT323" s="70">
        <v>0</v>
      </c>
      <c r="AU323" s="70">
        <v>82490</v>
      </c>
      <c r="AV323" s="70">
        <v>92906</v>
      </c>
      <c r="AW323" s="70">
        <v>57595</v>
      </c>
      <c r="AX323" s="70">
        <v>0</v>
      </c>
      <c r="AY323" s="70">
        <v>0</v>
      </c>
      <c r="AZ323" s="70">
        <v>0</v>
      </c>
      <c r="BA323" s="70">
        <v>0</v>
      </c>
      <c r="BB323" s="70">
        <v>0</v>
      </c>
      <c r="BC323" s="70">
        <v>0</v>
      </c>
      <c r="BD323" s="70">
        <v>26400</v>
      </c>
      <c r="BE323" s="70">
        <v>268652</v>
      </c>
      <c r="BF323" s="70">
        <v>700</v>
      </c>
      <c r="BG323" s="70">
        <v>0</v>
      </c>
      <c r="BH323" s="70">
        <v>32000</v>
      </c>
      <c r="BI323" s="70">
        <v>0</v>
      </c>
      <c r="BJ323" s="70">
        <v>0</v>
      </c>
      <c r="BK323" s="70">
        <v>0</v>
      </c>
      <c r="BL323" s="70">
        <v>0</v>
      </c>
      <c r="BM323" s="70">
        <v>81240</v>
      </c>
      <c r="BN323" s="70">
        <v>0</v>
      </c>
      <c r="BO323" s="70">
        <v>0</v>
      </c>
      <c r="BP323" s="70">
        <v>1248670.8999999999</v>
      </c>
      <c r="BQ323" s="70">
        <v>236600</v>
      </c>
      <c r="BR323" s="70">
        <v>166350</v>
      </c>
      <c r="BS323" s="70">
        <v>0</v>
      </c>
      <c r="BT323" s="70">
        <v>345100</v>
      </c>
      <c r="BU323" s="70">
        <v>0</v>
      </c>
      <c r="BV323" s="70">
        <v>0</v>
      </c>
      <c r="BW323" s="70">
        <v>11560</v>
      </c>
      <c r="BX323" s="70">
        <v>0</v>
      </c>
      <c r="BY323" s="71">
        <v>117625</v>
      </c>
    </row>
    <row r="324" spans="1:77" x14ac:dyDescent="0.2">
      <c r="A324" s="68" t="s">
        <v>43</v>
      </c>
      <c r="B324" s="69" t="s">
        <v>840</v>
      </c>
      <c r="C324" s="68" t="s">
        <v>841</v>
      </c>
      <c r="D324" s="70">
        <v>0</v>
      </c>
      <c r="E324" s="70">
        <v>0</v>
      </c>
      <c r="F324" s="70">
        <v>0</v>
      </c>
      <c r="G324" s="70">
        <v>0</v>
      </c>
      <c r="H324" s="70">
        <v>0</v>
      </c>
      <c r="I324" s="70">
        <v>0</v>
      </c>
      <c r="J324" s="70">
        <v>11828499</v>
      </c>
      <c r="K324" s="70">
        <v>0</v>
      </c>
      <c r="L324" s="70">
        <v>4200</v>
      </c>
      <c r="M324" s="70">
        <v>21000</v>
      </c>
      <c r="N324" s="70">
        <v>2000000</v>
      </c>
      <c r="O324" s="70">
        <v>0</v>
      </c>
      <c r="P324" s="70">
        <v>0</v>
      </c>
      <c r="Q324" s="70">
        <v>3571610</v>
      </c>
      <c r="R324" s="70">
        <v>2730642</v>
      </c>
      <c r="S324" s="70">
        <v>0</v>
      </c>
      <c r="T324" s="70">
        <v>0</v>
      </c>
      <c r="U324" s="70">
        <v>0</v>
      </c>
      <c r="V324" s="70">
        <v>134500</v>
      </c>
      <c r="W324" s="70">
        <v>500000</v>
      </c>
      <c r="X324" s="70">
        <v>30651.65</v>
      </c>
      <c r="Y324" s="70">
        <v>0</v>
      </c>
      <c r="Z324" s="70">
        <v>0</v>
      </c>
      <c r="AA324" s="70">
        <v>0</v>
      </c>
      <c r="AB324" s="70">
        <v>0</v>
      </c>
      <c r="AC324" s="70">
        <v>0</v>
      </c>
      <c r="AD324" s="70">
        <v>0</v>
      </c>
      <c r="AE324" s="70">
        <v>0</v>
      </c>
      <c r="AF324" s="70">
        <v>0</v>
      </c>
      <c r="AG324" s="70">
        <v>0</v>
      </c>
      <c r="AH324" s="70">
        <v>0</v>
      </c>
      <c r="AI324" s="70">
        <v>0</v>
      </c>
      <c r="AJ324" s="70">
        <v>0</v>
      </c>
      <c r="AK324" s="70">
        <v>500000</v>
      </c>
      <c r="AL324" s="70">
        <v>0</v>
      </c>
      <c r="AM324" s="70">
        <v>0</v>
      </c>
      <c r="AN324" s="70">
        <v>0</v>
      </c>
      <c r="AO324" s="70">
        <v>0</v>
      </c>
      <c r="AP324" s="70">
        <v>0</v>
      </c>
      <c r="AQ324" s="70">
        <v>800000</v>
      </c>
      <c r="AR324" s="70">
        <v>0</v>
      </c>
      <c r="AS324" s="70">
        <v>0</v>
      </c>
      <c r="AT324" s="70">
        <v>0</v>
      </c>
      <c r="AU324" s="70">
        <v>0</v>
      </c>
      <c r="AV324" s="70">
        <v>1000000</v>
      </c>
      <c r="AW324" s="70">
        <v>0</v>
      </c>
      <c r="AX324" s="70">
        <v>0</v>
      </c>
      <c r="AY324" s="70">
        <v>0</v>
      </c>
      <c r="AZ324" s="70">
        <v>0</v>
      </c>
      <c r="BA324" s="70">
        <v>0</v>
      </c>
      <c r="BB324" s="70">
        <v>0</v>
      </c>
      <c r="BC324" s="70">
        <v>0</v>
      </c>
      <c r="BD324" s="70">
        <v>0</v>
      </c>
      <c r="BE324" s="70">
        <v>0</v>
      </c>
      <c r="BF324" s="70">
        <v>1127600</v>
      </c>
      <c r="BG324" s="70">
        <v>0</v>
      </c>
      <c r="BH324" s="70">
        <v>0</v>
      </c>
      <c r="BI324" s="70">
        <v>0</v>
      </c>
      <c r="BJ324" s="70">
        <v>0</v>
      </c>
      <c r="BK324" s="70">
        <v>0</v>
      </c>
      <c r="BL324" s="70">
        <v>0</v>
      </c>
      <c r="BM324" s="70">
        <v>0</v>
      </c>
      <c r="BN324" s="70">
        <v>0</v>
      </c>
      <c r="BO324" s="70">
        <v>516875</v>
      </c>
      <c r="BP324" s="70">
        <v>168188</v>
      </c>
      <c r="BQ324" s="70">
        <v>0</v>
      </c>
      <c r="BR324" s="70">
        <v>0</v>
      </c>
      <c r="BS324" s="70">
        <v>800000</v>
      </c>
      <c r="BT324" s="70">
        <v>0</v>
      </c>
      <c r="BU324" s="70">
        <v>0</v>
      </c>
      <c r="BV324" s="70">
        <v>0</v>
      </c>
      <c r="BW324" s="70">
        <v>0</v>
      </c>
      <c r="BX324" s="70">
        <v>0</v>
      </c>
      <c r="BY324" s="71">
        <v>13180886.15</v>
      </c>
    </row>
    <row r="325" spans="1:77" x14ac:dyDescent="0.2">
      <c r="A325" s="68" t="s">
        <v>43</v>
      </c>
      <c r="B325" s="69" t="s">
        <v>842</v>
      </c>
      <c r="C325" s="68" t="s">
        <v>843</v>
      </c>
      <c r="D325" s="70">
        <v>5797089.1100000003</v>
      </c>
      <c r="E325" s="70">
        <v>1765791.65</v>
      </c>
      <c r="F325" s="70">
        <v>1217507.99</v>
      </c>
      <c r="G325" s="70">
        <v>0</v>
      </c>
      <c r="H325" s="70">
        <v>1326053.25</v>
      </c>
      <c r="I325" s="70">
        <v>14034</v>
      </c>
      <c r="J325" s="70">
        <v>194943.25</v>
      </c>
      <c r="K325" s="70">
        <v>872435</v>
      </c>
      <c r="L325" s="70">
        <v>534300</v>
      </c>
      <c r="M325" s="70">
        <v>4475658.4000000004</v>
      </c>
      <c r="N325" s="70">
        <v>496852.75</v>
      </c>
      <c r="O325" s="70">
        <v>57178</v>
      </c>
      <c r="P325" s="70">
        <v>238000</v>
      </c>
      <c r="Q325" s="70">
        <v>62205.5</v>
      </c>
      <c r="R325" s="70">
        <v>110000</v>
      </c>
      <c r="S325" s="70">
        <v>209600</v>
      </c>
      <c r="T325" s="70">
        <v>56760</v>
      </c>
      <c r="U325" s="70">
        <v>594842.63</v>
      </c>
      <c r="V325" s="70">
        <v>11495490.52</v>
      </c>
      <c r="W325" s="70">
        <v>9904809.0999999996</v>
      </c>
      <c r="X325" s="70">
        <v>2935732.03</v>
      </c>
      <c r="Y325" s="70">
        <v>0</v>
      </c>
      <c r="Z325" s="70">
        <v>211213.5</v>
      </c>
      <c r="AA325" s="70">
        <v>4299620</v>
      </c>
      <c r="AB325" s="70">
        <v>27174.86</v>
      </c>
      <c r="AC325" s="70">
        <v>67914</v>
      </c>
      <c r="AD325" s="70">
        <v>356635.51</v>
      </c>
      <c r="AE325" s="70">
        <v>5112176.75</v>
      </c>
      <c r="AF325" s="70">
        <v>364242</v>
      </c>
      <c r="AG325" s="70">
        <v>25822</v>
      </c>
      <c r="AH325" s="70">
        <v>1068391.3899999999</v>
      </c>
      <c r="AI325" s="70">
        <v>256700</v>
      </c>
      <c r="AJ325" s="70">
        <v>262219.65000000002</v>
      </c>
      <c r="AK325" s="70">
        <v>18652.919999999998</v>
      </c>
      <c r="AL325" s="70">
        <v>365220</v>
      </c>
      <c r="AM325" s="70">
        <v>5501</v>
      </c>
      <c r="AN325" s="70">
        <v>41300</v>
      </c>
      <c r="AO325" s="70">
        <v>166432.28</v>
      </c>
      <c r="AP325" s="70">
        <v>1475241.96</v>
      </c>
      <c r="AQ325" s="70">
        <v>2147588.16</v>
      </c>
      <c r="AR325" s="70">
        <v>26815.93</v>
      </c>
      <c r="AS325" s="70">
        <v>142382.07999999999</v>
      </c>
      <c r="AT325" s="70">
        <v>92760</v>
      </c>
      <c r="AU325" s="70">
        <v>6000</v>
      </c>
      <c r="AV325" s="70">
        <v>0</v>
      </c>
      <c r="AW325" s="70">
        <v>64949.67</v>
      </c>
      <c r="AX325" s="70">
        <v>5128871.83</v>
      </c>
      <c r="AY325" s="70">
        <v>35200</v>
      </c>
      <c r="AZ325" s="70">
        <v>410140</v>
      </c>
      <c r="BA325" s="70">
        <v>76333</v>
      </c>
      <c r="BB325" s="70">
        <v>621631.21</v>
      </c>
      <c r="BC325" s="70">
        <v>833094.02</v>
      </c>
      <c r="BD325" s="70">
        <v>1698108.36</v>
      </c>
      <c r="BE325" s="70">
        <v>1960366</v>
      </c>
      <c r="BF325" s="70">
        <v>154609</v>
      </c>
      <c r="BG325" s="70">
        <v>0</v>
      </c>
      <c r="BH325" s="70">
        <v>0</v>
      </c>
      <c r="BI325" s="70">
        <v>94112058.140000001</v>
      </c>
      <c r="BJ325" s="70">
        <v>1161573.75</v>
      </c>
      <c r="BK325" s="70">
        <v>1012412.19</v>
      </c>
      <c r="BL325" s="70">
        <v>42000</v>
      </c>
      <c r="BM325" s="70">
        <v>25283</v>
      </c>
      <c r="BN325" s="70">
        <v>709481.91</v>
      </c>
      <c r="BO325" s="70">
        <v>1400</v>
      </c>
      <c r="BP325" s="70">
        <v>2421309</v>
      </c>
      <c r="BQ325" s="70">
        <v>252900</v>
      </c>
      <c r="BR325" s="70">
        <v>13910</v>
      </c>
      <c r="BS325" s="70">
        <v>244278.16</v>
      </c>
      <c r="BT325" s="70">
        <v>10000</v>
      </c>
      <c r="BU325" s="70">
        <v>1459570</v>
      </c>
      <c r="BV325" s="70">
        <v>154980</v>
      </c>
      <c r="BW325" s="70">
        <v>475903.25</v>
      </c>
      <c r="BX325" s="70">
        <v>2800</v>
      </c>
      <c r="BY325" s="71">
        <v>5121416</v>
      </c>
    </row>
    <row r="326" spans="1:77" x14ac:dyDescent="0.2">
      <c r="A326" s="68" t="s">
        <v>43</v>
      </c>
      <c r="B326" s="69" t="s">
        <v>844</v>
      </c>
      <c r="C326" s="68" t="s">
        <v>845</v>
      </c>
      <c r="D326" s="70">
        <v>0</v>
      </c>
      <c r="E326" s="70">
        <v>0</v>
      </c>
      <c r="F326" s="70">
        <v>158188.41</v>
      </c>
      <c r="G326" s="70">
        <v>401885</v>
      </c>
      <c r="H326" s="70">
        <v>106650.08</v>
      </c>
      <c r="I326" s="70">
        <v>848261.56</v>
      </c>
      <c r="J326" s="70">
        <v>0</v>
      </c>
      <c r="K326" s="70">
        <v>0</v>
      </c>
      <c r="L326" s="70">
        <v>34823.65</v>
      </c>
      <c r="M326" s="70">
        <v>1828703.34</v>
      </c>
      <c r="N326" s="70">
        <v>0</v>
      </c>
      <c r="O326" s="70">
        <v>176427.9</v>
      </c>
      <c r="P326" s="70">
        <v>3719509.8</v>
      </c>
      <c r="Q326" s="70">
        <v>697914.37</v>
      </c>
      <c r="R326" s="70">
        <v>0</v>
      </c>
      <c r="S326" s="70">
        <v>0</v>
      </c>
      <c r="T326" s="70">
        <v>0</v>
      </c>
      <c r="U326" s="70">
        <v>0</v>
      </c>
      <c r="V326" s="70">
        <v>11695701.58</v>
      </c>
      <c r="W326" s="70">
        <v>124154.81</v>
      </c>
      <c r="X326" s="70">
        <v>461447.42</v>
      </c>
      <c r="Y326" s="70">
        <v>27480</v>
      </c>
      <c r="Z326" s="70">
        <v>427881.22</v>
      </c>
      <c r="AA326" s="70">
        <v>0</v>
      </c>
      <c r="AB326" s="70">
        <v>6806.3</v>
      </c>
      <c r="AC326" s="70">
        <v>0</v>
      </c>
      <c r="AD326" s="70">
        <v>0</v>
      </c>
      <c r="AE326" s="70">
        <v>22409240.77</v>
      </c>
      <c r="AF326" s="70">
        <v>0</v>
      </c>
      <c r="AG326" s="70">
        <v>305024</v>
      </c>
      <c r="AH326" s="70">
        <v>0</v>
      </c>
      <c r="AI326" s="70">
        <v>778709.88</v>
      </c>
      <c r="AJ326" s="70">
        <v>158277.06</v>
      </c>
      <c r="AK326" s="70">
        <v>645800.66</v>
      </c>
      <c r="AL326" s="70">
        <v>768061.55</v>
      </c>
      <c r="AM326" s="70">
        <v>2858944.53</v>
      </c>
      <c r="AN326" s="70">
        <v>394415.57</v>
      </c>
      <c r="AO326" s="70">
        <v>110882.16</v>
      </c>
      <c r="AP326" s="70">
        <v>0</v>
      </c>
      <c r="AQ326" s="70">
        <v>1869230.21</v>
      </c>
      <c r="AR326" s="70">
        <v>160000</v>
      </c>
      <c r="AS326" s="70">
        <v>29000</v>
      </c>
      <c r="AT326" s="70">
        <v>123578.42</v>
      </c>
      <c r="AU326" s="70">
        <v>79338.19</v>
      </c>
      <c r="AV326" s="70">
        <v>17770</v>
      </c>
      <c r="AW326" s="70">
        <v>1516.98</v>
      </c>
      <c r="AX326" s="70">
        <v>833378.52</v>
      </c>
      <c r="AY326" s="70">
        <v>0</v>
      </c>
      <c r="AZ326" s="70">
        <v>78500</v>
      </c>
      <c r="BA326" s="70">
        <v>1300000</v>
      </c>
      <c r="BB326" s="70">
        <v>0</v>
      </c>
      <c r="BC326" s="70">
        <v>0</v>
      </c>
      <c r="BD326" s="70">
        <v>1412000</v>
      </c>
      <c r="BE326" s="70">
        <v>1147980.8</v>
      </c>
      <c r="BF326" s="70">
        <v>5482257.7999999998</v>
      </c>
      <c r="BG326" s="70">
        <v>0</v>
      </c>
      <c r="BH326" s="70">
        <v>0</v>
      </c>
      <c r="BI326" s="70">
        <v>42051</v>
      </c>
      <c r="BJ326" s="70">
        <v>500000</v>
      </c>
      <c r="BK326" s="70">
        <v>0</v>
      </c>
      <c r="BL326" s="70">
        <v>0</v>
      </c>
      <c r="BM326" s="70">
        <v>854</v>
      </c>
      <c r="BN326" s="70">
        <v>809623.04000000004</v>
      </c>
      <c r="BO326" s="70">
        <v>0</v>
      </c>
      <c r="BP326" s="70">
        <v>0</v>
      </c>
      <c r="BQ326" s="70">
        <v>197718</v>
      </c>
      <c r="BR326" s="70">
        <v>2062848</v>
      </c>
      <c r="BS326" s="70">
        <v>274970</v>
      </c>
      <c r="BT326" s="70">
        <v>0</v>
      </c>
      <c r="BU326" s="70">
        <v>0</v>
      </c>
      <c r="BV326" s="70">
        <v>693344.55</v>
      </c>
      <c r="BW326" s="70">
        <v>398049.95</v>
      </c>
      <c r="BX326" s="70">
        <v>29577.74</v>
      </c>
      <c r="BY326" s="71">
        <v>5097950</v>
      </c>
    </row>
    <row r="327" spans="1:77" x14ac:dyDescent="0.2">
      <c r="A327" s="68" t="s">
        <v>43</v>
      </c>
      <c r="B327" s="69" t="s">
        <v>846</v>
      </c>
      <c r="C327" s="68" t="s">
        <v>847</v>
      </c>
      <c r="D327" s="70">
        <v>0</v>
      </c>
      <c r="E327" s="70">
        <v>0</v>
      </c>
      <c r="F327" s="70">
        <v>0</v>
      </c>
      <c r="G327" s="70">
        <v>0</v>
      </c>
      <c r="H327" s="70">
        <v>0</v>
      </c>
      <c r="I327" s="70">
        <v>0</v>
      </c>
      <c r="J327" s="70">
        <v>17199000</v>
      </c>
      <c r="K327" s="70">
        <v>0</v>
      </c>
      <c r="L327" s="70">
        <v>0</v>
      </c>
      <c r="M327" s="70">
        <v>0</v>
      </c>
      <c r="N327" s="70">
        <v>0</v>
      </c>
      <c r="O327" s="70">
        <v>0</v>
      </c>
      <c r="P327" s="70">
        <v>0</v>
      </c>
      <c r="Q327" s="70">
        <v>0</v>
      </c>
      <c r="R327" s="70">
        <v>0</v>
      </c>
      <c r="S327" s="70">
        <v>0</v>
      </c>
      <c r="T327" s="70">
        <v>0</v>
      </c>
      <c r="U327" s="70">
        <v>0</v>
      </c>
      <c r="V327" s="70">
        <v>0</v>
      </c>
      <c r="W327" s="70">
        <v>0</v>
      </c>
      <c r="X327" s="70">
        <v>0</v>
      </c>
      <c r="Y327" s="70">
        <v>0</v>
      </c>
      <c r="Z327" s="70">
        <v>0</v>
      </c>
      <c r="AA327" s="70">
        <v>0</v>
      </c>
      <c r="AB327" s="70">
        <v>0</v>
      </c>
      <c r="AC327" s="70">
        <v>0</v>
      </c>
      <c r="AD327" s="70">
        <v>0</v>
      </c>
      <c r="AE327" s="70">
        <v>15729000</v>
      </c>
      <c r="AF327" s="70">
        <v>0</v>
      </c>
      <c r="AG327" s="70">
        <v>0</v>
      </c>
      <c r="AH327" s="70">
        <v>0</v>
      </c>
      <c r="AI327" s="70">
        <v>0</v>
      </c>
      <c r="AJ327" s="70">
        <v>0</v>
      </c>
      <c r="AK327" s="70">
        <v>0</v>
      </c>
      <c r="AL327" s="70">
        <v>0</v>
      </c>
      <c r="AM327" s="70">
        <v>0</v>
      </c>
      <c r="AN327" s="70">
        <v>0</v>
      </c>
      <c r="AO327" s="70">
        <v>0</v>
      </c>
      <c r="AP327" s="70">
        <v>0</v>
      </c>
      <c r="AQ327" s="70">
        <v>0</v>
      </c>
      <c r="AR327" s="70">
        <v>0</v>
      </c>
      <c r="AS327" s="70">
        <v>0</v>
      </c>
      <c r="AT327" s="70">
        <v>0</v>
      </c>
      <c r="AU327" s="70">
        <v>0</v>
      </c>
      <c r="AV327" s="70">
        <v>0</v>
      </c>
      <c r="AW327" s="70">
        <v>0</v>
      </c>
      <c r="AX327" s="70">
        <v>0</v>
      </c>
      <c r="AY327" s="70">
        <v>0</v>
      </c>
      <c r="AZ327" s="70">
        <v>0</v>
      </c>
      <c r="BA327" s="70">
        <v>0</v>
      </c>
      <c r="BB327" s="70">
        <v>0</v>
      </c>
      <c r="BC327" s="70">
        <v>0</v>
      </c>
      <c r="BD327" s="70">
        <v>0</v>
      </c>
      <c r="BE327" s="70">
        <v>0</v>
      </c>
      <c r="BF327" s="70">
        <v>0</v>
      </c>
      <c r="BG327" s="70">
        <v>0</v>
      </c>
      <c r="BH327" s="70">
        <v>0</v>
      </c>
      <c r="BI327" s="70">
        <v>0</v>
      </c>
      <c r="BJ327" s="70">
        <v>0</v>
      </c>
      <c r="BK327" s="70">
        <v>0</v>
      </c>
      <c r="BL327" s="70">
        <v>0</v>
      </c>
      <c r="BM327" s="70">
        <v>0</v>
      </c>
      <c r="BN327" s="70">
        <v>0</v>
      </c>
      <c r="BO327" s="70">
        <v>0</v>
      </c>
      <c r="BP327" s="70">
        <v>145000</v>
      </c>
      <c r="BQ327" s="70">
        <v>0</v>
      </c>
      <c r="BR327" s="70">
        <v>0</v>
      </c>
      <c r="BS327" s="70">
        <v>0</v>
      </c>
      <c r="BT327" s="70">
        <v>0</v>
      </c>
      <c r="BU327" s="70">
        <v>0</v>
      </c>
      <c r="BV327" s="70">
        <v>0</v>
      </c>
      <c r="BW327" s="70">
        <v>0</v>
      </c>
      <c r="BX327" s="70">
        <v>0</v>
      </c>
      <c r="BY327" s="71"/>
    </row>
    <row r="328" spans="1:77" x14ac:dyDescent="0.2">
      <c r="A328" s="68" t="s">
        <v>43</v>
      </c>
      <c r="B328" s="69" t="s">
        <v>848</v>
      </c>
      <c r="C328" s="68" t="s">
        <v>849</v>
      </c>
      <c r="D328" s="70">
        <v>937734.46</v>
      </c>
      <c r="E328" s="70">
        <v>0</v>
      </c>
      <c r="F328" s="70">
        <v>1164298.93</v>
      </c>
      <c r="G328" s="70">
        <v>98420.95</v>
      </c>
      <c r="H328" s="70">
        <v>127439.24</v>
      </c>
      <c r="I328" s="70">
        <v>0</v>
      </c>
      <c r="J328" s="70">
        <v>855462.79</v>
      </c>
      <c r="K328" s="70">
        <v>311815.63</v>
      </c>
      <c r="L328" s="70">
        <v>80408.52</v>
      </c>
      <c r="M328" s="70">
        <v>2844335.81</v>
      </c>
      <c r="N328" s="70">
        <v>68384.84</v>
      </c>
      <c r="O328" s="70">
        <v>206839.52</v>
      </c>
      <c r="P328" s="70">
        <v>251247.62</v>
      </c>
      <c r="Q328" s="70">
        <v>761784.27</v>
      </c>
      <c r="R328" s="70">
        <v>46845.43</v>
      </c>
      <c r="S328" s="70">
        <v>256709.49</v>
      </c>
      <c r="T328" s="70">
        <v>152474.04</v>
      </c>
      <c r="U328" s="70">
        <v>118373.61</v>
      </c>
      <c r="V328" s="70">
        <v>3567933.14</v>
      </c>
      <c r="W328" s="70">
        <v>101603.53</v>
      </c>
      <c r="X328" s="70">
        <v>246570.91</v>
      </c>
      <c r="Y328" s="70">
        <v>342737.03</v>
      </c>
      <c r="Z328" s="70">
        <v>85073.94</v>
      </c>
      <c r="AA328" s="70">
        <v>123389.83</v>
      </c>
      <c r="AB328" s="70">
        <v>118652.97</v>
      </c>
      <c r="AC328" s="70">
        <v>0</v>
      </c>
      <c r="AD328" s="70">
        <v>261540.6</v>
      </c>
      <c r="AE328" s="70">
        <v>564094.31999999995</v>
      </c>
      <c r="AF328" s="70">
        <v>58841.52</v>
      </c>
      <c r="AG328" s="70">
        <v>59465.35</v>
      </c>
      <c r="AH328" s="70">
        <v>31370.02</v>
      </c>
      <c r="AI328" s="70">
        <v>47472.81</v>
      </c>
      <c r="AJ328" s="70">
        <v>57382.49</v>
      </c>
      <c r="AK328" s="70">
        <v>42376.3</v>
      </c>
      <c r="AL328" s="70">
        <v>27380.38</v>
      </c>
      <c r="AM328" s="70">
        <v>47400.35</v>
      </c>
      <c r="AN328" s="70">
        <v>56706.98</v>
      </c>
      <c r="AO328" s="70">
        <v>35774.129999999997</v>
      </c>
      <c r="AP328" s="70">
        <v>986.83</v>
      </c>
      <c r="AQ328" s="70">
        <v>181511.82</v>
      </c>
      <c r="AR328" s="70">
        <v>51179.82</v>
      </c>
      <c r="AS328" s="70">
        <v>53426.68</v>
      </c>
      <c r="AT328" s="70">
        <v>64822.67</v>
      </c>
      <c r="AU328" s="70">
        <v>42860.38</v>
      </c>
      <c r="AV328" s="70">
        <v>15871.92</v>
      </c>
      <c r="AW328" s="70">
        <v>32117.200000000001</v>
      </c>
      <c r="AX328" s="70">
        <v>193051.21</v>
      </c>
      <c r="AY328" s="70">
        <v>75211.740000000005</v>
      </c>
      <c r="AZ328" s="70">
        <v>144886.71</v>
      </c>
      <c r="BA328" s="70">
        <v>56258.05</v>
      </c>
      <c r="BB328" s="70">
        <v>86910</v>
      </c>
      <c r="BC328" s="70">
        <v>11306.15</v>
      </c>
      <c r="BD328" s="70">
        <v>85805.38</v>
      </c>
      <c r="BE328" s="70">
        <v>123630.54</v>
      </c>
      <c r="BF328" s="70">
        <v>53420.27</v>
      </c>
      <c r="BG328" s="70">
        <v>13574.25</v>
      </c>
      <c r="BH328" s="70">
        <v>53618</v>
      </c>
      <c r="BI328" s="70">
        <v>181179.1</v>
      </c>
      <c r="BJ328" s="70">
        <v>743162.7</v>
      </c>
      <c r="BK328" s="70">
        <v>75976.33</v>
      </c>
      <c r="BL328" s="70">
        <v>40245.660000000003</v>
      </c>
      <c r="BM328" s="70">
        <v>55572.63</v>
      </c>
      <c r="BN328" s="70">
        <v>109804.93</v>
      </c>
      <c r="BO328" s="70">
        <v>56466.23</v>
      </c>
      <c r="BP328" s="70">
        <v>357849.85</v>
      </c>
      <c r="BQ328" s="70">
        <v>50172.66</v>
      </c>
      <c r="BR328" s="70">
        <v>95235.37</v>
      </c>
      <c r="BS328" s="70">
        <v>78832.490000000005</v>
      </c>
      <c r="BT328" s="70">
        <v>88108.34</v>
      </c>
      <c r="BU328" s="70">
        <v>206618.25</v>
      </c>
      <c r="BV328" s="70">
        <v>107675.24</v>
      </c>
      <c r="BW328" s="70">
        <v>54726.42</v>
      </c>
      <c r="BX328" s="70">
        <v>48336.45</v>
      </c>
      <c r="BY328" s="71">
        <v>13325831.279999999</v>
      </c>
    </row>
    <row r="329" spans="1:77" x14ac:dyDescent="0.2">
      <c r="A329" s="68" t="s">
        <v>43</v>
      </c>
      <c r="B329" s="69" t="s">
        <v>850</v>
      </c>
      <c r="C329" s="68" t="s">
        <v>825</v>
      </c>
      <c r="D329" s="70">
        <v>0</v>
      </c>
      <c r="E329" s="70">
        <v>0</v>
      </c>
      <c r="F329" s="70">
        <v>0</v>
      </c>
      <c r="G329" s="70">
        <v>0</v>
      </c>
      <c r="H329" s="70">
        <v>0</v>
      </c>
      <c r="I329" s="70">
        <v>0</v>
      </c>
      <c r="J329" s="70">
        <v>0</v>
      </c>
      <c r="K329" s="70">
        <v>0</v>
      </c>
      <c r="L329" s="70">
        <v>0</v>
      </c>
      <c r="M329" s="70">
        <v>0</v>
      </c>
      <c r="N329" s="70">
        <v>0</v>
      </c>
      <c r="O329" s="70">
        <v>0</v>
      </c>
      <c r="P329" s="70">
        <v>0</v>
      </c>
      <c r="Q329" s="70">
        <v>0</v>
      </c>
      <c r="R329" s="70">
        <v>0</v>
      </c>
      <c r="S329" s="70">
        <v>0</v>
      </c>
      <c r="T329" s="70">
        <v>0</v>
      </c>
      <c r="U329" s="70">
        <v>0</v>
      </c>
      <c r="V329" s="70">
        <v>0</v>
      </c>
      <c r="W329" s="70">
        <v>0</v>
      </c>
      <c r="X329" s="70">
        <v>0</v>
      </c>
      <c r="Y329" s="70">
        <v>0</v>
      </c>
      <c r="Z329" s="70">
        <v>0</v>
      </c>
      <c r="AA329" s="70">
        <v>0</v>
      </c>
      <c r="AB329" s="70">
        <v>0</v>
      </c>
      <c r="AC329" s="70">
        <v>0</v>
      </c>
      <c r="AD329" s="70">
        <v>0</v>
      </c>
      <c r="AE329" s="70">
        <v>0</v>
      </c>
      <c r="AF329" s="70">
        <v>0</v>
      </c>
      <c r="AG329" s="70">
        <v>0</v>
      </c>
      <c r="AH329" s="70">
        <v>0</v>
      </c>
      <c r="AI329" s="70">
        <v>0</v>
      </c>
      <c r="AJ329" s="70">
        <v>0</v>
      </c>
      <c r="AK329" s="70">
        <v>0</v>
      </c>
      <c r="AL329" s="70">
        <v>0</v>
      </c>
      <c r="AM329" s="70">
        <v>0</v>
      </c>
      <c r="AN329" s="70">
        <v>0</v>
      </c>
      <c r="AO329" s="70">
        <v>0</v>
      </c>
      <c r="AP329" s="70">
        <v>0</v>
      </c>
      <c r="AQ329" s="70">
        <v>0</v>
      </c>
      <c r="AR329" s="70">
        <v>0</v>
      </c>
      <c r="AS329" s="70">
        <v>0</v>
      </c>
      <c r="AT329" s="70">
        <v>0</v>
      </c>
      <c r="AU329" s="70">
        <v>0</v>
      </c>
      <c r="AV329" s="70">
        <v>0</v>
      </c>
      <c r="AW329" s="70">
        <v>0</v>
      </c>
      <c r="AX329" s="70">
        <v>0</v>
      </c>
      <c r="AY329" s="70">
        <v>0</v>
      </c>
      <c r="AZ329" s="70">
        <v>0</v>
      </c>
      <c r="BA329" s="70">
        <v>0</v>
      </c>
      <c r="BB329" s="70">
        <v>0</v>
      </c>
      <c r="BC329" s="70">
        <v>0</v>
      </c>
      <c r="BD329" s="70">
        <v>0</v>
      </c>
      <c r="BE329" s="70">
        <v>0</v>
      </c>
      <c r="BF329" s="70">
        <v>0</v>
      </c>
      <c r="BG329" s="70">
        <v>0</v>
      </c>
      <c r="BH329" s="70">
        <v>0</v>
      </c>
      <c r="BI329" s="70">
        <v>0</v>
      </c>
      <c r="BJ329" s="70">
        <v>0</v>
      </c>
      <c r="BK329" s="70">
        <v>0</v>
      </c>
      <c r="BL329" s="70">
        <v>0</v>
      </c>
      <c r="BM329" s="70">
        <v>0</v>
      </c>
      <c r="BN329" s="70">
        <v>0</v>
      </c>
      <c r="BO329" s="70">
        <v>0</v>
      </c>
      <c r="BP329" s="70">
        <v>0</v>
      </c>
      <c r="BQ329" s="70">
        <v>0</v>
      </c>
      <c r="BR329" s="70">
        <v>0</v>
      </c>
      <c r="BS329" s="70">
        <v>0</v>
      </c>
      <c r="BT329" s="70">
        <v>0</v>
      </c>
      <c r="BU329" s="70">
        <v>0</v>
      </c>
      <c r="BV329" s="70">
        <v>0</v>
      </c>
      <c r="BW329" s="70">
        <v>0</v>
      </c>
      <c r="BX329" s="70">
        <v>0</v>
      </c>
      <c r="BY329" s="71">
        <v>83660933.979999989</v>
      </c>
    </row>
    <row r="330" spans="1:77" x14ac:dyDescent="0.2">
      <c r="A330" s="68" t="s">
        <v>43</v>
      </c>
      <c r="B330" s="69" t="s">
        <v>851</v>
      </c>
      <c r="C330" s="68" t="s">
        <v>827</v>
      </c>
      <c r="D330" s="70">
        <v>0</v>
      </c>
      <c r="E330" s="70">
        <v>0</v>
      </c>
      <c r="F330" s="70">
        <v>0</v>
      </c>
      <c r="G330" s="70">
        <v>0</v>
      </c>
      <c r="H330" s="70">
        <v>0</v>
      </c>
      <c r="I330" s="70">
        <v>0</v>
      </c>
      <c r="J330" s="70">
        <v>528500</v>
      </c>
      <c r="K330" s="70">
        <v>0</v>
      </c>
      <c r="L330" s="70">
        <v>0</v>
      </c>
      <c r="M330" s="70">
        <v>16292</v>
      </c>
      <c r="N330" s="70">
        <v>0</v>
      </c>
      <c r="O330" s="70">
        <v>0</v>
      </c>
      <c r="P330" s="70">
        <v>0</v>
      </c>
      <c r="Q330" s="70">
        <v>0</v>
      </c>
      <c r="R330" s="70">
        <v>0</v>
      </c>
      <c r="S330" s="70">
        <v>0</v>
      </c>
      <c r="T330" s="70">
        <v>0</v>
      </c>
      <c r="U330" s="70">
        <v>0</v>
      </c>
      <c r="V330" s="70">
        <v>355000</v>
      </c>
      <c r="W330" s="70">
        <v>42500</v>
      </c>
      <c r="X330" s="70">
        <v>0</v>
      </c>
      <c r="Y330" s="70">
        <v>0</v>
      </c>
      <c r="Z330" s="70">
        <v>0</v>
      </c>
      <c r="AA330" s="70">
        <v>0</v>
      </c>
      <c r="AB330" s="70">
        <v>0</v>
      </c>
      <c r="AC330" s="70">
        <v>0</v>
      </c>
      <c r="AD330" s="70">
        <v>0</v>
      </c>
      <c r="AE330" s="70">
        <v>51488.800000000003</v>
      </c>
      <c r="AF330" s="70">
        <v>0</v>
      </c>
      <c r="AG330" s="70">
        <v>0</v>
      </c>
      <c r="AH330" s="70">
        <v>0</v>
      </c>
      <c r="AI330" s="70">
        <v>0</v>
      </c>
      <c r="AJ330" s="70">
        <v>0</v>
      </c>
      <c r="AK330" s="70">
        <v>0</v>
      </c>
      <c r="AL330" s="70">
        <v>0</v>
      </c>
      <c r="AM330" s="70">
        <v>0</v>
      </c>
      <c r="AN330" s="70">
        <v>0</v>
      </c>
      <c r="AO330" s="70">
        <v>0</v>
      </c>
      <c r="AP330" s="70">
        <v>0</v>
      </c>
      <c r="AQ330" s="70">
        <v>0</v>
      </c>
      <c r="AR330" s="70">
        <v>1770</v>
      </c>
      <c r="AS330" s="70">
        <v>0</v>
      </c>
      <c r="AT330" s="70">
        <v>0</v>
      </c>
      <c r="AU330" s="70">
        <v>0</v>
      </c>
      <c r="AV330" s="70">
        <v>0</v>
      </c>
      <c r="AW330" s="70">
        <v>0</v>
      </c>
      <c r="AX330" s="70">
        <v>0</v>
      </c>
      <c r="AY330" s="70">
        <v>0</v>
      </c>
      <c r="AZ330" s="70">
        <v>1500</v>
      </c>
      <c r="BA330" s="70">
        <v>0</v>
      </c>
      <c r="BB330" s="70">
        <v>0</v>
      </c>
      <c r="BC330" s="70">
        <v>0</v>
      </c>
      <c r="BD330" s="70">
        <v>0</v>
      </c>
      <c r="BE330" s="70">
        <v>0</v>
      </c>
      <c r="BF330" s="70">
        <v>0</v>
      </c>
      <c r="BG330" s="70">
        <v>0</v>
      </c>
      <c r="BH330" s="70">
        <v>0</v>
      </c>
      <c r="BI330" s="70">
        <v>0</v>
      </c>
      <c r="BJ330" s="70">
        <v>0</v>
      </c>
      <c r="BK330" s="70">
        <v>0</v>
      </c>
      <c r="BL330" s="70">
        <v>0</v>
      </c>
      <c r="BM330" s="70">
        <v>0</v>
      </c>
      <c r="BN330" s="70">
        <v>0</v>
      </c>
      <c r="BO330" s="70">
        <v>0</v>
      </c>
      <c r="BP330" s="70">
        <v>0</v>
      </c>
      <c r="BQ330" s="70">
        <v>7990</v>
      </c>
      <c r="BR330" s="70">
        <v>0</v>
      </c>
      <c r="BS330" s="70">
        <v>0</v>
      </c>
      <c r="BT330" s="70">
        <v>3800</v>
      </c>
      <c r="BU330" s="70">
        <v>100000</v>
      </c>
      <c r="BV330" s="70">
        <v>0</v>
      </c>
      <c r="BW330" s="70">
        <v>0</v>
      </c>
      <c r="BX330" s="70">
        <v>0</v>
      </c>
      <c r="BY330" s="71">
        <v>59351071.569999993</v>
      </c>
    </row>
    <row r="331" spans="1:77" x14ac:dyDescent="0.2">
      <c r="A331" s="68" t="s">
        <v>43</v>
      </c>
      <c r="B331" s="69" t="s">
        <v>852</v>
      </c>
      <c r="C331" s="68" t="s">
        <v>853</v>
      </c>
      <c r="D331" s="70">
        <v>0</v>
      </c>
      <c r="E331" s="70">
        <v>0</v>
      </c>
      <c r="F331" s="70">
        <v>0</v>
      </c>
      <c r="G331" s="70">
        <v>0</v>
      </c>
      <c r="H331" s="70">
        <v>0</v>
      </c>
      <c r="I331" s="70">
        <v>0</v>
      </c>
      <c r="J331" s="70">
        <v>0</v>
      </c>
      <c r="K331" s="70">
        <v>0</v>
      </c>
      <c r="L331" s="70">
        <v>0</v>
      </c>
      <c r="M331" s="70">
        <v>0</v>
      </c>
      <c r="N331" s="70">
        <v>0</v>
      </c>
      <c r="O331" s="70">
        <v>0</v>
      </c>
      <c r="P331" s="70">
        <v>0</v>
      </c>
      <c r="Q331" s="70">
        <v>0</v>
      </c>
      <c r="R331" s="70">
        <v>0</v>
      </c>
      <c r="S331" s="70">
        <v>0</v>
      </c>
      <c r="T331" s="70">
        <v>0</v>
      </c>
      <c r="U331" s="70">
        <v>0</v>
      </c>
      <c r="V331" s="70">
        <v>1500</v>
      </c>
      <c r="W331" s="70">
        <v>0</v>
      </c>
      <c r="X331" s="70">
        <v>0</v>
      </c>
      <c r="Y331" s="70">
        <v>0</v>
      </c>
      <c r="Z331" s="70">
        <v>0</v>
      </c>
      <c r="AA331" s="70">
        <v>0</v>
      </c>
      <c r="AB331" s="70">
        <v>2112</v>
      </c>
      <c r="AC331" s="70">
        <v>0</v>
      </c>
      <c r="AD331" s="70">
        <v>0</v>
      </c>
      <c r="AE331" s="70">
        <v>0</v>
      </c>
      <c r="AF331" s="70">
        <v>0</v>
      </c>
      <c r="AG331" s="70">
        <v>0</v>
      </c>
      <c r="AH331" s="70">
        <v>0</v>
      </c>
      <c r="AI331" s="70">
        <v>0</v>
      </c>
      <c r="AJ331" s="70">
        <v>0</v>
      </c>
      <c r="AK331" s="70">
        <v>0</v>
      </c>
      <c r="AL331" s="70">
        <v>0</v>
      </c>
      <c r="AM331" s="70">
        <v>0</v>
      </c>
      <c r="AN331" s="70">
        <v>0</v>
      </c>
      <c r="AO331" s="70">
        <v>0</v>
      </c>
      <c r="AP331" s="70">
        <v>0</v>
      </c>
      <c r="AQ331" s="70">
        <v>0</v>
      </c>
      <c r="AR331" s="70">
        <v>0</v>
      </c>
      <c r="AS331" s="70">
        <v>0</v>
      </c>
      <c r="AT331" s="70">
        <v>1345</v>
      </c>
      <c r="AU331" s="70">
        <v>0</v>
      </c>
      <c r="AV331" s="70">
        <v>0</v>
      </c>
      <c r="AW331" s="70">
        <v>0</v>
      </c>
      <c r="AX331" s="70">
        <v>0</v>
      </c>
      <c r="AY331" s="70">
        <v>0</v>
      </c>
      <c r="AZ331" s="70">
        <v>0</v>
      </c>
      <c r="BA331" s="70">
        <v>0</v>
      </c>
      <c r="BB331" s="70">
        <v>0</v>
      </c>
      <c r="BC331" s="70">
        <v>0</v>
      </c>
      <c r="BD331" s="70">
        <v>0</v>
      </c>
      <c r="BE331" s="70">
        <v>0</v>
      </c>
      <c r="BF331" s="70">
        <v>0</v>
      </c>
      <c r="BG331" s="70">
        <v>0</v>
      </c>
      <c r="BH331" s="70">
        <v>0</v>
      </c>
      <c r="BI331" s="70">
        <v>0</v>
      </c>
      <c r="BJ331" s="70">
        <v>0</v>
      </c>
      <c r="BK331" s="70">
        <v>0</v>
      </c>
      <c r="BL331" s="70">
        <v>0</v>
      </c>
      <c r="BM331" s="70">
        <v>0</v>
      </c>
      <c r="BN331" s="70">
        <v>0</v>
      </c>
      <c r="BO331" s="70">
        <v>0</v>
      </c>
      <c r="BP331" s="70">
        <v>0</v>
      </c>
      <c r="BQ331" s="70">
        <v>0</v>
      </c>
      <c r="BR331" s="70">
        <v>0</v>
      </c>
      <c r="BS331" s="70">
        <v>0</v>
      </c>
      <c r="BT331" s="70">
        <v>0</v>
      </c>
      <c r="BU331" s="70">
        <v>0</v>
      </c>
      <c r="BV331" s="70">
        <v>0</v>
      </c>
      <c r="BW331" s="70">
        <v>0</v>
      </c>
      <c r="BX331" s="70">
        <v>0</v>
      </c>
      <c r="BY331" s="71">
        <v>23451000</v>
      </c>
    </row>
    <row r="332" spans="1:77" x14ac:dyDescent="0.2">
      <c r="A332" s="68" t="s">
        <v>43</v>
      </c>
      <c r="B332" s="69" t="s">
        <v>854</v>
      </c>
      <c r="C332" s="68" t="s">
        <v>855</v>
      </c>
      <c r="D332" s="70">
        <v>22317948.670000002</v>
      </c>
      <c r="E332" s="70">
        <v>1223000</v>
      </c>
      <c r="F332" s="70">
        <v>0</v>
      </c>
      <c r="G332" s="70">
        <v>0</v>
      </c>
      <c r="H332" s="70">
        <v>0</v>
      </c>
      <c r="I332" s="70">
        <v>0</v>
      </c>
      <c r="J332" s="70">
        <v>20926392.039999999</v>
      </c>
      <c r="K332" s="70">
        <v>429000</v>
      </c>
      <c r="L332" s="70">
        <v>0</v>
      </c>
      <c r="M332" s="70">
        <v>42761.66</v>
      </c>
      <c r="N332" s="70">
        <v>0</v>
      </c>
      <c r="O332" s="70">
        <v>11806.74</v>
      </c>
      <c r="P332" s="70">
        <v>0</v>
      </c>
      <c r="Q332" s="70">
        <v>0</v>
      </c>
      <c r="R332" s="70">
        <v>0</v>
      </c>
      <c r="S332" s="70">
        <v>0</v>
      </c>
      <c r="T332" s="70">
        <v>2723800</v>
      </c>
      <c r="U332" s="70">
        <v>4500</v>
      </c>
      <c r="V332" s="70">
        <v>24267382.25</v>
      </c>
      <c r="W332" s="70">
        <v>0</v>
      </c>
      <c r="X332" s="70">
        <v>0</v>
      </c>
      <c r="Y332" s="70">
        <v>3659.4</v>
      </c>
      <c r="Z332" s="70">
        <v>1346661.46</v>
      </c>
      <c r="AA332" s="70">
        <v>0</v>
      </c>
      <c r="AB332" s="70">
        <v>0</v>
      </c>
      <c r="AC332" s="70">
        <v>1802838.54</v>
      </c>
      <c r="AD332" s="70">
        <v>172858</v>
      </c>
      <c r="AE332" s="70">
        <v>25043765</v>
      </c>
      <c r="AF332" s="70">
        <v>0</v>
      </c>
      <c r="AG332" s="70">
        <v>0</v>
      </c>
      <c r="AH332" s="70">
        <v>0</v>
      </c>
      <c r="AI332" s="70">
        <v>764866</v>
      </c>
      <c r="AJ332" s="70">
        <v>4000</v>
      </c>
      <c r="AK332" s="70">
        <v>0</v>
      </c>
      <c r="AL332" s="70">
        <v>15384.54</v>
      </c>
      <c r="AM332" s="70">
        <v>14381.22</v>
      </c>
      <c r="AN332" s="70">
        <v>0</v>
      </c>
      <c r="AO332" s="70">
        <v>0</v>
      </c>
      <c r="AP332" s="70">
        <v>0</v>
      </c>
      <c r="AQ332" s="70">
        <v>10120806.23</v>
      </c>
      <c r="AR332" s="70">
        <v>7500</v>
      </c>
      <c r="AS332" s="70">
        <v>0</v>
      </c>
      <c r="AT332" s="70">
        <v>0</v>
      </c>
      <c r="AU332" s="70">
        <v>0</v>
      </c>
      <c r="AV332" s="70">
        <v>0</v>
      </c>
      <c r="AW332" s="70">
        <v>0</v>
      </c>
      <c r="AX332" s="70">
        <v>17962926.579999998</v>
      </c>
      <c r="AY332" s="70">
        <v>2374317</v>
      </c>
      <c r="AZ332" s="70">
        <v>151564</v>
      </c>
      <c r="BA332" s="70">
        <v>0</v>
      </c>
      <c r="BB332" s="70">
        <v>394561</v>
      </c>
      <c r="BC332" s="70">
        <v>0</v>
      </c>
      <c r="BD332" s="70">
        <v>0</v>
      </c>
      <c r="BE332" s="70">
        <v>0</v>
      </c>
      <c r="BF332" s="70">
        <v>0</v>
      </c>
      <c r="BG332" s="70">
        <v>0</v>
      </c>
      <c r="BH332" s="70">
        <v>0</v>
      </c>
      <c r="BI332" s="70">
        <v>19793552.149999999</v>
      </c>
      <c r="BJ332" s="70">
        <v>52866.8</v>
      </c>
      <c r="BK332" s="70">
        <v>11715</v>
      </c>
      <c r="BL332" s="70">
        <v>0</v>
      </c>
      <c r="BM332" s="70">
        <v>19830</v>
      </c>
      <c r="BN332" s="70">
        <v>0</v>
      </c>
      <c r="BO332" s="70">
        <v>1204851.97</v>
      </c>
      <c r="BP332" s="70">
        <v>15926156.68</v>
      </c>
      <c r="BQ332" s="70">
        <v>0</v>
      </c>
      <c r="BR332" s="70">
        <v>0</v>
      </c>
      <c r="BS332" s="70">
        <v>0</v>
      </c>
      <c r="BT332" s="70">
        <v>0</v>
      </c>
      <c r="BU332" s="70">
        <v>0</v>
      </c>
      <c r="BV332" s="70">
        <v>0</v>
      </c>
      <c r="BW332" s="70">
        <v>0</v>
      </c>
      <c r="BX332" s="70">
        <v>0</v>
      </c>
      <c r="BY332" s="71">
        <v>17812379.009999998</v>
      </c>
    </row>
    <row r="333" spans="1:77" x14ac:dyDescent="0.2">
      <c r="A333" s="68" t="s">
        <v>43</v>
      </c>
      <c r="B333" s="69" t="s">
        <v>856</v>
      </c>
      <c r="C333" s="68" t="s">
        <v>857</v>
      </c>
      <c r="D333" s="70">
        <v>480000</v>
      </c>
      <c r="E333" s="70">
        <v>0</v>
      </c>
      <c r="F333" s="70">
        <v>0</v>
      </c>
      <c r="G333" s="70">
        <v>0</v>
      </c>
      <c r="H333" s="70">
        <v>0</v>
      </c>
      <c r="I333" s="70">
        <v>0</v>
      </c>
      <c r="J333" s="70">
        <v>17344000</v>
      </c>
      <c r="K333" s="70">
        <v>0</v>
      </c>
      <c r="L333" s="70">
        <v>0</v>
      </c>
      <c r="M333" s="70">
        <v>0</v>
      </c>
      <c r="N333" s="70">
        <v>0</v>
      </c>
      <c r="O333" s="70">
        <v>0</v>
      </c>
      <c r="P333" s="70">
        <v>0</v>
      </c>
      <c r="Q333" s="70">
        <v>0</v>
      </c>
      <c r="R333" s="70">
        <v>0</v>
      </c>
      <c r="S333" s="70">
        <v>0</v>
      </c>
      <c r="T333" s="70">
        <v>0</v>
      </c>
      <c r="U333" s="70">
        <v>0</v>
      </c>
      <c r="V333" s="70">
        <v>145000</v>
      </c>
      <c r="W333" s="70">
        <v>0</v>
      </c>
      <c r="X333" s="70">
        <v>0</v>
      </c>
      <c r="Y333" s="70">
        <v>0</v>
      </c>
      <c r="Z333" s="70">
        <v>0</v>
      </c>
      <c r="AA333" s="70">
        <v>0</v>
      </c>
      <c r="AB333" s="70">
        <v>0</v>
      </c>
      <c r="AC333" s="70">
        <v>0</v>
      </c>
      <c r="AD333" s="70">
        <v>0</v>
      </c>
      <c r="AE333" s="70">
        <v>15729000</v>
      </c>
      <c r="AF333" s="70">
        <v>0</v>
      </c>
      <c r="AG333" s="70">
        <v>0</v>
      </c>
      <c r="AH333" s="70">
        <v>0</v>
      </c>
      <c r="AI333" s="70">
        <v>0</v>
      </c>
      <c r="AJ333" s="70">
        <v>0</v>
      </c>
      <c r="AK333" s="70">
        <v>0</v>
      </c>
      <c r="AL333" s="70">
        <v>0</v>
      </c>
      <c r="AM333" s="70">
        <v>0</v>
      </c>
      <c r="AN333" s="70">
        <v>0</v>
      </c>
      <c r="AO333" s="70">
        <v>0</v>
      </c>
      <c r="AP333" s="70">
        <v>0</v>
      </c>
      <c r="AQ333" s="70">
        <v>50000</v>
      </c>
      <c r="AR333" s="70">
        <v>0</v>
      </c>
      <c r="AS333" s="70">
        <v>0</v>
      </c>
      <c r="AT333" s="70">
        <v>0</v>
      </c>
      <c r="AU333" s="70">
        <v>0</v>
      </c>
      <c r="AV333" s="70">
        <v>0</v>
      </c>
      <c r="AW333" s="70">
        <v>0</v>
      </c>
      <c r="AX333" s="70">
        <v>13228000</v>
      </c>
      <c r="AY333" s="70">
        <v>0</v>
      </c>
      <c r="AZ333" s="70">
        <v>0</v>
      </c>
      <c r="BA333" s="70">
        <v>0</v>
      </c>
      <c r="BB333" s="70">
        <v>0</v>
      </c>
      <c r="BC333" s="70">
        <v>0</v>
      </c>
      <c r="BD333" s="70">
        <v>0</v>
      </c>
      <c r="BE333" s="70">
        <v>0</v>
      </c>
      <c r="BF333" s="70">
        <v>0</v>
      </c>
      <c r="BG333" s="70">
        <v>0</v>
      </c>
      <c r="BH333" s="70">
        <v>0</v>
      </c>
      <c r="BI333" s="70">
        <v>6767336</v>
      </c>
      <c r="BJ333" s="70">
        <v>0</v>
      </c>
      <c r="BK333" s="70">
        <v>0</v>
      </c>
      <c r="BL333" s="70">
        <v>0</v>
      </c>
      <c r="BM333" s="70">
        <v>0</v>
      </c>
      <c r="BN333" s="70">
        <v>0</v>
      </c>
      <c r="BO333" s="70">
        <v>0</v>
      </c>
      <c r="BP333" s="70">
        <v>145000</v>
      </c>
      <c r="BQ333" s="70">
        <v>0</v>
      </c>
      <c r="BR333" s="70">
        <v>0</v>
      </c>
      <c r="BS333" s="70">
        <v>0</v>
      </c>
      <c r="BT333" s="70">
        <v>0</v>
      </c>
      <c r="BU333" s="70">
        <v>0</v>
      </c>
      <c r="BV333" s="70">
        <v>0</v>
      </c>
      <c r="BW333" s="70">
        <v>0</v>
      </c>
      <c r="BX333" s="70">
        <v>0</v>
      </c>
      <c r="BY333" s="71"/>
    </row>
    <row r="334" spans="1:77" x14ac:dyDescent="0.2">
      <c r="A334" s="68" t="s">
        <v>43</v>
      </c>
      <c r="B334" s="69" t="s">
        <v>858</v>
      </c>
      <c r="C334" s="68" t="s">
        <v>859</v>
      </c>
      <c r="D334" s="70">
        <v>124040.43</v>
      </c>
      <c r="E334" s="70">
        <v>5800</v>
      </c>
      <c r="F334" s="70">
        <v>0</v>
      </c>
      <c r="G334" s="70">
        <v>0</v>
      </c>
      <c r="H334" s="70">
        <v>0</v>
      </c>
      <c r="I334" s="70">
        <v>0</v>
      </c>
      <c r="J334" s="70">
        <v>0</v>
      </c>
      <c r="K334" s="70">
        <v>0</v>
      </c>
      <c r="L334" s="70">
        <v>0</v>
      </c>
      <c r="M334" s="70">
        <v>0</v>
      </c>
      <c r="N334" s="70">
        <v>0</v>
      </c>
      <c r="O334" s="70">
        <v>0</v>
      </c>
      <c r="P334" s="70">
        <v>0</v>
      </c>
      <c r="Q334" s="70">
        <v>0</v>
      </c>
      <c r="R334" s="70">
        <v>0</v>
      </c>
      <c r="S334" s="70">
        <v>0</v>
      </c>
      <c r="T334" s="70">
        <v>0</v>
      </c>
      <c r="U334" s="70">
        <v>0</v>
      </c>
      <c r="V334" s="70">
        <v>0</v>
      </c>
      <c r="W334" s="70">
        <v>0</v>
      </c>
      <c r="X334" s="70">
        <v>0</v>
      </c>
      <c r="Y334" s="70">
        <v>0</v>
      </c>
      <c r="Z334" s="70">
        <v>0</v>
      </c>
      <c r="AA334" s="70">
        <v>0</v>
      </c>
      <c r="AB334" s="70">
        <v>0</v>
      </c>
      <c r="AC334" s="70">
        <v>0</v>
      </c>
      <c r="AD334" s="70">
        <v>0</v>
      </c>
      <c r="AE334" s="70">
        <v>0</v>
      </c>
      <c r="AF334" s="70">
        <v>0</v>
      </c>
      <c r="AG334" s="70">
        <v>0</v>
      </c>
      <c r="AH334" s="70">
        <v>0</v>
      </c>
      <c r="AI334" s="70">
        <v>0</v>
      </c>
      <c r="AJ334" s="70">
        <v>0</v>
      </c>
      <c r="AK334" s="70">
        <v>0</v>
      </c>
      <c r="AL334" s="70">
        <v>0</v>
      </c>
      <c r="AM334" s="70">
        <v>0</v>
      </c>
      <c r="AN334" s="70">
        <v>0</v>
      </c>
      <c r="AO334" s="70">
        <v>0</v>
      </c>
      <c r="AP334" s="70">
        <v>0</v>
      </c>
      <c r="AQ334" s="70">
        <v>0</v>
      </c>
      <c r="AR334" s="70">
        <v>0</v>
      </c>
      <c r="AS334" s="70">
        <v>0</v>
      </c>
      <c r="AT334" s="70">
        <v>0</v>
      </c>
      <c r="AU334" s="70">
        <v>0</v>
      </c>
      <c r="AV334" s="70">
        <v>0</v>
      </c>
      <c r="AW334" s="70">
        <v>0</v>
      </c>
      <c r="AX334" s="70">
        <v>0</v>
      </c>
      <c r="AY334" s="70">
        <v>0</v>
      </c>
      <c r="AZ334" s="70">
        <v>0</v>
      </c>
      <c r="BA334" s="70">
        <v>0</v>
      </c>
      <c r="BB334" s="70">
        <v>0</v>
      </c>
      <c r="BC334" s="70">
        <v>0</v>
      </c>
      <c r="BD334" s="70">
        <v>0</v>
      </c>
      <c r="BE334" s="70">
        <v>0</v>
      </c>
      <c r="BF334" s="70">
        <v>0</v>
      </c>
      <c r="BG334" s="70">
        <v>0</v>
      </c>
      <c r="BH334" s="70">
        <v>0</v>
      </c>
      <c r="BI334" s="70">
        <v>0</v>
      </c>
      <c r="BJ334" s="70">
        <v>0</v>
      </c>
      <c r="BK334" s="70">
        <v>0</v>
      </c>
      <c r="BL334" s="70">
        <v>0</v>
      </c>
      <c r="BM334" s="70">
        <v>0</v>
      </c>
      <c r="BN334" s="70">
        <v>0</v>
      </c>
      <c r="BO334" s="70">
        <v>0</v>
      </c>
      <c r="BP334" s="70">
        <v>0</v>
      </c>
      <c r="BQ334" s="70">
        <v>0</v>
      </c>
      <c r="BR334" s="70">
        <v>0</v>
      </c>
      <c r="BS334" s="70">
        <v>0</v>
      </c>
      <c r="BT334" s="70">
        <v>0</v>
      </c>
      <c r="BU334" s="70">
        <v>0</v>
      </c>
      <c r="BV334" s="70">
        <v>0</v>
      </c>
      <c r="BW334" s="70">
        <v>0</v>
      </c>
      <c r="BX334" s="70">
        <v>0</v>
      </c>
      <c r="BY334" s="71">
        <v>420221.92</v>
      </c>
    </row>
    <row r="335" spans="1:77" x14ac:dyDescent="0.2">
      <c r="A335" s="68" t="s">
        <v>43</v>
      </c>
      <c r="B335" s="69" t="s">
        <v>860</v>
      </c>
      <c r="C335" s="68" t="s">
        <v>861</v>
      </c>
      <c r="D335" s="70">
        <v>10672216.189999999</v>
      </c>
      <c r="E335" s="70">
        <v>1717506.17</v>
      </c>
      <c r="F335" s="70">
        <v>2285812.3199999998</v>
      </c>
      <c r="G335" s="70">
        <v>1500347.1</v>
      </c>
      <c r="H335" s="70">
        <v>884326.92</v>
      </c>
      <c r="I335" s="70">
        <v>354347.42</v>
      </c>
      <c r="J335" s="70">
        <v>20607528.420000002</v>
      </c>
      <c r="K335" s="70">
        <v>1373812.1</v>
      </c>
      <c r="L335" s="70">
        <v>718009</v>
      </c>
      <c r="M335" s="70">
        <v>3438072.76</v>
      </c>
      <c r="N335" s="70">
        <v>531022.65</v>
      </c>
      <c r="O335" s="70">
        <v>1819517.17</v>
      </c>
      <c r="P335" s="70">
        <v>3307931.23</v>
      </c>
      <c r="Q335" s="70">
        <v>2153810.0299999998</v>
      </c>
      <c r="R335" s="70">
        <v>395131.44</v>
      </c>
      <c r="S335" s="70">
        <v>554160.43999999994</v>
      </c>
      <c r="T335" s="70">
        <v>1071102.2</v>
      </c>
      <c r="U335" s="70">
        <v>300268</v>
      </c>
      <c r="V335" s="70">
        <v>11666021.050000001</v>
      </c>
      <c r="W335" s="70">
        <v>2739662.35</v>
      </c>
      <c r="X335" s="70">
        <v>1320856.8999999999</v>
      </c>
      <c r="Y335" s="70">
        <v>2305944.2200000002</v>
      </c>
      <c r="Z335" s="70">
        <v>657018.76</v>
      </c>
      <c r="AA335" s="70">
        <v>1307141.5</v>
      </c>
      <c r="AB335" s="70">
        <v>780585.95</v>
      </c>
      <c r="AC335" s="70">
        <v>477843.09</v>
      </c>
      <c r="AD335" s="70">
        <v>32520.75</v>
      </c>
      <c r="AE335" s="70">
        <v>14552432.35</v>
      </c>
      <c r="AF335" s="70">
        <v>710058.8</v>
      </c>
      <c r="AG335" s="70">
        <v>543269.51</v>
      </c>
      <c r="AH335" s="70">
        <v>509514.68</v>
      </c>
      <c r="AI335" s="70">
        <v>497954.88</v>
      </c>
      <c r="AJ335" s="70">
        <v>612486.89</v>
      </c>
      <c r="AK335" s="70">
        <v>540739.4</v>
      </c>
      <c r="AL335" s="70">
        <v>597743.65</v>
      </c>
      <c r="AM335" s="70">
        <v>959917.1</v>
      </c>
      <c r="AN335" s="70">
        <v>513204.03</v>
      </c>
      <c r="AO335" s="70">
        <v>656313.4</v>
      </c>
      <c r="AP335" s="70">
        <v>399272.07</v>
      </c>
      <c r="AQ335" s="70">
        <v>5361623.63</v>
      </c>
      <c r="AR335" s="70">
        <v>505271.6</v>
      </c>
      <c r="AS335" s="70">
        <v>494135.8</v>
      </c>
      <c r="AT335" s="70">
        <v>486019.34</v>
      </c>
      <c r="AU335" s="70">
        <v>429364.63</v>
      </c>
      <c r="AV335" s="70">
        <v>172337.4</v>
      </c>
      <c r="AW335" s="70">
        <v>426861.25</v>
      </c>
      <c r="AX335" s="70">
        <v>9738239.5700000003</v>
      </c>
      <c r="AY335" s="70">
        <v>727123.51</v>
      </c>
      <c r="AZ335" s="70">
        <v>560193</v>
      </c>
      <c r="BA335" s="70">
        <v>0</v>
      </c>
      <c r="BB335" s="70">
        <v>1125224.3999999999</v>
      </c>
      <c r="BC335" s="70">
        <v>122214.39999999999</v>
      </c>
      <c r="BD335" s="70">
        <v>0</v>
      </c>
      <c r="BE335" s="70">
        <v>1356485.33</v>
      </c>
      <c r="BF335" s="70">
        <v>729075.3</v>
      </c>
      <c r="BG335" s="70">
        <v>0</v>
      </c>
      <c r="BH335" s="70">
        <v>190155.55</v>
      </c>
      <c r="BI335" s="70">
        <v>72079275.719999999</v>
      </c>
      <c r="BJ335" s="70">
        <v>2241493.83</v>
      </c>
      <c r="BK335" s="70">
        <v>870745.22</v>
      </c>
      <c r="BL335" s="70">
        <v>517606.12</v>
      </c>
      <c r="BM335" s="70">
        <v>822762.43</v>
      </c>
      <c r="BN335" s="70">
        <v>5425602.9000000004</v>
      </c>
      <c r="BO335" s="70">
        <v>0</v>
      </c>
      <c r="BP335" s="70">
        <v>4978551.3</v>
      </c>
      <c r="BQ335" s="70">
        <v>519336.1</v>
      </c>
      <c r="BR335" s="70">
        <v>579634.56999999995</v>
      </c>
      <c r="BS335" s="70">
        <v>891313.44</v>
      </c>
      <c r="BT335" s="70">
        <v>869051</v>
      </c>
      <c r="BU335" s="70">
        <v>1547936.69</v>
      </c>
      <c r="BV335" s="70">
        <v>693251.86</v>
      </c>
      <c r="BW335" s="70">
        <v>265504.69</v>
      </c>
      <c r="BX335" s="70">
        <v>264232.37</v>
      </c>
      <c r="BY335" s="71">
        <v>7215</v>
      </c>
    </row>
    <row r="336" spans="1:77" x14ac:dyDescent="0.2">
      <c r="A336" s="68" t="s">
        <v>43</v>
      </c>
      <c r="B336" s="69" t="s">
        <v>862</v>
      </c>
      <c r="C336" s="68" t="s">
        <v>863</v>
      </c>
      <c r="D336" s="70">
        <v>0</v>
      </c>
      <c r="E336" s="70">
        <v>0</v>
      </c>
      <c r="F336" s="70">
        <v>0</v>
      </c>
      <c r="G336" s="70">
        <v>0</v>
      </c>
      <c r="H336" s="70">
        <v>0</v>
      </c>
      <c r="I336" s="70">
        <v>0</v>
      </c>
      <c r="J336" s="70">
        <v>0</v>
      </c>
      <c r="K336" s="70">
        <v>0</v>
      </c>
      <c r="L336" s="70">
        <v>0</v>
      </c>
      <c r="M336" s="70">
        <v>0</v>
      </c>
      <c r="N336" s="70">
        <v>0</v>
      </c>
      <c r="O336" s="70">
        <v>0</v>
      </c>
      <c r="P336" s="70">
        <v>0</v>
      </c>
      <c r="Q336" s="70">
        <v>0</v>
      </c>
      <c r="R336" s="70">
        <v>0</v>
      </c>
      <c r="S336" s="70">
        <v>0</v>
      </c>
      <c r="T336" s="70">
        <v>0</v>
      </c>
      <c r="U336" s="70">
        <v>0</v>
      </c>
      <c r="V336" s="70">
        <v>0</v>
      </c>
      <c r="W336" s="70">
        <v>0</v>
      </c>
      <c r="X336" s="70">
        <v>0</v>
      </c>
      <c r="Y336" s="70">
        <v>0</v>
      </c>
      <c r="Z336" s="70">
        <v>0</v>
      </c>
      <c r="AA336" s="70">
        <v>0</v>
      </c>
      <c r="AB336" s="70">
        <v>0</v>
      </c>
      <c r="AC336" s="70">
        <v>0</v>
      </c>
      <c r="AD336" s="70">
        <v>0</v>
      </c>
      <c r="AE336" s="70">
        <v>0</v>
      </c>
      <c r="AF336" s="70">
        <v>0</v>
      </c>
      <c r="AG336" s="70">
        <v>0</v>
      </c>
      <c r="AH336" s="70">
        <v>0</v>
      </c>
      <c r="AI336" s="70">
        <v>0</v>
      </c>
      <c r="AJ336" s="70">
        <v>0</v>
      </c>
      <c r="AK336" s="70">
        <v>0</v>
      </c>
      <c r="AL336" s="70">
        <v>0</v>
      </c>
      <c r="AM336" s="70">
        <v>0</v>
      </c>
      <c r="AN336" s="70">
        <v>0</v>
      </c>
      <c r="AO336" s="70">
        <v>0</v>
      </c>
      <c r="AP336" s="70">
        <v>0</v>
      </c>
      <c r="AQ336" s="70">
        <v>0</v>
      </c>
      <c r="AR336" s="70">
        <v>0</v>
      </c>
      <c r="AS336" s="70">
        <v>0</v>
      </c>
      <c r="AT336" s="70">
        <v>0</v>
      </c>
      <c r="AU336" s="70">
        <v>0</v>
      </c>
      <c r="AV336" s="70">
        <v>0</v>
      </c>
      <c r="AW336" s="70">
        <v>0</v>
      </c>
      <c r="AX336" s="70">
        <v>0</v>
      </c>
      <c r="AY336" s="70">
        <v>0</v>
      </c>
      <c r="AZ336" s="70">
        <v>0</v>
      </c>
      <c r="BA336" s="70">
        <v>0</v>
      </c>
      <c r="BB336" s="70">
        <v>0</v>
      </c>
      <c r="BC336" s="70">
        <v>0</v>
      </c>
      <c r="BD336" s="70">
        <v>0</v>
      </c>
      <c r="BE336" s="70">
        <v>0</v>
      </c>
      <c r="BF336" s="70">
        <v>0</v>
      </c>
      <c r="BG336" s="70">
        <v>0</v>
      </c>
      <c r="BH336" s="70">
        <v>0</v>
      </c>
      <c r="BI336" s="70">
        <v>0</v>
      </c>
      <c r="BJ336" s="70">
        <v>0</v>
      </c>
      <c r="BK336" s="70">
        <v>0</v>
      </c>
      <c r="BL336" s="70">
        <v>0</v>
      </c>
      <c r="BM336" s="70">
        <v>0</v>
      </c>
      <c r="BN336" s="70">
        <v>0</v>
      </c>
      <c r="BO336" s="70">
        <v>0</v>
      </c>
      <c r="BP336" s="70">
        <v>0</v>
      </c>
      <c r="BQ336" s="70">
        <v>0</v>
      </c>
      <c r="BR336" s="70">
        <v>0</v>
      </c>
      <c r="BS336" s="70">
        <v>0</v>
      </c>
      <c r="BT336" s="70">
        <v>0</v>
      </c>
      <c r="BU336" s="70">
        <v>0</v>
      </c>
      <c r="BV336" s="70">
        <v>0</v>
      </c>
      <c r="BW336" s="70">
        <v>0</v>
      </c>
      <c r="BX336" s="70">
        <v>0</v>
      </c>
      <c r="BY336" s="71">
        <v>2738727750.7800002</v>
      </c>
    </row>
    <row r="337" spans="1:77" x14ac:dyDescent="0.2">
      <c r="A337" s="68" t="s">
        <v>43</v>
      </c>
      <c r="B337" s="69" t="s">
        <v>864</v>
      </c>
      <c r="C337" s="68" t="s">
        <v>865</v>
      </c>
      <c r="D337" s="70">
        <v>0</v>
      </c>
      <c r="E337" s="70">
        <v>0</v>
      </c>
      <c r="F337" s="70">
        <v>0</v>
      </c>
      <c r="G337" s="70">
        <v>0</v>
      </c>
      <c r="H337" s="70">
        <v>0</v>
      </c>
      <c r="I337" s="70">
        <v>0</v>
      </c>
      <c r="J337" s="70">
        <v>658824917.91999996</v>
      </c>
      <c r="K337" s="70">
        <v>0</v>
      </c>
      <c r="L337" s="70">
        <v>0</v>
      </c>
      <c r="M337" s="70">
        <v>0</v>
      </c>
      <c r="N337" s="70">
        <v>0</v>
      </c>
      <c r="O337" s="70">
        <v>0</v>
      </c>
      <c r="P337" s="70">
        <v>0</v>
      </c>
      <c r="Q337" s="70">
        <v>0</v>
      </c>
      <c r="R337" s="70">
        <v>0</v>
      </c>
      <c r="S337" s="70">
        <v>0</v>
      </c>
      <c r="T337" s="70">
        <v>0</v>
      </c>
      <c r="U337" s="70">
        <v>0</v>
      </c>
      <c r="V337" s="70">
        <v>0</v>
      </c>
      <c r="W337" s="70">
        <v>0</v>
      </c>
      <c r="X337" s="70">
        <v>0</v>
      </c>
      <c r="Y337" s="70">
        <v>0</v>
      </c>
      <c r="Z337" s="70">
        <v>0</v>
      </c>
      <c r="AA337" s="70">
        <v>0</v>
      </c>
      <c r="AB337" s="70">
        <v>0</v>
      </c>
      <c r="AC337" s="70">
        <v>0</v>
      </c>
      <c r="AD337" s="70">
        <v>0</v>
      </c>
      <c r="AE337" s="70">
        <v>0</v>
      </c>
      <c r="AF337" s="70">
        <v>0</v>
      </c>
      <c r="AG337" s="70">
        <v>0</v>
      </c>
      <c r="AH337" s="70">
        <v>0</v>
      </c>
      <c r="AI337" s="70">
        <v>0</v>
      </c>
      <c r="AJ337" s="70">
        <v>0</v>
      </c>
      <c r="AK337" s="70">
        <v>0</v>
      </c>
      <c r="AL337" s="70">
        <v>0</v>
      </c>
      <c r="AM337" s="70">
        <v>0</v>
      </c>
      <c r="AN337" s="70">
        <v>0</v>
      </c>
      <c r="AO337" s="70">
        <v>0</v>
      </c>
      <c r="AP337" s="70">
        <v>0</v>
      </c>
      <c r="AQ337" s="70">
        <v>0</v>
      </c>
      <c r="AR337" s="70">
        <v>0</v>
      </c>
      <c r="AS337" s="70">
        <v>0</v>
      </c>
      <c r="AT337" s="70">
        <v>0</v>
      </c>
      <c r="AU337" s="70">
        <v>0</v>
      </c>
      <c r="AV337" s="70">
        <v>0</v>
      </c>
      <c r="AW337" s="70">
        <v>0</v>
      </c>
      <c r="AX337" s="70">
        <v>264686406.78999999</v>
      </c>
      <c r="AY337" s="70">
        <v>0</v>
      </c>
      <c r="AZ337" s="70">
        <v>0</v>
      </c>
      <c r="BA337" s="70">
        <v>0</v>
      </c>
      <c r="BB337" s="70">
        <v>0</v>
      </c>
      <c r="BC337" s="70">
        <v>0</v>
      </c>
      <c r="BD337" s="70">
        <v>0</v>
      </c>
      <c r="BE337" s="70">
        <v>0</v>
      </c>
      <c r="BF337" s="70">
        <v>0</v>
      </c>
      <c r="BG337" s="70">
        <v>0</v>
      </c>
      <c r="BH337" s="70">
        <v>0</v>
      </c>
      <c r="BI337" s="70">
        <v>4210906</v>
      </c>
      <c r="BJ337" s="70">
        <v>0</v>
      </c>
      <c r="BK337" s="70">
        <v>0</v>
      </c>
      <c r="BL337" s="70">
        <v>0</v>
      </c>
      <c r="BM337" s="70">
        <v>0</v>
      </c>
      <c r="BN337" s="70">
        <v>0</v>
      </c>
      <c r="BO337" s="70">
        <v>0</v>
      </c>
      <c r="BP337" s="70">
        <v>0</v>
      </c>
      <c r="BQ337" s="70">
        <v>0</v>
      </c>
      <c r="BR337" s="70">
        <v>0</v>
      </c>
      <c r="BS337" s="70">
        <v>0</v>
      </c>
      <c r="BT337" s="70">
        <v>0</v>
      </c>
      <c r="BU337" s="70">
        <v>0</v>
      </c>
      <c r="BV337" s="70">
        <v>0</v>
      </c>
      <c r="BW337" s="70">
        <v>0</v>
      </c>
      <c r="BX337" s="70">
        <v>0</v>
      </c>
      <c r="BY337" s="71">
        <v>252047341.15000001</v>
      </c>
    </row>
    <row r="338" spans="1:77" x14ac:dyDescent="0.2">
      <c r="A338" s="68" t="s">
        <v>43</v>
      </c>
      <c r="B338" s="69" t="s">
        <v>866</v>
      </c>
      <c r="C338" s="68" t="s">
        <v>867</v>
      </c>
      <c r="D338" s="70">
        <v>0</v>
      </c>
      <c r="E338" s="70">
        <v>0</v>
      </c>
      <c r="F338" s="70">
        <v>0</v>
      </c>
      <c r="G338" s="70">
        <v>0</v>
      </c>
      <c r="H338" s="70">
        <v>0</v>
      </c>
      <c r="I338" s="70">
        <v>0</v>
      </c>
      <c r="J338" s="70">
        <v>0</v>
      </c>
      <c r="K338" s="70">
        <v>0</v>
      </c>
      <c r="L338" s="70">
        <v>0</v>
      </c>
      <c r="M338" s="70">
        <v>0</v>
      </c>
      <c r="N338" s="70">
        <v>0</v>
      </c>
      <c r="O338" s="70">
        <v>0</v>
      </c>
      <c r="P338" s="70">
        <v>0</v>
      </c>
      <c r="Q338" s="70">
        <v>0</v>
      </c>
      <c r="R338" s="70">
        <v>0</v>
      </c>
      <c r="S338" s="70">
        <v>0</v>
      </c>
      <c r="T338" s="70">
        <v>0</v>
      </c>
      <c r="U338" s="70">
        <v>0</v>
      </c>
      <c r="V338" s="70">
        <v>0</v>
      </c>
      <c r="W338" s="70">
        <v>0</v>
      </c>
      <c r="X338" s="70">
        <v>0</v>
      </c>
      <c r="Y338" s="70">
        <v>0</v>
      </c>
      <c r="Z338" s="70">
        <v>0</v>
      </c>
      <c r="AA338" s="70">
        <v>0</v>
      </c>
      <c r="AB338" s="70">
        <v>0</v>
      </c>
      <c r="AC338" s="70">
        <v>0</v>
      </c>
      <c r="AD338" s="70">
        <v>0</v>
      </c>
      <c r="AE338" s="70">
        <v>0</v>
      </c>
      <c r="AF338" s="70">
        <v>0</v>
      </c>
      <c r="AG338" s="70">
        <v>0</v>
      </c>
      <c r="AH338" s="70">
        <v>0</v>
      </c>
      <c r="AI338" s="70">
        <v>0</v>
      </c>
      <c r="AJ338" s="70">
        <v>0</v>
      </c>
      <c r="AK338" s="70">
        <v>0</v>
      </c>
      <c r="AL338" s="70">
        <v>0</v>
      </c>
      <c r="AM338" s="70">
        <v>0</v>
      </c>
      <c r="AN338" s="70">
        <v>0</v>
      </c>
      <c r="AO338" s="70">
        <v>0</v>
      </c>
      <c r="AP338" s="70">
        <v>0</v>
      </c>
      <c r="AQ338" s="70">
        <v>0</v>
      </c>
      <c r="AR338" s="70">
        <v>0</v>
      </c>
      <c r="AS338" s="70">
        <v>0</v>
      </c>
      <c r="AT338" s="70">
        <v>0</v>
      </c>
      <c r="AU338" s="70">
        <v>0</v>
      </c>
      <c r="AV338" s="70">
        <v>0</v>
      </c>
      <c r="AW338" s="70">
        <v>0</v>
      </c>
      <c r="AX338" s="70">
        <v>0</v>
      </c>
      <c r="AY338" s="70">
        <v>0</v>
      </c>
      <c r="AZ338" s="70">
        <v>0</v>
      </c>
      <c r="BA338" s="70">
        <v>0</v>
      </c>
      <c r="BB338" s="70">
        <v>0</v>
      </c>
      <c r="BC338" s="70">
        <v>0</v>
      </c>
      <c r="BD338" s="70">
        <v>0</v>
      </c>
      <c r="BE338" s="70">
        <v>0</v>
      </c>
      <c r="BF338" s="70">
        <v>0</v>
      </c>
      <c r="BG338" s="70">
        <v>0</v>
      </c>
      <c r="BH338" s="70">
        <v>0</v>
      </c>
      <c r="BI338" s="70">
        <v>2000</v>
      </c>
      <c r="BJ338" s="70">
        <v>0</v>
      </c>
      <c r="BK338" s="70">
        <v>0</v>
      </c>
      <c r="BL338" s="70">
        <v>0</v>
      </c>
      <c r="BM338" s="70">
        <v>0</v>
      </c>
      <c r="BN338" s="70">
        <v>0</v>
      </c>
      <c r="BO338" s="70">
        <v>0</v>
      </c>
      <c r="BP338" s="70">
        <v>0</v>
      </c>
      <c r="BQ338" s="70">
        <v>0</v>
      </c>
      <c r="BR338" s="70">
        <v>0</v>
      </c>
      <c r="BS338" s="70">
        <v>0</v>
      </c>
      <c r="BT338" s="70">
        <v>0</v>
      </c>
      <c r="BU338" s="70">
        <v>0</v>
      </c>
      <c r="BV338" s="70">
        <v>0</v>
      </c>
      <c r="BW338" s="70">
        <v>0</v>
      </c>
      <c r="BX338" s="70">
        <v>0</v>
      </c>
      <c r="BY338" s="71">
        <v>99681971.870000005</v>
      </c>
    </row>
    <row r="339" spans="1:77" x14ac:dyDescent="0.2">
      <c r="A339" s="68" t="s">
        <v>43</v>
      </c>
      <c r="B339" s="69" t="s">
        <v>868</v>
      </c>
      <c r="C339" s="68" t="s">
        <v>869</v>
      </c>
      <c r="D339" s="70">
        <v>0</v>
      </c>
      <c r="E339" s="70">
        <v>0</v>
      </c>
      <c r="F339" s="70">
        <v>0</v>
      </c>
      <c r="G339" s="70">
        <v>0</v>
      </c>
      <c r="H339" s="70">
        <v>0</v>
      </c>
      <c r="I339" s="70">
        <v>0</v>
      </c>
      <c r="J339" s="70">
        <v>0</v>
      </c>
      <c r="K339" s="70">
        <v>0</v>
      </c>
      <c r="L339" s="70">
        <v>0</v>
      </c>
      <c r="M339" s="70">
        <v>0</v>
      </c>
      <c r="N339" s="70">
        <v>0</v>
      </c>
      <c r="O339" s="70">
        <v>0</v>
      </c>
      <c r="P339" s="70">
        <v>0</v>
      </c>
      <c r="Q339" s="70">
        <v>0</v>
      </c>
      <c r="R339" s="70">
        <v>0</v>
      </c>
      <c r="S339" s="70">
        <v>0</v>
      </c>
      <c r="T339" s="70">
        <v>0</v>
      </c>
      <c r="U339" s="70">
        <v>0</v>
      </c>
      <c r="V339" s="70">
        <v>0</v>
      </c>
      <c r="W339" s="70">
        <v>0</v>
      </c>
      <c r="X339" s="70">
        <v>0</v>
      </c>
      <c r="Y339" s="70">
        <v>0</v>
      </c>
      <c r="Z339" s="70">
        <v>0</v>
      </c>
      <c r="AA339" s="70">
        <v>0</v>
      </c>
      <c r="AB339" s="70">
        <v>0</v>
      </c>
      <c r="AC339" s="70">
        <v>0</v>
      </c>
      <c r="AD339" s="70">
        <v>0</v>
      </c>
      <c r="AE339" s="70">
        <v>0</v>
      </c>
      <c r="AF339" s="70">
        <v>0</v>
      </c>
      <c r="AG339" s="70">
        <v>0</v>
      </c>
      <c r="AH339" s="70">
        <v>0</v>
      </c>
      <c r="AI339" s="70">
        <v>0</v>
      </c>
      <c r="AJ339" s="70">
        <v>0</v>
      </c>
      <c r="AK339" s="70">
        <v>0</v>
      </c>
      <c r="AL339" s="70">
        <v>0</v>
      </c>
      <c r="AM339" s="70">
        <v>0</v>
      </c>
      <c r="AN339" s="70">
        <v>0</v>
      </c>
      <c r="AO339" s="70">
        <v>0</v>
      </c>
      <c r="AP339" s="70">
        <v>0</v>
      </c>
      <c r="AQ339" s="70">
        <v>0</v>
      </c>
      <c r="AR339" s="70">
        <v>0</v>
      </c>
      <c r="AS339" s="70">
        <v>0</v>
      </c>
      <c r="AT339" s="70">
        <v>0</v>
      </c>
      <c r="AU339" s="70">
        <v>0</v>
      </c>
      <c r="AV339" s="70">
        <v>0</v>
      </c>
      <c r="AW339" s="70">
        <v>0</v>
      </c>
      <c r="AX339" s="70">
        <v>0</v>
      </c>
      <c r="AY339" s="70">
        <v>0</v>
      </c>
      <c r="AZ339" s="70">
        <v>0</v>
      </c>
      <c r="BA339" s="70">
        <v>0</v>
      </c>
      <c r="BB339" s="70">
        <v>0</v>
      </c>
      <c r="BC339" s="70">
        <v>0</v>
      </c>
      <c r="BD339" s="70">
        <v>0</v>
      </c>
      <c r="BE339" s="70">
        <v>0</v>
      </c>
      <c r="BF339" s="70">
        <v>0</v>
      </c>
      <c r="BG339" s="70">
        <v>0</v>
      </c>
      <c r="BH339" s="70">
        <v>0</v>
      </c>
      <c r="BI339" s="70">
        <v>0</v>
      </c>
      <c r="BJ339" s="70">
        <v>0</v>
      </c>
      <c r="BK339" s="70">
        <v>0</v>
      </c>
      <c r="BL339" s="70">
        <v>0</v>
      </c>
      <c r="BM339" s="70">
        <v>0</v>
      </c>
      <c r="BN339" s="70">
        <v>0</v>
      </c>
      <c r="BO339" s="70">
        <v>0</v>
      </c>
      <c r="BP339" s="70">
        <v>0</v>
      </c>
      <c r="BQ339" s="70">
        <v>0</v>
      </c>
      <c r="BR339" s="70">
        <v>0</v>
      </c>
      <c r="BS339" s="70">
        <v>0</v>
      </c>
      <c r="BT339" s="70">
        <v>0</v>
      </c>
      <c r="BU339" s="70">
        <v>0</v>
      </c>
      <c r="BV339" s="70">
        <v>0</v>
      </c>
      <c r="BW339" s="70">
        <v>0</v>
      </c>
      <c r="BX339" s="70">
        <v>0</v>
      </c>
      <c r="BY339" s="71">
        <v>47655200</v>
      </c>
    </row>
    <row r="340" spans="1:77" x14ac:dyDescent="0.2">
      <c r="A340" s="68" t="s">
        <v>43</v>
      </c>
      <c r="B340" s="69" t="s">
        <v>870</v>
      </c>
      <c r="C340" s="68" t="s">
        <v>871</v>
      </c>
      <c r="D340" s="70">
        <v>0</v>
      </c>
      <c r="E340" s="70">
        <v>0</v>
      </c>
      <c r="F340" s="70">
        <v>0</v>
      </c>
      <c r="G340" s="70">
        <v>0</v>
      </c>
      <c r="H340" s="70">
        <v>0</v>
      </c>
      <c r="I340" s="70">
        <v>0</v>
      </c>
      <c r="J340" s="70">
        <v>0</v>
      </c>
      <c r="K340" s="70">
        <v>0</v>
      </c>
      <c r="L340" s="70">
        <v>0</v>
      </c>
      <c r="M340" s="70">
        <v>0</v>
      </c>
      <c r="N340" s="70">
        <v>0</v>
      </c>
      <c r="O340" s="70">
        <v>0</v>
      </c>
      <c r="P340" s="70">
        <v>0</v>
      </c>
      <c r="Q340" s="70">
        <v>0</v>
      </c>
      <c r="R340" s="70">
        <v>0</v>
      </c>
      <c r="S340" s="70">
        <v>0</v>
      </c>
      <c r="T340" s="70">
        <v>0</v>
      </c>
      <c r="U340" s="70">
        <v>0</v>
      </c>
      <c r="V340" s="70">
        <v>0</v>
      </c>
      <c r="W340" s="70">
        <v>0</v>
      </c>
      <c r="X340" s="70">
        <v>0</v>
      </c>
      <c r="Y340" s="70">
        <v>0</v>
      </c>
      <c r="Z340" s="70">
        <v>0</v>
      </c>
      <c r="AA340" s="70">
        <v>0</v>
      </c>
      <c r="AB340" s="70">
        <v>0</v>
      </c>
      <c r="AC340" s="70">
        <v>0</v>
      </c>
      <c r="AD340" s="70">
        <v>0</v>
      </c>
      <c r="AE340" s="70">
        <v>0</v>
      </c>
      <c r="AF340" s="70">
        <v>0</v>
      </c>
      <c r="AG340" s="70">
        <v>0</v>
      </c>
      <c r="AH340" s="70">
        <v>0</v>
      </c>
      <c r="AI340" s="70">
        <v>0</v>
      </c>
      <c r="AJ340" s="70">
        <v>0</v>
      </c>
      <c r="AK340" s="70">
        <v>0</v>
      </c>
      <c r="AL340" s="70">
        <v>0</v>
      </c>
      <c r="AM340" s="70">
        <v>0</v>
      </c>
      <c r="AN340" s="70">
        <v>0</v>
      </c>
      <c r="AO340" s="70">
        <v>0</v>
      </c>
      <c r="AP340" s="70">
        <v>0</v>
      </c>
      <c r="AQ340" s="70">
        <v>0</v>
      </c>
      <c r="AR340" s="70">
        <v>0</v>
      </c>
      <c r="AS340" s="70">
        <v>0</v>
      </c>
      <c r="AT340" s="70">
        <v>0</v>
      </c>
      <c r="AU340" s="70">
        <v>0</v>
      </c>
      <c r="AV340" s="70">
        <v>0</v>
      </c>
      <c r="AW340" s="70">
        <v>0</v>
      </c>
      <c r="AX340" s="70">
        <v>0</v>
      </c>
      <c r="AY340" s="70">
        <v>0</v>
      </c>
      <c r="AZ340" s="70">
        <v>0</v>
      </c>
      <c r="BA340" s="70">
        <v>0</v>
      </c>
      <c r="BB340" s="70">
        <v>0</v>
      </c>
      <c r="BC340" s="70">
        <v>0</v>
      </c>
      <c r="BD340" s="70">
        <v>0</v>
      </c>
      <c r="BE340" s="70">
        <v>0</v>
      </c>
      <c r="BF340" s="70">
        <v>0</v>
      </c>
      <c r="BG340" s="70">
        <v>0</v>
      </c>
      <c r="BH340" s="70">
        <v>0</v>
      </c>
      <c r="BI340" s="70">
        <v>0</v>
      </c>
      <c r="BJ340" s="70">
        <v>0</v>
      </c>
      <c r="BK340" s="70">
        <v>0</v>
      </c>
      <c r="BL340" s="70">
        <v>0</v>
      </c>
      <c r="BM340" s="70">
        <v>0</v>
      </c>
      <c r="BN340" s="70">
        <v>0</v>
      </c>
      <c r="BO340" s="70">
        <v>0</v>
      </c>
      <c r="BP340" s="70">
        <v>0</v>
      </c>
      <c r="BQ340" s="70">
        <v>0</v>
      </c>
      <c r="BR340" s="70">
        <v>0</v>
      </c>
      <c r="BS340" s="70">
        <v>0</v>
      </c>
      <c r="BT340" s="70">
        <v>0</v>
      </c>
      <c r="BU340" s="70">
        <v>0</v>
      </c>
      <c r="BV340" s="70">
        <v>0</v>
      </c>
      <c r="BW340" s="70">
        <v>0</v>
      </c>
      <c r="BX340" s="70">
        <v>0</v>
      </c>
      <c r="BY340" s="71">
        <v>21820</v>
      </c>
    </row>
    <row r="341" spans="1:77" x14ac:dyDescent="0.2">
      <c r="A341" s="68" t="s">
        <v>43</v>
      </c>
      <c r="B341" s="69" t="s">
        <v>872</v>
      </c>
      <c r="C341" s="68" t="s">
        <v>873</v>
      </c>
      <c r="D341" s="70">
        <v>0</v>
      </c>
      <c r="E341" s="70">
        <v>0</v>
      </c>
      <c r="F341" s="70">
        <v>0</v>
      </c>
      <c r="G341" s="70">
        <v>0</v>
      </c>
      <c r="H341" s="70">
        <v>0</v>
      </c>
      <c r="I341" s="70">
        <v>0</v>
      </c>
      <c r="J341" s="70">
        <v>0</v>
      </c>
      <c r="K341" s="70">
        <v>0</v>
      </c>
      <c r="L341" s="70">
        <v>0</v>
      </c>
      <c r="M341" s="70">
        <v>0</v>
      </c>
      <c r="N341" s="70">
        <v>0</v>
      </c>
      <c r="O341" s="70">
        <v>0</v>
      </c>
      <c r="P341" s="70">
        <v>0</v>
      </c>
      <c r="Q341" s="70">
        <v>0</v>
      </c>
      <c r="R341" s="70">
        <v>0</v>
      </c>
      <c r="S341" s="70">
        <v>0</v>
      </c>
      <c r="T341" s="70">
        <v>0</v>
      </c>
      <c r="U341" s="70">
        <v>0</v>
      </c>
      <c r="V341" s="70">
        <v>0</v>
      </c>
      <c r="W341" s="70">
        <v>0</v>
      </c>
      <c r="X341" s="70">
        <v>0</v>
      </c>
      <c r="Y341" s="70">
        <v>0</v>
      </c>
      <c r="Z341" s="70">
        <v>0</v>
      </c>
      <c r="AA341" s="70">
        <v>0</v>
      </c>
      <c r="AB341" s="70">
        <v>0</v>
      </c>
      <c r="AC341" s="70">
        <v>0</v>
      </c>
      <c r="AD341" s="70">
        <v>0</v>
      </c>
      <c r="AE341" s="70">
        <v>0</v>
      </c>
      <c r="AF341" s="70">
        <v>0</v>
      </c>
      <c r="AG341" s="70">
        <v>0</v>
      </c>
      <c r="AH341" s="70">
        <v>0</v>
      </c>
      <c r="AI341" s="70">
        <v>0</v>
      </c>
      <c r="AJ341" s="70">
        <v>0</v>
      </c>
      <c r="AK341" s="70">
        <v>0</v>
      </c>
      <c r="AL341" s="70">
        <v>0</v>
      </c>
      <c r="AM341" s="70">
        <v>0</v>
      </c>
      <c r="AN341" s="70">
        <v>0</v>
      </c>
      <c r="AO341" s="70">
        <v>0</v>
      </c>
      <c r="AP341" s="70">
        <v>0</v>
      </c>
      <c r="AQ341" s="70">
        <v>0</v>
      </c>
      <c r="AR341" s="70">
        <v>0</v>
      </c>
      <c r="AS341" s="70">
        <v>0</v>
      </c>
      <c r="AT341" s="70">
        <v>0</v>
      </c>
      <c r="AU341" s="70">
        <v>0</v>
      </c>
      <c r="AV341" s="70">
        <v>0</v>
      </c>
      <c r="AW341" s="70">
        <v>0</v>
      </c>
      <c r="AX341" s="70">
        <v>0</v>
      </c>
      <c r="AY341" s="70">
        <v>0</v>
      </c>
      <c r="AZ341" s="70">
        <v>0</v>
      </c>
      <c r="BA341" s="70">
        <v>0</v>
      </c>
      <c r="BB341" s="70">
        <v>0</v>
      </c>
      <c r="BC341" s="70">
        <v>0</v>
      </c>
      <c r="BD341" s="70">
        <v>0</v>
      </c>
      <c r="BE341" s="70">
        <v>0</v>
      </c>
      <c r="BF341" s="70">
        <v>0</v>
      </c>
      <c r="BG341" s="70">
        <v>0</v>
      </c>
      <c r="BH341" s="70">
        <v>0</v>
      </c>
      <c r="BI341" s="70">
        <v>0</v>
      </c>
      <c r="BJ341" s="70">
        <v>0</v>
      </c>
      <c r="BK341" s="70">
        <v>0</v>
      </c>
      <c r="BL341" s="70">
        <v>0</v>
      </c>
      <c r="BM341" s="70">
        <v>0</v>
      </c>
      <c r="BN341" s="70">
        <v>0</v>
      </c>
      <c r="BO341" s="70">
        <v>0</v>
      </c>
      <c r="BP341" s="70">
        <v>0</v>
      </c>
      <c r="BQ341" s="70">
        <v>0</v>
      </c>
      <c r="BR341" s="70">
        <v>0</v>
      </c>
      <c r="BS341" s="70">
        <v>0</v>
      </c>
      <c r="BT341" s="70">
        <v>0</v>
      </c>
      <c r="BU341" s="70">
        <v>0</v>
      </c>
      <c r="BV341" s="70">
        <v>0</v>
      </c>
      <c r="BW341" s="70">
        <v>0</v>
      </c>
      <c r="BX341" s="70">
        <v>0</v>
      </c>
      <c r="BY341" s="71">
        <v>118511205.77000001</v>
      </c>
    </row>
    <row r="342" spans="1:77" x14ac:dyDescent="0.2">
      <c r="A342" s="68" t="s">
        <v>43</v>
      </c>
      <c r="B342" s="69" t="s">
        <v>874</v>
      </c>
      <c r="C342" s="68" t="s">
        <v>875</v>
      </c>
      <c r="D342" s="70">
        <v>0</v>
      </c>
      <c r="E342" s="70">
        <v>0</v>
      </c>
      <c r="F342" s="70">
        <v>0</v>
      </c>
      <c r="G342" s="70">
        <v>0</v>
      </c>
      <c r="H342" s="70">
        <v>0</v>
      </c>
      <c r="I342" s="70">
        <v>0</v>
      </c>
      <c r="J342" s="70">
        <v>0</v>
      </c>
      <c r="K342" s="70">
        <v>0</v>
      </c>
      <c r="L342" s="70">
        <v>0</v>
      </c>
      <c r="M342" s="70">
        <v>0</v>
      </c>
      <c r="N342" s="70">
        <v>0</v>
      </c>
      <c r="O342" s="70">
        <v>0</v>
      </c>
      <c r="P342" s="70">
        <v>0</v>
      </c>
      <c r="Q342" s="70">
        <v>0</v>
      </c>
      <c r="R342" s="70">
        <v>0</v>
      </c>
      <c r="S342" s="70">
        <v>0</v>
      </c>
      <c r="T342" s="70">
        <v>0</v>
      </c>
      <c r="U342" s="70">
        <v>0</v>
      </c>
      <c r="V342" s="70">
        <v>0</v>
      </c>
      <c r="W342" s="70">
        <v>0</v>
      </c>
      <c r="X342" s="70">
        <v>0</v>
      </c>
      <c r="Y342" s="70">
        <v>0</v>
      </c>
      <c r="Z342" s="70">
        <v>0</v>
      </c>
      <c r="AA342" s="70">
        <v>0</v>
      </c>
      <c r="AB342" s="70">
        <v>0</v>
      </c>
      <c r="AC342" s="70">
        <v>0</v>
      </c>
      <c r="AD342" s="70">
        <v>0</v>
      </c>
      <c r="AE342" s="70">
        <v>7278.45</v>
      </c>
      <c r="AF342" s="70">
        <v>0</v>
      </c>
      <c r="AG342" s="70">
        <v>0</v>
      </c>
      <c r="AH342" s="70">
        <v>0</v>
      </c>
      <c r="AI342" s="70">
        <v>0</v>
      </c>
      <c r="AJ342" s="70">
        <v>0</v>
      </c>
      <c r="AK342" s="70">
        <v>0</v>
      </c>
      <c r="AL342" s="70">
        <v>0</v>
      </c>
      <c r="AM342" s="70">
        <v>0</v>
      </c>
      <c r="AN342" s="70">
        <v>0</v>
      </c>
      <c r="AO342" s="70">
        <v>0</v>
      </c>
      <c r="AP342" s="70">
        <v>0</v>
      </c>
      <c r="AQ342" s="70">
        <v>0</v>
      </c>
      <c r="AR342" s="70">
        <v>0</v>
      </c>
      <c r="AS342" s="70">
        <v>0</v>
      </c>
      <c r="AT342" s="70">
        <v>0</v>
      </c>
      <c r="AU342" s="70">
        <v>0</v>
      </c>
      <c r="AV342" s="70">
        <v>0</v>
      </c>
      <c r="AW342" s="70">
        <v>0</v>
      </c>
      <c r="AX342" s="70">
        <v>0</v>
      </c>
      <c r="AY342" s="70">
        <v>0</v>
      </c>
      <c r="AZ342" s="70">
        <v>0</v>
      </c>
      <c r="BA342" s="70">
        <v>0</v>
      </c>
      <c r="BB342" s="70">
        <v>0</v>
      </c>
      <c r="BC342" s="70">
        <v>0</v>
      </c>
      <c r="BD342" s="70">
        <v>0</v>
      </c>
      <c r="BE342" s="70">
        <v>0</v>
      </c>
      <c r="BF342" s="70">
        <v>0</v>
      </c>
      <c r="BG342" s="70">
        <v>0</v>
      </c>
      <c r="BH342" s="70">
        <v>0</v>
      </c>
      <c r="BI342" s="70">
        <v>0</v>
      </c>
      <c r="BJ342" s="70">
        <v>0</v>
      </c>
      <c r="BK342" s="70">
        <v>0</v>
      </c>
      <c r="BL342" s="70">
        <v>0</v>
      </c>
      <c r="BM342" s="70">
        <v>0</v>
      </c>
      <c r="BN342" s="70">
        <v>0</v>
      </c>
      <c r="BO342" s="70">
        <v>0</v>
      </c>
      <c r="BP342" s="70">
        <v>0</v>
      </c>
      <c r="BQ342" s="70">
        <v>0</v>
      </c>
      <c r="BR342" s="70">
        <v>0</v>
      </c>
      <c r="BS342" s="70">
        <v>0</v>
      </c>
      <c r="BT342" s="70">
        <v>0</v>
      </c>
      <c r="BU342" s="70">
        <v>0</v>
      </c>
      <c r="BV342" s="70">
        <v>0</v>
      </c>
      <c r="BW342" s="70">
        <v>0</v>
      </c>
      <c r="BX342" s="70">
        <v>0</v>
      </c>
      <c r="BY342" s="71">
        <v>726524575.70000005</v>
      </c>
    </row>
    <row r="343" spans="1:77" x14ac:dyDescent="0.2">
      <c r="A343" s="68" t="s">
        <v>43</v>
      </c>
      <c r="B343" s="69" t="s">
        <v>876</v>
      </c>
      <c r="C343" s="68" t="s">
        <v>877</v>
      </c>
      <c r="D343" s="70">
        <v>0</v>
      </c>
      <c r="E343" s="70">
        <v>0</v>
      </c>
      <c r="F343" s="70">
        <v>0</v>
      </c>
      <c r="G343" s="70">
        <v>0</v>
      </c>
      <c r="H343" s="70">
        <v>0</v>
      </c>
      <c r="I343" s="70">
        <v>0</v>
      </c>
      <c r="J343" s="70">
        <v>0</v>
      </c>
      <c r="K343" s="70">
        <v>0</v>
      </c>
      <c r="L343" s="70">
        <v>0</v>
      </c>
      <c r="M343" s="70">
        <v>0</v>
      </c>
      <c r="N343" s="70">
        <v>0</v>
      </c>
      <c r="O343" s="70">
        <v>9089</v>
      </c>
      <c r="P343" s="70">
        <v>0</v>
      </c>
      <c r="Q343" s="70">
        <v>0</v>
      </c>
      <c r="R343" s="70">
        <v>0</v>
      </c>
      <c r="S343" s="70">
        <v>0</v>
      </c>
      <c r="T343" s="70">
        <v>0</v>
      </c>
      <c r="U343" s="70">
        <v>0</v>
      </c>
      <c r="V343" s="70">
        <v>0</v>
      </c>
      <c r="W343" s="70">
        <v>0</v>
      </c>
      <c r="X343" s="70">
        <v>0</v>
      </c>
      <c r="Y343" s="70">
        <v>0</v>
      </c>
      <c r="Z343" s="70">
        <v>0</v>
      </c>
      <c r="AA343" s="70">
        <v>0</v>
      </c>
      <c r="AB343" s="70">
        <v>0</v>
      </c>
      <c r="AC343" s="70">
        <v>0</v>
      </c>
      <c r="AD343" s="70">
        <v>0</v>
      </c>
      <c r="AE343" s="70">
        <v>0</v>
      </c>
      <c r="AF343" s="70">
        <v>0</v>
      </c>
      <c r="AG343" s="70">
        <v>0</v>
      </c>
      <c r="AH343" s="70">
        <v>0</v>
      </c>
      <c r="AI343" s="70">
        <v>0</v>
      </c>
      <c r="AJ343" s="70">
        <v>10163</v>
      </c>
      <c r="AK343" s="70">
        <v>0</v>
      </c>
      <c r="AL343" s="70">
        <v>0</v>
      </c>
      <c r="AM343" s="70">
        <v>4195</v>
      </c>
      <c r="AN343" s="70">
        <v>9358</v>
      </c>
      <c r="AO343" s="70">
        <v>2370</v>
      </c>
      <c r="AP343" s="70">
        <v>0</v>
      </c>
      <c r="AQ343" s="70">
        <v>0</v>
      </c>
      <c r="AR343" s="70">
        <v>0</v>
      </c>
      <c r="AS343" s="70">
        <v>0</v>
      </c>
      <c r="AT343" s="70">
        <v>0</v>
      </c>
      <c r="AU343" s="70">
        <v>0</v>
      </c>
      <c r="AV343" s="70">
        <v>0</v>
      </c>
      <c r="AW343" s="70">
        <v>0</v>
      </c>
      <c r="AX343" s="70">
        <v>0</v>
      </c>
      <c r="AY343" s="70">
        <v>0</v>
      </c>
      <c r="AZ343" s="70">
        <v>0</v>
      </c>
      <c r="BA343" s="70">
        <v>0</v>
      </c>
      <c r="BB343" s="70">
        <v>0</v>
      </c>
      <c r="BC343" s="70">
        <v>0</v>
      </c>
      <c r="BD343" s="70">
        <v>0</v>
      </c>
      <c r="BE343" s="70">
        <v>0</v>
      </c>
      <c r="BF343" s="70">
        <v>0</v>
      </c>
      <c r="BG343" s="70">
        <v>0</v>
      </c>
      <c r="BH343" s="70">
        <v>0</v>
      </c>
      <c r="BI343" s="70">
        <v>62693.07</v>
      </c>
      <c r="BJ343" s="70">
        <v>0</v>
      </c>
      <c r="BK343" s="70">
        <v>0</v>
      </c>
      <c r="BL343" s="70">
        <v>0</v>
      </c>
      <c r="BM343" s="70">
        <v>0</v>
      </c>
      <c r="BN343" s="70">
        <v>0</v>
      </c>
      <c r="BO343" s="70">
        <v>0</v>
      </c>
      <c r="BP343" s="70">
        <v>836848</v>
      </c>
      <c r="BQ343" s="70">
        <v>0</v>
      </c>
      <c r="BR343" s="70">
        <v>9214</v>
      </c>
      <c r="BS343" s="70">
        <v>0</v>
      </c>
      <c r="BT343" s="70">
        <v>0</v>
      </c>
      <c r="BU343" s="70">
        <v>0</v>
      </c>
      <c r="BV343" s="70">
        <v>0</v>
      </c>
      <c r="BW343" s="70">
        <v>0</v>
      </c>
      <c r="BX343" s="70">
        <v>0</v>
      </c>
      <c r="BY343" s="71"/>
    </row>
    <row r="344" spans="1:77" x14ac:dyDescent="0.2">
      <c r="A344" s="68" t="s">
        <v>43</v>
      </c>
      <c r="B344" s="69" t="s">
        <v>878</v>
      </c>
      <c r="C344" s="68" t="s">
        <v>879</v>
      </c>
      <c r="D344" s="70">
        <v>97631.24</v>
      </c>
      <c r="E344" s="70">
        <v>110061.6</v>
      </c>
      <c r="F344" s="70">
        <v>151723.54999999999</v>
      </c>
      <c r="G344" s="70">
        <v>0</v>
      </c>
      <c r="H344" s="70">
        <v>0</v>
      </c>
      <c r="I344" s="70">
        <v>0</v>
      </c>
      <c r="J344" s="70">
        <v>1017439.56</v>
      </c>
      <c r="K344" s="70">
        <v>89728.94</v>
      </c>
      <c r="L344" s="70">
        <v>0</v>
      </c>
      <c r="M344" s="70">
        <v>388566.73</v>
      </c>
      <c r="N344" s="70">
        <v>650</v>
      </c>
      <c r="O344" s="70">
        <v>90977.74</v>
      </c>
      <c r="P344" s="70">
        <v>196052.2</v>
      </c>
      <c r="Q344" s="70">
        <v>1267975.9099999999</v>
      </c>
      <c r="R344" s="70">
        <v>0</v>
      </c>
      <c r="S344" s="70">
        <v>22597.82</v>
      </c>
      <c r="T344" s="70">
        <v>1200</v>
      </c>
      <c r="U344" s="70">
        <v>0</v>
      </c>
      <c r="V344" s="70">
        <v>275602</v>
      </c>
      <c r="W344" s="70">
        <v>1980</v>
      </c>
      <c r="X344" s="70">
        <v>53031.25</v>
      </c>
      <c r="Y344" s="70">
        <v>0</v>
      </c>
      <c r="Z344" s="70">
        <v>989</v>
      </c>
      <c r="AA344" s="70">
        <v>33520</v>
      </c>
      <c r="AB344" s="70">
        <v>0</v>
      </c>
      <c r="AC344" s="70">
        <v>0</v>
      </c>
      <c r="AD344" s="70">
        <v>0</v>
      </c>
      <c r="AE344" s="70">
        <v>1247727.3</v>
      </c>
      <c r="AF344" s="70">
        <v>56313.599999999999</v>
      </c>
      <c r="AG344" s="70">
        <v>843</v>
      </c>
      <c r="AH344" s="70">
        <v>0</v>
      </c>
      <c r="AI344" s="70">
        <v>994.86</v>
      </c>
      <c r="AJ344" s="70">
        <v>0</v>
      </c>
      <c r="AK344" s="70">
        <v>17052</v>
      </c>
      <c r="AL344" s="70">
        <v>1000</v>
      </c>
      <c r="AM344" s="70">
        <v>29828</v>
      </c>
      <c r="AN344" s="70">
        <v>6162</v>
      </c>
      <c r="AO344" s="70">
        <v>0</v>
      </c>
      <c r="AP344" s="70">
        <v>0</v>
      </c>
      <c r="AQ344" s="70">
        <v>110274.47</v>
      </c>
      <c r="AR344" s="70">
        <v>0</v>
      </c>
      <c r="AS344" s="70">
        <v>9804</v>
      </c>
      <c r="AT344" s="70">
        <v>0</v>
      </c>
      <c r="AU344" s="70">
        <v>4129</v>
      </c>
      <c r="AV344" s="70">
        <v>0</v>
      </c>
      <c r="AW344" s="70">
        <v>220452</v>
      </c>
      <c r="AX344" s="70">
        <v>26600.2</v>
      </c>
      <c r="AY344" s="70">
        <v>242053.04</v>
      </c>
      <c r="AZ344" s="70">
        <v>0</v>
      </c>
      <c r="BA344" s="70">
        <v>33472.800000000003</v>
      </c>
      <c r="BB344" s="70">
        <v>40686.339999999997</v>
      </c>
      <c r="BC344" s="70">
        <v>2245.12</v>
      </c>
      <c r="BD344" s="70">
        <v>39115.040000000001</v>
      </c>
      <c r="BE344" s="70">
        <v>0</v>
      </c>
      <c r="BF344" s="70">
        <v>75725.38</v>
      </c>
      <c r="BG344" s="70">
        <v>0</v>
      </c>
      <c r="BH344" s="70">
        <v>0</v>
      </c>
      <c r="BI344" s="70">
        <v>806410.68</v>
      </c>
      <c r="BJ344" s="70">
        <v>0</v>
      </c>
      <c r="BK344" s="70">
        <v>120363.94</v>
      </c>
      <c r="BL344" s="70">
        <v>0</v>
      </c>
      <c r="BM344" s="70">
        <v>0</v>
      </c>
      <c r="BN344" s="70">
        <v>0</v>
      </c>
      <c r="BO344" s="70">
        <v>0</v>
      </c>
      <c r="BP344" s="70">
        <v>283182.08000000002</v>
      </c>
      <c r="BQ344" s="70">
        <v>0</v>
      </c>
      <c r="BR344" s="70">
        <v>7200</v>
      </c>
      <c r="BS344" s="70">
        <v>0</v>
      </c>
      <c r="BT344" s="70">
        <v>24000</v>
      </c>
      <c r="BU344" s="70">
        <v>119505</v>
      </c>
      <c r="BV344" s="70">
        <v>0</v>
      </c>
      <c r="BW344" s="70">
        <v>0</v>
      </c>
      <c r="BX344" s="70">
        <v>206.72</v>
      </c>
      <c r="BY344" s="71">
        <v>361746.25</v>
      </c>
    </row>
    <row r="345" spans="1:77" x14ac:dyDescent="0.2">
      <c r="A345" s="68" t="s">
        <v>43</v>
      </c>
      <c r="B345" s="69" t="s">
        <v>880</v>
      </c>
      <c r="C345" s="68" t="s">
        <v>881</v>
      </c>
      <c r="D345" s="70">
        <v>0</v>
      </c>
      <c r="E345" s="70">
        <v>0</v>
      </c>
      <c r="F345" s="70">
        <v>30700</v>
      </c>
      <c r="G345" s="70">
        <v>9600</v>
      </c>
      <c r="H345" s="70">
        <v>17600</v>
      </c>
      <c r="I345" s="70">
        <v>0</v>
      </c>
      <c r="J345" s="70">
        <v>116970</v>
      </c>
      <c r="K345" s="70">
        <v>0</v>
      </c>
      <c r="L345" s="70">
        <v>197034</v>
      </c>
      <c r="M345" s="70">
        <v>0</v>
      </c>
      <c r="N345" s="70">
        <v>0</v>
      </c>
      <c r="O345" s="70">
        <v>0</v>
      </c>
      <c r="P345" s="70">
        <v>0</v>
      </c>
      <c r="Q345" s="70">
        <v>0</v>
      </c>
      <c r="R345" s="70">
        <v>0</v>
      </c>
      <c r="S345" s="70">
        <v>0</v>
      </c>
      <c r="T345" s="70">
        <v>0</v>
      </c>
      <c r="U345" s="70">
        <v>0</v>
      </c>
      <c r="V345" s="70">
        <v>0</v>
      </c>
      <c r="W345" s="70">
        <v>0</v>
      </c>
      <c r="X345" s="70">
        <v>0</v>
      </c>
      <c r="Y345" s="70">
        <v>0</v>
      </c>
      <c r="Z345" s="70">
        <v>0</v>
      </c>
      <c r="AA345" s="70">
        <v>0</v>
      </c>
      <c r="AB345" s="70">
        <v>0</v>
      </c>
      <c r="AC345" s="70">
        <v>0</v>
      </c>
      <c r="AD345" s="70">
        <v>0</v>
      </c>
      <c r="AE345" s="70">
        <v>38800</v>
      </c>
      <c r="AF345" s="70">
        <v>0</v>
      </c>
      <c r="AG345" s="70">
        <v>67090</v>
      </c>
      <c r="AH345" s="70">
        <v>800</v>
      </c>
      <c r="AI345" s="70">
        <v>35550</v>
      </c>
      <c r="AJ345" s="70">
        <v>18313</v>
      </c>
      <c r="AK345" s="70">
        <v>0</v>
      </c>
      <c r="AL345" s="70">
        <v>133100</v>
      </c>
      <c r="AM345" s="70">
        <v>33030</v>
      </c>
      <c r="AN345" s="70">
        <v>17190</v>
      </c>
      <c r="AO345" s="70">
        <v>0</v>
      </c>
      <c r="AP345" s="70">
        <v>0</v>
      </c>
      <c r="AQ345" s="70">
        <v>0</v>
      </c>
      <c r="AR345" s="70">
        <v>0</v>
      </c>
      <c r="AS345" s="70">
        <v>0</v>
      </c>
      <c r="AT345" s="70">
        <v>0</v>
      </c>
      <c r="AU345" s="70">
        <v>0</v>
      </c>
      <c r="AV345" s="70">
        <v>0</v>
      </c>
      <c r="AW345" s="70">
        <v>0</v>
      </c>
      <c r="AX345" s="70">
        <v>0</v>
      </c>
      <c r="AY345" s="70">
        <v>0</v>
      </c>
      <c r="AZ345" s="70">
        <v>0</v>
      </c>
      <c r="BA345" s="70">
        <v>0</v>
      </c>
      <c r="BB345" s="70">
        <v>0</v>
      </c>
      <c r="BC345" s="70">
        <v>0</v>
      </c>
      <c r="BD345" s="70">
        <v>0</v>
      </c>
      <c r="BE345" s="70">
        <v>287300</v>
      </c>
      <c r="BF345" s="70">
        <v>195440</v>
      </c>
      <c r="BG345" s="70">
        <v>0</v>
      </c>
      <c r="BH345" s="70">
        <v>0</v>
      </c>
      <c r="BI345" s="70">
        <v>0</v>
      </c>
      <c r="BJ345" s="70">
        <v>0</v>
      </c>
      <c r="BK345" s="70">
        <v>0</v>
      </c>
      <c r="BL345" s="70">
        <v>0</v>
      </c>
      <c r="BM345" s="70">
        <v>0</v>
      </c>
      <c r="BN345" s="70">
        <v>0</v>
      </c>
      <c r="BO345" s="70">
        <v>0</v>
      </c>
      <c r="BP345" s="70">
        <v>180470</v>
      </c>
      <c r="BQ345" s="70">
        <v>0</v>
      </c>
      <c r="BR345" s="70">
        <v>0</v>
      </c>
      <c r="BS345" s="70">
        <v>0</v>
      </c>
      <c r="BT345" s="70">
        <v>218250</v>
      </c>
      <c r="BU345" s="70">
        <v>0</v>
      </c>
      <c r="BV345" s="70">
        <v>0</v>
      </c>
      <c r="BW345" s="70">
        <v>0</v>
      </c>
      <c r="BX345" s="70">
        <v>0</v>
      </c>
      <c r="BY345" s="71"/>
    </row>
    <row r="346" spans="1:77" x14ac:dyDescent="0.2">
      <c r="A346" s="68" t="s">
        <v>43</v>
      </c>
      <c r="B346" s="69" t="s">
        <v>882</v>
      </c>
      <c r="C346" s="68" t="s">
        <v>883</v>
      </c>
      <c r="D346" s="70">
        <v>0</v>
      </c>
      <c r="E346" s="70">
        <v>0</v>
      </c>
      <c r="F346" s="70">
        <v>0</v>
      </c>
      <c r="G346" s="70">
        <v>0</v>
      </c>
      <c r="H346" s="70">
        <v>0</v>
      </c>
      <c r="I346" s="70">
        <v>0</v>
      </c>
      <c r="J346" s="70">
        <v>23098333.050000001</v>
      </c>
      <c r="K346" s="70">
        <v>0</v>
      </c>
      <c r="L346" s="70">
        <v>0</v>
      </c>
      <c r="M346" s="70">
        <v>0</v>
      </c>
      <c r="N346" s="70">
        <v>0</v>
      </c>
      <c r="O346" s="70">
        <v>0</v>
      </c>
      <c r="P346" s="70">
        <v>67700</v>
      </c>
      <c r="Q346" s="70">
        <v>33700</v>
      </c>
      <c r="R346" s="70">
        <v>0</v>
      </c>
      <c r="S346" s="70">
        <v>15000</v>
      </c>
      <c r="T346" s="70">
        <v>0</v>
      </c>
      <c r="U346" s="70">
        <v>0</v>
      </c>
      <c r="V346" s="70">
        <v>80000</v>
      </c>
      <c r="W346" s="70">
        <v>0</v>
      </c>
      <c r="X346" s="70">
        <v>0</v>
      </c>
      <c r="Y346" s="70">
        <v>0</v>
      </c>
      <c r="Z346" s="70">
        <v>0</v>
      </c>
      <c r="AA346" s="70">
        <v>0</v>
      </c>
      <c r="AB346" s="70">
        <v>0</v>
      </c>
      <c r="AC346" s="70">
        <v>0</v>
      </c>
      <c r="AD346" s="70">
        <v>0</v>
      </c>
      <c r="AE346" s="70">
        <v>1625669.82</v>
      </c>
      <c r="AF346" s="70">
        <v>0</v>
      </c>
      <c r="AG346" s="70">
        <v>0</v>
      </c>
      <c r="AH346" s="70">
        <v>0</v>
      </c>
      <c r="AI346" s="70">
        <v>0</v>
      </c>
      <c r="AJ346" s="70">
        <v>0</v>
      </c>
      <c r="AK346" s="70">
        <v>0</v>
      </c>
      <c r="AL346" s="70">
        <v>0</v>
      </c>
      <c r="AM346" s="70">
        <v>0</v>
      </c>
      <c r="AN346" s="70">
        <v>0</v>
      </c>
      <c r="AO346" s="70">
        <v>0</v>
      </c>
      <c r="AP346" s="70">
        <v>0</v>
      </c>
      <c r="AQ346" s="70">
        <v>0</v>
      </c>
      <c r="AR346" s="70">
        <v>0</v>
      </c>
      <c r="AS346" s="70">
        <v>0</v>
      </c>
      <c r="AT346" s="70">
        <v>0</v>
      </c>
      <c r="AU346" s="70">
        <v>0</v>
      </c>
      <c r="AV346" s="70">
        <v>0</v>
      </c>
      <c r="AW346" s="70">
        <v>0</v>
      </c>
      <c r="AX346" s="70">
        <v>0</v>
      </c>
      <c r="AY346" s="70">
        <v>0</v>
      </c>
      <c r="AZ346" s="70">
        <v>0</v>
      </c>
      <c r="BA346" s="70">
        <v>0</v>
      </c>
      <c r="BB346" s="70">
        <v>0</v>
      </c>
      <c r="BC346" s="70">
        <v>0</v>
      </c>
      <c r="BD346" s="70">
        <v>0</v>
      </c>
      <c r="BE346" s="70">
        <v>0</v>
      </c>
      <c r="BF346" s="70">
        <v>0</v>
      </c>
      <c r="BG346" s="70">
        <v>0</v>
      </c>
      <c r="BH346" s="70">
        <v>0</v>
      </c>
      <c r="BI346" s="70">
        <v>0</v>
      </c>
      <c r="BJ346" s="70">
        <v>0</v>
      </c>
      <c r="BK346" s="70">
        <v>0</v>
      </c>
      <c r="BL346" s="70">
        <v>0</v>
      </c>
      <c r="BM346" s="70">
        <v>0</v>
      </c>
      <c r="BN346" s="70">
        <v>0</v>
      </c>
      <c r="BO346" s="70">
        <v>0</v>
      </c>
      <c r="BP346" s="70">
        <v>0</v>
      </c>
      <c r="BQ346" s="70">
        <v>0</v>
      </c>
      <c r="BR346" s="70">
        <v>0</v>
      </c>
      <c r="BS346" s="70">
        <v>0</v>
      </c>
      <c r="BT346" s="70">
        <v>0</v>
      </c>
      <c r="BU346" s="70">
        <v>2500</v>
      </c>
      <c r="BV346" s="70">
        <v>0</v>
      </c>
      <c r="BW346" s="70">
        <v>0</v>
      </c>
      <c r="BX346" s="70">
        <v>0</v>
      </c>
      <c r="BY346" s="71"/>
    </row>
    <row r="347" spans="1:77" x14ac:dyDescent="0.2">
      <c r="A347" s="68" t="s">
        <v>43</v>
      </c>
      <c r="B347" s="69" t="s">
        <v>884</v>
      </c>
      <c r="C347" s="68" t="s">
        <v>885</v>
      </c>
      <c r="D347" s="70">
        <v>0</v>
      </c>
      <c r="E347" s="70">
        <v>0</v>
      </c>
      <c r="F347" s="70">
        <v>0</v>
      </c>
      <c r="G347" s="70">
        <v>0</v>
      </c>
      <c r="H347" s="70">
        <v>0</v>
      </c>
      <c r="I347" s="70">
        <v>0</v>
      </c>
      <c r="J347" s="70">
        <v>0</v>
      </c>
      <c r="K347" s="70">
        <v>0</v>
      </c>
      <c r="L347" s="70">
        <v>0</v>
      </c>
      <c r="M347" s="70">
        <v>0</v>
      </c>
      <c r="N347" s="70">
        <v>0</v>
      </c>
      <c r="O347" s="70">
        <v>60000</v>
      </c>
      <c r="P347" s="70">
        <v>104375</v>
      </c>
      <c r="Q347" s="70">
        <v>1950</v>
      </c>
      <c r="R347" s="70">
        <v>0</v>
      </c>
      <c r="S347" s="70">
        <v>21500</v>
      </c>
      <c r="T347" s="70">
        <v>0</v>
      </c>
      <c r="U347" s="70">
        <v>0</v>
      </c>
      <c r="V347" s="70">
        <v>0</v>
      </c>
      <c r="W347" s="70">
        <v>1440000</v>
      </c>
      <c r="X347" s="70">
        <v>0</v>
      </c>
      <c r="Y347" s="70">
        <v>0</v>
      </c>
      <c r="Z347" s="70">
        <v>0</v>
      </c>
      <c r="AA347" s="70">
        <v>0</v>
      </c>
      <c r="AB347" s="70">
        <v>0</v>
      </c>
      <c r="AC347" s="70">
        <v>0</v>
      </c>
      <c r="AD347" s="70">
        <v>0</v>
      </c>
      <c r="AE347" s="70">
        <v>0</v>
      </c>
      <c r="AF347" s="70">
        <v>0</v>
      </c>
      <c r="AG347" s="70">
        <v>0</v>
      </c>
      <c r="AH347" s="70">
        <v>0</v>
      </c>
      <c r="AI347" s="70">
        <v>0</v>
      </c>
      <c r="AJ347" s="70">
        <v>0</v>
      </c>
      <c r="AK347" s="70">
        <v>0</v>
      </c>
      <c r="AL347" s="70">
        <v>0</v>
      </c>
      <c r="AM347" s="70">
        <v>0</v>
      </c>
      <c r="AN347" s="70">
        <v>0</v>
      </c>
      <c r="AO347" s="70">
        <v>0</v>
      </c>
      <c r="AP347" s="70">
        <v>0</v>
      </c>
      <c r="AQ347" s="70">
        <v>0</v>
      </c>
      <c r="AR347" s="70">
        <v>0</v>
      </c>
      <c r="AS347" s="70">
        <v>0</v>
      </c>
      <c r="AT347" s="70">
        <v>0</v>
      </c>
      <c r="AU347" s="70">
        <v>0</v>
      </c>
      <c r="AV347" s="70">
        <v>0</v>
      </c>
      <c r="AW347" s="70">
        <v>0</v>
      </c>
      <c r="AX347" s="70">
        <v>69000</v>
      </c>
      <c r="AY347" s="70">
        <v>0</v>
      </c>
      <c r="AZ347" s="70">
        <v>0</v>
      </c>
      <c r="BA347" s="70">
        <v>0</v>
      </c>
      <c r="BB347" s="70">
        <v>0</v>
      </c>
      <c r="BC347" s="70">
        <v>0</v>
      </c>
      <c r="BD347" s="70">
        <v>0</v>
      </c>
      <c r="BE347" s="70">
        <v>0</v>
      </c>
      <c r="BF347" s="70">
        <v>0</v>
      </c>
      <c r="BG347" s="70">
        <v>0</v>
      </c>
      <c r="BH347" s="70">
        <v>0</v>
      </c>
      <c r="BI347" s="70">
        <v>45000</v>
      </c>
      <c r="BJ347" s="70">
        <v>0</v>
      </c>
      <c r="BK347" s="70">
        <v>0</v>
      </c>
      <c r="BL347" s="70">
        <v>0</v>
      </c>
      <c r="BM347" s="70">
        <v>0</v>
      </c>
      <c r="BN347" s="70">
        <v>0</v>
      </c>
      <c r="BO347" s="70">
        <v>0</v>
      </c>
      <c r="BP347" s="70">
        <v>0</v>
      </c>
      <c r="BQ347" s="70">
        <v>30000</v>
      </c>
      <c r="BR347" s="70">
        <v>0</v>
      </c>
      <c r="BS347" s="70">
        <v>0</v>
      </c>
      <c r="BT347" s="70">
        <v>0</v>
      </c>
      <c r="BU347" s="70">
        <v>0</v>
      </c>
      <c r="BV347" s="70">
        <v>0</v>
      </c>
      <c r="BW347" s="70">
        <v>0</v>
      </c>
      <c r="BX347" s="70">
        <v>0</v>
      </c>
      <c r="BY347" s="71">
        <v>1984053.96</v>
      </c>
    </row>
    <row r="348" spans="1:77" x14ac:dyDescent="0.2">
      <c r="A348" s="68" t="s">
        <v>43</v>
      </c>
      <c r="B348" s="69" t="s">
        <v>886</v>
      </c>
      <c r="C348" s="68" t="s">
        <v>887</v>
      </c>
      <c r="D348" s="70">
        <v>1159562</v>
      </c>
      <c r="E348" s="70">
        <v>714870</v>
      </c>
      <c r="F348" s="70">
        <v>4127640.74</v>
      </c>
      <c r="G348" s="70">
        <v>0</v>
      </c>
      <c r="H348" s="70">
        <v>151447.23000000001</v>
      </c>
      <c r="I348" s="70">
        <v>0</v>
      </c>
      <c r="J348" s="70">
        <v>5814439.7300000004</v>
      </c>
      <c r="K348" s="70">
        <v>6025</v>
      </c>
      <c r="L348" s="70">
        <v>58901</v>
      </c>
      <c r="M348" s="70">
        <v>117380</v>
      </c>
      <c r="N348" s="70">
        <v>16792</v>
      </c>
      <c r="O348" s="70">
        <v>382342.81</v>
      </c>
      <c r="P348" s="70">
        <v>234120.7</v>
      </c>
      <c r="Q348" s="70">
        <v>8439</v>
      </c>
      <c r="R348" s="70">
        <v>16000</v>
      </c>
      <c r="S348" s="70">
        <v>33870</v>
      </c>
      <c r="T348" s="70">
        <v>2100</v>
      </c>
      <c r="U348" s="70">
        <v>2400</v>
      </c>
      <c r="V348" s="70">
        <v>4649220.3</v>
      </c>
      <c r="W348" s="70">
        <v>106390.54</v>
      </c>
      <c r="X348" s="70">
        <v>209061</v>
      </c>
      <c r="Y348" s="70">
        <v>267722.7</v>
      </c>
      <c r="Z348" s="70">
        <v>203260</v>
      </c>
      <c r="AA348" s="70">
        <v>14327.35</v>
      </c>
      <c r="AB348" s="70">
        <v>81854</v>
      </c>
      <c r="AC348" s="70">
        <v>108656.4</v>
      </c>
      <c r="AD348" s="70">
        <v>14930</v>
      </c>
      <c r="AE348" s="70">
        <v>3344017.67</v>
      </c>
      <c r="AF348" s="70">
        <v>1234.5</v>
      </c>
      <c r="AG348" s="70">
        <v>1150</v>
      </c>
      <c r="AH348" s="70">
        <v>4200</v>
      </c>
      <c r="AI348" s="70">
        <v>0</v>
      </c>
      <c r="AJ348" s="70">
        <v>259686.43</v>
      </c>
      <c r="AK348" s="70">
        <v>379963.8</v>
      </c>
      <c r="AL348" s="70">
        <v>106650</v>
      </c>
      <c r="AM348" s="70">
        <v>77036</v>
      </c>
      <c r="AN348" s="70">
        <v>2600</v>
      </c>
      <c r="AO348" s="70">
        <v>5323</v>
      </c>
      <c r="AP348" s="70">
        <v>9700</v>
      </c>
      <c r="AQ348" s="70">
        <v>240397.86</v>
      </c>
      <c r="AR348" s="70">
        <v>1479</v>
      </c>
      <c r="AS348" s="70">
        <v>0</v>
      </c>
      <c r="AT348" s="70">
        <v>7315.6</v>
      </c>
      <c r="AU348" s="70">
        <v>240</v>
      </c>
      <c r="AV348" s="70">
        <v>0</v>
      </c>
      <c r="AW348" s="70">
        <v>2050</v>
      </c>
      <c r="AX348" s="70">
        <v>4963882.47</v>
      </c>
      <c r="AY348" s="70">
        <v>410891.07</v>
      </c>
      <c r="AZ348" s="70">
        <v>956256.5</v>
      </c>
      <c r="BA348" s="70">
        <v>178589</v>
      </c>
      <c r="BB348" s="70">
        <v>116635.01</v>
      </c>
      <c r="BC348" s="70">
        <v>684484.66</v>
      </c>
      <c r="BD348" s="70">
        <v>246739.11</v>
      </c>
      <c r="BE348" s="70">
        <v>177783.16</v>
      </c>
      <c r="BF348" s="70">
        <v>196938.96</v>
      </c>
      <c r="BG348" s="70">
        <v>16267</v>
      </c>
      <c r="BH348" s="70">
        <v>50</v>
      </c>
      <c r="BI348" s="70">
        <v>7867192.0999999996</v>
      </c>
      <c r="BJ348" s="70">
        <v>7500</v>
      </c>
      <c r="BK348" s="70">
        <v>82</v>
      </c>
      <c r="BL348" s="70">
        <v>1500</v>
      </c>
      <c r="BM348" s="70">
        <v>8944</v>
      </c>
      <c r="BN348" s="70">
        <v>13600</v>
      </c>
      <c r="BO348" s="70">
        <v>213020</v>
      </c>
      <c r="BP348" s="70">
        <v>754349.79</v>
      </c>
      <c r="BQ348" s="70">
        <v>20200</v>
      </c>
      <c r="BR348" s="70">
        <v>11716</v>
      </c>
      <c r="BS348" s="70">
        <v>148250</v>
      </c>
      <c r="BT348" s="70">
        <v>97905</v>
      </c>
      <c r="BU348" s="70">
        <v>14591</v>
      </c>
      <c r="BV348" s="70">
        <v>29150</v>
      </c>
      <c r="BW348" s="70">
        <v>6680</v>
      </c>
      <c r="BX348" s="70">
        <v>0</v>
      </c>
      <c r="BY348" s="71">
        <v>5130347.32</v>
      </c>
    </row>
    <row r="349" spans="1:77" x14ac:dyDescent="0.2">
      <c r="A349" s="68" t="s">
        <v>43</v>
      </c>
      <c r="B349" s="69" t="s">
        <v>888</v>
      </c>
      <c r="C349" s="68" t="s">
        <v>889</v>
      </c>
      <c r="D349" s="70">
        <v>0</v>
      </c>
      <c r="E349" s="70">
        <v>0</v>
      </c>
      <c r="F349" s="70">
        <v>0</v>
      </c>
      <c r="G349" s="70">
        <v>22098</v>
      </c>
      <c r="H349" s="70">
        <v>0</v>
      </c>
      <c r="I349" s="70">
        <v>0</v>
      </c>
      <c r="J349" s="70">
        <v>0</v>
      </c>
      <c r="K349" s="70">
        <v>13224</v>
      </c>
      <c r="L349" s="70">
        <v>0</v>
      </c>
      <c r="M349" s="70">
        <v>49770</v>
      </c>
      <c r="N349" s="70">
        <v>187580</v>
      </c>
      <c r="O349" s="70">
        <v>14220</v>
      </c>
      <c r="P349" s="70">
        <v>0</v>
      </c>
      <c r="Q349" s="70">
        <v>25200</v>
      </c>
      <c r="R349" s="70">
        <v>0</v>
      </c>
      <c r="S349" s="70">
        <v>19970</v>
      </c>
      <c r="T349" s="70">
        <v>0</v>
      </c>
      <c r="U349" s="70">
        <v>0</v>
      </c>
      <c r="V349" s="70">
        <v>142380</v>
      </c>
      <c r="W349" s="70">
        <v>362750</v>
      </c>
      <c r="X349" s="70">
        <v>27180</v>
      </c>
      <c r="Y349" s="70">
        <v>112195</v>
      </c>
      <c r="Z349" s="70">
        <v>0</v>
      </c>
      <c r="AA349" s="70">
        <v>0</v>
      </c>
      <c r="AB349" s="70">
        <v>60691.5</v>
      </c>
      <c r="AC349" s="70">
        <v>27580</v>
      </c>
      <c r="AD349" s="70">
        <v>0</v>
      </c>
      <c r="AE349" s="70">
        <v>57750</v>
      </c>
      <c r="AF349" s="70">
        <v>29620</v>
      </c>
      <c r="AG349" s="70">
        <v>0</v>
      </c>
      <c r="AH349" s="70">
        <v>25110</v>
      </c>
      <c r="AI349" s="70">
        <v>5730</v>
      </c>
      <c r="AJ349" s="70">
        <v>0</v>
      </c>
      <c r="AK349" s="70">
        <v>0</v>
      </c>
      <c r="AL349" s="70">
        <v>27220</v>
      </c>
      <c r="AM349" s="70">
        <v>17850</v>
      </c>
      <c r="AN349" s="70">
        <v>32730</v>
      </c>
      <c r="AO349" s="70">
        <v>25560</v>
      </c>
      <c r="AP349" s="70">
        <v>163630</v>
      </c>
      <c r="AQ349" s="70">
        <v>161782</v>
      </c>
      <c r="AR349" s="70">
        <v>262500</v>
      </c>
      <c r="AS349" s="70">
        <v>77832</v>
      </c>
      <c r="AT349" s="70">
        <v>45615</v>
      </c>
      <c r="AU349" s="70">
        <v>0</v>
      </c>
      <c r="AV349" s="70">
        <v>13440</v>
      </c>
      <c r="AW349" s="70">
        <v>21681</v>
      </c>
      <c r="AX349" s="70">
        <v>0</v>
      </c>
      <c r="AY349" s="70">
        <v>0</v>
      </c>
      <c r="AZ349" s="70">
        <v>0</v>
      </c>
      <c r="BA349" s="70">
        <v>0</v>
      </c>
      <c r="BB349" s="70">
        <v>0</v>
      </c>
      <c r="BC349" s="70">
        <v>229284</v>
      </c>
      <c r="BD349" s="70">
        <v>0</v>
      </c>
      <c r="BE349" s="70">
        <v>0</v>
      </c>
      <c r="BF349" s="70">
        <v>15460</v>
      </c>
      <c r="BG349" s="70">
        <v>600</v>
      </c>
      <c r="BH349" s="70">
        <v>0</v>
      </c>
      <c r="BI349" s="70">
        <v>0</v>
      </c>
      <c r="BJ349" s="70">
        <v>0</v>
      </c>
      <c r="BK349" s="70">
        <v>0</v>
      </c>
      <c r="BL349" s="70">
        <v>870</v>
      </c>
      <c r="BM349" s="70">
        <v>0</v>
      </c>
      <c r="BN349" s="70">
        <v>4770</v>
      </c>
      <c r="BO349" s="70">
        <v>0</v>
      </c>
      <c r="BP349" s="70">
        <v>24305</v>
      </c>
      <c r="BQ349" s="70">
        <v>16230</v>
      </c>
      <c r="BR349" s="70">
        <v>10940</v>
      </c>
      <c r="BS349" s="70">
        <v>25641</v>
      </c>
      <c r="BT349" s="70">
        <v>25980</v>
      </c>
      <c r="BU349" s="70">
        <v>41829</v>
      </c>
      <c r="BV349" s="70">
        <v>12990</v>
      </c>
      <c r="BW349" s="70">
        <v>0</v>
      </c>
      <c r="BX349" s="70">
        <v>0</v>
      </c>
      <c r="BY349" s="71">
        <v>2664344.16</v>
      </c>
    </row>
    <row r="350" spans="1:77" x14ac:dyDescent="0.2">
      <c r="A350" s="68" t="s">
        <v>43</v>
      </c>
      <c r="B350" s="69" t="s">
        <v>890</v>
      </c>
      <c r="C350" s="68" t="s">
        <v>891</v>
      </c>
      <c r="D350" s="70">
        <v>0</v>
      </c>
      <c r="E350" s="70">
        <v>0</v>
      </c>
      <c r="F350" s="70">
        <v>0</v>
      </c>
      <c r="G350" s="70">
        <v>0</v>
      </c>
      <c r="H350" s="70">
        <v>0</v>
      </c>
      <c r="I350" s="70">
        <v>0</v>
      </c>
      <c r="J350" s="70">
        <v>0</v>
      </c>
      <c r="K350" s="70">
        <v>0</v>
      </c>
      <c r="L350" s="70">
        <v>0</v>
      </c>
      <c r="M350" s="70">
        <v>0</v>
      </c>
      <c r="N350" s="70">
        <v>0</v>
      </c>
      <c r="O350" s="70">
        <v>0</v>
      </c>
      <c r="P350" s="70">
        <v>0</v>
      </c>
      <c r="Q350" s="70">
        <v>0</v>
      </c>
      <c r="R350" s="70">
        <v>0</v>
      </c>
      <c r="S350" s="70">
        <v>0</v>
      </c>
      <c r="T350" s="70">
        <v>0</v>
      </c>
      <c r="U350" s="70">
        <v>0</v>
      </c>
      <c r="V350" s="70">
        <v>0</v>
      </c>
      <c r="W350" s="70">
        <v>0</v>
      </c>
      <c r="X350" s="70">
        <v>0</v>
      </c>
      <c r="Y350" s="70">
        <v>0</v>
      </c>
      <c r="Z350" s="70">
        <v>0</v>
      </c>
      <c r="AA350" s="70">
        <v>0</v>
      </c>
      <c r="AB350" s="70">
        <v>0</v>
      </c>
      <c r="AC350" s="70">
        <v>0</v>
      </c>
      <c r="AD350" s="70">
        <v>0</v>
      </c>
      <c r="AE350" s="70">
        <v>0</v>
      </c>
      <c r="AF350" s="70">
        <v>0</v>
      </c>
      <c r="AG350" s="70">
        <v>0</v>
      </c>
      <c r="AH350" s="70">
        <v>0</v>
      </c>
      <c r="AI350" s="70">
        <v>0</v>
      </c>
      <c r="AJ350" s="70">
        <v>0</v>
      </c>
      <c r="AK350" s="70">
        <v>0</v>
      </c>
      <c r="AL350" s="70">
        <v>0</v>
      </c>
      <c r="AM350" s="70">
        <v>0</v>
      </c>
      <c r="AN350" s="70">
        <v>0</v>
      </c>
      <c r="AO350" s="70">
        <v>0</v>
      </c>
      <c r="AP350" s="70">
        <v>0</v>
      </c>
      <c r="AQ350" s="70">
        <v>0</v>
      </c>
      <c r="AR350" s="70">
        <v>0</v>
      </c>
      <c r="AS350" s="70">
        <v>0</v>
      </c>
      <c r="AT350" s="70">
        <v>0</v>
      </c>
      <c r="AU350" s="70">
        <v>0</v>
      </c>
      <c r="AV350" s="70">
        <v>0</v>
      </c>
      <c r="AW350" s="70">
        <v>0</v>
      </c>
      <c r="AX350" s="70">
        <v>0</v>
      </c>
      <c r="AY350" s="70">
        <v>0</v>
      </c>
      <c r="AZ350" s="70">
        <v>0</v>
      </c>
      <c r="BA350" s="70">
        <v>0</v>
      </c>
      <c r="BB350" s="70">
        <v>0</v>
      </c>
      <c r="BC350" s="70">
        <v>0</v>
      </c>
      <c r="BD350" s="70">
        <v>0</v>
      </c>
      <c r="BE350" s="70">
        <v>0</v>
      </c>
      <c r="BF350" s="70">
        <v>0</v>
      </c>
      <c r="BG350" s="70">
        <v>0</v>
      </c>
      <c r="BH350" s="70">
        <v>0</v>
      </c>
      <c r="BI350" s="70">
        <v>0</v>
      </c>
      <c r="BJ350" s="70">
        <v>0</v>
      </c>
      <c r="BK350" s="70">
        <v>0</v>
      </c>
      <c r="BL350" s="70">
        <v>0</v>
      </c>
      <c r="BM350" s="70">
        <v>0</v>
      </c>
      <c r="BN350" s="70">
        <v>0</v>
      </c>
      <c r="BO350" s="70">
        <v>0</v>
      </c>
      <c r="BP350" s="70">
        <v>0</v>
      </c>
      <c r="BQ350" s="70">
        <v>0</v>
      </c>
      <c r="BR350" s="70">
        <v>0</v>
      </c>
      <c r="BS350" s="70">
        <v>0</v>
      </c>
      <c r="BT350" s="70">
        <v>0</v>
      </c>
      <c r="BU350" s="70">
        <v>0</v>
      </c>
      <c r="BV350" s="70">
        <v>0</v>
      </c>
      <c r="BW350" s="70">
        <v>0</v>
      </c>
      <c r="BX350" s="70">
        <v>0</v>
      </c>
      <c r="BY350" s="71">
        <v>270730</v>
      </c>
    </row>
    <row r="351" spans="1:77" x14ac:dyDescent="0.2">
      <c r="A351" s="68" t="s">
        <v>43</v>
      </c>
      <c r="B351" s="69" t="s">
        <v>892</v>
      </c>
      <c r="C351" s="68" t="s">
        <v>893</v>
      </c>
      <c r="D351" s="70">
        <v>0</v>
      </c>
      <c r="E351" s="70">
        <v>0</v>
      </c>
      <c r="F351" s="70">
        <v>0</v>
      </c>
      <c r="G351" s="70">
        <v>0</v>
      </c>
      <c r="H351" s="70">
        <v>0</v>
      </c>
      <c r="I351" s="70">
        <v>0</v>
      </c>
      <c r="J351" s="70">
        <v>0</v>
      </c>
      <c r="K351" s="70">
        <v>0</v>
      </c>
      <c r="L351" s="70">
        <v>0</v>
      </c>
      <c r="M351" s="70">
        <v>0</v>
      </c>
      <c r="N351" s="70">
        <v>0</v>
      </c>
      <c r="O351" s="70">
        <v>0</v>
      </c>
      <c r="P351" s="70">
        <v>0</v>
      </c>
      <c r="Q351" s="70">
        <v>0</v>
      </c>
      <c r="R351" s="70">
        <v>0</v>
      </c>
      <c r="S351" s="70">
        <v>0</v>
      </c>
      <c r="T351" s="70">
        <v>0</v>
      </c>
      <c r="U351" s="70">
        <v>0</v>
      </c>
      <c r="V351" s="70">
        <v>0</v>
      </c>
      <c r="W351" s="70">
        <v>0</v>
      </c>
      <c r="X351" s="70">
        <v>0</v>
      </c>
      <c r="Y351" s="70">
        <v>0</v>
      </c>
      <c r="Z351" s="70">
        <v>0</v>
      </c>
      <c r="AA351" s="70">
        <v>0</v>
      </c>
      <c r="AB351" s="70">
        <v>0</v>
      </c>
      <c r="AC351" s="70">
        <v>0</v>
      </c>
      <c r="AD351" s="70">
        <v>0</v>
      </c>
      <c r="AE351" s="70">
        <v>0</v>
      </c>
      <c r="AF351" s="70">
        <v>0</v>
      </c>
      <c r="AG351" s="70">
        <v>10100</v>
      </c>
      <c r="AH351" s="70">
        <v>0</v>
      </c>
      <c r="AI351" s="70">
        <v>0</v>
      </c>
      <c r="AJ351" s="70">
        <v>0</v>
      </c>
      <c r="AK351" s="70">
        <v>0</v>
      </c>
      <c r="AL351" s="70">
        <v>0</v>
      </c>
      <c r="AM351" s="70">
        <v>0</v>
      </c>
      <c r="AN351" s="70">
        <v>0</v>
      </c>
      <c r="AO351" s="70">
        <v>0</v>
      </c>
      <c r="AP351" s="70">
        <v>0</v>
      </c>
      <c r="AQ351" s="70">
        <v>0</v>
      </c>
      <c r="AR351" s="70">
        <v>0</v>
      </c>
      <c r="AS351" s="70">
        <v>0</v>
      </c>
      <c r="AT351" s="70">
        <v>0</v>
      </c>
      <c r="AU351" s="70">
        <v>0</v>
      </c>
      <c r="AV351" s="70">
        <v>0</v>
      </c>
      <c r="AW351" s="70">
        <v>0</v>
      </c>
      <c r="AX351" s="70">
        <v>41664</v>
      </c>
      <c r="AY351" s="70">
        <v>0</v>
      </c>
      <c r="AZ351" s="70">
        <v>0</v>
      </c>
      <c r="BA351" s="70">
        <v>0</v>
      </c>
      <c r="BB351" s="70">
        <v>0</v>
      </c>
      <c r="BC351" s="70">
        <v>0</v>
      </c>
      <c r="BD351" s="70">
        <v>0</v>
      </c>
      <c r="BE351" s="70">
        <v>0</v>
      </c>
      <c r="BF351" s="70">
        <v>0</v>
      </c>
      <c r="BG351" s="70">
        <v>0</v>
      </c>
      <c r="BH351" s="70">
        <v>0</v>
      </c>
      <c r="BI351" s="70">
        <v>0</v>
      </c>
      <c r="BJ351" s="70">
        <v>0</v>
      </c>
      <c r="BK351" s="70">
        <v>0</v>
      </c>
      <c r="BL351" s="70">
        <v>0</v>
      </c>
      <c r="BM351" s="70">
        <v>0</v>
      </c>
      <c r="BN351" s="70">
        <v>0</v>
      </c>
      <c r="BO351" s="70">
        <v>0</v>
      </c>
      <c r="BP351" s="70">
        <v>0</v>
      </c>
      <c r="BQ351" s="70">
        <v>0</v>
      </c>
      <c r="BR351" s="70">
        <v>0</v>
      </c>
      <c r="BS351" s="70">
        <v>0</v>
      </c>
      <c r="BT351" s="70">
        <v>0</v>
      </c>
      <c r="BU351" s="70">
        <v>0</v>
      </c>
      <c r="BV351" s="70">
        <v>0</v>
      </c>
      <c r="BW351" s="70">
        <v>0</v>
      </c>
      <c r="BX351" s="70">
        <v>0</v>
      </c>
      <c r="BY351" s="71">
        <v>1464699</v>
      </c>
    </row>
    <row r="352" spans="1:77" x14ac:dyDescent="0.2">
      <c r="A352" s="68" t="s">
        <v>43</v>
      </c>
      <c r="B352" s="69" t="s">
        <v>894</v>
      </c>
      <c r="C352" s="68" t="s">
        <v>895</v>
      </c>
      <c r="D352" s="70">
        <v>0</v>
      </c>
      <c r="E352" s="70">
        <v>0</v>
      </c>
      <c r="F352" s="70">
        <v>2572929</v>
      </c>
      <c r="G352" s="70">
        <v>0</v>
      </c>
      <c r="H352" s="70">
        <v>0</v>
      </c>
      <c r="I352" s="70">
        <v>0</v>
      </c>
      <c r="J352" s="70">
        <v>0</v>
      </c>
      <c r="K352" s="70">
        <v>3236740</v>
      </c>
      <c r="L352" s="70">
        <v>783500</v>
      </c>
      <c r="M352" s="70">
        <v>0</v>
      </c>
      <c r="N352" s="70">
        <v>0</v>
      </c>
      <c r="O352" s="70">
        <v>2161800</v>
      </c>
      <c r="P352" s="70">
        <v>3068760</v>
      </c>
      <c r="Q352" s="70">
        <v>0</v>
      </c>
      <c r="R352" s="70">
        <v>0</v>
      </c>
      <c r="S352" s="70">
        <v>0</v>
      </c>
      <c r="T352" s="70">
        <v>783500</v>
      </c>
      <c r="U352" s="70">
        <v>0</v>
      </c>
      <c r="V352" s="70">
        <v>0</v>
      </c>
      <c r="W352" s="70">
        <v>0</v>
      </c>
      <c r="X352" s="70">
        <v>0</v>
      </c>
      <c r="Y352" s="70">
        <v>0</v>
      </c>
      <c r="Z352" s="70">
        <v>0</v>
      </c>
      <c r="AA352" s="70">
        <v>0</v>
      </c>
      <c r="AB352" s="70">
        <v>0</v>
      </c>
      <c r="AC352" s="70">
        <v>0</v>
      </c>
      <c r="AD352" s="70">
        <v>0</v>
      </c>
      <c r="AE352" s="70">
        <v>0</v>
      </c>
      <c r="AF352" s="70">
        <v>0</v>
      </c>
      <c r="AG352" s="70">
        <v>0</v>
      </c>
      <c r="AH352" s="70">
        <v>0</v>
      </c>
      <c r="AI352" s="70">
        <v>0</v>
      </c>
      <c r="AJ352" s="70">
        <v>0</v>
      </c>
      <c r="AK352" s="70">
        <v>0</v>
      </c>
      <c r="AL352" s="70">
        <v>0</v>
      </c>
      <c r="AM352" s="70">
        <v>0</v>
      </c>
      <c r="AN352" s="70">
        <v>0</v>
      </c>
      <c r="AO352" s="70">
        <v>0</v>
      </c>
      <c r="AP352" s="70">
        <v>2670000</v>
      </c>
      <c r="AQ352" s="70">
        <v>0</v>
      </c>
      <c r="AR352" s="70">
        <v>0</v>
      </c>
      <c r="AS352" s="70">
        <v>0</v>
      </c>
      <c r="AT352" s="70">
        <v>0</v>
      </c>
      <c r="AU352" s="70">
        <v>0</v>
      </c>
      <c r="AV352" s="70">
        <v>0</v>
      </c>
      <c r="AW352" s="70">
        <v>0</v>
      </c>
      <c r="AX352" s="70">
        <v>0</v>
      </c>
      <c r="AY352" s="70">
        <v>0</v>
      </c>
      <c r="AZ352" s="70">
        <v>735000</v>
      </c>
      <c r="BA352" s="70">
        <v>0</v>
      </c>
      <c r="BB352" s="70">
        <v>0</v>
      </c>
      <c r="BC352" s="70">
        <v>0</v>
      </c>
      <c r="BD352" s="70">
        <v>0</v>
      </c>
      <c r="BE352" s="70">
        <v>0</v>
      </c>
      <c r="BF352" s="70">
        <v>0</v>
      </c>
      <c r="BG352" s="70">
        <v>0</v>
      </c>
      <c r="BH352" s="70">
        <v>0</v>
      </c>
      <c r="BI352" s="70">
        <v>0</v>
      </c>
      <c r="BJ352" s="70">
        <v>1999830</v>
      </c>
      <c r="BK352" s="70">
        <v>0</v>
      </c>
      <c r="BL352" s="70">
        <v>548000</v>
      </c>
      <c r="BM352" s="70">
        <v>0</v>
      </c>
      <c r="BN352" s="70">
        <v>0</v>
      </c>
      <c r="BO352" s="70">
        <v>0</v>
      </c>
      <c r="BP352" s="70">
        <v>0</v>
      </c>
      <c r="BQ352" s="70">
        <v>0</v>
      </c>
      <c r="BR352" s="70">
        <v>0</v>
      </c>
      <c r="BS352" s="70">
        <v>0</v>
      </c>
      <c r="BT352" s="70">
        <v>0</v>
      </c>
      <c r="BU352" s="70">
        <v>0</v>
      </c>
      <c r="BV352" s="70">
        <v>0</v>
      </c>
      <c r="BW352" s="70">
        <v>0</v>
      </c>
      <c r="BX352" s="70">
        <v>0</v>
      </c>
      <c r="BY352" s="71">
        <v>12356612.33</v>
      </c>
    </row>
    <row r="353" spans="1:77" x14ac:dyDescent="0.2">
      <c r="A353" s="68" t="s">
        <v>43</v>
      </c>
      <c r="B353" s="69" t="s">
        <v>896</v>
      </c>
      <c r="C353" s="68" t="s">
        <v>897</v>
      </c>
      <c r="D353" s="70">
        <v>2333940.75</v>
      </c>
      <c r="E353" s="70">
        <v>0</v>
      </c>
      <c r="F353" s="70">
        <v>0</v>
      </c>
      <c r="G353" s="70">
        <v>0</v>
      </c>
      <c r="H353" s="70">
        <v>0</v>
      </c>
      <c r="I353" s="70">
        <v>0</v>
      </c>
      <c r="J353" s="70">
        <v>0</v>
      </c>
      <c r="K353" s="70">
        <v>0</v>
      </c>
      <c r="L353" s="70">
        <v>0</v>
      </c>
      <c r="M353" s="70">
        <v>0</v>
      </c>
      <c r="N353" s="70">
        <v>0</v>
      </c>
      <c r="O353" s="70">
        <v>0</v>
      </c>
      <c r="P353" s="70">
        <v>0</v>
      </c>
      <c r="Q353" s="70">
        <v>0</v>
      </c>
      <c r="R353" s="70">
        <v>0</v>
      </c>
      <c r="S353" s="70">
        <v>0</v>
      </c>
      <c r="T353" s="70">
        <v>0</v>
      </c>
      <c r="U353" s="70">
        <v>0</v>
      </c>
      <c r="V353" s="70">
        <v>4998.66</v>
      </c>
      <c r="W353" s="70">
        <v>0</v>
      </c>
      <c r="X353" s="70">
        <v>0</v>
      </c>
      <c r="Y353" s="70">
        <v>0</v>
      </c>
      <c r="Z353" s="70">
        <v>0</v>
      </c>
      <c r="AA353" s="70">
        <v>0</v>
      </c>
      <c r="AB353" s="70">
        <v>0</v>
      </c>
      <c r="AC353" s="70">
        <v>0</v>
      </c>
      <c r="AD353" s="70">
        <v>0</v>
      </c>
      <c r="AE353" s="70">
        <v>0</v>
      </c>
      <c r="AF353" s="70">
        <v>0</v>
      </c>
      <c r="AG353" s="70">
        <v>0</v>
      </c>
      <c r="AH353" s="70">
        <v>0</v>
      </c>
      <c r="AI353" s="70">
        <v>0</v>
      </c>
      <c r="AJ353" s="70">
        <v>0</v>
      </c>
      <c r="AK353" s="70">
        <v>0</v>
      </c>
      <c r="AL353" s="70">
        <v>0</v>
      </c>
      <c r="AM353" s="70">
        <v>0</v>
      </c>
      <c r="AN353" s="70">
        <v>0</v>
      </c>
      <c r="AO353" s="70">
        <v>0</v>
      </c>
      <c r="AP353" s="70">
        <v>0</v>
      </c>
      <c r="AQ353" s="70">
        <v>0</v>
      </c>
      <c r="AR353" s="70">
        <v>0</v>
      </c>
      <c r="AS353" s="70">
        <v>0</v>
      </c>
      <c r="AT353" s="70">
        <v>0</v>
      </c>
      <c r="AU353" s="70">
        <v>0</v>
      </c>
      <c r="AV353" s="70">
        <v>0</v>
      </c>
      <c r="AW353" s="70">
        <v>0</v>
      </c>
      <c r="AX353" s="70">
        <v>0</v>
      </c>
      <c r="AY353" s="70">
        <v>0</v>
      </c>
      <c r="AZ353" s="70">
        <v>0</v>
      </c>
      <c r="BA353" s="70">
        <v>0</v>
      </c>
      <c r="BB353" s="70">
        <v>0</v>
      </c>
      <c r="BC353" s="70">
        <v>0</v>
      </c>
      <c r="BD353" s="70">
        <v>0</v>
      </c>
      <c r="BE353" s="70">
        <v>0</v>
      </c>
      <c r="BF353" s="70">
        <v>0</v>
      </c>
      <c r="BG353" s="70">
        <v>0</v>
      </c>
      <c r="BH353" s="70">
        <v>0</v>
      </c>
      <c r="BI353" s="70">
        <v>0</v>
      </c>
      <c r="BJ353" s="70">
        <v>0</v>
      </c>
      <c r="BK353" s="70">
        <v>0</v>
      </c>
      <c r="BL353" s="70">
        <v>0</v>
      </c>
      <c r="BM353" s="70">
        <v>0</v>
      </c>
      <c r="BN353" s="70">
        <v>0</v>
      </c>
      <c r="BO353" s="70">
        <v>0</v>
      </c>
      <c r="BP353" s="70">
        <v>0</v>
      </c>
      <c r="BQ353" s="70">
        <v>0</v>
      </c>
      <c r="BR353" s="70">
        <v>58453</v>
      </c>
      <c r="BS353" s="70">
        <v>46607</v>
      </c>
      <c r="BT353" s="70">
        <v>186090</v>
      </c>
      <c r="BU353" s="70">
        <v>86086</v>
      </c>
      <c r="BV353" s="70">
        <v>54002</v>
      </c>
      <c r="BW353" s="70">
        <v>35448</v>
      </c>
      <c r="BX353" s="70">
        <v>0</v>
      </c>
      <c r="BY353" s="71">
        <v>167024</v>
      </c>
    </row>
    <row r="354" spans="1:77" x14ac:dyDescent="0.2">
      <c r="A354" s="68" t="s">
        <v>43</v>
      </c>
      <c r="B354" s="69" t="s">
        <v>898</v>
      </c>
      <c r="C354" s="68" t="s">
        <v>899</v>
      </c>
      <c r="D354" s="70">
        <v>0</v>
      </c>
      <c r="E354" s="70">
        <v>1431400</v>
      </c>
      <c r="F354" s="70">
        <v>4585456.21</v>
      </c>
      <c r="G354" s="70">
        <v>1954592</v>
      </c>
      <c r="H354" s="70">
        <v>1345325</v>
      </c>
      <c r="I354" s="70">
        <v>693137.67</v>
      </c>
      <c r="J354" s="70">
        <v>297908</v>
      </c>
      <c r="K354" s="70">
        <v>6156530</v>
      </c>
      <c r="L354" s="70">
        <v>2750077.82</v>
      </c>
      <c r="M354" s="70">
        <v>11947236.029999999</v>
      </c>
      <c r="N354" s="70">
        <v>317208</v>
      </c>
      <c r="O354" s="70">
        <v>5160592.0599999996</v>
      </c>
      <c r="P354" s="70">
        <v>13882814.300000001</v>
      </c>
      <c r="Q354" s="70">
        <v>7449674</v>
      </c>
      <c r="R354" s="70">
        <v>1534900</v>
      </c>
      <c r="S354" s="70">
        <v>4455468</v>
      </c>
      <c r="T354" s="70">
        <v>46</v>
      </c>
      <c r="U354" s="70">
        <v>1306856</v>
      </c>
      <c r="V354" s="70">
        <v>12000</v>
      </c>
      <c r="W354" s="70">
        <v>10276013.52</v>
      </c>
      <c r="X354" s="70">
        <v>1744370</v>
      </c>
      <c r="Y354" s="70">
        <v>4010932.96</v>
      </c>
      <c r="Z354" s="70">
        <v>257700</v>
      </c>
      <c r="AA354" s="70">
        <v>0</v>
      </c>
      <c r="AB354" s="70">
        <v>1867574</v>
      </c>
      <c r="AC354" s="70">
        <v>0</v>
      </c>
      <c r="AD354" s="70">
        <v>0</v>
      </c>
      <c r="AE354" s="70">
        <v>155525</v>
      </c>
      <c r="AF354" s="70">
        <v>710.8</v>
      </c>
      <c r="AG354" s="70">
        <v>691862.2</v>
      </c>
      <c r="AH354" s="70">
        <v>2360155.39</v>
      </c>
      <c r="AI354" s="70">
        <v>670069.4</v>
      </c>
      <c r="AJ354" s="70">
        <v>1312739.21</v>
      </c>
      <c r="AK354" s="70">
        <v>219724.23</v>
      </c>
      <c r="AL354" s="70">
        <v>2456710.7799999998</v>
      </c>
      <c r="AM354" s="70">
        <v>1676931.8</v>
      </c>
      <c r="AN354" s="70">
        <v>900054.5</v>
      </c>
      <c r="AO354" s="70">
        <v>2351436.7999999998</v>
      </c>
      <c r="AP354" s="70">
        <v>809516.8</v>
      </c>
      <c r="AQ354" s="70">
        <v>248185</v>
      </c>
      <c r="AR354" s="70">
        <v>538000</v>
      </c>
      <c r="AS354" s="70">
        <v>1850540</v>
      </c>
      <c r="AT354" s="70">
        <v>1166400</v>
      </c>
      <c r="AU354" s="70">
        <v>1557660</v>
      </c>
      <c r="AV354" s="70">
        <v>1401554</v>
      </c>
      <c r="AW354" s="70">
        <v>1373935.45</v>
      </c>
      <c r="AX354" s="70">
        <v>0</v>
      </c>
      <c r="AY354" s="70">
        <v>21000</v>
      </c>
      <c r="AZ354" s="70">
        <v>2181076.66</v>
      </c>
      <c r="BA354" s="70">
        <v>1909611</v>
      </c>
      <c r="BB354" s="70">
        <v>2645649.58</v>
      </c>
      <c r="BC354" s="70">
        <v>0</v>
      </c>
      <c r="BD354" s="70">
        <v>5443516</v>
      </c>
      <c r="BE354" s="70">
        <v>10500</v>
      </c>
      <c r="BF354" s="70">
        <v>2476129.09</v>
      </c>
      <c r="BG354" s="70">
        <v>1912427.76</v>
      </c>
      <c r="BH354" s="70">
        <v>1073900</v>
      </c>
      <c r="BI354" s="70">
        <v>0</v>
      </c>
      <c r="BJ354" s="70">
        <v>9518576</v>
      </c>
      <c r="BK354" s="70">
        <v>3299026.58</v>
      </c>
      <c r="BL354" s="70">
        <v>1862220</v>
      </c>
      <c r="BM354" s="70">
        <v>2309748</v>
      </c>
      <c r="BN354" s="70">
        <v>3359861</v>
      </c>
      <c r="BO354" s="70">
        <v>1750506</v>
      </c>
      <c r="BP354" s="70">
        <v>0</v>
      </c>
      <c r="BQ354" s="70">
        <v>2078701</v>
      </c>
      <c r="BR354" s="70">
        <v>2257499</v>
      </c>
      <c r="BS354" s="70">
        <v>4740843.41</v>
      </c>
      <c r="BT354" s="70">
        <v>3644598.6</v>
      </c>
      <c r="BU354" s="70">
        <v>2875971</v>
      </c>
      <c r="BV354" s="70">
        <v>2040633.87</v>
      </c>
      <c r="BW354" s="70">
        <v>1071485</v>
      </c>
      <c r="BX354" s="70">
        <v>1240143.92</v>
      </c>
      <c r="BY354" s="71">
        <v>43504610.249999993</v>
      </c>
    </row>
    <row r="355" spans="1:77" x14ac:dyDescent="0.2">
      <c r="A355" s="68" t="s">
        <v>43</v>
      </c>
      <c r="B355" s="69" t="s">
        <v>900</v>
      </c>
      <c r="C355" s="68" t="s">
        <v>901</v>
      </c>
      <c r="D355" s="70">
        <v>713074.23</v>
      </c>
      <c r="E355" s="70">
        <v>0</v>
      </c>
      <c r="F355" s="70">
        <v>74014</v>
      </c>
      <c r="G355" s="70">
        <v>0</v>
      </c>
      <c r="H355" s="70">
        <v>0</v>
      </c>
      <c r="I355" s="70">
        <v>0</v>
      </c>
      <c r="J355" s="70">
        <v>0</v>
      </c>
      <c r="K355" s="70">
        <v>0</v>
      </c>
      <c r="L355" s="70">
        <v>0</v>
      </c>
      <c r="M355" s="70">
        <v>0</v>
      </c>
      <c r="N355" s="70">
        <v>0</v>
      </c>
      <c r="O355" s="70">
        <v>0</v>
      </c>
      <c r="P355" s="70">
        <v>0</v>
      </c>
      <c r="Q355" s="70">
        <v>0</v>
      </c>
      <c r="R355" s="70">
        <v>0</v>
      </c>
      <c r="S355" s="70">
        <v>0</v>
      </c>
      <c r="T355" s="70">
        <v>0</v>
      </c>
      <c r="U355" s="70">
        <v>0</v>
      </c>
      <c r="V355" s="70">
        <v>0</v>
      </c>
      <c r="W355" s="70">
        <v>0</v>
      </c>
      <c r="X355" s="70">
        <v>0</v>
      </c>
      <c r="Y355" s="70">
        <v>0</v>
      </c>
      <c r="Z355" s="70">
        <v>0</v>
      </c>
      <c r="AA355" s="70">
        <v>0</v>
      </c>
      <c r="AB355" s="70">
        <v>0</v>
      </c>
      <c r="AC355" s="70">
        <v>0</v>
      </c>
      <c r="AD355" s="70">
        <v>0</v>
      </c>
      <c r="AE355" s="70">
        <v>0</v>
      </c>
      <c r="AF355" s="70">
        <v>0</v>
      </c>
      <c r="AG355" s="70">
        <v>0</v>
      </c>
      <c r="AH355" s="70">
        <v>0</v>
      </c>
      <c r="AI355" s="70">
        <v>0</v>
      </c>
      <c r="AJ355" s="70">
        <v>0</v>
      </c>
      <c r="AK355" s="70">
        <v>0</v>
      </c>
      <c r="AL355" s="70">
        <v>0</v>
      </c>
      <c r="AM355" s="70">
        <v>0</v>
      </c>
      <c r="AN355" s="70">
        <v>0</v>
      </c>
      <c r="AO355" s="70">
        <v>0</v>
      </c>
      <c r="AP355" s="70">
        <v>0</v>
      </c>
      <c r="AQ355" s="70">
        <v>0</v>
      </c>
      <c r="AR355" s="70">
        <v>0</v>
      </c>
      <c r="AS355" s="70">
        <v>0</v>
      </c>
      <c r="AT355" s="70">
        <v>0</v>
      </c>
      <c r="AU355" s="70">
        <v>0</v>
      </c>
      <c r="AV355" s="70">
        <v>0</v>
      </c>
      <c r="AW355" s="70">
        <v>0</v>
      </c>
      <c r="AX355" s="70">
        <v>0</v>
      </c>
      <c r="AY355" s="70">
        <v>0</v>
      </c>
      <c r="AZ355" s="70">
        <v>0</v>
      </c>
      <c r="BA355" s="70">
        <v>0</v>
      </c>
      <c r="BB355" s="70">
        <v>0</v>
      </c>
      <c r="BC355" s="70">
        <v>0</v>
      </c>
      <c r="BD355" s="70">
        <v>0</v>
      </c>
      <c r="BE355" s="70">
        <v>0</v>
      </c>
      <c r="BF355" s="70">
        <v>0</v>
      </c>
      <c r="BG355" s="70">
        <v>0</v>
      </c>
      <c r="BH355" s="70">
        <v>0</v>
      </c>
      <c r="BI355" s="70">
        <v>0</v>
      </c>
      <c r="BJ355" s="70">
        <v>0</v>
      </c>
      <c r="BK355" s="70">
        <v>0</v>
      </c>
      <c r="BL355" s="70">
        <v>0</v>
      </c>
      <c r="BM355" s="70">
        <v>0</v>
      </c>
      <c r="BN355" s="70">
        <v>0</v>
      </c>
      <c r="BO355" s="70">
        <v>68440</v>
      </c>
      <c r="BP355" s="70">
        <v>0</v>
      </c>
      <c r="BQ355" s="70">
        <v>0</v>
      </c>
      <c r="BR355" s="70">
        <v>0</v>
      </c>
      <c r="BS355" s="70">
        <v>0</v>
      </c>
      <c r="BT355" s="70">
        <v>0</v>
      </c>
      <c r="BU355" s="70">
        <v>0</v>
      </c>
      <c r="BV355" s="70">
        <v>0</v>
      </c>
      <c r="BW355" s="70">
        <v>0</v>
      </c>
      <c r="BX355" s="70">
        <v>0</v>
      </c>
      <c r="BY355" s="71">
        <v>2417111.5</v>
      </c>
    </row>
    <row r="356" spans="1:77" x14ac:dyDescent="0.2">
      <c r="A356" s="68" t="s">
        <v>43</v>
      </c>
      <c r="B356" s="69" t="s">
        <v>902</v>
      </c>
      <c r="C356" s="68" t="s">
        <v>903</v>
      </c>
      <c r="D356" s="70">
        <v>0</v>
      </c>
      <c r="E356" s="70">
        <v>0</v>
      </c>
      <c r="F356" s="70">
        <v>0</v>
      </c>
      <c r="G356" s="70">
        <v>0</v>
      </c>
      <c r="H356" s="70">
        <v>0</v>
      </c>
      <c r="I356" s="70">
        <v>0</v>
      </c>
      <c r="J356" s="70">
        <v>0</v>
      </c>
      <c r="K356" s="70">
        <v>0</v>
      </c>
      <c r="L356" s="70">
        <v>0</v>
      </c>
      <c r="M356" s="70">
        <v>0</v>
      </c>
      <c r="N356" s="70">
        <v>0</v>
      </c>
      <c r="O356" s="70">
        <v>0</v>
      </c>
      <c r="P356" s="70">
        <v>0</v>
      </c>
      <c r="Q356" s="70">
        <v>0</v>
      </c>
      <c r="R356" s="70">
        <v>0</v>
      </c>
      <c r="S356" s="70">
        <v>0</v>
      </c>
      <c r="T356" s="70">
        <v>0</v>
      </c>
      <c r="U356" s="70">
        <v>0</v>
      </c>
      <c r="V356" s="70">
        <v>0</v>
      </c>
      <c r="W356" s="70">
        <v>8300</v>
      </c>
      <c r="X356" s="70">
        <v>0</v>
      </c>
      <c r="Y356" s="70">
        <v>0</v>
      </c>
      <c r="Z356" s="70">
        <v>0</v>
      </c>
      <c r="AA356" s="70">
        <v>0</v>
      </c>
      <c r="AB356" s="70">
        <v>0</v>
      </c>
      <c r="AC356" s="70">
        <v>0</v>
      </c>
      <c r="AD356" s="70">
        <v>0</v>
      </c>
      <c r="AE356" s="70">
        <v>0</v>
      </c>
      <c r="AF356" s="70">
        <v>0</v>
      </c>
      <c r="AG356" s="70">
        <v>0</v>
      </c>
      <c r="AH356" s="70">
        <v>0</v>
      </c>
      <c r="AI356" s="70">
        <v>0</v>
      </c>
      <c r="AJ356" s="70">
        <v>0</v>
      </c>
      <c r="AK356" s="70">
        <v>0</v>
      </c>
      <c r="AL356" s="70">
        <v>0</v>
      </c>
      <c r="AM356" s="70">
        <v>0</v>
      </c>
      <c r="AN356" s="70">
        <v>0</v>
      </c>
      <c r="AO356" s="70">
        <v>0</v>
      </c>
      <c r="AP356" s="70">
        <v>0</v>
      </c>
      <c r="AQ356" s="70">
        <v>0</v>
      </c>
      <c r="AR356" s="70">
        <v>0</v>
      </c>
      <c r="AS356" s="70">
        <v>0</v>
      </c>
      <c r="AT356" s="70">
        <v>0</v>
      </c>
      <c r="AU356" s="70">
        <v>0</v>
      </c>
      <c r="AV356" s="70">
        <v>0</v>
      </c>
      <c r="AW356" s="70">
        <v>0</v>
      </c>
      <c r="AX356" s="70">
        <v>0</v>
      </c>
      <c r="AY356" s="70">
        <v>0</v>
      </c>
      <c r="AZ356" s="70">
        <v>569376.05000000005</v>
      </c>
      <c r="BA356" s="70">
        <v>2922007.65</v>
      </c>
      <c r="BB356" s="70">
        <v>0</v>
      </c>
      <c r="BC356" s="70">
        <v>0</v>
      </c>
      <c r="BD356" s="70">
        <v>25400</v>
      </c>
      <c r="BE356" s="70">
        <v>0</v>
      </c>
      <c r="BF356" s="70">
        <v>0</v>
      </c>
      <c r="BG356" s="70">
        <v>0</v>
      </c>
      <c r="BH356" s="70">
        <v>0</v>
      </c>
      <c r="BI356" s="70">
        <v>0</v>
      </c>
      <c r="BJ356" s="70">
        <v>0</v>
      </c>
      <c r="BK356" s="70">
        <v>0</v>
      </c>
      <c r="BL356" s="70">
        <v>0</v>
      </c>
      <c r="BM356" s="70">
        <v>0</v>
      </c>
      <c r="BN356" s="70">
        <v>0</v>
      </c>
      <c r="BO356" s="70">
        <v>728638</v>
      </c>
      <c r="BP356" s="70">
        <v>0</v>
      </c>
      <c r="BQ356" s="70">
        <v>0</v>
      </c>
      <c r="BR356" s="70">
        <v>0</v>
      </c>
      <c r="BS356" s="70">
        <v>0</v>
      </c>
      <c r="BT356" s="70">
        <v>0</v>
      </c>
      <c r="BU356" s="70">
        <v>0</v>
      </c>
      <c r="BV356" s="70">
        <v>0</v>
      </c>
      <c r="BW356" s="70">
        <v>0</v>
      </c>
      <c r="BX356" s="70">
        <v>0</v>
      </c>
      <c r="BY356" s="71"/>
    </row>
    <row r="357" spans="1:77" x14ac:dyDescent="0.2">
      <c r="A357" s="68" t="s">
        <v>43</v>
      </c>
      <c r="B357" s="69" t="s">
        <v>904</v>
      </c>
      <c r="C357" s="68" t="s">
        <v>905</v>
      </c>
      <c r="D357" s="70">
        <v>0</v>
      </c>
      <c r="E357" s="70">
        <v>556799</v>
      </c>
      <c r="F357" s="70">
        <v>265148</v>
      </c>
      <c r="G357" s="70">
        <v>258025</v>
      </c>
      <c r="H357" s="70">
        <v>213788</v>
      </c>
      <c r="I357" s="70">
        <v>1500</v>
      </c>
      <c r="J357" s="70">
        <v>0</v>
      </c>
      <c r="K357" s="70">
        <v>615605</v>
      </c>
      <c r="L357" s="70">
        <v>230663</v>
      </c>
      <c r="M357" s="70">
        <v>758729</v>
      </c>
      <c r="N357" s="70">
        <v>627536.87</v>
      </c>
      <c r="O357" s="70">
        <v>528482</v>
      </c>
      <c r="P357" s="70">
        <v>822272</v>
      </c>
      <c r="Q357" s="70">
        <v>654044.25</v>
      </c>
      <c r="R357" s="70">
        <v>187762</v>
      </c>
      <c r="S357" s="70">
        <v>418751</v>
      </c>
      <c r="T357" s="70">
        <v>198215</v>
      </c>
      <c r="U357" s="70">
        <v>37142</v>
      </c>
      <c r="V357" s="70">
        <v>0</v>
      </c>
      <c r="W357" s="70">
        <v>734073</v>
      </c>
      <c r="X357" s="70">
        <v>296426.5</v>
      </c>
      <c r="Y357" s="70">
        <v>685191.46</v>
      </c>
      <c r="Z357" s="70">
        <v>0</v>
      </c>
      <c r="AA357" s="70">
        <v>0</v>
      </c>
      <c r="AB357" s="70">
        <v>109125.5</v>
      </c>
      <c r="AC357" s="70">
        <v>0</v>
      </c>
      <c r="AD357" s="70">
        <v>0</v>
      </c>
      <c r="AE357" s="70">
        <v>0</v>
      </c>
      <c r="AF357" s="70">
        <v>204925.75</v>
      </c>
      <c r="AG357" s="70">
        <v>131401.25</v>
      </c>
      <c r="AH357" s="70">
        <v>0</v>
      </c>
      <c r="AI357" s="70">
        <v>95262</v>
      </c>
      <c r="AJ357" s="70">
        <v>149916.25</v>
      </c>
      <c r="AK357" s="70">
        <v>98995</v>
      </c>
      <c r="AL357" s="70">
        <v>83544</v>
      </c>
      <c r="AM357" s="70">
        <v>138388.25</v>
      </c>
      <c r="AN357" s="70">
        <v>67742.25</v>
      </c>
      <c r="AO357" s="70">
        <v>75991</v>
      </c>
      <c r="AP357" s="70">
        <v>174221.75</v>
      </c>
      <c r="AQ357" s="70">
        <v>0</v>
      </c>
      <c r="AR357" s="70">
        <v>248056.25</v>
      </c>
      <c r="AS357" s="70">
        <v>192660.5</v>
      </c>
      <c r="AT357" s="70">
        <v>87214</v>
      </c>
      <c r="AU357" s="70">
        <v>264391.75</v>
      </c>
      <c r="AV357" s="70">
        <v>7250</v>
      </c>
      <c r="AW357" s="70">
        <v>117681</v>
      </c>
      <c r="AX357" s="70">
        <v>0</v>
      </c>
      <c r="AY357" s="70">
        <v>57018</v>
      </c>
      <c r="AZ357" s="70">
        <v>797332.26</v>
      </c>
      <c r="BA357" s="70">
        <v>988188.5</v>
      </c>
      <c r="BB357" s="70">
        <v>0</v>
      </c>
      <c r="BC357" s="70">
        <v>0</v>
      </c>
      <c r="BD357" s="70">
        <v>406739.5</v>
      </c>
      <c r="BE357" s="70">
        <v>1778419.37</v>
      </c>
      <c r="BF357" s="70">
        <v>284485</v>
      </c>
      <c r="BG357" s="70">
        <v>105929</v>
      </c>
      <c r="BH357" s="70">
        <v>38044</v>
      </c>
      <c r="BI357" s="70">
        <v>0</v>
      </c>
      <c r="BJ357" s="70">
        <v>692313.5</v>
      </c>
      <c r="BK357" s="70">
        <v>181638.5</v>
      </c>
      <c r="BL357" s="70">
        <v>167635</v>
      </c>
      <c r="BM357" s="70">
        <v>196532</v>
      </c>
      <c r="BN357" s="70">
        <v>359345</v>
      </c>
      <c r="BO357" s="70">
        <v>211146.5</v>
      </c>
      <c r="BP357" s="70">
        <v>0</v>
      </c>
      <c r="BQ357" s="70">
        <v>202236.5</v>
      </c>
      <c r="BR357" s="70">
        <v>132789</v>
      </c>
      <c r="BS357" s="70">
        <v>305704.13</v>
      </c>
      <c r="BT357" s="70">
        <v>150348</v>
      </c>
      <c r="BU357" s="70">
        <v>192386.16</v>
      </c>
      <c r="BV357" s="70">
        <v>89110</v>
      </c>
      <c r="BW357" s="70">
        <v>58870</v>
      </c>
      <c r="BX357" s="70">
        <v>36750</v>
      </c>
      <c r="BY357" s="71">
        <v>1734990</v>
      </c>
    </row>
    <row r="358" spans="1:77" x14ac:dyDescent="0.2">
      <c r="A358" s="68" t="s">
        <v>43</v>
      </c>
      <c r="B358" s="69" t="s">
        <v>906</v>
      </c>
      <c r="C358" s="68" t="s">
        <v>907</v>
      </c>
      <c r="D358" s="70">
        <v>0</v>
      </c>
      <c r="E358" s="70">
        <v>0</v>
      </c>
      <c r="F358" s="70">
        <v>0</v>
      </c>
      <c r="G358" s="70">
        <v>404096</v>
      </c>
      <c r="H358" s="70">
        <v>39422</v>
      </c>
      <c r="I358" s="70">
        <v>373965</v>
      </c>
      <c r="J358" s="70">
        <v>1717890</v>
      </c>
      <c r="K358" s="70">
        <v>0</v>
      </c>
      <c r="L358" s="70">
        <v>0</v>
      </c>
      <c r="M358" s="70">
        <v>968070</v>
      </c>
      <c r="N358" s="70">
        <v>0</v>
      </c>
      <c r="O358" s="70">
        <v>373350</v>
      </c>
      <c r="P358" s="70">
        <v>358615</v>
      </c>
      <c r="Q358" s="70">
        <v>878520</v>
      </c>
      <c r="R358" s="70">
        <v>66390</v>
      </c>
      <c r="S358" s="70">
        <v>371340</v>
      </c>
      <c r="T358" s="70">
        <v>0</v>
      </c>
      <c r="U358" s="70">
        <v>197120</v>
      </c>
      <c r="V358" s="70">
        <v>2088360</v>
      </c>
      <c r="W358" s="70">
        <v>557330</v>
      </c>
      <c r="X358" s="70">
        <v>432937</v>
      </c>
      <c r="Y358" s="70">
        <v>721699</v>
      </c>
      <c r="Z358" s="70">
        <v>0</v>
      </c>
      <c r="AA358" s="70">
        <v>0</v>
      </c>
      <c r="AB358" s="70">
        <v>434240</v>
      </c>
      <c r="AC358" s="70">
        <v>234648</v>
      </c>
      <c r="AD358" s="70">
        <v>0</v>
      </c>
      <c r="AE358" s="70">
        <v>1281780</v>
      </c>
      <c r="AF358" s="70">
        <v>600066</v>
      </c>
      <c r="AG358" s="70">
        <v>280570</v>
      </c>
      <c r="AH358" s="70">
        <v>133547</v>
      </c>
      <c r="AI358" s="70">
        <v>231220</v>
      </c>
      <c r="AJ358" s="70">
        <v>354625</v>
      </c>
      <c r="AK358" s="70">
        <v>458524</v>
      </c>
      <c r="AL358" s="70">
        <v>267880</v>
      </c>
      <c r="AM358" s="70">
        <v>401963</v>
      </c>
      <c r="AN358" s="70">
        <v>235860</v>
      </c>
      <c r="AO358" s="70">
        <v>247020</v>
      </c>
      <c r="AP358" s="70">
        <v>333820</v>
      </c>
      <c r="AQ358" s="70">
        <v>961268</v>
      </c>
      <c r="AR358" s="70">
        <v>175660</v>
      </c>
      <c r="AS358" s="70">
        <v>139320</v>
      </c>
      <c r="AT358" s="70">
        <v>300635</v>
      </c>
      <c r="AU358" s="70">
        <v>0</v>
      </c>
      <c r="AV358" s="70">
        <v>98430</v>
      </c>
      <c r="AW358" s="70">
        <v>152052</v>
      </c>
      <c r="AX358" s="70">
        <v>0</v>
      </c>
      <c r="AY358" s="70">
        <v>281910</v>
      </c>
      <c r="AZ358" s="70">
        <v>0</v>
      </c>
      <c r="BA358" s="70">
        <v>0</v>
      </c>
      <c r="BB358" s="70">
        <v>375150</v>
      </c>
      <c r="BC358" s="70">
        <v>0</v>
      </c>
      <c r="BD358" s="70">
        <v>384930</v>
      </c>
      <c r="BE358" s="70">
        <v>376630</v>
      </c>
      <c r="BF358" s="70">
        <v>270415</v>
      </c>
      <c r="BG358" s="70">
        <v>112169</v>
      </c>
      <c r="BH358" s="70">
        <v>76390</v>
      </c>
      <c r="BI358" s="70">
        <v>0</v>
      </c>
      <c r="BJ358" s="70">
        <v>0</v>
      </c>
      <c r="BK358" s="70">
        <v>221770</v>
      </c>
      <c r="BL358" s="70">
        <v>203075</v>
      </c>
      <c r="BM358" s="70">
        <v>0</v>
      </c>
      <c r="BN358" s="70">
        <v>297153</v>
      </c>
      <c r="BO358" s="70">
        <v>0</v>
      </c>
      <c r="BP358" s="70">
        <v>646620</v>
      </c>
      <c r="BQ358" s="70">
        <v>170050</v>
      </c>
      <c r="BR358" s="70">
        <v>245260</v>
      </c>
      <c r="BS358" s="70">
        <v>212430</v>
      </c>
      <c r="BT358" s="70">
        <v>259710</v>
      </c>
      <c r="BU358" s="70">
        <v>504748</v>
      </c>
      <c r="BV358" s="70">
        <v>319090</v>
      </c>
      <c r="BW358" s="70">
        <v>163800</v>
      </c>
      <c r="BX358" s="70">
        <v>162486.5</v>
      </c>
      <c r="BY358" s="71">
        <v>1600996</v>
      </c>
    </row>
    <row r="359" spans="1:77" x14ac:dyDescent="0.2">
      <c r="A359" s="68" t="s">
        <v>43</v>
      </c>
      <c r="B359" s="69" t="s">
        <v>908</v>
      </c>
      <c r="C359" s="68" t="s">
        <v>909</v>
      </c>
      <c r="D359" s="70">
        <v>20470675.640000001</v>
      </c>
      <c r="E359" s="70">
        <v>3776407.77</v>
      </c>
      <c r="F359" s="70">
        <v>5885674.0999999996</v>
      </c>
      <c r="G359" s="70">
        <v>4995340.2300000004</v>
      </c>
      <c r="H359" s="70">
        <v>3566642.79</v>
      </c>
      <c r="I359" s="70">
        <v>3742368.21</v>
      </c>
      <c r="J359" s="70">
        <v>18764207.219999999</v>
      </c>
      <c r="K359" s="70">
        <v>6379171.5</v>
      </c>
      <c r="L359" s="70">
        <v>3429515.5</v>
      </c>
      <c r="M359" s="70">
        <v>12778602.5</v>
      </c>
      <c r="N359" s="70">
        <v>1111865.5</v>
      </c>
      <c r="O359" s="70">
        <v>4432923.05</v>
      </c>
      <c r="P359" s="70">
        <v>11648520.74</v>
      </c>
      <c r="Q359" s="70">
        <v>11178500</v>
      </c>
      <c r="R359" s="70">
        <v>526624.79</v>
      </c>
      <c r="S359" s="70">
        <v>6502300</v>
      </c>
      <c r="T359" s="70">
        <v>4095217.88</v>
      </c>
      <c r="U359" s="70">
        <v>2157285.56</v>
      </c>
      <c r="V359" s="70">
        <v>21661247.059999999</v>
      </c>
      <c r="W359" s="70">
        <v>3184071.57</v>
      </c>
      <c r="X359" s="70">
        <v>2634447.37</v>
      </c>
      <c r="Y359" s="70">
        <v>8368003.5599999996</v>
      </c>
      <c r="Z359" s="70">
        <v>5056325.6500000004</v>
      </c>
      <c r="AA359" s="70">
        <v>2318375.87</v>
      </c>
      <c r="AB359" s="70">
        <v>2234187.7999999998</v>
      </c>
      <c r="AC359" s="70">
        <v>4696500</v>
      </c>
      <c r="AD359" s="70">
        <v>3238482.71</v>
      </c>
      <c r="AE359" s="70">
        <v>21868606.43</v>
      </c>
      <c r="AF359" s="70">
        <v>2818628.15</v>
      </c>
      <c r="AG359" s="70">
        <v>1112000</v>
      </c>
      <c r="AH359" s="70">
        <v>1525255</v>
      </c>
      <c r="AI359" s="70">
        <v>3248337.57</v>
      </c>
      <c r="AJ359" s="70">
        <v>2706129.03</v>
      </c>
      <c r="AK359" s="70">
        <v>4205953.66</v>
      </c>
      <c r="AL359" s="70">
        <v>1687063.64</v>
      </c>
      <c r="AM359" s="70">
        <v>8195572.0899999999</v>
      </c>
      <c r="AN359" s="70">
        <v>3959080.28</v>
      </c>
      <c r="AO359" s="70">
        <v>1780900.92</v>
      </c>
      <c r="AP359" s="70">
        <v>1111866.23</v>
      </c>
      <c r="AQ359" s="70">
        <v>6784898.7599999998</v>
      </c>
      <c r="AR359" s="70">
        <v>1192695.25</v>
      </c>
      <c r="AS359" s="70">
        <v>1984432.01</v>
      </c>
      <c r="AT359" s="70">
        <v>1910200</v>
      </c>
      <c r="AU359" s="70">
        <v>903852.04</v>
      </c>
      <c r="AV359" s="70">
        <v>1648718.37</v>
      </c>
      <c r="AW359" s="70">
        <v>208651.51</v>
      </c>
      <c r="AX359" s="70">
        <v>14794576.41</v>
      </c>
      <c r="AY359" s="70">
        <v>507109.47</v>
      </c>
      <c r="AZ359" s="70">
        <v>4530858.78</v>
      </c>
      <c r="BA359" s="70">
        <v>3529642.86</v>
      </c>
      <c r="BB359" s="70">
        <v>3145969.54</v>
      </c>
      <c r="BC359" s="70">
        <v>1251554.3400000001</v>
      </c>
      <c r="BD359" s="70">
        <v>6250018.04</v>
      </c>
      <c r="BE359" s="70">
        <v>4859866.8099999996</v>
      </c>
      <c r="BF359" s="70">
        <v>3937483.81</v>
      </c>
      <c r="BG359" s="70">
        <v>904900.79</v>
      </c>
      <c r="BH359" s="70">
        <v>599191.36</v>
      </c>
      <c r="BI359" s="70">
        <v>6607000</v>
      </c>
      <c r="BJ359" s="70">
        <v>4757783.99</v>
      </c>
      <c r="BK359" s="70">
        <v>3095689.75</v>
      </c>
      <c r="BL359" s="70">
        <v>1059070.17</v>
      </c>
      <c r="BM359" s="70">
        <v>3599579.61</v>
      </c>
      <c r="BN359" s="70">
        <v>3661950.09</v>
      </c>
      <c r="BO359" s="70">
        <v>867338.35</v>
      </c>
      <c r="BP359" s="70">
        <v>13271626.6</v>
      </c>
      <c r="BQ359" s="70">
        <v>2920228.81</v>
      </c>
      <c r="BR359" s="70">
        <v>3655786</v>
      </c>
      <c r="BS359" s="70">
        <v>2768210.72</v>
      </c>
      <c r="BT359" s="70">
        <v>4275619.6399999997</v>
      </c>
      <c r="BU359" s="70">
        <v>6258529.2800000003</v>
      </c>
      <c r="BV359" s="70">
        <v>3742744.84</v>
      </c>
      <c r="BW359" s="70">
        <v>404800</v>
      </c>
      <c r="BX359" s="70">
        <v>1439218.19</v>
      </c>
      <c r="BY359" s="71">
        <v>5493658.0199999996</v>
      </c>
    </row>
    <row r="360" spans="1:77" x14ac:dyDescent="0.2">
      <c r="A360" s="68" t="s">
        <v>43</v>
      </c>
      <c r="B360" s="69" t="s">
        <v>910</v>
      </c>
      <c r="C360" s="68" t="s">
        <v>911</v>
      </c>
      <c r="D360" s="70">
        <v>0</v>
      </c>
      <c r="E360" s="70">
        <v>0</v>
      </c>
      <c r="F360" s="70">
        <v>0</v>
      </c>
      <c r="G360" s="70">
        <v>0</v>
      </c>
      <c r="H360" s="70">
        <v>0</v>
      </c>
      <c r="I360" s="70">
        <v>0</v>
      </c>
      <c r="J360" s="70">
        <v>0</v>
      </c>
      <c r="K360" s="70">
        <v>0</v>
      </c>
      <c r="L360" s="70">
        <v>0</v>
      </c>
      <c r="M360" s="70">
        <v>0</v>
      </c>
      <c r="N360" s="70">
        <v>0</v>
      </c>
      <c r="O360" s="70">
        <v>0</v>
      </c>
      <c r="P360" s="70">
        <v>0</v>
      </c>
      <c r="Q360" s="70">
        <v>0</v>
      </c>
      <c r="R360" s="70">
        <v>0</v>
      </c>
      <c r="S360" s="70">
        <v>720000</v>
      </c>
      <c r="T360" s="70">
        <v>0</v>
      </c>
      <c r="U360" s="70">
        <v>0</v>
      </c>
      <c r="V360" s="70">
        <v>0</v>
      </c>
      <c r="W360" s="70">
        <v>0</v>
      </c>
      <c r="X360" s="70">
        <v>0</v>
      </c>
      <c r="Y360" s="70">
        <v>0</v>
      </c>
      <c r="Z360" s="70">
        <v>0</v>
      </c>
      <c r="AA360" s="70">
        <v>0</v>
      </c>
      <c r="AB360" s="70">
        <v>0</v>
      </c>
      <c r="AC360" s="70">
        <v>0</v>
      </c>
      <c r="AD360" s="70">
        <v>0</v>
      </c>
      <c r="AE360" s="70">
        <v>28090000</v>
      </c>
      <c r="AF360" s="70">
        <v>0</v>
      </c>
      <c r="AG360" s="70">
        <v>0</v>
      </c>
      <c r="AH360" s="70">
        <v>0</v>
      </c>
      <c r="AI360" s="70">
        <v>0</v>
      </c>
      <c r="AJ360" s="70">
        <v>0</v>
      </c>
      <c r="AK360" s="70">
        <v>0</v>
      </c>
      <c r="AL360" s="70">
        <v>0</v>
      </c>
      <c r="AM360" s="70">
        <v>0</v>
      </c>
      <c r="AN360" s="70">
        <v>0</v>
      </c>
      <c r="AO360" s="70">
        <v>0</v>
      </c>
      <c r="AP360" s="70">
        <v>0</v>
      </c>
      <c r="AQ360" s="70">
        <v>0</v>
      </c>
      <c r="AR360" s="70">
        <v>0</v>
      </c>
      <c r="AS360" s="70">
        <v>0</v>
      </c>
      <c r="AT360" s="70">
        <v>0</v>
      </c>
      <c r="AU360" s="70">
        <v>0</v>
      </c>
      <c r="AV360" s="70">
        <v>0</v>
      </c>
      <c r="AW360" s="70">
        <v>0</v>
      </c>
      <c r="AX360" s="70">
        <v>0</v>
      </c>
      <c r="AY360" s="70">
        <v>0</v>
      </c>
      <c r="AZ360" s="70">
        <v>0</v>
      </c>
      <c r="BA360" s="70">
        <v>0</v>
      </c>
      <c r="BB360" s="70">
        <v>0</v>
      </c>
      <c r="BC360" s="70">
        <v>0</v>
      </c>
      <c r="BD360" s="70">
        <v>0</v>
      </c>
      <c r="BE360" s="70">
        <v>0</v>
      </c>
      <c r="BF360" s="70">
        <v>23800</v>
      </c>
      <c r="BG360" s="70">
        <v>0</v>
      </c>
      <c r="BH360" s="70">
        <v>0</v>
      </c>
      <c r="BI360" s="70">
        <v>0</v>
      </c>
      <c r="BJ360" s="70">
        <v>0</v>
      </c>
      <c r="BK360" s="70">
        <v>0</v>
      </c>
      <c r="BL360" s="70">
        <v>0</v>
      </c>
      <c r="BM360" s="70">
        <v>0</v>
      </c>
      <c r="BN360" s="70">
        <v>0</v>
      </c>
      <c r="BO360" s="70">
        <v>0</v>
      </c>
      <c r="BP360" s="70">
        <v>0</v>
      </c>
      <c r="BQ360" s="70">
        <v>0</v>
      </c>
      <c r="BR360" s="70">
        <v>0</v>
      </c>
      <c r="BS360" s="70">
        <v>0</v>
      </c>
      <c r="BT360" s="70">
        <v>0</v>
      </c>
      <c r="BU360" s="70">
        <v>0</v>
      </c>
      <c r="BV360" s="70">
        <v>0</v>
      </c>
      <c r="BW360" s="70">
        <v>0</v>
      </c>
      <c r="BX360" s="70">
        <v>0</v>
      </c>
      <c r="BY360" s="71">
        <v>184422355.34</v>
      </c>
    </row>
    <row r="361" spans="1:77" x14ac:dyDescent="0.2">
      <c r="A361" s="68" t="s">
        <v>43</v>
      </c>
      <c r="B361" s="69" t="s">
        <v>912</v>
      </c>
      <c r="C361" s="68" t="s">
        <v>913</v>
      </c>
      <c r="D361" s="70">
        <v>0</v>
      </c>
      <c r="E361" s="70">
        <v>0</v>
      </c>
      <c r="F361" s="70">
        <v>0</v>
      </c>
      <c r="G361" s="70">
        <v>0</v>
      </c>
      <c r="H361" s="70">
        <v>0</v>
      </c>
      <c r="I361" s="70">
        <v>0</v>
      </c>
      <c r="J361" s="70">
        <v>3003555.35</v>
      </c>
      <c r="K361" s="70">
        <v>0</v>
      </c>
      <c r="L361" s="70">
        <v>2007000</v>
      </c>
      <c r="M361" s="70">
        <v>0</v>
      </c>
      <c r="N361" s="70">
        <v>0</v>
      </c>
      <c r="O361" s="70">
        <v>0</v>
      </c>
      <c r="P361" s="70">
        <v>0</v>
      </c>
      <c r="Q361" s="70">
        <v>0</v>
      </c>
      <c r="R361" s="70">
        <v>0</v>
      </c>
      <c r="S361" s="70">
        <v>0</v>
      </c>
      <c r="T361" s="70">
        <v>0</v>
      </c>
      <c r="U361" s="70">
        <v>0</v>
      </c>
      <c r="V361" s="70">
        <v>3788000</v>
      </c>
      <c r="W361" s="70">
        <v>0</v>
      </c>
      <c r="X361" s="70">
        <v>0</v>
      </c>
      <c r="Y361" s="70">
        <v>0</v>
      </c>
      <c r="Z361" s="70">
        <v>0</v>
      </c>
      <c r="AA361" s="70">
        <v>0</v>
      </c>
      <c r="AB361" s="70">
        <v>0</v>
      </c>
      <c r="AC361" s="70">
        <v>0</v>
      </c>
      <c r="AD361" s="70">
        <v>0</v>
      </c>
      <c r="AE361" s="70">
        <v>0</v>
      </c>
      <c r="AF361" s="70">
        <v>0</v>
      </c>
      <c r="AG361" s="70">
        <v>0</v>
      </c>
      <c r="AH361" s="70">
        <v>0</v>
      </c>
      <c r="AI361" s="70">
        <v>0</v>
      </c>
      <c r="AJ361" s="70">
        <v>0</v>
      </c>
      <c r="AK361" s="70">
        <v>0</v>
      </c>
      <c r="AL361" s="70">
        <v>0</v>
      </c>
      <c r="AM361" s="70">
        <v>0</v>
      </c>
      <c r="AN361" s="70">
        <v>0</v>
      </c>
      <c r="AO361" s="70">
        <v>0</v>
      </c>
      <c r="AP361" s="70">
        <v>0</v>
      </c>
      <c r="AQ361" s="70">
        <v>0</v>
      </c>
      <c r="AR361" s="70">
        <v>0</v>
      </c>
      <c r="AS361" s="70">
        <v>0</v>
      </c>
      <c r="AT361" s="70">
        <v>0</v>
      </c>
      <c r="AU361" s="70">
        <v>0</v>
      </c>
      <c r="AV361" s="70">
        <v>0</v>
      </c>
      <c r="AW361" s="70">
        <v>0</v>
      </c>
      <c r="AX361" s="70">
        <v>0</v>
      </c>
      <c r="AY361" s="70">
        <v>0</v>
      </c>
      <c r="AZ361" s="70">
        <v>0</v>
      </c>
      <c r="BA361" s="70">
        <v>0</v>
      </c>
      <c r="BB361" s="70">
        <v>0</v>
      </c>
      <c r="BC361" s="70">
        <v>0</v>
      </c>
      <c r="BD361" s="70">
        <v>0</v>
      </c>
      <c r="BE361" s="70">
        <v>0</v>
      </c>
      <c r="BF361" s="70">
        <v>0</v>
      </c>
      <c r="BG361" s="70">
        <v>0</v>
      </c>
      <c r="BH361" s="70">
        <v>0</v>
      </c>
      <c r="BI361" s="70">
        <v>0</v>
      </c>
      <c r="BJ361" s="70">
        <v>0</v>
      </c>
      <c r="BK361" s="70">
        <v>0</v>
      </c>
      <c r="BL361" s="70">
        <v>0</v>
      </c>
      <c r="BM361" s="70">
        <v>0</v>
      </c>
      <c r="BN361" s="70">
        <v>0</v>
      </c>
      <c r="BO361" s="70">
        <v>0</v>
      </c>
      <c r="BP361" s="70">
        <v>0</v>
      </c>
      <c r="BQ361" s="70">
        <v>0</v>
      </c>
      <c r="BR361" s="70">
        <v>0</v>
      </c>
      <c r="BS361" s="70">
        <v>0</v>
      </c>
      <c r="BT361" s="70">
        <v>358564.6</v>
      </c>
      <c r="BU361" s="70">
        <v>0</v>
      </c>
      <c r="BV361" s="70">
        <v>0</v>
      </c>
      <c r="BW361" s="70">
        <v>0</v>
      </c>
      <c r="BX361" s="70">
        <v>0</v>
      </c>
      <c r="BY361" s="71">
        <v>76090748.25</v>
      </c>
    </row>
    <row r="362" spans="1:77" x14ac:dyDescent="0.2">
      <c r="A362" s="68" t="s">
        <v>43</v>
      </c>
      <c r="B362" s="69" t="s">
        <v>914</v>
      </c>
      <c r="C362" s="68" t="s">
        <v>915</v>
      </c>
      <c r="D362" s="70">
        <v>11532492.800000001</v>
      </c>
      <c r="E362" s="70">
        <v>0</v>
      </c>
      <c r="F362" s="70">
        <v>0</v>
      </c>
      <c r="G362" s="70">
        <v>0</v>
      </c>
      <c r="H362" s="70">
        <v>0</v>
      </c>
      <c r="I362" s="70">
        <v>0</v>
      </c>
      <c r="J362" s="70">
        <v>141391356.40000001</v>
      </c>
      <c r="K362" s="70">
        <v>0</v>
      </c>
      <c r="L362" s="70">
        <v>0</v>
      </c>
      <c r="M362" s="70">
        <v>0</v>
      </c>
      <c r="N362" s="70">
        <v>0</v>
      </c>
      <c r="O362" s="70">
        <v>0</v>
      </c>
      <c r="P362" s="70">
        <v>0</v>
      </c>
      <c r="Q362" s="70">
        <v>0</v>
      </c>
      <c r="R362" s="70">
        <v>0</v>
      </c>
      <c r="S362" s="70">
        <v>0</v>
      </c>
      <c r="T362" s="70">
        <v>0</v>
      </c>
      <c r="U362" s="70">
        <v>0</v>
      </c>
      <c r="V362" s="70">
        <v>6120000</v>
      </c>
      <c r="W362" s="70">
        <v>0</v>
      </c>
      <c r="X362" s="70">
        <v>0</v>
      </c>
      <c r="Y362" s="70">
        <v>0</v>
      </c>
      <c r="Z362" s="70">
        <v>0</v>
      </c>
      <c r="AA362" s="70">
        <v>0</v>
      </c>
      <c r="AB362" s="70">
        <v>0</v>
      </c>
      <c r="AC362" s="70">
        <v>0</v>
      </c>
      <c r="AD362" s="70">
        <v>0</v>
      </c>
      <c r="AE362" s="70">
        <v>27621990</v>
      </c>
      <c r="AF362" s="70">
        <v>0</v>
      </c>
      <c r="AG362" s="70">
        <v>0</v>
      </c>
      <c r="AH362" s="70">
        <v>0</v>
      </c>
      <c r="AI362" s="70">
        <v>0</v>
      </c>
      <c r="AJ362" s="70">
        <v>0</v>
      </c>
      <c r="AK362" s="70">
        <v>0</v>
      </c>
      <c r="AL362" s="70">
        <v>0</v>
      </c>
      <c r="AM362" s="70">
        <v>0</v>
      </c>
      <c r="AN362" s="70">
        <v>0</v>
      </c>
      <c r="AO362" s="70">
        <v>0</v>
      </c>
      <c r="AP362" s="70">
        <v>0</v>
      </c>
      <c r="AQ362" s="70">
        <v>35270982</v>
      </c>
      <c r="AR362" s="70">
        <v>0</v>
      </c>
      <c r="AS362" s="70">
        <v>0</v>
      </c>
      <c r="AT362" s="70">
        <v>0</v>
      </c>
      <c r="AU362" s="70">
        <v>0</v>
      </c>
      <c r="AV362" s="70">
        <v>0</v>
      </c>
      <c r="AW362" s="70">
        <v>0</v>
      </c>
      <c r="AX362" s="70">
        <v>10330000</v>
      </c>
      <c r="AY362" s="70">
        <v>0</v>
      </c>
      <c r="AZ362" s="70">
        <v>0</v>
      </c>
      <c r="BA362" s="70">
        <v>0</v>
      </c>
      <c r="BB362" s="70">
        <v>0</v>
      </c>
      <c r="BC362" s="70">
        <v>0</v>
      </c>
      <c r="BD362" s="70">
        <v>0</v>
      </c>
      <c r="BE362" s="70">
        <v>0</v>
      </c>
      <c r="BF362" s="70">
        <v>0</v>
      </c>
      <c r="BG362" s="70">
        <v>0</v>
      </c>
      <c r="BH362" s="70">
        <v>0</v>
      </c>
      <c r="BI362" s="70">
        <v>23248939.989999998</v>
      </c>
      <c r="BJ362" s="70">
        <v>0</v>
      </c>
      <c r="BK362" s="70">
        <v>0</v>
      </c>
      <c r="BL362" s="70">
        <v>0</v>
      </c>
      <c r="BM362" s="70">
        <v>0</v>
      </c>
      <c r="BN362" s="70">
        <v>0</v>
      </c>
      <c r="BO362" s="70">
        <v>0</v>
      </c>
      <c r="BP362" s="70">
        <v>22603044</v>
      </c>
      <c r="BQ362" s="70">
        <v>0</v>
      </c>
      <c r="BR362" s="70">
        <v>0</v>
      </c>
      <c r="BS362" s="70">
        <v>0</v>
      </c>
      <c r="BT362" s="70">
        <v>0</v>
      </c>
      <c r="BU362" s="70">
        <v>0</v>
      </c>
      <c r="BV362" s="70">
        <v>0</v>
      </c>
      <c r="BW362" s="70">
        <v>0</v>
      </c>
      <c r="BX362" s="70">
        <v>0</v>
      </c>
      <c r="BY362" s="71">
        <v>97531.040000000008</v>
      </c>
    </row>
    <row r="363" spans="1:77" x14ac:dyDescent="0.2">
      <c r="A363" s="68" t="s">
        <v>43</v>
      </c>
      <c r="B363" s="69" t="s">
        <v>916</v>
      </c>
      <c r="C363" s="68" t="s">
        <v>917</v>
      </c>
      <c r="D363" s="70">
        <v>0</v>
      </c>
      <c r="E363" s="70">
        <v>0</v>
      </c>
      <c r="F363" s="70">
        <v>0</v>
      </c>
      <c r="G363" s="70">
        <v>0</v>
      </c>
      <c r="H363" s="70">
        <v>0</v>
      </c>
      <c r="I363" s="70">
        <v>0</v>
      </c>
      <c r="J363" s="70">
        <v>0</v>
      </c>
      <c r="K363" s="70">
        <v>0</v>
      </c>
      <c r="L363" s="70">
        <v>0</v>
      </c>
      <c r="M363" s="70">
        <v>1774500</v>
      </c>
      <c r="N363" s="70">
        <v>0</v>
      </c>
      <c r="O363" s="70">
        <v>0</v>
      </c>
      <c r="P363" s="70">
        <v>0</v>
      </c>
      <c r="Q363" s="70">
        <v>181900</v>
      </c>
      <c r="R363" s="70">
        <v>0</v>
      </c>
      <c r="S363" s="70">
        <v>0</v>
      </c>
      <c r="T363" s="70">
        <v>0</v>
      </c>
      <c r="U363" s="70">
        <v>0</v>
      </c>
      <c r="V363" s="70">
        <v>0</v>
      </c>
      <c r="W363" s="70">
        <v>30247460</v>
      </c>
      <c r="X363" s="70">
        <v>0</v>
      </c>
      <c r="Y363" s="70">
        <v>0</v>
      </c>
      <c r="Z363" s="70">
        <v>0</v>
      </c>
      <c r="AA363" s="70">
        <v>0</v>
      </c>
      <c r="AB363" s="70">
        <v>0</v>
      </c>
      <c r="AC363" s="70">
        <v>0</v>
      </c>
      <c r="AD363" s="70">
        <v>0</v>
      </c>
      <c r="AE363" s="70">
        <v>0</v>
      </c>
      <c r="AF363" s="70">
        <v>0</v>
      </c>
      <c r="AG363" s="70">
        <v>0</v>
      </c>
      <c r="AH363" s="70">
        <v>461000</v>
      </c>
      <c r="AI363" s="70">
        <v>0</v>
      </c>
      <c r="AJ363" s="70">
        <v>0</v>
      </c>
      <c r="AK363" s="70">
        <v>0</v>
      </c>
      <c r="AL363" s="70">
        <v>0</v>
      </c>
      <c r="AM363" s="70">
        <v>294650</v>
      </c>
      <c r="AN363" s="70">
        <v>0</v>
      </c>
      <c r="AO363" s="70">
        <v>0</v>
      </c>
      <c r="AP363" s="70">
        <v>3454700</v>
      </c>
      <c r="AQ363" s="70">
        <v>0</v>
      </c>
      <c r="AR363" s="70">
        <v>0</v>
      </c>
      <c r="AS363" s="70">
        <v>0</v>
      </c>
      <c r="AT363" s="70">
        <v>0</v>
      </c>
      <c r="AU363" s="70">
        <v>0</v>
      </c>
      <c r="AV363" s="70">
        <v>0</v>
      </c>
      <c r="AW363" s="70">
        <v>0</v>
      </c>
      <c r="AX363" s="70">
        <v>0</v>
      </c>
      <c r="AY363" s="70">
        <v>0</v>
      </c>
      <c r="AZ363" s="70">
        <v>0</v>
      </c>
      <c r="BA363" s="70">
        <v>0</v>
      </c>
      <c r="BB363" s="70">
        <v>0</v>
      </c>
      <c r="BC363" s="70">
        <v>0</v>
      </c>
      <c r="BD363" s="70">
        <v>1890000</v>
      </c>
      <c r="BE363" s="70">
        <v>0</v>
      </c>
      <c r="BF363" s="70">
        <v>1227000</v>
      </c>
      <c r="BG363" s="70">
        <v>0</v>
      </c>
      <c r="BH363" s="70">
        <v>0</v>
      </c>
      <c r="BI363" s="70">
        <v>0</v>
      </c>
      <c r="BJ363" s="70">
        <v>0</v>
      </c>
      <c r="BK363" s="70">
        <v>0</v>
      </c>
      <c r="BL363" s="70">
        <v>0</v>
      </c>
      <c r="BM363" s="70">
        <v>0</v>
      </c>
      <c r="BN363" s="70">
        <v>1422000</v>
      </c>
      <c r="BO363" s="70">
        <v>0</v>
      </c>
      <c r="BP363" s="70">
        <v>0</v>
      </c>
      <c r="BQ363" s="70">
        <v>0</v>
      </c>
      <c r="BR363" s="70">
        <v>0</v>
      </c>
      <c r="BS363" s="70">
        <v>0</v>
      </c>
      <c r="BT363" s="70">
        <v>0</v>
      </c>
      <c r="BU363" s="70">
        <v>0</v>
      </c>
      <c r="BV363" s="70">
        <v>0</v>
      </c>
      <c r="BW363" s="70">
        <v>0</v>
      </c>
      <c r="BX363" s="70">
        <v>0</v>
      </c>
      <c r="BY363" s="71">
        <v>299932.65999999997</v>
      </c>
    </row>
    <row r="364" spans="1:77" x14ac:dyDescent="0.2">
      <c r="A364" s="68" t="s">
        <v>43</v>
      </c>
      <c r="B364" s="69" t="s">
        <v>918</v>
      </c>
      <c r="C364" s="68" t="s">
        <v>919</v>
      </c>
      <c r="D364" s="70">
        <v>0</v>
      </c>
      <c r="E364" s="70">
        <v>0</v>
      </c>
      <c r="F364" s="70">
        <v>0</v>
      </c>
      <c r="G364" s="70">
        <v>0</v>
      </c>
      <c r="H364" s="70">
        <v>0</v>
      </c>
      <c r="I364" s="70">
        <v>0</v>
      </c>
      <c r="J364" s="70">
        <v>0</v>
      </c>
      <c r="K364" s="70">
        <v>0</v>
      </c>
      <c r="L364" s="70">
        <v>0</v>
      </c>
      <c r="M364" s="70">
        <v>0</v>
      </c>
      <c r="N364" s="70">
        <v>0</v>
      </c>
      <c r="O364" s="70">
        <v>0</v>
      </c>
      <c r="P364" s="70">
        <v>0</v>
      </c>
      <c r="Q364" s="70">
        <v>0</v>
      </c>
      <c r="R364" s="70">
        <v>0</v>
      </c>
      <c r="S364" s="70">
        <v>0</v>
      </c>
      <c r="T364" s="70">
        <v>0</v>
      </c>
      <c r="U364" s="70">
        <v>0</v>
      </c>
      <c r="V364" s="70">
        <v>0</v>
      </c>
      <c r="W364" s="70">
        <v>0</v>
      </c>
      <c r="X364" s="70">
        <v>0</v>
      </c>
      <c r="Y364" s="70">
        <v>0</v>
      </c>
      <c r="Z364" s="70">
        <v>0</v>
      </c>
      <c r="AA364" s="70">
        <v>0</v>
      </c>
      <c r="AB364" s="70">
        <v>0</v>
      </c>
      <c r="AC364" s="70">
        <v>0</v>
      </c>
      <c r="AD364" s="70">
        <v>0</v>
      </c>
      <c r="AE364" s="70">
        <v>0</v>
      </c>
      <c r="AF364" s="70">
        <v>0</v>
      </c>
      <c r="AG364" s="70">
        <v>0</v>
      </c>
      <c r="AH364" s="70">
        <v>0</v>
      </c>
      <c r="AI364" s="70">
        <v>0</v>
      </c>
      <c r="AJ364" s="70">
        <v>0</v>
      </c>
      <c r="AK364" s="70">
        <v>0</v>
      </c>
      <c r="AL364" s="70">
        <v>0</v>
      </c>
      <c r="AM364" s="70">
        <v>0</v>
      </c>
      <c r="AN364" s="70">
        <v>0</v>
      </c>
      <c r="AO364" s="70">
        <v>0</v>
      </c>
      <c r="AP364" s="70">
        <v>0</v>
      </c>
      <c r="AQ364" s="70">
        <v>0</v>
      </c>
      <c r="AR364" s="70">
        <v>0</v>
      </c>
      <c r="AS364" s="70">
        <v>0</v>
      </c>
      <c r="AT364" s="70">
        <v>0</v>
      </c>
      <c r="AU364" s="70">
        <v>0</v>
      </c>
      <c r="AV364" s="70">
        <v>0</v>
      </c>
      <c r="AW364" s="70">
        <v>0</v>
      </c>
      <c r="AX364" s="70">
        <v>0</v>
      </c>
      <c r="AY364" s="70">
        <v>0</v>
      </c>
      <c r="AZ364" s="70">
        <v>0</v>
      </c>
      <c r="BA364" s="70">
        <v>0</v>
      </c>
      <c r="BB364" s="70">
        <v>0</v>
      </c>
      <c r="BC364" s="70">
        <v>0</v>
      </c>
      <c r="BD364" s="70">
        <v>0</v>
      </c>
      <c r="BE364" s="70">
        <v>0</v>
      </c>
      <c r="BF364" s="70">
        <v>0</v>
      </c>
      <c r="BG364" s="70">
        <v>0</v>
      </c>
      <c r="BH364" s="70">
        <v>0</v>
      </c>
      <c r="BI364" s="70">
        <v>0</v>
      </c>
      <c r="BJ364" s="70">
        <v>0</v>
      </c>
      <c r="BK364" s="70">
        <v>0</v>
      </c>
      <c r="BL364" s="70">
        <v>0</v>
      </c>
      <c r="BM364" s="70">
        <v>0</v>
      </c>
      <c r="BN364" s="70">
        <v>0</v>
      </c>
      <c r="BO364" s="70">
        <v>0</v>
      </c>
      <c r="BP364" s="70">
        <v>0</v>
      </c>
      <c r="BQ364" s="70">
        <v>0</v>
      </c>
      <c r="BR364" s="70">
        <v>0</v>
      </c>
      <c r="BS364" s="70">
        <v>0</v>
      </c>
      <c r="BT364" s="70">
        <v>0</v>
      </c>
      <c r="BU364" s="70">
        <v>0</v>
      </c>
      <c r="BV364" s="70">
        <v>0</v>
      </c>
      <c r="BW364" s="70">
        <v>0</v>
      </c>
      <c r="BX364" s="70">
        <v>0</v>
      </c>
      <c r="BY364" s="71">
        <v>15449667.85</v>
      </c>
    </row>
    <row r="365" spans="1:77" x14ac:dyDescent="0.2">
      <c r="A365" s="68" t="s">
        <v>43</v>
      </c>
      <c r="B365" s="69" t="s">
        <v>920</v>
      </c>
      <c r="C365" s="68" t="s">
        <v>921</v>
      </c>
      <c r="D365" s="70">
        <v>0</v>
      </c>
      <c r="E365" s="70">
        <v>0</v>
      </c>
      <c r="F365" s="70">
        <v>0</v>
      </c>
      <c r="G365" s="70">
        <v>0</v>
      </c>
      <c r="H365" s="70">
        <v>0</v>
      </c>
      <c r="I365" s="70">
        <v>0</v>
      </c>
      <c r="J365" s="70">
        <v>0</v>
      </c>
      <c r="K365" s="70">
        <v>0</v>
      </c>
      <c r="L365" s="70">
        <v>0</v>
      </c>
      <c r="M365" s="70">
        <v>0</v>
      </c>
      <c r="N365" s="70">
        <v>0</v>
      </c>
      <c r="O365" s="70">
        <v>0</v>
      </c>
      <c r="P365" s="70">
        <v>0</v>
      </c>
      <c r="Q365" s="70">
        <v>0</v>
      </c>
      <c r="R365" s="70">
        <v>0</v>
      </c>
      <c r="S365" s="70">
        <v>0</v>
      </c>
      <c r="T365" s="70">
        <v>0</v>
      </c>
      <c r="U365" s="70">
        <v>0</v>
      </c>
      <c r="V365" s="70">
        <v>50958.66</v>
      </c>
      <c r="W365" s="70">
        <v>0</v>
      </c>
      <c r="X365" s="70">
        <v>0</v>
      </c>
      <c r="Y365" s="70">
        <v>0</v>
      </c>
      <c r="Z365" s="70">
        <v>0</v>
      </c>
      <c r="AA365" s="70">
        <v>0</v>
      </c>
      <c r="AB365" s="70">
        <v>0</v>
      </c>
      <c r="AC365" s="70">
        <v>0</v>
      </c>
      <c r="AD365" s="70">
        <v>0</v>
      </c>
      <c r="AE365" s="70">
        <v>0</v>
      </c>
      <c r="AF365" s="70">
        <v>0</v>
      </c>
      <c r="AG365" s="70">
        <v>0</v>
      </c>
      <c r="AH365" s="70">
        <v>0</v>
      </c>
      <c r="AI365" s="70">
        <v>0</v>
      </c>
      <c r="AJ365" s="70">
        <v>0</v>
      </c>
      <c r="AK365" s="70">
        <v>0</v>
      </c>
      <c r="AL365" s="70">
        <v>0</v>
      </c>
      <c r="AM365" s="70">
        <v>0</v>
      </c>
      <c r="AN365" s="70">
        <v>0</v>
      </c>
      <c r="AO365" s="70">
        <v>0</v>
      </c>
      <c r="AP365" s="70">
        <v>0</v>
      </c>
      <c r="AQ365" s="70">
        <v>190399.71</v>
      </c>
      <c r="AR365" s="70">
        <v>0</v>
      </c>
      <c r="AS365" s="70">
        <v>0</v>
      </c>
      <c r="AT365" s="70">
        <v>0</v>
      </c>
      <c r="AU365" s="70">
        <v>0</v>
      </c>
      <c r="AV365" s="70">
        <v>0</v>
      </c>
      <c r="AW365" s="70">
        <v>0</v>
      </c>
      <c r="AX365" s="70">
        <v>93423.6</v>
      </c>
      <c r="AY365" s="70">
        <v>0</v>
      </c>
      <c r="AZ365" s="70">
        <v>0</v>
      </c>
      <c r="BA365" s="70">
        <v>0</v>
      </c>
      <c r="BB365" s="70">
        <v>0</v>
      </c>
      <c r="BC365" s="70">
        <v>0</v>
      </c>
      <c r="BD365" s="70">
        <v>0</v>
      </c>
      <c r="BE365" s="70">
        <v>0</v>
      </c>
      <c r="BF365" s="70">
        <v>0</v>
      </c>
      <c r="BG365" s="70">
        <v>0</v>
      </c>
      <c r="BH365" s="70">
        <v>0</v>
      </c>
      <c r="BI365" s="70">
        <v>0</v>
      </c>
      <c r="BJ365" s="70">
        <v>0</v>
      </c>
      <c r="BK365" s="70">
        <v>0</v>
      </c>
      <c r="BL365" s="70">
        <v>0</v>
      </c>
      <c r="BM365" s="70">
        <v>0</v>
      </c>
      <c r="BN365" s="70">
        <v>0</v>
      </c>
      <c r="BO365" s="70">
        <v>0</v>
      </c>
      <c r="BP365" s="70">
        <v>0</v>
      </c>
      <c r="BQ365" s="70">
        <v>0</v>
      </c>
      <c r="BR365" s="70">
        <v>0</v>
      </c>
      <c r="BS365" s="70">
        <v>0</v>
      </c>
      <c r="BT365" s="70">
        <v>0</v>
      </c>
      <c r="BU365" s="70">
        <v>0</v>
      </c>
      <c r="BV365" s="70">
        <v>0</v>
      </c>
      <c r="BW365" s="70">
        <v>0</v>
      </c>
      <c r="BX365" s="70">
        <v>0</v>
      </c>
      <c r="BY365" s="71">
        <v>19322196.5</v>
      </c>
    </row>
    <row r="366" spans="1:77" x14ac:dyDescent="0.2">
      <c r="A366" s="68" t="s">
        <v>43</v>
      </c>
      <c r="B366" s="69" t="s">
        <v>922</v>
      </c>
      <c r="C366" s="68" t="s">
        <v>923</v>
      </c>
      <c r="D366" s="70">
        <v>0</v>
      </c>
      <c r="E366" s="70">
        <v>0</v>
      </c>
      <c r="F366" s="70">
        <v>0</v>
      </c>
      <c r="G366" s="70">
        <v>0</v>
      </c>
      <c r="H366" s="70">
        <v>0</v>
      </c>
      <c r="I366" s="70">
        <v>0</v>
      </c>
      <c r="J366" s="70">
        <v>0</v>
      </c>
      <c r="K366" s="70">
        <v>0</v>
      </c>
      <c r="L366" s="70">
        <v>0</v>
      </c>
      <c r="M366" s="70">
        <v>0</v>
      </c>
      <c r="N366" s="70">
        <v>0</v>
      </c>
      <c r="O366" s="70">
        <v>0</v>
      </c>
      <c r="P366" s="70">
        <v>0</v>
      </c>
      <c r="Q366" s="70">
        <v>0</v>
      </c>
      <c r="R366" s="70">
        <v>0</v>
      </c>
      <c r="S366" s="70">
        <v>0</v>
      </c>
      <c r="T366" s="70">
        <v>0</v>
      </c>
      <c r="U366" s="70">
        <v>0</v>
      </c>
      <c r="V366" s="70">
        <v>0</v>
      </c>
      <c r="W366" s="70">
        <v>0</v>
      </c>
      <c r="X366" s="70">
        <v>0</v>
      </c>
      <c r="Y366" s="70">
        <v>0</v>
      </c>
      <c r="Z366" s="70">
        <v>0</v>
      </c>
      <c r="AA366" s="70">
        <v>0</v>
      </c>
      <c r="AB366" s="70">
        <v>0</v>
      </c>
      <c r="AC366" s="70">
        <v>0</v>
      </c>
      <c r="AD366" s="70">
        <v>0</v>
      </c>
      <c r="AE366" s="70">
        <v>0</v>
      </c>
      <c r="AF366" s="70">
        <v>0</v>
      </c>
      <c r="AG366" s="70">
        <v>0</v>
      </c>
      <c r="AH366" s="70">
        <v>0</v>
      </c>
      <c r="AI366" s="70">
        <v>0</v>
      </c>
      <c r="AJ366" s="70">
        <v>0</v>
      </c>
      <c r="AK366" s="70">
        <v>0</v>
      </c>
      <c r="AL366" s="70">
        <v>0</v>
      </c>
      <c r="AM366" s="70">
        <v>0</v>
      </c>
      <c r="AN366" s="70">
        <v>0</v>
      </c>
      <c r="AO366" s="70">
        <v>0</v>
      </c>
      <c r="AP366" s="70">
        <v>0</v>
      </c>
      <c r="AQ366" s="70">
        <v>0</v>
      </c>
      <c r="AR366" s="70">
        <v>0</v>
      </c>
      <c r="AS366" s="70">
        <v>0</v>
      </c>
      <c r="AT366" s="70">
        <v>0</v>
      </c>
      <c r="AU366" s="70">
        <v>0</v>
      </c>
      <c r="AV366" s="70">
        <v>0</v>
      </c>
      <c r="AW366" s="70">
        <v>0</v>
      </c>
      <c r="AX366" s="70">
        <v>0</v>
      </c>
      <c r="AY366" s="70">
        <v>0</v>
      </c>
      <c r="AZ366" s="70">
        <v>0</v>
      </c>
      <c r="BA366" s="70">
        <v>0</v>
      </c>
      <c r="BB366" s="70">
        <v>0</v>
      </c>
      <c r="BC366" s="70">
        <v>0</v>
      </c>
      <c r="BD366" s="70">
        <v>0</v>
      </c>
      <c r="BE366" s="70">
        <v>0</v>
      </c>
      <c r="BF366" s="70">
        <v>0</v>
      </c>
      <c r="BG366" s="70">
        <v>0</v>
      </c>
      <c r="BH366" s="70">
        <v>0</v>
      </c>
      <c r="BI366" s="70">
        <v>0</v>
      </c>
      <c r="BJ366" s="70">
        <v>0</v>
      </c>
      <c r="BK366" s="70">
        <v>0</v>
      </c>
      <c r="BL366" s="70">
        <v>0</v>
      </c>
      <c r="BM366" s="70">
        <v>0</v>
      </c>
      <c r="BN366" s="70">
        <v>0</v>
      </c>
      <c r="BO366" s="70">
        <v>0</v>
      </c>
      <c r="BP366" s="70">
        <v>0</v>
      </c>
      <c r="BQ366" s="70">
        <v>0</v>
      </c>
      <c r="BR366" s="70">
        <v>0</v>
      </c>
      <c r="BS366" s="70">
        <v>0</v>
      </c>
      <c r="BT366" s="70">
        <v>0</v>
      </c>
      <c r="BU366" s="70">
        <v>0</v>
      </c>
      <c r="BV366" s="70">
        <v>0</v>
      </c>
      <c r="BW366" s="70">
        <v>0</v>
      </c>
      <c r="BX366" s="70">
        <v>0</v>
      </c>
      <c r="BY366" s="71">
        <v>445548.6</v>
      </c>
    </row>
    <row r="367" spans="1:77" x14ac:dyDescent="0.2">
      <c r="A367" s="68" t="s">
        <v>43</v>
      </c>
      <c r="B367" s="69" t="s">
        <v>924</v>
      </c>
      <c r="C367" s="68" t="s">
        <v>419</v>
      </c>
      <c r="D367" s="70">
        <v>65900</v>
      </c>
      <c r="E367" s="70">
        <v>0</v>
      </c>
      <c r="F367" s="70">
        <v>0</v>
      </c>
      <c r="G367" s="70">
        <v>0</v>
      </c>
      <c r="H367" s="70">
        <v>0</v>
      </c>
      <c r="I367" s="70">
        <v>0</v>
      </c>
      <c r="J367" s="70">
        <v>252684</v>
      </c>
      <c r="K367" s="70">
        <v>0</v>
      </c>
      <c r="L367" s="70">
        <v>0</v>
      </c>
      <c r="M367" s="70">
        <v>0</v>
      </c>
      <c r="N367" s="70">
        <v>0</v>
      </c>
      <c r="O367" s="70">
        <v>0</v>
      </c>
      <c r="P367" s="70">
        <v>0</v>
      </c>
      <c r="Q367" s="70">
        <v>0</v>
      </c>
      <c r="R367" s="70">
        <v>0</v>
      </c>
      <c r="S367" s="70">
        <v>0</v>
      </c>
      <c r="T367" s="70">
        <v>147120</v>
      </c>
      <c r="U367" s="70">
        <v>0</v>
      </c>
      <c r="V367" s="70">
        <v>249200</v>
      </c>
      <c r="W367" s="70">
        <v>0</v>
      </c>
      <c r="X367" s="70">
        <v>0</v>
      </c>
      <c r="Y367" s="70">
        <v>0</v>
      </c>
      <c r="Z367" s="70">
        <v>0</v>
      </c>
      <c r="AA367" s="70">
        <v>0</v>
      </c>
      <c r="AB367" s="70">
        <v>0</v>
      </c>
      <c r="AC367" s="70">
        <v>0</v>
      </c>
      <c r="AD367" s="70">
        <v>0</v>
      </c>
      <c r="AE367" s="70">
        <v>228000</v>
      </c>
      <c r="AF367" s="70">
        <v>127450.75</v>
      </c>
      <c r="AG367" s="70">
        <v>0</v>
      </c>
      <c r="AH367" s="70">
        <v>0</v>
      </c>
      <c r="AI367" s="70">
        <v>0</v>
      </c>
      <c r="AJ367" s="70">
        <v>0</v>
      </c>
      <c r="AK367" s="70">
        <v>87230</v>
      </c>
      <c r="AL367" s="70">
        <v>0</v>
      </c>
      <c r="AM367" s="70">
        <v>0</v>
      </c>
      <c r="AN367" s="70">
        <v>0</v>
      </c>
      <c r="AO367" s="70">
        <v>0</v>
      </c>
      <c r="AP367" s="70">
        <v>0</v>
      </c>
      <c r="AQ367" s="70">
        <v>258320</v>
      </c>
      <c r="AR367" s="70">
        <v>0</v>
      </c>
      <c r="AS367" s="70">
        <v>0</v>
      </c>
      <c r="AT367" s="70">
        <v>0</v>
      </c>
      <c r="AU367" s="70">
        <v>0</v>
      </c>
      <c r="AV367" s="70">
        <v>2250</v>
      </c>
      <c r="AW367" s="70">
        <v>0</v>
      </c>
      <c r="AX367" s="70">
        <v>100000</v>
      </c>
      <c r="AY367" s="70">
        <v>0</v>
      </c>
      <c r="AZ367" s="70">
        <v>87500</v>
      </c>
      <c r="BA367" s="70">
        <v>0</v>
      </c>
      <c r="BB367" s="70">
        <v>0</v>
      </c>
      <c r="BC367" s="70">
        <v>0</v>
      </c>
      <c r="BD367" s="70">
        <v>0</v>
      </c>
      <c r="BE367" s="70">
        <v>185349</v>
      </c>
      <c r="BF367" s="70">
        <v>0</v>
      </c>
      <c r="BG367" s="70">
        <v>0</v>
      </c>
      <c r="BH367" s="70">
        <v>0</v>
      </c>
      <c r="BI367" s="70">
        <v>47450</v>
      </c>
      <c r="BJ367" s="70">
        <v>0</v>
      </c>
      <c r="BK367" s="70">
        <v>17813.75</v>
      </c>
      <c r="BL367" s="70">
        <v>0</v>
      </c>
      <c r="BM367" s="70">
        <v>177450</v>
      </c>
      <c r="BN367" s="70">
        <v>0</v>
      </c>
      <c r="BO367" s="70">
        <v>31000</v>
      </c>
      <c r="BP367" s="70">
        <v>25000</v>
      </c>
      <c r="BQ367" s="70">
        <v>0</v>
      </c>
      <c r="BR367" s="70">
        <v>0</v>
      </c>
      <c r="BS367" s="70">
        <v>0</v>
      </c>
      <c r="BT367" s="70">
        <v>0</v>
      </c>
      <c r="BU367" s="70">
        <v>0</v>
      </c>
      <c r="BV367" s="70">
        <v>0</v>
      </c>
      <c r="BW367" s="70">
        <v>0</v>
      </c>
      <c r="BX367" s="70">
        <v>0</v>
      </c>
      <c r="BY367" s="71">
        <v>1968558.5</v>
      </c>
    </row>
    <row r="368" spans="1:77" x14ac:dyDescent="0.2">
      <c r="A368" s="68" t="s">
        <v>43</v>
      </c>
      <c r="B368" s="69" t="s">
        <v>925</v>
      </c>
      <c r="C368" s="68" t="s">
        <v>926</v>
      </c>
      <c r="D368" s="70">
        <v>71721.899999999994</v>
      </c>
      <c r="E368" s="70">
        <v>0</v>
      </c>
      <c r="F368" s="70">
        <v>0</v>
      </c>
      <c r="G368" s="70">
        <v>0</v>
      </c>
      <c r="H368" s="70">
        <v>0</v>
      </c>
      <c r="I368" s="70">
        <v>1500</v>
      </c>
      <c r="J368" s="70">
        <v>1727984.2</v>
      </c>
      <c r="K368" s="70">
        <v>0</v>
      </c>
      <c r="L368" s="70">
        <v>14490</v>
      </c>
      <c r="M368" s="70">
        <v>0</v>
      </c>
      <c r="N368" s="70">
        <v>0</v>
      </c>
      <c r="O368" s="70">
        <v>0</v>
      </c>
      <c r="P368" s="70">
        <v>0</v>
      </c>
      <c r="Q368" s="70">
        <v>0</v>
      </c>
      <c r="R368" s="70">
        <v>0</v>
      </c>
      <c r="S368" s="70">
        <v>0</v>
      </c>
      <c r="T368" s="70">
        <v>0</v>
      </c>
      <c r="U368" s="70">
        <v>0</v>
      </c>
      <c r="V368" s="70">
        <v>135794</v>
      </c>
      <c r="W368" s="70">
        <v>0</v>
      </c>
      <c r="X368" s="70">
        <v>0</v>
      </c>
      <c r="Y368" s="70">
        <v>0</v>
      </c>
      <c r="Z368" s="70">
        <v>0</v>
      </c>
      <c r="AA368" s="70">
        <v>0</v>
      </c>
      <c r="AB368" s="70">
        <v>0</v>
      </c>
      <c r="AC368" s="70">
        <v>0</v>
      </c>
      <c r="AD368" s="70">
        <v>0</v>
      </c>
      <c r="AE368" s="70">
        <v>1289275.5</v>
      </c>
      <c r="AF368" s="70">
        <v>0</v>
      </c>
      <c r="AG368" s="70">
        <v>0</v>
      </c>
      <c r="AH368" s="70">
        <v>0</v>
      </c>
      <c r="AI368" s="70">
        <v>0</v>
      </c>
      <c r="AJ368" s="70">
        <v>0</v>
      </c>
      <c r="AK368" s="70">
        <v>11765</v>
      </c>
      <c r="AL368" s="70">
        <v>0</v>
      </c>
      <c r="AM368" s="70">
        <v>0</v>
      </c>
      <c r="AN368" s="70">
        <v>0</v>
      </c>
      <c r="AO368" s="70">
        <v>0</v>
      </c>
      <c r="AP368" s="70">
        <v>0</v>
      </c>
      <c r="AQ368" s="70">
        <v>885607.5</v>
      </c>
      <c r="AR368" s="70">
        <v>0</v>
      </c>
      <c r="AS368" s="70">
        <v>0</v>
      </c>
      <c r="AT368" s="70">
        <v>0</v>
      </c>
      <c r="AU368" s="70">
        <v>0</v>
      </c>
      <c r="AV368" s="70">
        <v>0</v>
      </c>
      <c r="AW368" s="70">
        <v>0</v>
      </c>
      <c r="AX368" s="70">
        <v>182485</v>
      </c>
      <c r="AY368" s="70">
        <v>2110</v>
      </c>
      <c r="AZ368" s="70">
        <v>0</v>
      </c>
      <c r="BA368" s="70">
        <v>0</v>
      </c>
      <c r="BB368" s="70">
        <v>0</v>
      </c>
      <c r="BC368" s="70">
        <v>0</v>
      </c>
      <c r="BD368" s="70">
        <v>0</v>
      </c>
      <c r="BE368" s="70">
        <v>0</v>
      </c>
      <c r="BF368" s="70">
        <v>0</v>
      </c>
      <c r="BG368" s="70">
        <v>0</v>
      </c>
      <c r="BH368" s="70">
        <v>0</v>
      </c>
      <c r="BI368" s="70">
        <v>184248.25</v>
      </c>
      <c r="BJ368" s="70">
        <v>0</v>
      </c>
      <c r="BK368" s="70">
        <v>938</v>
      </c>
      <c r="BL368" s="70">
        <v>0</v>
      </c>
      <c r="BM368" s="70">
        <v>0</v>
      </c>
      <c r="BN368" s="70">
        <v>0</v>
      </c>
      <c r="BO368" s="70">
        <v>0</v>
      </c>
      <c r="BP368" s="70">
        <v>0</v>
      </c>
      <c r="BQ368" s="70">
        <v>0</v>
      </c>
      <c r="BR368" s="70">
        <v>0</v>
      </c>
      <c r="BS368" s="70">
        <v>0</v>
      </c>
      <c r="BT368" s="70">
        <v>0</v>
      </c>
      <c r="BU368" s="70">
        <v>0</v>
      </c>
      <c r="BV368" s="70">
        <v>0</v>
      </c>
      <c r="BW368" s="70">
        <v>0</v>
      </c>
      <c r="BX368" s="70">
        <v>0</v>
      </c>
      <c r="BY368" s="71">
        <v>2797470.45</v>
      </c>
    </row>
    <row r="369" spans="1:77" x14ac:dyDescent="0.2">
      <c r="A369" s="68" t="s">
        <v>43</v>
      </c>
      <c r="B369" s="69" t="s">
        <v>927</v>
      </c>
      <c r="C369" s="68" t="s">
        <v>928</v>
      </c>
      <c r="D369" s="70">
        <v>0</v>
      </c>
      <c r="E369" s="70">
        <v>0</v>
      </c>
      <c r="F369" s="70">
        <v>0</v>
      </c>
      <c r="G369" s="70">
        <v>0</v>
      </c>
      <c r="H369" s="70">
        <v>0</v>
      </c>
      <c r="I369" s="70">
        <v>0</v>
      </c>
      <c r="J369" s="70">
        <v>0</v>
      </c>
      <c r="K369" s="70">
        <v>0</v>
      </c>
      <c r="L369" s="70">
        <v>0</v>
      </c>
      <c r="M369" s="70">
        <v>0</v>
      </c>
      <c r="N369" s="70">
        <v>0</v>
      </c>
      <c r="O369" s="70">
        <v>0</v>
      </c>
      <c r="P369" s="70">
        <v>0</v>
      </c>
      <c r="Q369" s="70">
        <v>0</v>
      </c>
      <c r="R369" s="70">
        <v>0</v>
      </c>
      <c r="S369" s="70">
        <v>0</v>
      </c>
      <c r="T369" s="70">
        <v>0</v>
      </c>
      <c r="U369" s="70">
        <v>0</v>
      </c>
      <c r="V369" s="70">
        <v>0</v>
      </c>
      <c r="W369" s="70">
        <v>0</v>
      </c>
      <c r="X369" s="70">
        <v>0</v>
      </c>
      <c r="Y369" s="70">
        <v>0</v>
      </c>
      <c r="Z369" s="70">
        <v>0</v>
      </c>
      <c r="AA369" s="70">
        <v>0</v>
      </c>
      <c r="AB369" s="70">
        <v>0</v>
      </c>
      <c r="AC369" s="70">
        <v>0</v>
      </c>
      <c r="AD369" s="70">
        <v>0</v>
      </c>
      <c r="AE369" s="70">
        <v>0</v>
      </c>
      <c r="AF369" s="70">
        <v>0</v>
      </c>
      <c r="AG369" s="70">
        <v>0</v>
      </c>
      <c r="AH369" s="70">
        <v>0</v>
      </c>
      <c r="AI369" s="70">
        <v>0</v>
      </c>
      <c r="AJ369" s="70">
        <v>0</v>
      </c>
      <c r="AK369" s="70">
        <v>0</v>
      </c>
      <c r="AL369" s="70">
        <v>0</v>
      </c>
      <c r="AM369" s="70">
        <v>0</v>
      </c>
      <c r="AN369" s="70">
        <v>0</v>
      </c>
      <c r="AO369" s="70">
        <v>0</v>
      </c>
      <c r="AP369" s="70">
        <v>0</v>
      </c>
      <c r="AQ369" s="70">
        <v>0</v>
      </c>
      <c r="AR369" s="70">
        <v>0</v>
      </c>
      <c r="AS369" s="70">
        <v>0</v>
      </c>
      <c r="AT369" s="70">
        <v>0</v>
      </c>
      <c r="AU369" s="70">
        <v>0</v>
      </c>
      <c r="AV369" s="70">
        <v>0</v>
      </c>
      <c r="AW369" s="70">
        <v>0</v>
      </c>
      <c r="AX369" s="70">
        <v>0</v>
      </c>
      <c r="AY369" s="70">
        <v>0</v>
      </c>
      <c r="AZ369" s="70">
        <v>0</v>
      </c>
      <c r="BA369" s="70">
        <v>0</v>
      </c>
      <c r="BB369" s="70">
        <v>0</v>
      </c>
      <c r="BC369" s="70">
        <v>0</v>
      </c>
      <c r="BD369" s="70">
        <v>0</v>
      </c>
      <c r="BE369" s="70">
        <v>0</v>
      </c>
      <c r="BF369" s="70">
        <v>0</v>
      </c>
      <c r="BG369" s="70">
        <v>0</v>
      </c>
      <c r="BH369" s="70">
        <v>0</v>
      </c>
      <c r="BI369" s="70">
        <v>0</v>
      </c>
      <c r="BJ369" s="70">
        <v>0</v>
      </c>
      <c r="BK369" s="70">
        <v>0</v>
      </c>
      <c r="BL369" s="70">
        <v>0</v>
      </c>
      <c r="BM369" s="70">
        <v>0</v>
      </c>
      <c r="BN369" s="70">
        <v>0</v>
      </c>
      <c r="BO369" s="70">
        <v>0</v>
      </c>
      <c r="BP369" s="70">
        <v>0</v>
      </c>
      <c r="BQ369" s="70">
        <v>0</v>
      </c>
      <c r="BR369" s="70">
        <v>0</v>
      </c>
      <c r="BS369" s="70">
        <v>0</v>
      </c>
      <c r="BT369" s="70">
        <v>0</v>
      </c>
      <c r="BU369" s="70">
        <v>0</v>
      </c>
      <c r="BV369" s="70">
        <v>0</v>
      </c>
      <c r="BW369" s="70">
        <v>0</v>
      </c>
      <c r="BX369" s="70">
        <v>0</v>
      </c>
      <c r="BY369" s="71">
        <v>58139.5</v>
      </c>
    </row>
    <row r="370" spans="1:77" x14ac:dyDescent="0.2">
      <c r="A370" s="68" t="s">
        <v>43</v>
      </c>
      <c r="B370" s="69" t="s">
        <v>929</v>
      </c>
      <c r="C370" s="68" t="s">
        <v>930</v>
      </c>
      <c r="D370" s="70">
        <v>0</v>
      </c>
      <c r="E370" s="70">
        <v>0</v>
      </c>
      <c r="F370" s="70">
        <v>0</v>
      </c>
      <c r="G370" s="70">
        <v>0</v>
      </c>
      <c r="H370" s="70">
        <v>0</v>
      </c>
      <c r="I370" s="70">
        <v>0</v>
      </c>
      <c r="J370" s="70">
        <v>0</v>
      </c>
      <c r="K370" s="70">
        <v>0</v>
      </c>
      <c r="L370" s="70">
        <v>0</v>
      </c>
      <c r="M370" s="70">
        <v>0</v>
      </c>
      <c r="N370" s="70">
        <v>0</v>
      </c>
      <c r="O370" s="70">
        <v>0</v>
      </c>
      <c r="P370" s="70">
        <v>0</v>
      </c>
      <c r="Q370" s="70">
        <v>0</v>
      </c>
      <c r="R370" s="70">
        <v>0</v>
      </c>
      <c r="S370" s="70">
        <v>0</v>
      </c>
      <c r="T370" s="70">
        <v>0</v>
      </c>
      <c r="U370" s="70">
        <v>0</v>
      </c>
      <c r="V370" s="70">
        <v>16400</v>
      </c>
      <c r="W370" s="70">
        <v>0</v>
      </c>
      <c r="X370" s="70">
        <v>0</v>
      </c>
      <c r="Y370" s="70">
        <v>0</v>
      </c>
      <c r="Z370" s="70">
        <v>0</v>
      </c>
      <c r="AA370" s="70">
        <v>0</v>
      </c>
      <c r="AB370" s="70">
        <v>0</v>
      </c>
      <c r="AC370" s="70">
        <v>0</v>
      </c>
      <c r="AD370" s="70">
        <v>0</v>
      </c>
      <c r="AE370" s="70">
        <v>0</v>
      </c>
      <c r="AF370" s="70">
        <v>0</v>
      </c>
      <c r="AG370" s="70">
        <v>0</v>
      </c>
      <c r="AH370" s="70">
        <v>0</v>
      </c>
      <c r="AI370" s="70">
        <v>0</v>
      </c>
      <c r="AJ370" s="70">
        <v>0</v>
      </c>
      <c r="AK370" s="70">
        <v>0</v>
      </c>
      <c r="AL370" s="70">
        <v>0</v>
      </c>
      <c r="AM370" s="70">
        <v>0</v>
      </c>
      <c r="AN370" s="70">
        <v>0</v>
      </c>
      <c r="AO370" s="70">
        <v>0</v>
      </c>
      <c r="AP370" s="70">
        <v>0</v>
      </c>
      <c r="AQ370" s="70">
        <v>0</v>
      </c>
      <c r="AR370" s="70">
        <v>0</v>
      </c>
      <c r="AS370" s="70">
        <v>0</v>
      </c>
      <c r="AT370" s="70">
        <v>0</v>
      </c>
      <c r="AU370" s="70">
        <v>0</v>
      </c>
      <c r="AV370" s="70">
        <v>0</v>
      </c>
      <c r="AW370" s="70">
        <v>0</v>
      </c>
      <c r="AX370" s="70">
        <v>0</v>
      </c>
      <c r="AY370" s="70">
        <v>0</v>
      </c>
      <c r="AZ370" s="70">
        <v>0</v>
      </c>
      <c r="BA370" s="70">
        <v>0</v>
      </c>
      <c r="BB370" s="70">
        <v>0</v>
      </c>
      <c r="BC370" s="70">
        <v>0</v>
      </c>
      <c r="BD370" s="70">
        <v>0</v>
      </c>
      <c r="BE370" s="70">
        <v>0</v>
      </c>
      <c r="BF370" s="70">
        <v>0</v>
      </c>
      <c r="BG370" s="70">
        <v>0</v>
      </c>
      <c r="BH370" s="70">
        <v>0</v>
      </c>
      <c r="BI370" s="70">
        <v>0</v>
      </c>
      <c r="BJ370" s="70">
        <v>0</v>
      </c>
      <c r="BK370" s="70">
        <v>0</v>
      </c>
      <c r="BL370" s="70">
        <v>0</v>
      </c>
      <c r="BM370" s="70">
        <v>0</v>
      </c>
      <c r="BN370" s="70">
        <v>0</v>
      </c>
      <c r="BO370" s="70">
        <v>0</v>
      </c>
      <c r="BP370" s="70">
        <v>0</v>
      </c>
      <c r="BQ370" s="70">
        <v>0</v>
      </c>
      <c r="BR370" s="70">
        <v>0</v>
      </c>
      <c r="BS370" s="70">
        <v>0</v>
      </c>
      <c r="BT370" s="70">
        <v>0</v>
      </c>
      <c r="BU370" s="70">
        <v>0</v>
      </c>
      <c r="BV370" s="70">
        <v>0</v>
      </c>
      <c r="BW370" s="70">
        <v>0</v>
      </c>
      <c r="BX370" s="70">
        <v>0</v>
      </c>
      <c r="BY370" s="71"/>
    </row>
    <row r="371" spans="1:77" x14ac:dyDescent="0.2">
      <c r="A371" s="68" t="s">
        <v>43</v>
      </c>
      <c r="B371" s="69" t="s">
        <v>931</v>
      </c>
      <c r="C371" s="68" t="s">
        <v>932</v>
      </c>
      <c r="D371" s="70">
        <v>12000</v>
      </c>
      <c r="E371" s="70">
        <v>0</v>
      </c>
      <c r="F371" s="70">
        <v>0</v>
      </c>
      <c r="G371" s="70">
        <v>0</v>
      </c>
      <c r="H371" s="70">
        <v>0</v>
      </c>
      <c r="I371" s="70">
        <v>0</v>
      </c>
      <c r="J371" s="70">
        <v>69511.75</v>
      </c>
      <c r="K371" s="70">
        <v>0</v>
      </c>
      <c r="L371" s="70">
        <v>0</v>
      </c>
      <c r="M371" s="70">
        <v>0</v>
      </c>
      <c r="N371" s="70">
        <v>0</v>
      </c>
      <c r="O371" s="70">
        <v>0</v>
      </c>
      <c r="P371" s="70">
        <v>0</v>
      </c>
      <c r="Q371" s="70">
        <v>0</v>
      </c>
      <c r="R371" s="70">
        <v>0</v>
      </c>
      <c r="S371" s="70">
        <v>0</v>
      </c>
      <c r="T371" s="70">
        <v>0</v>
      </c>
      <c r="U371" s="70">
        <v>0</v>
      </c>
      <c r="V371" s="70">
        <v>0</v>
      </c>
      <c r="W371" s="70">
        <v>0</v>
      </c>
      <c r="X371" s="70">
        <v>0</v>
      </c>
      <c r="Y371" s="70">
        <v>0</v>
      </c>
      <c r="Z371" s="70">
        <v>0</v>
      </c>
      <c r="AA371" s="70">
        <v>0</v>
      </c>
      <c r="AB371" s="70">
        <v>0</v>
      </c>
      <c r="AC371" s="70">
        <v>0</v>
      </c>
      <c r="AD371" s="70">
        <v>0</v>
      </c>
      <c r="AE371" s="70">
        <v>11000</v>
      </c>
      <c r="AF371" s="70">
        <v>0</v>
      </c>
      <c r="AG371" s="70">
        <v>0</v>
      </c>
      <c r="AH371" s="70">
        <v>0</v>
      </c>
      <c r="AI371" s="70">
        <v>0</v>
      </c>
      <c r="AJ371" s="70">
        <v>0</v>
      </c>
      <c r="AK371" s="70">
        <v>0</v>
      </c>
      <c r="AL371" s="70">
        <v>0</v>
      </c>
      <c r="AM371" s="70">
        <v>0</v>
      </c>
      <c r="AN371" s="70">
        <v>0</v>
      </c>
      <c r="AO371" s="70">
        <v>0</v>
      </c>
      <c r="AP371" s="70">
        <v>0</v>
      </c>
      <c r="AQ371" s="70">
        <v>0</v>
      </c>
      <c r="AR371" s="70">
        <v>0</v>
      </c>
      <c r="AS371" s="70">
        <v>0</v>
      </c>
      <c r="AT371" s="70">
        <v>0</v>
      </c>
      <c r="AU371" s="70">
        <v>0</v>
      </c>
      <c r="AV371" s="70">
        <v>0</v>
      </c>
      <c r="AW371" s="70">
        <v>0</v>
      </c>
      <c r="AX371" s="70">
        <v>0</v>
      </c>
      <c r="AY371" s="70">
        <v>0</v>
      </c>
      <c r="AZ371" s="70">
        <v>0</v>
      </c>
      <c r="BA371" s="70">
        <v>0</v>
      </c>
      <c r="BB371" s="70">
        <v>0</v>
      </c>
      <c r="BC371" s="70">
        <v>0</v>
      </c>
      <c r="BD371" s="70">
        <v>0</v>
      </c>
      <c r="BE371" s="70">
        <v>0</v>
      </c>
      <c r="BF371" s="70">
        <v>0</v>
      </c>
      <c r="BG371" s="70">
        <v>0</v>
      </c>
      <c r="BH371" s="70">
        <v>0</v>
      </c>
      <c r="BI371" s="70">
        <v>0</v>
      </c>
      <c r="BJ371" s="70">
        <v>0</v>
      </c>
      <c r="BK371" s="70">
        <v>0</v>
      </c>
      <c r="BL371" s="70">
        <v>0</v>
      </c>
      <c r="BM371" s="70">
        <v>0</v>
      </c>
      <c r="BN371" s="70">
        <v>0</v>
      </c>
      <c r="BO371" s="70">
        <v>0</v>
      </c>
      <c r="BP371" s="70">
        <v>0</v>
      </c>
      <c r="BQ371" s="70">
        <v>0</v>
      </c>
      <c r="BR371" s="70">
        <v>0</v>
      </c>
      <c r="BS371" s="70">
        <v>0</v>
      </c>
      <c r="BT371" s="70">
        <v>0</v>
      </c>
      <c r="BU371" s="70">
        <v>0</v>
      </c>
      <c r="BV371" s="70">
        <v>0</v>
      </c>
      <c r="BW371" s="70">
        <v>0</v>
      </c>
      <c r="BX371" s="70">
        <v>0</v>
      </c>
      <c r="BY371" s="71">
        <v>82758.55</v>
      </c>
    </row>
    <row r="372" spans="1:77" x14ac:dyDescent="0.2">
      <c r="A372" s="68" t="s">
        <v>43</v>
      </c>
      <c r="B372" s="69" t="s">
        <v>933</v>
      </c>
      <c r="C372" s="68" t="s">
        <v>934</v>
      </c>
      <c r="D372" s="70">
        <v>0</v>
      </c>
      <c r="E372" s="70">
        <v>0</v>
      </c>
      <c r="F372" s="70">
        <v>0</v>
      </c>
      <c r="G372" s="70">
        <v>0</v>
      </c>
      <c r="H372" s="70">
        <v>0</v>
      </c>
      <c r="I372" s="70">
        <v>0</v>
      </c>
      <c r="J372" s="70">
        <v>0</v>
      </c>
      <c r="K372" s="70">
        <v>0</v>
      </c>
      <c r="L372" s="70">
        <v>0</v>
      </c>
      <c r="M372" s="70">
        <v>0</v>
      </c>
      <c r="N372" s="70">
        <v>0</v>
      </c>
      <c r="O372" s="70">
        <v>0</v>
      </c>
      <c r="P372" s="70">
        <v>0</v>
      </c>
      <c r="Q372" s="70">
        <v>0</v>
      </c>
      <c r="R372" s="70">
        <v>0</v>
      </c>
      <c r="S372" s="70">
        <v>0</v>
      </c>
      <c r="T372" s="70">
        <v>0</v>
      </c>
      <c r="U372" s="70">
        <v>0</v>
      </c>
      <c r="V372" s="70">
        <v>0</v>
      </c>
      <c r="W372" s="70">
        <v>0</v>
      </c>
      <c r="X372" s="70">
        <v>0</v>
      </c>
      <c r="Y372" s="70">
        <v>0</v>
      </c>
      <c r="Z372" s="70">
        <v>0</v>
      </c>
      <c r="AA372" s="70">
        <v>0</v>
      </c>
      <c r="AB372" s="70">
        <v>0</v>
      </c>
      <c r="AC372" s="70">
        <v>0</v>
      </c>
      <c r="AD372" s="70">
        <v>0</v>
      </c>
      <c r="AE372" s="70">
        <v>480</v>
      </c>
      <c r="AF372" s="70">
        <v>0</v>
      </c>
      <c r="AG372" s="70">
        <v>0</v>
      </c>
      <c r="AH372" s="70">
        <v>0</v>
      </c>
      <c r="AI372" s="70">
        <v>0</v>
      </c>
      <c r="AJ372" s="70">
        <v>0</v>
      </c>
      <c r="AK372" s="70">
        <v>0</v>
      </c>
      <c r="AL372" s="70">
        <v>0</v>
      </c>
      <c r="AM372" s="70">
        <v>0</v>
      </c>
      <c r="AN372" s="70">
        <v>0</v>
      </c>
      <c r="AO372" s="70">
        <v>0</v>
      </c>
      <c r="AP372" s="70">
        <v>0</v>
      </c>
      <c r="AQ372" s="70">
        <v>0</v>
      </c>
      <c r="AR372" s="70">
        <v>0</v>
      </c>
      <c r="AS372" s="70">
        <v>0</v>
      </c>
      <c r="AT372" s="70">
        <v>0</v>
      </c>
      <c r="AU372" s="70">
        <v>0</v>
      </c>
      <c r="AV372" s="70">
        <v>0</v>
      </c>
      <c r="AW372" s="70">
        <v>0</v>
      </c>
      <c r="AX372" s="70">
        <v>0</v>
      </c>
      <c r="AY372" s="70">
        <v>0</v>
      </c>
      <c r="AZ372" s="70">
        <v>0</v>
      </c>
      <c r="BA372" s="70">
        <v>0</v>
      </c>
      <c r="BB372" s="70">
        <v>0</v>
      </c>
      <c r="BC372" s="70">
        <v>0</v>
      </c>
      <c r="BD372" s="70">
        <v>0</v>
      </c>
      <c r="BE372" s="70">
        <v>0</v>
      </c>
      <c r="BF372" s="70">
        <v>0</v>
      </c>
      <c r="BG372" s="70">
        <v>0</v>
      </c>
      <c r="BH372" s="70">
        <v>0</v>
      </c>
      <c r="BI372" s="70">
        <v>0</v>
      </c>
      <c r="BJ372" s="70">
        <v>0</v>
      </c>
      <c r="BK372" s="70">
        <v>0</v>
      </c>
      <c r="BL372" s="70">
        <v>0</v>
      </c>
      <c r="BM372" s="70">
        <v>0</v>
      </c>
      <c r="BN372" s="70">
        <v>0</v>
      </c>
      <c r="BO372" s="70">
        <v>0</v>
      </c>
      <c r="BP372" s="70">
        <v>0</v>
      </c>
      <c r="BQ372" s="70">
        <v>0</v>
      </c>
      <c r="BR372" s="70">
        <v>0</v>
      </c>
      <c r="BS372" s="70">
        <v>0</v>
      </c>
      <c r="BT372" s="70">
        <v>0</v>
      </c>
      <c r="BU372" s="70">
        <v>0</v>
      </c>
      <c r="BV372" s="70">
        <v>0</v>
      </c>
      <c r="BW372" s="70">
        <v>0</v>
      </c>
      <c r="BX372" s="70">
        <v>0</v>
      </c>
      <c r="BY372" s="71">
        <v>808413.02</v>
      </c>
    </row>
    <row r="373" spans="1:77" x14ac:dyDescent="0.2">
      <c r="A373" s="68" t="s">
        <v>43</v>
      </c>
      <c r="B373" s="69" t="s">
        <v>935</v>
      </c>
      <c r="C373" s="68" t="s">
        <v>936</v>
      </c>
      <c r="D373" s="70">
        <v>0</v>
      </c>
      <c r="E373" s="70">
        <v>0</v>
      </c>
      <c r="F373" s="70">
        <v>0</v>
      </c>
      <c r="G373" s="70">
        <v>0</v>
      </c>
      <c r="H373" s="70">
        <v>0</v>
      </c>
      <c r="I373" s="70">
        <v>0</v>
      </c>
      <c r="J373" s="70">
        <v>0</v>
      </c>
      <c r="K373" s="70">
        <v>0</v>
      </c>
      <c r="L373" s="70">
        <v>0</v>
      </c>
      <c r="M373" s="70">
        <v>0</v>
      </c>
      <c r="N373" s="70">
        <v>0</v>
      </c>
      <c r="O373" s="70">
        <v>0</v>
      </c>
      <c r="P373" s="70">
        <v>0</v>
      </c>
      <c r="Q373" s="70">
        <v>0</v>
      </c>
      <c r="R373" s="70">
        <v>0</v>
      </c>
      <c r="S373" s="70">
        <v>0</v>
      </c>
      <c r="T373" s="70">
        <v>0</v>
      </c>
      <c r="U373" s="70">
        <v>0</v>
      </c>
      <c r="V373" s="70">
        <v>0</v>
      </c>
      <c r="W373" s="70">
        <v>0</v>
      </c>
      <c r="X373" s="70">
        <v>0</v>
      </c>
      <c r="Y373" s="70">
        <v>0</v>
      </c>
      <c r="Z373" s="70">
        <v>0</v>
      </c>
      <c r="AA373" s="70">
        <v>0</v>
      </c>
      <c r="AB373" s="70">
        <v>0</v>
      </c>
      <c r="AC373" s="70">
        <v>0</v>
      </c>
      <c r="AD373" s="70">
        <v>0</v>
      </c>
      <c r="AE373" s="70">
        <v>0</v>
      </c>
      <c r="AF373" s="70">
        <v>0</v>
      </c>
      <c r="AG373" s="70">
        <v>0</v>
      </c>
      <c r="AH373" s="70">
        <v>0</v>
      </c>
      <c r="AI373" s="70">
        <v>0</v>
      </c>
      <c r="AJ373" s="70">
        <v>0</v>
      </c>
      <c r="AK373" s="70">
        <v>0</v>
      </c>
      <c r="AL373" s="70">
        <v>0</v>
      </c>
      <c r="AM373" s="70">
        <v>0</v>
      </c>
      <c r="AN373" s="70">
        <v>0</v>
      </c>
      <c r="AO373" s="70">
        <v>0</v>
      </c>
      <c r="AP373" s="70">
        <v>0</v>
      </c>
      <c r="AQ373" s="70">
        <v>0</v>
      </c>
      <c r="AR373" s="70">
        <v>0</v>
      </c>
      <c r="AS373" s="70">
        <v>0</v>
      </c>
      <c r="AT373" s="70">
        <v>0</v>
      </c>
      <c r="AU373" s="70">
        <v>0</v>
      </c>
      <c r="AV373" s="70">
        <v>0</v>
      </c>
      <c r="AW373" s="70">
        <v>0</v>
      </c>
      <c r="AX373" s="70">
        <v>0</v>
      </c>
      <c r="AY373" s="70">
        <v>0</v>
      </c>
      <c r="AZ373" s="70">
        <v>0</v>
      </c>
      <c r="BA373" s="70">
        <v>0</v>
      </c>
      <c r="BB373" s="70">
        <v>0</v>
      </c>
      <c r="BC373" s="70">
        <v>0</v>
      </c>
      <c r="BD373" s="70">
        <v>0</v>
      </c>
      <c r="BE373" s="70">
        <v>0</v>
      </c>
      <c r="BF373" s="70">
        <v>0</v>
      </c>
      <c r="BG373" s="70">
        <v>0</v>
      </c>
      <c r="BH373" s="70">
        <v>0</v>
      </c>
      <c r="BI373" s="70">
        <v>819.84</v>
      </c>
      <c r="BJ373" s="70">
        <v>0</v>
      </c>
      <c r="BK373" s="70">
        <v>0</v>
      </c>
      <c r="BL373" s="70">
        <v>0</v>
      </c>
      <c r="BM373" s="70">
        <v>0</v>
      </c>
      <c r="BN373" s="70">
        <v>0</v>
      </c>
      <c r="BO373" s="70">
        <v>0</v>
      </c>
      <c r="BP373" s="70">
        <v>0</v>
      </c>
      <c r="BQ373" s="70">
        <v>0</v>
      </c>
      <c r="BR373" s="70">
        <v>0</v>
      </c>
      <c r="BS373" s="70">
        <v>0</v>
      </c>
      <c r="BT373" s="70">
        <v>0</v>
      </c>
      <c r="BU373" s="70">
        <v>0</v>
      </c>
      <c r="BV373" s="70">
        <v>0</v>
      </c>
      <c r="BW373" s="70">
        <v>0</v>
      </c>
      <c r="BX373" s="70">
        <v>0</v>
      </c>
      <c r="BY373" s="71">
        <v>19453504.259999998</v>
      </c>
    </row>
    <row r="374" spans="1:77" x14ac:dyDescent="0.2">
      <c r="A374" s="68" t="s">
        <v>43</v>
      </c>
      <c r="B374" s="69" t="s">
        <v>937</v>
      </c>
      <c r="C374" s="68" t="s">
        <v>938</v>
      </c>
      <c r="D374" s="70">
        <v>0</v>
      </c>
      <c r="E374" s="70">
        <v>0</v>
      </c>
      <c r="F374" s="70">
        <v>0</v>
      </c>
      <c r="G374" s="70">
        <v>0</v>
      </c>
      <c r="H374" s="70">
        <v>0</v>
      </c>
      <c r="I374" s="70">
        <v>0</v>
      </c>
      <c r="J374" s="70">
        <v>0</v>
      </c>
      <c r="K374" s="70">
        <v>0</v>
      </c>
      <c r="L374" s="70">
        <v>0</v>
      </c>
      <c r="M374" s="70">
        <v>0</v>
      </c>
      <c r="N374" s="70">
        <v>0</v>
      </c>
      <c r="O374" s="70">
        <v>0</v>
      </c>
      <c r="P374" s="70">
        <v>0</v>
      </c>
      <c r="Q374" s="70">
        <v>0</v>
      </c>
      <c r="R374" s="70">
        <v>0</v>
      </c>
      <c r="S374" s="70">
        <v>0</v>
      </c>
      <c r="T374" s="70">
        <v>0</v>
      </c>
      <c r="U374" s="70">
        <v>0</v>
      </c>
      <c r="V374" s="70">
        <v>0</v>
      </c>
      <c r="W374" s="70">
        <v>0</v>
      </c>
      <c r="X374" s="70">
        <v>0</v>
      </c>
      <c r="Y374" s="70">
        <v>0</v>
      </c>
      <c r="Z374" s="70">
        <v>0</v>
      </c>
      <c r="AA374" s="70">
        <v>0</v>
      </c>
      <c r="AB374" s="70">
        <v>0</v>
      </c>
      <c r="AC374" s="70">
        <v>0</v>
      </c>
      <c r="AD374" s="70">
        <v>0</v>
      </c>
      <c r="AE374" s="70">
        <v>0</v>
      </c>
      <c r="AF374" s="70">
        <v>0</v>
      </c>
      <c r="AG374" s="70">
        <v>0</v>
      </c>
      <c r="AH374" s="70">
        <v>0</v>
      </c>
      <c r="AI374" s="70">
        <v>0</v>
      </c>
      <c r="AJ374" s="70">
        <v>0</v>
      </c>
      <c r="AK374" s="70">
        <v>0</v>
      </c>
      <c r="AL374" s="70">
        <v>0</v>
      </c>
      <c r="AM374" s="70">
        <v>0</v>
      </c>
      <c r="AN374" s="70">
        <v>0</v>
      </c>
      <c r="AO374" s="70">
        <v>0</v>
      </c>
      <c r="AP374" s="70">
        <v>0</v>
      </c>
      <c r="AQ374" s="70">
        <v>0</v>
      </c>
      <c r="AR374" s="70">
        <v>0</v>
      </c>
      <c r="AS374" s="70">
        <v>0</v>
      </c>
      <c r="AT374" s="70">
        <v>0</v>
      </c>
      <c r="AU374" s="70">
        <v>0</v>
      </c>
      <c r="AV374" s="70">
        <v>0</v>
      </c>
      <c r="AW374" s="70">
        <v>0</v>
      </c>
      <c r="AX374" s="70">
        <v>0</v>
      </c>
      <c r="AY374" s="70">
        <v>0</v>
      </c>
      <c r="AZ374" s="70">
        <v>0</v>
      </c>
      <c r="BA374" s="70">
        <v>0</v>
      </c>
      <c r="BB374" s="70">
        <v>0</v>
      </c>
      <c r="BC374" s="70">
        <v>0</v>
      </c>
      <c r="BD374" s="70">
        <v>0</v>
      </c>
      <c r="BE374" s="70">
        <v>0</v>
      </c>
      <c r="BF374" s="70">
        <v>0</v>
      </c>
      <c r="BG374" s="70">
        <v>0</v>
      </c>
      <c r="BH374" s="70">
        <v>0</v>
      </c>
      <c r="BI374" s="70">
        <v>0</v>
      </c>
      <c r="BJ374" s="70">
        <v>0</v>
      </c>
      <c r="BK374" s="70">
        <v>0</v>
      </c>
      <c r="BL374" s="70">
        <v>0</v>
      </c>
      <c r="BM374" s="70">
        <v>0</v>
      </c>
      <c r="BN374" s="70">
        <v>0</v>
      </c>
      <c r="BO374" s="70">
        <v>0</v>
      </c>
      <c r="BP374" s="70">
        <v>0</v>
      </c>
      <c r="BQ374" s="70">
        <v>0</v>
      </c>
      <c r="BR374" s="70">
        <v>0</v>
      </c>
      <c r="BS374" s="70">
        <v>0</v>
      </c>
      <c r="BT374" s="70">
        <v>0</v>
      </c>
      <c r="BU374" s="70">
        <v>0</v>
      </c>
      <c r="BV374" s="70">
        <v>0</v>
      </c>
      <c r="BW374" s="70">
        <v>0</v>
      </c>
      <c r="BX374" s="70">
        <v>0</v>
      </c>
      <c r="BY374" s="71">
        <v>219575464.84999999</v>
      </c>
    </row>
    <row r="375" spans="1:77" x14ac:dyDescent="0.2">
      <c r="A375" s="68" t="s">
        <v>43</v>
      </c>
      <c r="B375" s="69" t="s">
        <v>939</v>
      </c>
      <c r="C375" s="68" t="s">
        <v>940</v>
      </c>
      <c r="D375" s="70">
        <v>0</v>
      </c>
      <c r="E375" s="70">
        <v>0</v>
      </c>
      <c r="F375" s="70">
        <v>0</v>
      </c>
      <c r="G375" s="70">
        <v>0</v>
      </c>
      <c r="H375" s="70">
        <v>0</v>
      </c>
      <c r="I375" s="70">
        <v>0</v>
      </c>
      <c r="J375" s="70">
        <v>0</v>
      </c>
      <c r="K375" s="70">
        <v>374578</v>
      </c>
      <c r="L375" s="70">
        <v>0</v>
      </c>
      <c r="M375" s="70">
        <v>0</v>
      </c>
      <c r="N375" s="70">
        <v>0</v>
      </c>
      <c r="O375" s="70">
        <v>183803</v>
      </c>
      <c r="P375" s="70">
        <v>0</v>
      </c>
      <c r="Q375" s="70">
        <v>0</v>
      </c>
      <c r="R375" s="70">
        <v>0</v>
      </c>
      <c r="S375" s="70">
        <v>0</v>
      </c>
      <c r="T375" s="70">
        <v>0</v>
      </c>
      <c r="U375" s="70">
        <v>0</v>
      </c>
      <c r="V375" s="70">
        <v>148327.5</v>
      </c>
      <c r="W375" s="70">
        <v>15825.08</v>
      </c>
      <c r="X375" s="70">
        <v>0</v>
      </c>
      <c r="Y375" s="70">
        <v>0</v>
      </c>
      <c r="Z375" s="70">
        <v>0</v>
      </c>
      <c r="AA375" s="70">
        <v>0</v>
      </c>
      <c r="AB375" s="70">
        <v>0</v>
      </c>
      <c r="AC375" s="70">
        <v>0</v>
      </c>
      <c r="AD375" s="70">
        <v>0</v>
      </c>
      <c r="AE375" s="70">
        <v>0</v>
      </c>
      <c r="AF375" s="70">
        <v>0</v>
      </c>
      <c r="AG375" s="70">
        <v>0</v>
      </c>
      <c r="AH375" s="70">
        <v>0</v>
      </c>
      <c r="AI375" s="70">
        <v>0</v>
      </c>
      <c r="AJ375" s="70">
        <v>0</v>
      </c>
      <c r="AK375" s="70">
        <v>0</v>
      </c>
      <c r="AL375" s="70">
        <v>0</v>
      </c>
      <c r="AM375" s="70">
        <v>0</v>
      </c>
      <c r="AN375" s="70">
        <v>0</v>
      </c>
      <c r="AO375" s="70">
        <v>0</v>
      </c>
      <c r="AP375" s="70">
        <v>0</v>
      </c>
      <c r="AQ375" s="70">
        <v>0</v>
      </c>
      <c r="AR375" s="70">
        <v>0</v>
      </c>
      <c r="AS375" s="70">
        <v>29298</v>
      </c>
      <c r="AT375" s="70">
        <v>0</v>
      </c>
      <c r="AU375" s="70">
        <v>0</v>
      </c>
      <c r="AV375" s="70">
        <v>0</v>
      </c>
      <c r="AW375" s="70">
        <v>0</v>
      </c>
      <c r="AX375" s="70">
        <v>401.35</v>
      </c>
      <c r="AY375" s="70">
        <v>0</v>
      </c>
      <c r="AZ375" s="70">
        <v>0</v>
      </c>
      <c r="BA375" s="70">
        <v>4184504</v>
      </c>
      <c r="BB375" s="70">
        <v>0</v>
      </c>
      <c r="BC375" s="70">
        <v>0</v>
      </c>
      <c r="BD375" s="70">
        <v>0</v>
      </c>
      <c r="BE375" s="70">
        <v>0</v>
      </c>
      <c r="BF375" s="70">
        <v>0</v>
      </c>
      <c r="BG375" s="70">
        <v>0</v>
      </c>
      <c r="BH375" s="70">
        <v>0</v>
      </c>
      <c r="BI375" s="70">
        <v>1983128.4</v>
      </c>
      <c r="BJ375" s="70">
        <v>0</v>
      </c>
      <c r="BK375" s="70">
        <v>0</v>
      </c>
      <c r="BL375" s="70">
        <v>2139</v>
      </c>
      <c r="BM375" s="70">
        <v>0</v>
      </c>
      <c r="BN375" s="70">
        <v>0</v>
      </c>
      <c r="BO375" s="70">
        <v>0</v>
      </c>
      <c r="BP375" s="70">
        <v>0</v>
      </c>
      <c r="BQ375" s="70">
        <v>0</v>
      </c>
      <c r="BR375" s="70">
        <v>0</v>
      </c>
      <c r="BS375" s="70">
        <v>0</v>
      </c>
      <c r="BT375" s="70">
        <v>0</v>
      </c>
      <c r="BU375" s="70">
        <v>3904536</v>
      </c>
      <c r="BV375" s="70">
        <v>0</v>
      </c>
      <c r="BW375" s="70">
        <v>0</v>
      </c>
      <c r="BX375" s="70">
        <v>0</v>
      </c>
      <c r="BY375" s="71">
        <v>110155595.43000001</v>
      </c>
    </row>
    <row r="376" spans="1:77" x14ac:dyDescent="0.2">
      <c r="A376" s="68" t="s">
        <v>43</v>
      </c>
      <c r="B376" s="69" t="s">
        <v>941</v>
      </c>
      <c r="C376" s="68" t="s">
        <v>942</v>
      </c>
      <c r="D376" s="70">
        <v>0</v>
      </c>
      <c r="E376" s="70">
        <v>0</v>
      </c>
      <c r="F376" s="70">
        <v>0</v>
      </c>
      <c r="G376" s="70">
        <v>0</v>
      </c>
      <c r="H376" s="70">
        <v>0</v>
      </c>
      <c r="I376" s="70">
        <v>0</v>
      </c>
      <c r="J376" s="70">
        <v>0</v>
      </c>
      <c r="K376" s="70">
        <v>231964</v>
      </c>
      <c r="L376" s="70">
        <v>0</v>
      </c>
      <c r="M376" s="70">
        <v>0</v>
      </c>
      <c r="N376" s="70">
        <v>0</v>
      </c>
      <c r="O376" s="70">
        <v>227275</v>
      </c>
      <c r="P376" s="70">
        <v>0</v>
      </c>
      <c r="Q376" s="70">
        <v>0</v>
      </c>
      <c r="R376" s="70">
        <v>0</v>
      </c>
      <c r="S376" s="70">
        <v>0</v>
      </c>
      <c r="T376" s="70">
        <v>0</v>
      </c>
      <c r="U376" s="70">
        <v>0</v>
      </c>
      <c r="V376" s="70">
        <v>2118798.2400000002</v>
      </c>
      <c r="W376" s="70">
        <v>0</v>
      </c>
      <c r="X376" s="70">
        <v>0</v>
      </c>
      <c r="Y376" s="70">
        <v>0</v>
      </c>
      <c r="Z376" s="70">
        <v>0</v>
      </c>
      <c r="AA376" s="70">
        <v>0</v>
      </c>
      <c r="AB376" s="70">
        <v>0</v>
      </c>
      <c r="AC376" s="70">
        <v>0</v>
      </c>
      <c r="AD376" s="70">
        <v>0</v>
      </c>
      <c r="AE376" s="70">
        <v>0</v>
      </c>
      <c r="AF376" s="70">
        <v>0</v>
      </c>
      <c r="AG376" s="70">
        <v>0</v>
      </c>
      <c r="AH376" s="70">
        <v>0</v>
      </c>
      <c r="AI376" s="70">
        <v>0</v>
      </c>
      <c r="AJ376" s="70">
        <v>0</v>
      </c>
      <c r="AK376" s="70">
        <v>0</v>
      </c>
      <c r="AL376" s="70">
        <v>0</v>
      </c>
      <c r="AM376" s="70">
        <v>0</v>
      </c>
      <c r="AN376" s="70">
        <v>0</v>
      </c>
      <c r="AO376" s="70">
        <v>0</v>
      </c>
      <c r="AP376" s="70">
        <v>0</v>
      </c>
      <c r="AQ376" s="70">
        <v>0</v>
      </c>
      <c r="AR376" s="70">
        <v>0</v>
      </c>
      <c r="AS376" s="70">
        <v>0</v>
      </c>
      <c r="AT376" s="70">
        <v>0</v>
      </c>
      <c r="AU376" s="70">
        <v>0</v>
      </c>
      <c r="AV376" s="70">
        <v>0</v>
      </c>
      <c r="AW376" s="70">
        <v>0</v>
      </c>
      <c r="AX376" s="70">
        <v>944.05</v>
      </c>
      <c r="AY376" s="70">
        <v>0</v>
      </c>
      <c r="AZ376" s="70">
        <v>0</v>
      </c>
      <c r="BA376" s="70">
        <v>2926969</v>
      </c>
      <c r="BB376" s="70">
        <v>0</v>
      </c>
      <c r="BC376" s="70">
        <v>0</v>
      </c>
      <c r="BD376" s="70">
        <v>0</v>
      </c>
      <c r="BE376" s="70">
        <v>0</v>
      </c>
      <c r="BF376" s="70">
        <v>0</v>
      </c>
      <c r="BG376" s="70">
        <v>0</v>
      </c>
      <c r="BH376" s="70">
        <v>0</v>
      </c>
      <c r="BI376" s="70">
        <v>238196.58</v>
      </c>
      <c r="BJ376" s="70">
        <v>0</v>
      </c>
      <c r="BK376" s="70">
        <v>0</v>
      </c>
      <c r="BL376" s="70">
        <v>0</v>
      </c>
      <c r="BM376" s="70">
        <v>0</v>
      </c>
      <c r="BN376" s="70">
        <v>0</v>
      </c>
      <c r="BO376" s="70">
        <v>0</v>
      </c>
      <c r="BP376" s="70">
        <v>0</v>
      </c>
      <c r="BQ376" s="70">
        <v>0</v>
      </c>
      <c r="BR376" s="70">
        <v>0</v>
      </c>
      <c r="BS376" s="70">
        <v>0</v>
      </c>
      <c r="BT376" s="70">
        <v>0</v>
      </c>
      <c r="BU376" s="70">
        <v>1766067</v>
      </c>
      <c r="BV376" s="70">
        <v>0</v>
      </c>
      <c r="BW376" s="70">
        <v>0</v>
      </c>
      <c r="BX376" s="70">
        <v>0</v>
      </c>
      <c r="BY376" s="71">
        <v>892163.36999999988</v>
      </c>
    </row>
    <row r="377" spans="1:77" x14ac:dyDescent="0.2">
      <c r="A377" s="68" t="s">
        <v>43</v>
      </c>
      <c r="B377" s="69" t="s">
        <v>943</v>
      </c>
      <c r="C377" s="68" t="s">
        <v>944</v>
      </c>
      <c r="D377" s="70">
        <v>0</v>
      </c>
      <c r="E377" s="70">
        <v>0</v>
      </c>
      <c r="F377" s="70">
        <v>0</v>
      </c>
      <c r="G377" s="70">
        <v>0</v>
      </c>
      <c r="H377" s="70">
        <v>0</v>
      </c>
      <c r="I377" s="70">
        <v>0</v>
      </c>
      <c r="J377" s="70">
        <v>52622</v>
      </c>
      <c r="K377" s="70">
        <v>0</v>
      </c>
      <c r="L377" s="70">
        <v>0</v>
      </c>
      <c r="M377" s="70">
        <v>0</v>
      </c>
      <c r="N377" s="70">
        <v>0</v>
      </c>
      <c r="O377" s="70">
        <v>0</v>
      </c>
      <c r="P377" s="70">
        <v>0</v>
      </c>
      <c r="Q377" s="70">
        <v>0</v>
      </c>
      <c r="R377" s="70">
        <v>0</v>
      </c>
      <c r="S377" s="70">
        <v>0</v>
      </c>
      <c r="T377" s="70">
        <v>0</v>
      </c>
      <c r="U377" s="70">
        <v>0</v>
      </c>
      <c r="V377" s="70">
        <v>0</v>
      </c>
      <c r="W377" s="70">
        <v>0</v>
      </c>
      <c r="X377" s="70">
        <v>0</v>
      </c>
      <c r="Y377" s="70">
        <v>0</v>
      </c>
      <c r="Z377" s="70">
        <v>0</v>
      </c>
      <c r="AA377" s="70">
        <v>0</v>
      </c>
      <c r="AB377" s="70">
        <v>0</v>
      </c>
      <c r="AC377" s="70">
        <v>0</v>
      </c>
      <c r="AD377" s="70">
        <v>0</v>
      </c>
      <c r="AE377" s="70">
        <v>0</v>
      </c>
      <c r="AF377" s="70">
        <v>0</v>
      </c>
      <c r="AG377" s="70">
        <v>0</v>
      </c>
      <c r="AH377" s="70">
        <v>0</v>
      </c>
      <c r="AI377" s="70">
        <v>0</v>
      </c>
      <c r="AJ377" s="70">
        <v>0</v>
      </c>
      <c r="AK377" s="70">
        <v>0</v>
      </c>
      <c r="AL377" s="70">
        <v>0</v>
      </c>
      <c r="AM377" s="70">
        <v>0</v>
      </c>
      <c r="AN377" s="70">
        <v>0</v>
      </c>
      <c r="AO377" s="70">
        <v>12268</v>
      </c>
      <c r="AP377" s="70">
        <v>0</v>
      </c>
      <c r="AQ377" s="70">
        <v>0</v>
      </c>
      <c r="AR377" s="70">
        <v>0</v>
      </c>
      <c r="AS377" s="70">
        <v>0</v>
      </c>
      <c r="AT377" s="70">
        <v>0</v>
      </c>
      <c r="AU377" s="70">
        <v>0</v>
      </c>
      <c r="AV377" s="70">
        <v>0</v>
      </c>
      <c r="AW377" s="70">
        <v>0</v>
      </c>
      <c r="AX377" s="70">
        <v>0</v>
      </c>
      <c r="AY377" s="70">
        <v>0</v>
      </c>
      <c r="AZ377" s="70">
        <v>0</v>
      </c>
      <c r="BA377" s="70">
        <v>0</v>
      </c>
      <c r="BB377" s="70">
        <v>0</v>
      </c>
      <c r="BC377" s="70">
        <v>0</v>
      </c>
      <c r="BD377" s="70">
        <v>0</v>
      </c>
      <c r="BE377" s="70">
        <v>0</v>
      </c>
      <c r="BF377" s="70">
        <v>0</v>
      </c>
      <c r="BG377" s="70">
        <v>0</v>
      </c>
      <c r="BH377" s="70">
        <v>0</v>
      </c>
      <c r="BI377" s="70">
        <v>0</v>
      </c>
      <c r="BJ377" s="70">
        <v>0</v>
      </c>
      <c r="BK377" s="70">
        <v>0</v>
      </c>
      <c r="BL377" s="70">
        <v>0</v>
      </c>
      <c r="BM377" s="70">
        <v>0</v>
      </c>
      <c r="BN377" s="70">
        <v>0</v>
      </c>
      <c r="BO377" s="70">
        <v>0</v>
      </c>
      <c r="BP377" s="70">
        <v>0</v>
      </c>
      <c r="BQ377" s="70">
        <v>0</v>
      </c>
      <c r="BR377" s="70">
        <v>0</v>
      </c>
      <c r="BS377" s="70">
        <v>0</v>
      </c>
      <c r="BT377" s="70">
        <v>0</v>
      </c>
      <c r="BU377" s="70">
        <v>0</v>
      </c>
      <c r="BV377" s="70">
        <v>0</v>
      </c>
      <c r="BW377" s="70">
        <v>0</v>
      </c>
      <c r="BX377" s="70">
        <v>0</v>
      </c>
      <c r="BY377" s="71"/>
    </row>
    <row r="378" spans="1:77" x14ac:dyDescent="0.2">
      <c r="A378" s="68" t="s">
        <v>43</v>
      </c>
      <c r="B378" s="69" t="s">
        <v>945</v>
      </c>
      <c r="C378" s="68" t="s">
        <v>946</v>
      </c>
      <c r="D378" s="70">
        <v>0</v>
      </c>
      <c r="E378" s="70">
        <v>0</v>
      </c>
      <c r="F378" s="70">
        <v>0</v>
      </c>
      <c r="G378" s="70">
        <v>0</v>
      </c>
      <c r="H378" s="70">
        <v>0</v>
      </c>
      <c r="I378" s="70">
        <v>0</v>
      </c>
      <c r="J378" s="70">
        <v>0</v>
      </c>
      <c r="K378" s="70">
        <v>0</v>
      </c>
      <c r="L378" s="70">
        <v>0</v>
      </c>
      <c r="M378" s="70">
        <v>0</v>
      </c>
      <c r="N378" s="70">
        <v>0</v>
      </c>
      <c r="O378" s="70">
        <v>0</v>
      </c>
      <c r="P378" s="70">
        <v>0</v>
      </c>
      <c r="Q378" s="70">
        <v>0</v>
      </c>
      <c r="R378" s="70">
        <v>0</v>
      </c>
      <c r="S378" s="70">
        <v>0</v>
      </c>
      <c r="T378" s="70">
        <v>0</v>
      </c>
      <c r="U378" s="70">
        <v>0</v>
      </c>
      <c r="V378" s="70">
        <v>0</v>
      </c>
      <c r="W378" s="70">
        <v>0</v>
      </c>
      <c r="X378" s="70">
        <v>0</v>
      </c>
      <c r="Y378" s="70">
        <v>0</v>
      </c>
      <c r="Z378" s="70">
        <v>0</v>
      </c>
      <c r="AA378" s="70">
        <v>0</v>
      </c>
      <c r="AB378" s="70">
        <v>0</v>
      </c>
      <c r="AC378" s="70">
        <v>0</v>
      </c>
      <c r="AD378" s="70">
        <v>0</v>
      </c>
      <c r="AE378" s="70">
        <v>80761210</v>
      </c>
      <c r="AF378" s="70">
        <v>0</v>
      </c>
      <c r="AG378" s="70">
        <v>0</v>
      </c>
      <c r="AH378" s="70">
        <v>0</v>
      </c>
      <c r="AI378" s="70">
        <v>110524</v>
      </c>
      <c r="AJ378" s="70">
        <v>0</v>
      </c>
      <c r="AK378" s="70">
        <v>0</v>
      </c>
      <c r="AL378" s="70">
        <v>0</v>
      </c>
      <c r="AM378" s="70">
        <v>0</v>
      </c>
      <c r="AN378" s="70">
        <v>0</v>
      </c>
      <c r="AO378" s="70">
        <v>0</v>
      </c>
      <c r="AP378" s="70">
        <v>0</v>
      </c>
      <c r="AQ378" s="70">
        <v>0</v>
      </c>
      <c r="AR378" s="70">
        <v>0</v>
      </c>
      <c r="AS378" s="70">
        <v>0</v>
      </c>
      <c r="AT378" s="70">
        <v>0</v>
      </c>
      <c r="AU378" s="70">
        <v>0</v>
      </c>
      <c r="AV378" s="70">
        <v>0</v>
      </c>
      <c r="AW378" s="70">
        <v>0</v>
      </c>
      <c r="AX378" s="70">
        <v>0</v>
      </c>
      <c r="AY378" s="70">
        <v>0</v>
      </c>
      <c r="AZ378" s="70">
        <v>0</v>
      </c>
      <c r="BA378" s="70">
        <v>0</v>
      </c>
      <c r="BB378" s="70">
        <v>0</v>
      </c>
      <c r="BC378" s="70">
        <v>0</v>
      </c>
      <c r="BD378" s="70">
        <v>0</v>
      </c>
      <c r="BE378" s="70">
        <v>0</v>
      </c>
      <c r="BF378" s="70">
        <v>0</v>
      </c>
      <c r="BG378" s="70">
        <v>0</v>
      </c>
      <c r="BH378" s="70">
        <v>0</v>
      </c>
      <c r="BI378" s="70">
        <v>0</v>
      </c>
      <c r="BJ378" s="70">
        <v>0</v>
      </c>
      <c r="BK378" s="70">
        <v>0</v>
      </c>
      <c r="BL378" s="70">
        <v>0</v>
      </c>
      <c r="BM378" s="70">
        <v>0</v>
      </c>
      <c r="BN378" s="70">
        <v>0</v>
      </c>
      <c r="BO378" s="70">
        <v>0</v>
      </c>
      <c r="BP378" s="70">
        <v>2034457.23</v>
      </c>
      <c r="BQ378" s="70">
        <v>0</v>
      </c>
      <c r="BR378" s="70">
        <v>0</v>
      </c>
      <c r="BS378" s="70">
        <v>0</v>
      </c>
      <c r="BT378" s="70">
        <v>0</v>
      </c>
      <c r="BU378" s="70">
        <v>0</v>
      </c>
      <c r="BV378" s="70">
        <v>0</v>
      </c>
      <c r="BW378" s="70">
        <v>0</v>
      </c>
      <c r="BX378" s="70">
        <v>0</v>
      </c>
      <c r="BY378" s="71">
        <v>765713.5</v>
      </c>
    </row>
    <row r="379" spans="1:77" x14ac:dyDescent="0.2">
      <c r="A379" s="68" t="s">
        <v>43</v>
      </c>
      <c r="B379" s="69" t="s">
        <v>947</v>
      </c>
      <c r="C379" s="68" t="s">
        <v>948</v>
      </c>
      <c r="D379" s="70">
        <v>0</v>
      </c>
      <c r="E379" s="70">
        <v>0</v>
      </c>
      <c r="F379" s="70">
        <v>0</v>
      </c>
      <c r="G379" s="70">
        <v>0</v>
      </c>
      <c r="H379" s="70">
        <v>0</v>
      </c>
      <c r="I379" s="70">
        <v>0</v>
      </c>
      <c r="J379" s="70">
        <v>0</v>
      </c>
      <c r="K379" s="70">
        <v>0</v>
      </c>
      <c r="L379" s="70">
        <v>0</v>
      </c>
      <c r="M379" s="70">
        <v>0</v>
      </c>
      <c r="N379" s="70">
        <v>0</v>
      </c>
      <c r="O379" s="70">
        <v>0</v>
      </c>
      <c r="P379" s="70">
        <v>0</v>
      </c>
      <c r="Q379" s="70">
        <v>0</v>
      </c>
      <c r="R379" s="70">
        <v>0</v>
      </c>
      <c r="S379" s="70">
        <v>0</v>
      </c>
      <c r="T379" s="70">
        <v>0</v>
      </c>
      <c r="U379" s="70">
        <v>0</v>
      </c>
      <c r="V379" s="70">
        <v>0</v>
      </c>
      <c r="W379" s="70">
        <v>0</v>
      </c>
      <c r="X379" s="70">
        <v>0</v>
      </c>
      <c r="Y379" s="70">
        <v>0</v>
      </c>
      <c r="Z379" s="70">
        <v>0</v>
      </c>
      <c r="AA379" s="70">
        <v>0</v>
      </c>
      <c r="AB379" s="70">
        <v>0</v>
      </c>
      <c r="AC379" s="70">
        <v>0</v>
      </c>
      <c r="AD379" s="70">
        <v>0</v>
      </c>
      <c r="AE379" s="70">
        <v>0</v>
      </c>
      <c r="AF379" s="70">
        <v>0</v>
      </c>
      <c r="AG379" s="70">
        <v>0</v>
      </c>
      <c r="AH379" s="70">
        <v>0</v>
      </c>
      <c r="AI379" s="70">
        <v>0</v>
      </c>
      <c r="AJ379" s="70">
        <v>0</v>
      </c>
      <c r="AK379" s="70">
        <v>0</v>
      </c>
      <c r="AL379" s="70">
        <v>0</v>
      </c>
      <c r="AM379" s="70">
        <v>0</v>
      </c>
      <c r="AN379" s="70">
        <v>0</v>
      </c>
      <c r="AO379" s="70">
        <v>0</v>
      </c>
      <c r="AP379" s="70">
        <v>0</v>
      </c>
      <c r="AQ379" s="70">
        <v>0</v>
      </c>
      <c r="AR379" s="70">
        <v>0</v>
      </c>
      <c r="AS379" s="70">
        <v>0</v>
      </c>
      <c r="AT379" s="70">
        <v>0</v>
      </c>
      <c r="AU379" s="70">
        <v>0</v>
      </c>
      <c r="AV379" s="70">
        <v>0</v>
      </c>
      <c r="AW379" s="70">
        <v>0</v>
      </c>
      <c r="AX379" s="70">
        <v>0</v>
      </c>
      <c r="AY379" s="70">
        <v>0</v>
      </c>
      <c r="AZ379" s="70">
        <v>0</v>
      </c>
      <c r="BA379" s="70">
        <v>0</v>
      </c>
      <c r="BB379" s="70">
        <v>0</v>
      </c>
      <c r="BC379" s="70">
        <v>0</v>
      </c>
      <c r="BD379" s="70">
        <v>0</v>
      </c>
      <c r="BE379" s="70">
        <v>0</v>
      </c>
      <c r="BF379" s="70">
        <v>0</v>
      </c>
      <c r="BG379" s="70">
        <v>0</v>
      </c>
      <c r="BH379" s="70">
        <v>0</v>
      </c>
      <c r="BI379" s="70">
        <v>194.5</v>
      </c>
      <c r="BJ379" s="70">
        <v>0</v>
      </c>
      <c r="BK379" s="70">
        <v>0</v>
      </c>
      <c r="BL379" s="70">
        <v>0</v>
      </c>
      <c r="BM379" s="70">
        <v>0</v>
      </c>
      <c r="BN379" s="70">
        <v>0</v>
      </c>
      <c r="BO379" s="70">
        <v>0</v>
      </c>
      <c r="BP379" s="70">
        <v>0</v>
      </c>
      <c r="BQ379" s="70">
        <v>0</v>
      </c>
      <c r="BR379" s="70">
        <v>0</v>
      </c>
      <c r="BS379" s="70">
        <v>0</v>
      </c>
      <c r="BT379" s="70">
        <v>0</v>
      </c>
      <c r="BU379" s="70">
        <v>0</v>
      </c>
      <c r="BV379" s="70">
        <v>0</v>
      </c>
      <c r="BW379" s="70">
        <v>0</v>
      </c>
      <c r="BX379" s="70">
        <v>0</v>
      </c>
      <c r="BY379" s="71">
        <v>47202480</v>
      </c>
    </row>
    <row r="380" spans="1:77" x14ac:dyDescent="0.2">
      <c r="A380" s="68" t="s">
        <v>43</v>
      </c>
      <c r="B380" s="69" t="s">
        <v>949</v>
      </c>
      <c r="C380" s="68" t="s">
        <v>950</v>
      </c>
      <c r="D380" s="70">
        <v>0</v>
      </c>
      <c r="E380" s="70">
        <v>0</v>
      </c>
      <c r="F380" s="70">
        <v>0</v>
      </c>
      <c r="G380" s="70">
        <v>0</v>
      </c>
      <c r="H380" s="70">
        <v>0</v>
      </c>
      <c r="I380" s="70">
        <v>0</v>
      </c>
      <c r="J380" s="70">
        <v>0</v>
      </c>
      <c r="K380" s="70">
        <v>0</v>
      </c>
      <c r="L380" s="70">
        <v>0</v>
      </c>
      <c r="M380" s="70">
        <v>0</v>
      </c>
      <c r="N380" s="70">
        <v>0</v>
      </c>
      <c r="O380" s="70">
        <v>0</v>
      </c>
      <c r="P380" s="70">
        <v>0</v>
      </c>
      <c r="Q380" s="70">
        <v>0</v>
      </c>
      <c r="R380" s="70">
        <v>0</v>
      </c>
      <c r="S380" s="70">
        <v>0</v>
      </c>
      <c r="T380" s="70">
        <v>0</v>
      </c>
      <c r="U380" s="70">
        <v>0</v>
      </c>
      <c r="V380" s="70">
        <v>0</v>
      </c>
      <c r="W380" s="70">
        <v>0</v>
      </c>
      <c r="X380" s="70">
        <v>0</v>
      </c>
      <c r="Y380" s="70">
        <v>0</v>
      </c>
      <c r="Z380" s="70">
        <v>0</v>
      </c>
      <c r="AA380" s="70">
        <v>0</v>
      </c>
      <c r="AB380" s="70">
        <v>0</v>
      </c>
      <c r="AC380" s="70">
        <v>0</v>
      </c>
      <c r="AD380" s="70">
        <v>0</v>
      </c>
      <c r="AE380" s="70">
        <v>0</v>
      </c>
      <c r="AF380" s="70">
        <v>0</v>
      </c>
      <c r="AG380" s="70">
        <v>0</v>
      </c>
      <c r="AH380" s="70">
        <v>0</v>
      </c>
      <c r="AI380" s="70">
        <v>0</v>
      </c>
      <c r="AJ380" s="70">
        <v>0</v>
      </c>
      <c r="AK380" s="70">
        <v>0</v>
      </c>
      <c r="AL380" s="70">
        <v>0</v>
      </c>
      <c r="AM380" s="70">
        <v>0</v>
      </c>
      <c r="AN380" s="70">
        <v>0</v>
      </c>
      <c r="AO380" s="70">
        <v>1583</v>
      </c>
      <c r="AP380" s="70">
        <v>0</v>
      </c>
      <c r="AQ380" s="70">
        <v>0</v>
      </c>
      <c r="AR380" s="70">
        <v>0</v>
      </c>
      <c r="AS380" s="70">
        <v>2415</v>
      </c>
      <c r="AT380" s="70">
        <v>0</v>
      </c>
      <c r="AU380" s="70">
        <v>0</v>
      </c>
      <c r="AV380" s="70">
        <v>0</v>
      </c>
      <c r="AW380" s="70">
        <v>0</v>
      </c>
      <c r="AX380" s="70">
        <v>0</v>
      </c>
      <c r="AY380" s="70">
        <v>3453</v>
      </c>
      <c r="AZ380" s="70">
        <v>0</v>
      </c>
      <c r="BA380" s="70">
        <v>0</v>
      </c>
      <c r="BB380" s="70">
        <v>0</v>
      </c>
      <c r="BC380" s="70">
        <v>0</v>
      </c>
      <c r="BD380" s="70">
        <v>0</v>
      </c>
      <c r="BE380" s="70">
        <v>0</v>
      </c>
      <c r="BF380" s="70">
        <v>0</v>
      </c>
      <c r="BG380" s="70">
        <v>0</v>
      </c>
      <c r="BH380" s="70">
        <v>0</v>
      </c>
      <c r="BI380" s="70">
        <v>0</v>
      </c>
      <c r="BJ380" s="70">
        <v>0</v>
      </c>
      <c r="BK380" s="70">
        <v>0</v>
      </c>
      <c r="BL380" s="70">
        <v>0</v>
      </c>
      <c r="BM380" s="70">
        <v>0</v>
      </c>
      <c r="BN380" s="70">
        <v>0</v>
      </c>
      <c r="BO380" s="70">
        <v>0</v>
      </c>
      <c r="BP380" s="70">
        <v>0</v>
      </c>
      <c r="BQ380" s="70">
        <v>0</v>
      </c>
      <c r="BR380" s="70">
        <v>0</v>
      </c>
      <c r="BS380" s="70">
        <v>0</v>
      </c>
      <c r="BT380" s="70">
        <v>0</v>
      </c>
      <c r="BU380" s="70">
        <v>0</v>
      </c>
      <c r="BV380" s="70">
        <v>0</v>
      </c>
      <c r="BW380" s="70">
        <v>0</v>
      </c>
      <c r="BX380" s="70">
        <v>0</v>
      </c>
      <c r="BY380" s="71"/>
    </row>
    <row r="381" spans="1:77" x14ac:dyDescent="0.2">
      <c r="A381" s="68" t="s">
        <v>43</v>
      </c>
      <c r="B381" s="69" t="s">
        <v>951</v>
      </c>
      <c r="C381" s="68" t="s">
        <v>952</v>
      </c>
      <c r="D381" s="70">
        <v>0</v>
      </c>
      <c r="E381" s="70">
        <v>0</v>
      </c>
      <c r="F381" s="70">
        <v>0</v>
      </c>
      <c r="G381" s="70">
        <v>0</v>
      </c>
      <c r="H381" s="70">
        <v>0</v>
      </c>
      <c r="I381" s="70">
        <v>0</v>
      </c>
      <c r="J381" s="70">
        <v>0</v>
      </c>
      <c r="K381" s="70">
        <v>0</v>
      </c>
      <c r="L381" s="70">
        <v>0</v>
      </c>
      <c r="M381" s="70">
        <v>0</v>
      </c>
      <c r="N381" s="70">
        <v>0</v>
      </c>
      <c r="O381" s="70">
        <v>0</v>
      </c>
      <c r="P381" s="70">
        <v>0</v>
      </c>
      <c r="Q381" s="70">
        <v>0</v>
      </c>
      <c r="R381" s="70">
        <v>0</v>
      </c>
      <c r="S381" s="70">
        <v>0</v>
      </c>
      <c r="T381" s="70">
        <v>0</v>
      </c>
      <c r="U381" s="70">
        <v>0</v>
      </c>
      <c r="V381" s="70">
        <v>0</v>
      </c>
      <c r="W381" s="70">
        <v>0</v>
      </c>
      <c r="X381" s="70">
        <v>0</v>
      </c>
      <c r="Y381" s="70">
        <v>0</v>
      </c>
      <c r="Z381" s="70">
        <v>0</v>
      </c>
      <c r="AA381" s="70">
        <v>0</v>
      </c>
      <c r="AB381" s="70">
        <v>0</v>
      </c>
      <c r="AC381" s="70">
        <v>0</v>
      </c>
      <c r="AD381" s="70">
        <v>0</v>
      </c>
      <c r="AE381" s="70">
        <v>0</v>
      </c>
      <c r="AF381" s="70">
        <v>0</v>
      </c>
      <c r="AG381" s="70">
        <v>0</v>
      </c>
      <c r="AH381" s="70">
        <v>0</v>
      </c>
      <c r="AI381" s="70">
        <v>0</v>
      </c>
      <c r="AJ381" s="70">
        <v>0</v>
      </c>
      <c r="AK381" s="70">
        <v>0</v>
      </c>
      <c r="AL381" s="70">
        <v>0</v>
      </c>
      <c r="AM381" s="70">
        <v>0</v>
      </c>
      <c r="AN381" s="70">
        <v>0</v>
      </c>
      <c r="AO381" s="70">
        <v>345472</v>
      </c>
      <c r="AP381" s="70">
        <v>0</v>
      </c>
      <c r="AQ381" s="70">
        <v>0</v>
      </c>
      <c r="AR381" s="70">
        <v>0</v>
      </c>
      <c r="AS381" s="70">
        <v>0</v>
      </c>
      <c r="AT381" s="70">
        <v>0</v>
      </c>
      <c r="AU381" s="70">
        <v>0</v>
      </c>
      <c r="AV381" s="70">
        <v>0</v>
      </c>
      <c r="AW381" s="70">
        <v>0</v>
      </c>
      <c r="AX381" s="70">
        <v>0</v>
      </c>
      <c r="AY381" s="70">
        <v>0</v>
      </c>
      <c r="AZ381" s="70">
        <v>0</v>
      </c>
      <c r="BA381" s="70">
        <v>0</v>
      </c>
      <c r="BB381" s="70">
        <v>0</v>
      </c>
      <c r="BC381" s="70">
        <v>0</v>
      </c>
      <c r="BD381" s="70">
        <v>0</v>
      </c>
      <c r="BE381" s="70">
        <v>0</v>
      </c>
      <c r="BF381" s="70">
        <v>0</v>
      </c>
      <c r="BG381" s="70">
        <v>0</v>
      </c>
      <c r="BH381" s="70">
        <v>0</v>
      </c>
      <c r="BI381" s="70">
        <v>0</v>
      </c>
      <c r="BJ381" s="70">
        <v>0</v>
      </c>
      <c r="BK381" s="70">
        <v>0</v>
      </c>
      <c r="BL381" s="70">
        <v>0</v>
      </c>
      <c r="BM381" s="70">
        <v>0</v>
      </c>
      <c r="BN381" s="70">
        <v>0</v>
      </c>
      <c r="BO381" s="70">
        <v>0</v>
      </c>
      <c r="BP381" s="70">
        <v>0</v>
      </c>
      <c r="BQ381" s="70">
        <v>0</v>
      </c>
      <c r="BR381" s="70">
        <v>0</v>
      </c>
      <c r="BS381" s="70">
        <v>0</v>
      </c>
      <c r="BT381" s="70">
        <v>0</v>
      </c>
      <c r="BU381" s="70">
        <v>0</v>
      </c>
      <c r="BV381" s="70">
        <v>0</v>
      </c>
      <c r="BW381" s="70">
        <v>0</v>
      </c>
      <c r="BX381" s="70">
        <v>0</v>
      </c>
      <c r="BY381" s="71">
        <v>23536000</v>
      </c>
    </row>
    <row r="382" spans="1:77" x14ac:dyDescent="0.2">
      <c r="A382" s="68" t="s">
        <v>43</v>
      </c>
      <c r="B382" s="69" t="s">
        <v>953</v>
      </c>
      <c r="C382" s="68" t="s">
        <v>954</v>
      </c>
      <c r="D382" s="70">
        <v>0</v>
      </c>
      <c r="E382" s="70">
        <v>0</v>
      </c>
      <c r="F382" s="70">
        <v>0</v>
      </c>
      <c r="G382" s="70">
        <v>0</v>
      </c>
      <c r="H382" s="70">
        <v>0</v>
      </c>
      <c r="I382" s="70">
        <v>0</v>
      </c>
      <c r="J382" s="70">
        <v>0</v>
      </c>
      <c r="K382" s="70">
        <v>0</v>
      </c>
      <c r="L382" s="70">
        <v>1000</v>
      </c>
      <c r="M382" s="70">
        <v>0</v>
      </c>
      <c r="N382" s="70">
        <v>0</v>
      </c>
      <c r="O382" s="70">
        <v>0</v>
      </c>
      <c r="P382" s="70">
        <v>0</v>
      </c>
      <c r="Q382" s="70">
        <v>0</v>
      </c>
      <c r="R382" s="70">
        <v>0</v>
      </c>
      <c r="S382" s="70">
        <v>0</v>
      </c>
      <c r="T382" s="70">
        <v>0</v>
      </c>
      <c r="U382" s="70">
        <v>0</v>
      </c>
      <c r="V382" s="70">
        <v>0</v>
      </c>
      <c r="W382" s="70">
        <v>0</v>
      </c>
      <c r="X382" s="70">
        <v>0</v>
      </c>
      <c r="Y382" s="70">
        <v>0</v>
      </c>
      <c r="Z382" s="70">
        <v>0</v>
      </c>
      <c r="AA382" s="70">
        <v>0</v>
      </c>
      <c r="AB382" s="70">
        <v>0</v>
      </c>
      <c r="AC382" s="70">
        <v>0</v>
      </c>
      <c r="AD382" s="70">
        <v>0</v>
      </c>
      <c r="AE382" s="70">
        <v>10814</v>
      </c>
      <c r="AF382" s="70">
        <v>0</v>
      </c>
      <c r="AG382" s="70">
        <v>0</v>
      </c>
      <c r="AH382" s="70">
        <v>0</v>
      </c>
      <c r="AI382" s="70">
        <v>0</v>
      </c>
      <c r="AJ382" s="70">
        <v>0</v>
      </c>
      <c r="AK382" s="70">
        <v>0</v>
      </c>
      <c r="AL382" s="70">
        <v>0</v>
      </c>
      <c r="AM382" s="70">
        <v>0</v>
      </c>
      <c r="AN382" s="70">
        <v>0</v>
      </c>
      <c r="AO382" s="70">
        <v>0</v>
      </c>
      <c r="AP382" s="70">
        <v>0</v>
      </c>
      <c r="AQ382" s="70">
        <v>0</v>
      </c>
      <c r="AR382" s="70">
        <v>0</v>
      </c>
      <c r="AS382" s="70">
        <v>0</v>
      </c>
      <c r="AT382" s="70">
        <v>0</v>
      </c>
      <c r="AU382" s="70">
        <v>0</v>
      </c>
      <c r="AV382" s="70">
        <v>0</v>
      </c>
      <c r="AW382" s="70">
        <v>0</v>
      </c>
      <c r="AX382" s="70">
        <v>0</v>
      </c>
      <c r="AY382" s="70">
        <v>116</v>
      </c>
      <c r="AZ382" s="70">
        <v>0</v>
      </c>
      <c r="BA382" s="70">
        <v>0</v>
      </c>
      <c r="BB382" s="70">
        <v>0</v>
      </c>
      <c r="BC382" s="70">
        <v>0</v>
      </c>
      <c r="BD382" s="70">
        <v>0</v>
      </c>
      <c r="BE382" s="70">
        <v>0</v>
      </c>
      <c r="BF382" s="70">
        <v>0</v>
      </c>
      <c r="BG382" s="70">
        <v>0</v>
      </c>
      <c r="BH382" s="70">
        <v>0</v>
      </c>
      <c r="BI382" s="70">
        <v>31988.1</v>
      </c>
      <c r="BJ382" s="70">
        <v>0</v>
      </c>
      <c r="BK382" s="70">
        <v>0</v>
      </c>
      <c r="BL382" s="70">
        <v>0</v>
      </c>
      <c r="BM382" s="70">
        <v>0</v>
      </c>
      <c r="BN382" s="70">
        <v>0</v>
      </c>
      <c r="BO382" s="70">
        <v>0</v>
      </c>
      <c r="BP382" s="70">
        <v>0</v>
      </c>
      <c r="BQ382" s="70">
        <v>0</v>
      </c>
      <c r="BR382" s="70">
        <v>0</v>
      </c>
      <c r="BS382" s="70">
        <v>0</v>
      </c>
      <c r="BT382" s="70">
        <v>0</v>
      </c>
      <c r="BU382" s="70">
        <v>0</v>
      </c>
      <c r="BV382" s="70">
        <v>0</v>
      </c>
      <c r="BW382" s="70">
        <v>0</v>
      </c>
      <c r="BX382" s="70">
        <v>0</v>
      </c>
      <c r="BY382" s="71">
        <v>27780</v>
      </c>
    </row>
    <row r="383" spans="1:77" x14ac:dyDescent="0.2">
      <c r="A383" s="68" t="s">
        <v>43</v>
      </c>
      <c r="B383" s="69" t="s">
        <v>955</v>
      </c>
      <c r="C383" s="68" t="s">
        <v>956</v>
      </c>
      <c r="D383" s="70">
        <v>0</v>
      </c>
      <c r="E383" s="70">
        <v>0</v>
      </c>
      <c r="F383" s="70">
        <v>0</v>
      </c>
      <c r="G383" s="70">
        <v>0</v>
      </c>
      <c r="H383" s="70">
        <v>0</v>
      </c>
      <c r="I383" s="70">
        <v>0</v>
      </c>
      <c r="J383" s="70">
        <v>44620.5</v>
      </c>
      <c r="K383" s="70">
        <v>0</v>
      </c>
      <c r="L383" s="70">
        <v>0</v>
      </c>
      <c r="M383" s="70">
        <v>0</v>
      </c>
      <c r="N383" s="70">
        <v>0</v>
      </c>
      <c r="O383" s="70">
        <v>0</v>
      </c>
      <c r="P383" s="70">
        <v>0</v>
      </c>
      <c r="Q383" s="70">
        <v>385.99</v>
      </c>
      <c r="R383" s="70">
        <v>0</v>
      </c>
      <c r="S383" s="70">
        <v>0</v>
      </c>
      <c r="T383" s="70">
        <v>0</v>
      </c>
      <c r="U383" s="70">
        <v>0</v>
      </c>
      <c r="V383" s="70">
        <v>0</v>
      </c>
      <c r="W383" s="70">
        <v>0</v>
      </c>
      <c r="X383" s="70">
        <v>0</v>
      </c>
      <c r="Y383" s="70">
        <v>0</v>
      </c>
      <c r="Z383" s="70">
        <v>0</v>
      </c>
      <c r="AA383" s="70">
        <v>0</v>
      </c>
      <c r="AB383" s="70">
        <v>0</v>
      </c>
      <c r="AC383" s="70">
        <v>0</v>
      </c>
      <c r="AD383" s="70">
        <v>0</v>
      </c>
      <c r="AE383" s="70">
        <v>516124.1</v>
      </c>
      <c r="AF383" s="70">
        <v>0</v>
      </c>
      <c r="AG383" s="70">
        <v>0</v>
      </c>
      <c r="AH383" s="70">
        <v>0</v>
      </c>
      <c r="AI383" s="70">
        <v>0</v>
      </c>
      <c r="AJ383" s="70">
        <v>0</v>
      </c>
      <c r="AK383" s="70">
        <v>0</v>
      </c>
      <c r="AL383" s="70">
        <v>0</v>
      </c>
      <c r="AM383" s="70">
        <v>0</v>
      </c>
      <c r="AN383" s="70">
        <v>0</v>
      </c>
      <c r="AO383" s="70">
        <v>0</v>
      </c>
      <c r="AP383" s="70">
        <v>0</v>
      </c>
      <c r="AQ383" s="70">
        <v>9772.5</v>
      </c>
      <c r="AR383" s="70">
        <v>0</v>
      </c>
      <c r="AS383" s="70">
        <v>0</v>
      </c>
      <c r="AT383" s="70">
        <v>0</v>
      </c>
      <c r="AU383" s="70">
        <v>0</v>
      </c>
      <c r="AV383" s="70">
        <v>0</v>
      </c>
      <c r="AW383" s="70">
        <v>0</v>
      </c>
      <c r="AX383" s="70">
        <v>0</v>
      </c>
      <c r="AY383" s="70">
        <v>0</v>
      </c>
      <c r="AZ383" s="70">
        <v>0</v>
      </c>
      <c r="BA383" s="70">
        <v>0</v>
      </c>
      <c r="BB383" s="70">
        <v>0</v>
      </c>
      <c r="BC383" s="70">
        <v>0</v>
      </c>
      <c r="BD383" s="70">
        <v>0</v>
      </c>
      <c r="BE383" s="70">
        <v>0</v>
      </c>
      <c r="BF383" s="70">
        <v>0</v>
      </c>
      <c r="BG383" s="70">
        <v>0</v>
      </c>
      <c r="BH383" s="70">
        <v>0</v>
      </c>
      <c r="BI383" s="70">
        <v>1838</v>
      </c>
      <c r="BJ383" s="70">
        <v>0</v>
      </c>
      <c r="BK383" s="70">
        <v>0</v>
      </c>
      <c r="BL383" s="70">
        <v>0</v>
      </c>
      <c r="BM383" s="70">
        <v>0</v>
      </c>
      <c r="BN383" s="70">
        <v>0</v>
      </c>
      <c r="BO383" s="70">
        <v>0</v>
      </c>
      <c r="BP383" s="70">
        <v>47245</v>
      </c>
      <c r="BQ383" s="70">
        <v>0</v>
      </c>
      <c r="BR383" s="70">
        <v>0</v>
      </c>
      <c r="BS383" s="70">
        <v>0</v>
      </c>
      <c r="BT383" s="70">
        <v>0</v>
      </c>
      <c r="BU383" s="70">
        <v>4558</v>
      </c>
      <c r="BV383" s="70">
        <v>0</v>
      </c>
      <c r="BW383" s="70">
        <v>0</v>
      </c>
      <c r="BX383" s="70">
        <v>0</v>
      </c>
      <c r="BY383" s="71"/>
    </row>
    <row r="384" spans="1:77" x14ac:dyDescent="0.2">
      <c r="A384" s="68" t="s">
        <v>43</v>
      </c>
      <c r="B384" s="69" t="s">
        <v>957</v>
      </c>
      <c r="C384" s="68" t="s">
        <v>958</v>
      </c>
      <c r="D384" s="70">
        <v>0</v>
      </c>
      <c r="E384" s="70">
        <v>0</v>
      </c>
      <c r="F384" s="70">
        <v>0</v>
      </c>
      <c r="G384" s="70">
        <v>0</v>
      </c>
      <c r="H384" s="70">
        <v>0</v>
      </c>
      <c r="I384" s="70">
        <v>0</v>
      </c>
      <c r="J384" s="70">
        <v>0</v>
      </c>
      <c r="K384" s="70">
        <v>0</v>
      </c>
      <c r="L384" s="70">
        <v>0</v>
      </c>
      <c r="M384" s="70">
        <v>0</v>
      </c>
      <c r="N384" s="70">
        <v>0</v>
      </c>
      <c r="O384" s="70">
        <v>0</v>
      </c>
      <c r="P384" s="70">
        <v>0</v>
      </c>
      <c r="Q384" s="70">
        <v>0</v>
      </c>
      <c r="R384" s="70">
        <v>0</v>
      </c>
      <c r="S384" s="70">
        <v>0</v>
      </c>
      <c r="T384" s="70">
        <v>0</v>
      </c>
      <c r="U384" s="70">
        <v>0</v>
      </c>
      <c r="V384" s="70">
        <v>0</v>
      </c>
      <c r="W384" s="70">
        <v>0</v>
      </c>
      <c r="X384" s="70">
        <v>0</v>
      </c>
      <c r="Y384" s="70">
        <v>0</v>
      </c>
      <c r="Z384" s="70">
        <v>0</v>
      </c>
      <c r="AA384" s="70">
        <v>0</v>
      </c>
      <c r="AB384" s="70">
        <v>0</v>
      </c>
      <c r="AC384" s="70">
        <v>0</v>
      </c>
      <c r="AD384" s="70">
        <v>0</v>
      </c>
      <c r="AE384" s="70">
        <v>129994</v>
      </c>
      <c r="AF384" s="70">
        <v>0</v>
      </c>
      <c r="AG384" s="70">
        <v>0</v>
      </c>
      <c r="AH384" s="70">
        <v>0</v>
      </c>
      <c r="AI384" s="70">
        <v>0</v>
      </c>
      <c r="AJ384" s="70">
        <v>0</v>
      </c>
      <c r="AK384" s="70">
        <v>0</v>
      </c>
      <c r="AL384" s="70">
        <v>0</v>
      </c>
      <c r="AM384" s="70">
        <v>0</v>
      </c>
      <c r="AN384" s="70">
        <v>0</v>
      </c>
      <c r="AO384" s="70">
        <v>0</v>
      </c>
      <c r="AP384" s="70">
        <v>0</v>
      </c>
      <c r="AQ384" s="70">
        <v>0</v>
      </c>
      <c r="AR384" s="70">
        <v>0</v>
      </c>
      <c r="AS384" s="70">
        <v>0</v>
      </c>
      <c r="AT384" s="70">
        <v>0</v>
      </c>
      <c r="AU384" s="70">
        <v>0</v>
      </c>
      <c r="AV384" s="70">
        <v>0</v>
      </c>
      <c r="AW384" s="70">
        <v>0</v>
      </c>
      <c r="AX384" s="70">
        <v>0</v>
      </c>
      <c r="AY384" s="70">
        <v>0</v>
      </c>
      <c r="AZ384" s="70">
        <v>0</v>
      </c>
      <c r="BA384" s="70">
        <v>0</v>
      </c>
      <c r="BB384" s="70">
        <v>0</v>
      </c>
      <c r="BC384" s="70">
        <v>0</v>
      </c>
      <c r="BD384" s="70">
        <v>0</v>
      </c>
      <c r="BE384" s="70">
        <v>0</v>
      </c>
      <c r="BF384" s="70">
        <v>0</v>
      </c>
      <c r="BG384" s="70">
        <v>0</v>
      </c>
      <c r="BH384" s="70">
        <v>0</v>
      </c>
      <c r="BI384" s="70">
        <v>8604.7199999999993</v>
      </c>
      <c r="BJ384" s="70">
        <v>0</v>
      </c>
      <c r="BK384" s="70">
        <v>0</v>
      </c>
      <c r="BL384" s="70">
        <v>0</v>
      </c>
      <c r="BM384" s="70">
        <v>0</v>
      </c>
      <c r="BN384" s="70">
        <v>0</v>
      </c>
      <c r="BO384" s="70">
        <v>0</v>
      </c>
      <c r="BP384" s="70">
        <v>21785.47</v>
      </c>
      <c r="BQ384" s="70">
        <v>0</v>
      </c>
      <c r="BR384" s="70">
        <v>0</v>
      </c>
      <c r="BS384" s="70">
        <v>0</v>
      </c>
      <c r="BT384" s="70">
        <v>0</v>
      </c>
      <c r="BU384" s="70">
        <v>0</v>
      </c>
      <c r="BV384" s="70">
        <v>0</v>
      </c>
      <c r="BW384" s="70">
        <v>0</v>
      </c>
      <c r="BX384" s="70">
        <v>0</v>
      </c>
      <c r="BY384" s="71"/>
    </row>
    <row r="385" spans="1:77" x14ac:dyDescent="0.2">
      <c r="A385" s="68" t="s">
        <v>43</v>
      </c>
      <c r="B385" s="69" t="s">
        <v>959</v>
      </c>
      <c r="C385" s="68" t="s">
        <v>960</v>
      </c>
      <c r="D385" s="70">
        <v>0</v>
      </c>
      <c r="E385" s="70">
        <v>25188157.5</v>
      </c>
      <c r="F385" s="70">
        <v>0</v>
      </c>
      <c r="G385" s="70">
        <v>27507.25</v>
      </c>
      <c r="H385" s="70">
        <v>61930.5</v>
      </c>
      <c r="I385" s="70">
        <v>0</v>
      </c>
      <c r="J385" s="70">
        <v>7838973.9299999997</v>
      </c>
      <c r="K385" s="70">
        <v>174994.4</v>
      </c>
      <c r="L385" s="70">
        <v>284975.3</v>
      </c>
      <c r="M385" s="70">
        <v>0</v>
      </c>
      <c r="N385" s="70">
        <v>167967.6</v>
      </c>
      <c r="O385" s="70">
        <v>133809.4</v>
      </c>
      <c r="P385" s="70">
        <v>0</v>
      </c>
      <c r="Q385" s="70">
        <v>0</v>
      </c>
      <c r="R385" s="70">
        <v>0</v>
      </c>
      <c r="S385" s="70">
        <v>0</v>
      </c>
      <c r="T385" s="70">
        <v>0</v>
      </c>
      <c r="U385" s="70">
        <v>211229.75</v>
      </c>
      <c r="V385" s="70">
        <v>0</v>
      </c>
      <c r="W385" s="70">
        <v>0</v>
      </c>
      <c r="X385" s="70">
        <v>17370.2</v>
      </c>
      <c r="Y385" s="70">
        <v>1736138.03</v>
      </c>
      <c r="Z385" s="70">
        <v>1203479.24</v>
      </c>
      <c r="AA385" s="70">
        <v>406347.54</v>
      </c>
      <c r="AB385" s="70">
        <v>0</v>
      </c>
      <c r="AC385" s="70">
        <v>0</v>
      </c>
      <c r="AD385" s="70">
        <v>0</v>
      </c>
      <c r="AE385" s="70">
        <v>0</v>
      </c>
      <c r="AF385" s="70">
        <v>147066.65</v>
      </c>
      <c r="AG385" s="70">
        <v>0</v>
      </c>
      <c r="AH385" s="70">
        <v>34822.25</v>
      </c>
      <c r="AI385" s="70">
        <v>36318.5</v>
      </c>
      <c r="AJ385" s="70">
        <v>61356.7</v>
      </c>
      <c r="AK385" s="70">
        <v>166818.1</v>
      </c>
      <c r="AL385" s="70">
        <v>17807.75</v>
      </c>
      <c r="AM385" s="70">
        <v>357345.35</v>
      </c>
      <c r="AN385" s="70">
        <v>114636.5</v>
      </c>
      <c r="AO385" s="70">
        <v>35084.69</v>
      </c>
      <c r="AP385" s="70">
        <v>62471.05</v>
      </c>
      <c r="AQ385" s="70">
        <v>311474.59999999998</v>
      </c>
      <c r="AR385" s="70">
        <v>0</v>
      </c>
      <c r="AS385" s="70">
        <v>238365.45</v>
      </c>
      <c r="AT385" s="70">
        <v>669739.55000000005</v>
      </c>
      <c r="AU385" s="70">
        <v>72951.5</v>
      </c>
      <c r="AV385" s="70">
        <v>0</v>
      </c>
      <c r="AW385" s="70">
        <v>866891.15</v>
      </c>
      <c r="AX385" s="70">
        <v>25829.55</v>
      </c>
      <c r="AY385" s="70">
        <v>0</v>
      </c>
      <c r="AZ385" s="70">
        <v>661873.55000000005</v>
      </c>
      <c r="BA385" s="70">
        <v>0</v>
      </c>
      <c r="BB385" s="70">
        <v>0</v>
      </c>
      <c r="BC385" s="70">
        <v>367764.5</v>
      </c>
      <c r="BD385" s="70">
        <v>775521.75</v>
      </c>
      <c r="BE385" s="70">
        <v>362319.05</v>
      </c>
      <c r="BF385" s="70">
        <v>0</v>
      </c>
      <c r="BG385" s="70">
        <v>70268.649999999994</v>
      </c>
      <c r="BH385" s="70">
        <v>0</v>
      </c>
      <c r="BI385" s="70">
        <v>9150756.2200000007</v>
      </c>
      <c r="BJ385" s="70">
        <v>701114.25</v>
      </c>
      <c r="BK385" s="70">
        <v>393660.05</v>
      </c>
      <c r="BL385" s="70">
        <v>132805.25</v>
      </c>
      <c r="BM385" s="70">
        <v>47957.4</v>
      </c>
      <c r="BN385" s="70">
        <v>226881.85</v>
      </c>
      <c r="BO385" s="70">
        <v>36669.53</v>
      </c>
      <c r="BP385" s="70">
        <v>1690399.6</v>
      </c>
      <c r="BQ385" s="70">
        <v>91959.99</v>
      </c>
      <c r="BR385" s="70">
        <v>20368</v>
      </c>
      <c r="BS385" s="70">
        <v>568149.15</v>
      </c>
      <c r="BT385" s="70">
        <v>560245.42000000004</v>
      </c>
      <c r="BU385" s="70">
        <v>224583.8</v>
      </c>
      <c r="BV385" s="70">
        <v>137272.15</v>
      </c>
      <c r="BW385" s="70">
        <v>553515.6</v>
      </c>
      <c r="BX385" s="70">
        <v>83190.16</v>
      </c>
      <c r="BY385" s="71">
        <v>4716666.2700000005</v>
      </c>
    </row>
    <row r="386" spans="1:77" x14ac:dyDescent="0.2">
      <c r="A386" s="68" t="s">
        <v>43</v>
      </c>
      <c r="B386" s="69" t="s">
        <v>961</v>
      </c>
      <c r="C386" s="68" t="s">
        <v>962</v>
      </c>
      <c r="D386" s="70">
        <v>0</v>
      </c>
      <c r="E386" s="70">
        <v>0</v>
      </c>
      <c r="F386" s="70">
        <v>0</v>
      </c>
      <c r="G386" s="70">
        <v>14458.05</v>
      </c>
      <c r="H386" s="70">
        <v>0</v>
      </c>
      <c r="I386" s="70">
        <v>0</v>
      </c>
      <c r="J386" s="70">
        <v>266269.32</v>
      </c>
      <c r="K386" s="70">
        <v>349537.78</v>
      </c>
      <c r="L386" s="70">
        <v>83963.85</v>
      </c>
      <c r="M386" s="70">
        <v>0</v>
      </c>
      <c r="N386" s="70">
        <v>0</v>
      </c>
      <c r="O386" s="70">
        <v>77045.95</v>
      </c>
      <c r="P386" s="70">
        <v>0</v>
      </c>
      <c r="Q386" s="70">
        <v>0</v>
      </c>
      <c r="R386" s="70">
        <v>0</v>
      </c>
      <c r="S386" s="70">
        <v>0</v>
      </c>
      <c r="T386" s="70">
        <v>0</v>
      </c>
      <c r="U386" s="70">
        <v>83405.45</v>
      </c>
      <c r="V386" s="70">
        <v>0</v>
      </c>
      <c r="W386" s="70">
        <v>0</v>
      </c>
      <c r="X386" s="70">
        <v>16680.810000000001</v>
      </c>
      <c r="Y386" s="70">
        <v>4507643.5999999996</v>
      </c>
      <c r="Z386" s="70">
        <v>553193.07999999996</v>
      </c>
      <c r="AA386" s="70">
        <v>91062.73</v>
      </c>
      <c r="AB386" s="70">
        <v>0</v>
      </c>
      <c r="AC386" s="70">
        <v>0</v>
      </c>
      <c r="AD386" s="70">
        <v>0</v>
      </c>
      <c r="AE386" s="70">
        <v>0</v>
      </c>
      <c r="AF386" s="70">
        <v>25089.5</v>
      </c>
      <c r="AG386" s="70">
        <v>15793.75</v>
      </c>
      <c r="AH386" s="70">
        <v>0</v>
      </c>
      <c r="AI386" s="70">
        <v>7069.9</v>
      </c>
      <c r="AJ386" s="70">
        <v>200473.75</v>
      </c>
      <c r="AK386" s="70">
        <v>29678</v>
      </c>
      <c r="AL386" s="70">
        <v>22918.75</v>
      </c>
      <c r="AM386" s="70">
        <v>121479.35</v>
      </c>
      <c r="AN386" s="70">
        <v>82710.8</v>
      </c>
      <c r="AO386" s="70">
        <v>15141.1</v>
      </c>
      <c r="AP386" s="70">
        <v>0</v>
      </c>
      <c r="AQ386" s="70">
        <v>6106668.8099999996</v>
      </c>
      <c r="AR386" s="70">
        <v>0</v>
      </c>
      <c r="AS386" s="70">
        <v>0</v>
      </c>
      <c r="AT386" s="70">
        <v>269103.65000000002</v>
      </c>
      <c r="AU386" s="70">
        <v>134483.9</v>
      </c>
      <c r="AV386" s="70">
        <v>0</v>
      </c>
      <c r="AW386" s="70">
        <v>413045.75</v>
      </c>
      <c r="AX386" s="70">
        <v>76758.100000000006</v>
      </c>
      <c r="AY386" s="70">
        <v>0</v>
      </c>
      <c r="AZ386" s="70">
        <v>25771.599999999999</v>
      </c>
      <c r="BA386" s="70">
        <v>0</v>
      </c>
      <c r="BB386" s="70">
        <v>0</v>
      </c>
      <c r="BC386" s="70">
        <v>44645.65</v>
      </c>
      <c r="BD386" s="70">
        <v>558760.80000000005</v>
      </c>
      <c r="BE386" s="70">
        <v>404314.6</v>
      </c>
      <c r="BF386" s="70">
        <v>0</v>
      </c>
      <c r="BG386" s="70">
        <v>2445.3000000000002</v>
      </c>
      <c r="BH386" s="70">
        <v>0</v>
      </c>
      <c r="BI386" s="70">
        <v>7671.25</v>
      </c>
      <c r="BJ386" s="70">
        <v>394486.55</v>
      </c>
      <c r="BK386" s="70">
        <v>126512.45</v>
      </c>
      <c r="BL386" s="70">
        <v>17512.400000000001</v>
      </c>
      <c r="BM386" s="70">
        <v>0</v>
      </c>
      <c r="BN386" s="70">
        <v>77508.600000000006</v>
      </c>
      <c r="BO386" s="70">
        <v>0</v>
      </c>
      <c r="BP386" s="70">
        <v>3554477.25</v>
      </c>
      <c r="BQ386" s="70">
        <v>122245.99</v>
      </c>
      <c r="BR386" s="70">
        <v>19190.95</v>
      </c>
      <c r="BS386" s="70">
        <v>115120.48</v>
      </c>
      <c r="BT386" s="70">
        <v>243474.8</v>
      </c>
      <c r="BU386" s="70">
        <v>311534.90000000002</v>
      </c>
      <c r="BV386" s="70">
        <v>161491.45000000001</v>
      </c>
      <c r="BW386" s="70">
        <v>139468.54999999999</v>
      </c>
      <c r="BX386" s="70">
        <v>32212.11</v>
      </c>
      <c r="BY386" s="71">
        <v>2797084.33</v>
      </c>
    </row>
    <row r="387" spans="1:77" x14ac:dyDescent="0.2">
      <c r="A387" s="68" t="s">
        <v>43</v>
      </c>
      <c r="B387" s="69" t="s">
        <v>963</v>
      </c>
      <c r="C387" s="68" t="s">
        <v>964</v>
      </c>
      <c r="D387" s="70">
        <v>0</v>
      </c>
      <c r="E387" s="70">
        <v>0</v>
      </c>
      <c r="F387" s="70">
        <v>0</v>
      </c>
      <c r="G387" s="70">
        <v>0</v>
      </c>
      <c r="H387" s="70">
        <v>0</v>
      </c>
      <c r="I387" s="70">
        <v>0</v>
      </c>
      <c r="J387" s="70">
        <v>0</v>
      </c>
      <c r="K387" s="70">
        <v>0</v>
      </c>
      <c r="L387" s="70">
        <v>0</v>
      </c>
      <c r="M387" s="70">
        <v>0</v>
      </c>
      <c r="N387" s="70">
        <v>0</v>
      </c>
      <c r="O387" s="70">
        <v>17670</v>
      </c>
      <c r="P387" s="70">
        <v>26400</v>
      </c>
      <c r="Q387" s="70">
        <v>0</v>
      </c>
      <c r="R387" s="70">
        <v>0</v>
      </c>
      <c r="S387" s="70">
        <v>0</v>
      </c>
      <c r="T387" s="70">
        <v>0</v>
      </c>
      <c r="U387" s="70">
        <v>0</v>
      </c>
      <c r="V387" s="70">
        <v>36315.56</v>
      </c>
      <c r="W387" s="70">
        <v>0</v>
      </c>
      <c r="X387" s="70">
        <v>0</v>
      </c>
      <c r="Y387" s="70">
        <v>0</v>
      </c>
      <c r="Z387" s="70">
        <v>0</v>
      </c>
      <c r="AA387" s="70">
        <v>0</v>
      </c>
      <c r="AB387" s="70">
        <v>0</v>
      </c>
      <c r="AC387" s="70">
        <v>0</v>
      </c>
      <c r="AD387" s="70">
        <v>0</v>
      </c>
      <c r="AE387" s="70">
        <v>0</v>
      </c>
      <c r="AF387" s="70">
        <v>0</v>
      </c>
      <c r="AG387" s="70">
        <v>0</v>
      </c>
      <c r="AH387" s="70">
        <v>0</v>
      </c>
      <c r="AI387" s="70">
        <v>0</v>
      </c>
      <c r="AJ387" s="70">
        <v>0</v>
      </c>
      <c r="AK387" s="70">
        <v>0</v>
      </c>
      <c r="AL387" s="70">
        <v>0</v>
      </c>
      <c r="AM387" s="70">
        <v>0</v>
      </c>
      <c r="AN387" s="70">
        <v>0</v>
      </c>
      <c r="AO387" s="70">
        <v>0</v>
      </c>
      <c r="AP387" s="70">
        <v>0</v>
      </c>
      <c r="AQ387" s="70">
        <v>0</v>
      </c>
      <c r="AR387" s="70">
        <v>0</v>
      </c>
      <c r="AS387" s="70">
        <v>0</v>
      </c>
      <c r="AT387" s="70">
        <v>0</v>
      </c>
      <c r="AU387" s="70">
        <v>0</v>
      </c>
      <c r="AV387" s="70">
        <v>0</v>
      </c>
      <c r="AW387" s="70">
        <v>0</v>
      </c>
      <c r="AX387" s="70">
        <v>0</v>
      </c>
      <c r="AY387" s="70">
        <v>0</v>
      </c>
      <c r="AZ387" s="70">
        <v>0</v>
      </c>
      <c r="BA387" s="70">
        <v>0</v>
      </c>
      <c r="BB387" s="70">
        <v>0</v>
      </c>
      <c r="BC387" s="70">
        <v>0</v>
      </c>
      <c r="BD387" s="70">
        <v>0</v>
      </c>
      <c r="BE387" s="70">
        <v>0</v>
      </c>
      <c r="BF387" s="70">
        <v>0</v>
      </c>
      <c r="BG387" s="70">
        <v>0</v>
      </c>
      <c r="BH387" s="70">
        <v>0</v>
      </c>
      <c r="BI387" s="70">
        <v>0</v>
      </c>
      <c r="BJ387" s="70">
        <v>0</v>
      </c>
      <c r="BK387" s="70">
        <v>0</v>
      </c>
      <c r="BL387" s="70">
        <v>0</v>
      </c>
      <c r="BM387" s="70">
        <v>0</v>
      </c>
      <c r="BN387" s="70">
        <v>0</v>
      </c>
      <c r="BO387" s="70">
        <v>0</v>
      </c>
      <c r="BP387" s="70">
        <v>0</v>
      </c>
      <c r="BQ387" s="70">
        <v>0</v>
      </c>
      <c r="BR387" s="70">
        <v>0</v>
      </c>
      <c r="BS387" s="70">
        <v>0</v>
      </c>
      <c r="BT387" s="70">
        <v>234.16</v>
      </c>
      <c r="BU387" s="70">
        <v>0</v>
      </c>
      <c r="BV387" s="70">
        <v>0</v>
      </c>
      <c r="BW387" s="70">
        <v>0</v>
      </c>
      <c r="BX387" s="70">
        <v>0</v>
      </c>
      <c r="BY387" s="71">
        <v>47148.78</v>
      </c>
    </row>
    <row r="388" spans="1:77" x14ac:dyDescent="0.2">
      <c r="A388" s="68" t="s">
        <v>43</v>
      </c>
      <c r="B388" s="69" t="s">
        <v>965</v>
      </c>
      <c r="C388" s="68" t="s">
        <v>966</v>
      </c>
      <c r="D388" s="70">
        <v>5215450.25</v>
      </c>
      <c r="E388" s="70">
        <v>4385790.8600000003</v>
      </c>
      <c r="F388" s="70">
        <v>8443915.1999999993</v>
      </c>
      <c r="G388" s="70">
        <v>7244763.5</v>
      </c>
      <c r="H388" s="70">
        <v>9047283.25</v>
      </c>
      <c r="I388" s="70">
        <v>4718750</v>
      </c>
      <c r="J388" s="70">
        <v>423940</v>
      </c>
      <c r="K388" s="70">
        <v>11874112.9</v>
      </c>
      <c r="L388" s="70">
        <v>2231296.75</v>
      </c>
      <c r="M388" s="70">
        <v>12271433.609999999</v>
      </c>
      <c r="N388" s="70">
        <v>3589770.35</v>
      </c>
      <c r="O388" s="70">
        <v>8374916</v>
      </c>
      <c r="P388" s="70">
        <v>13315945.75</v>
      </c>
      <c r="Q388" s="70">
        <v>2891018.25</v>
      </c>
      <c r="R388" s="70">
        <v>218779.5</v>
      </c>
      <c r="S388" s="70">
        <v>5413346.1200000001</v>
      </c>
      <c r="T388" s="70">
        <v>3472279</v>
      </c>
      <c r="U388" s="70">
        <v>3132545.3</v>
      </c>
      <c r="V388" s="70">
        <v>276203.5</v>
      </c>
      <c r="W388" s="70">
        <v>3354903.17</v>
      </c>
      <c r="X388" s="70">
        <v>4360469.1500000004</v>
      </c>
      <c r="Y388" s="70">
        <v>1889209.95</v>
      </c>
      <c r="Z388" s="70">
        <v>2875334.05</v>
      </c>
      <c r="AA388" s="70">
        <v>13010230.119999999</v>
      </c>
      <c r="AB388" s="70">
        <v>6883797.7400000002</v>
      </c>
      <c r="AC388" s="70">
        <v>164688.75</v>
      </c>
      <c r="AD388" s="70">
        <v>3068721.17</v>
      </c>
      <c r="AE388" s="70">
        <v>934236.95</v>
      </c>
      <c r="AF388" s="70">
        <v>10594166</v>
      </c>
      <c r="AG388" s="70">
        <v>7597256</v>
      </c>
      <c r="AH388" s="70">
        <v>3618714</v>
      </c>
      <c r="AI388" s="70">
        <v>4847186</v>
      </c>
      <c r="AJ388" s="70">
        <v>6974080</v>
      </c>
      <c r="AK388" s="70">
        <v>5992232</v>
      </c>
      <c r="AL388" s="70">
        <v>5275919</v>
      </c>
      <c r="AM388" s="70">
        <v>6989755</v>
      </c>
      <c r="AN388" s="70">
        <v>5990143.5</v>
      </c>
      <c r="AO388" s="70">
        <v>6935085</v>
      </c>
      <c r="AP388" s="70">
        <v>4129848</v>
      </c>
      <c r="AQ388" s="70">
        <v>4095719.81</v>
      </c>
      <c r="AR388" s="70">
        <v>2136806.5</v>
      </c>
      <c r="AS388" s="70">
        <v>7959845.9299999997</v>
      </c>
      <c r="AT388" s="70">
        <v>2707835.95</v>
      </c>
      <c r="AU388" s="70">
        <v>4303448</v>
      </c>
      <c r="AV388" s="70">
        <v>419351.5</v>
      </c>
      <c r="AW388" s="70">
        <v>1254698.3</v>
      </c>
      <c r="AX388" s="70">
        <v>2463655</v>
      </c>
      <c r="AY388" s="70">
        <v>3727698</v>
      </c>
      <c r="AZ388" s="70">
        <v>7053293.25</v>
      </c>
      <c r="BA388" s="70">
        <v>4695709.75</v>
      </c>
      <c r="BB388" s="70">
        <v>6236218.2000000002</v>
      </c>
      <c r="BC388" s="70">
        <v>501891</v>
      </c>
      <c r="BD388" s="70">
        <v>11625381.15</v>
      </c>
      <c r="BE388" s="70">
        <v>4879825.75</v>
      </c>
      <c r="BF388" s="70">
        <v>2398594.75</v>
      </c>
      <c r="BG388" s="70">
        <v>1896653</v>
      </c>
      <c r="BH388" s="70">
        <v>2706972.5</v>
      </c>
      <c r="BI388" s="70">
        <v>207686</v>
      </c>
      <c r="BJ388" s="70">
        <v>7549093.1799999997</v>
      </c>
      <c r="BK388" s="70">
        <v>4561601.18</v>
      </c>
      <c r="BL388" s="70">
        <v>4861521.72</v>
      </c>
      <c r="BM388" s="70">
        <v>8265289.0999999996</v>
      </c>
      <c r="BN388" s="70">
        <v>11345536.390000001</v>
      </c>
      <c r="BO388" s="70">
        <v>3229644</v>
      </c>
      <c r="BP388" s="70">
        <v>1567278.51</v>
      </c>
      <c r="BQ388" s="70">
        <v>3763550.09</v>
      </c>
      <c r="BR388" s="70">
        <v>4745889.5</v>
      </c>
      <c r="BS388" s="70">
        <v>3247814.5</v>
      </c>
      <c r="BT388" s="70">
        <v>10069549.75</v>
      </c>
      <c r="BU388" s="70">
        <v>3829809</v>
      </c>
      <c r="BV388" s="70">
        <v>5435347.8899999997</v>
      </c>
      <c r="BW388" s="70">
        <v>2872094.85</v>
      </c>
      <c r="BX388" s="70">
        <v>1682180</v>
      </c>
      <c r="BY388" s="71">
        <v>480</v>
      </c>
    </row>
    <row r="389" spans="1:77" x14ac:dyDescent="0.2">
      <c r="A389" s="68" t="s">
        <v>43</v>
      </c>
      <c r="B389" s="69" t="s">
        <v>967</v>
      </c>
      <c r="C389" s="68" t="s">
        <v>968</v>
      </c>
      <c r="D389" s="70">
        <v>36687710</v>
      </c>
      <c r="E389" s="70">
        <v>1795561.89</v>
      </c>
      <c r="F389" s="70">
        <v>7427502.2699999996</v>
      </c>
      <c r="G389" s="70">
        <v>7368518.6500000004</v>
      </c>
      <c r="H389" s="70">
        <v>4172055.55</v>
      </c>
      <c r="I389" s="70">
        <v>3091538.15</v>
      </c>
      <c r="J389" s="70">
        <v>1840690</v>
      </c>
      <c r="K389" s="70">
        <v>1183647.5</v>
      </c>
      <c r="L389" s="70">
        <v>248356</v>
      </c>
      <c r="M389" s="70">
        <v>14035280.140000001</v>
      </c>
      <c r="N389" s="70">
        <v>155427.5</v>
      </c>
      <c r="O389" s="70">
        <v>1036598.5</v>
      </c>
      <c r="P389" s="70">
        <v>1693782.5</v>
      </c>
      <c r="Q389" s="70">
        <v>3235785.5</v>
      </c>
      <c r="R389" s="70">
        <v>550434.5</v>
      </c>
      <c r="S389" s="70">
        <v>3556924.58</v>
      </c>
      <c r="T389" s="70">
        <v>345839.75</v>
      </c>
      <c r="U389" s="70">
        <v>504269</v>
      </c>
      <c r="V389" s="70">
        <v>1656383.25</v>
      </c>
      <c r="W389" s="70">
        <v>13180.5</v>
      </c>
      <c r="X389" s="70">
        <v>0</v>
      </c>
      <c r="Y389" s="70">
        <v>63916</v>
      </c>
      <c r="Z389" s="70">
        <v>51046.25</v>
      </c>
      <c r="AA389" s="70">
        <v>0</v>
      </c>
      <c r="AB389" s="70">
        <v>0</v>
      </c>
      <c r="AC389" s="70">
        <v>0</v>
      </c>
      <c r="AD389" s="70">
        <v>3088</v>
      </c>
      <c r="AE389" s="70">
        <v>3037421.8</v>
      </c>
      <c r="AF389" s="70">
        <v>0</v>
      </c>
      <c r="AG389" s="70">
        <v>0</v>
      </c>
      <c r="AH389" s="70">
        <v>0</v>
      </c>
      <c r="AI389" s="70">
        <v>0</v>
      </c>
      <c r="AJ389" s="70">
        <v>253740</v>
      </c>
      <c r="AK389" s="70">
        <v>0</v>
      </c>
      <c r="AL389" s="70">
        <v>420004.75</v>
      </c>
      <c r="AM389" s="70">
        <v>689184.75</v>
      </c>
      <c r="AN389" s="70">
        <v>563419.75</v>
      </c>
      <c r="AO389" s="70">
        <v>300003.25</v>
      </c>
      <c r="AP389" s="70">
        <v>0</v>
      </c>
      <c r="AQ389" s="70">
        <v>191418.5</v>
      </c>
      <c r="AR389" s="70">
        <v>0</v>
      </c>
      <c r="AS389" s="70">
        <v>0</v>
      </c>
      <c r="AT389" s="70">
        <v>0</v>
      </c>
      <c r="AU389" s="70">
        <v>580397.56000000006</v>
      </c>
      <c r="AV389" s="70">
        <v>0</v>
      </c>
      <c r="AW389" s="70">
        <v>0</v>
      </c>
      <c r="AX389" s="70">
        <v>5452717.2000000002</v>
      </c>
      <c r="AY389" s="70">
        <v>0</v>
      </c>
      <c r="AZ389" s="70">
        <v>1399324.25</v>
      </c>
      <c r="BA389" s="70">
        <v>607781.56000000006</v>
      </c>
      <c r="BB389" s="70">
        <v>2600156</v>
      </c>
      <c r="BC389" s="70">
        <v>1198211.75</v>
      </c>
      <c r="BD389" s="70">
        <v>102990.74</v>
      </c>
      <c r="BE389" s="70">
        <v>1258243.05</v>
      </c>
      <c r="BF389" s="70">
        <v>795922</v>
      </c>
      <c r="BG389" s="70">
        <v>0</v>
      </c>
      <c r="BH389" s="70">
        <v>345174.8</v>
      </c>
      <c r="BI389" s="70">
        <v>3328872.13</v>
      </c>
      <c r="BJ389" s="70">
        <v>7186</v>
      </c>
      <c r="BK389" s="70">
        <v>893347.9</v>
      </c>
      <c r="BL389" s="70">
        <v>252354</v>
      </c>
      <c r="BM389" s="70">
        <v>0</v>
      </c>
      <c r="BN389" s="70">
        <v>22488</v>
      </c>
      <c r="BO389" s="70">
        <v>334007.5</v>
      </c>
      <c r="BP389" s="70">
        <v>1979381.5</v>
      </c>
      <c r="BQ389" s="70">
        <v>0</v>
      </c>
      <c r="BR389" s="70">
        <v>13168</v>
      </c>
      <c r="BS389" s="70">
        <v>49921.15</v>
      </c>
      <c r="BT389" s="70">
        <v>1839334.25</v>
      </c>
      <c r="BU389" s="70">
        <v>23141</v>
      </c>
      <c r="BV389" s="70">
        <v>254257.75</v>
      </c>
      <c r="BW389" s="70">
        <v>2089</v>
      </c>
      <c r="BX389" s="70">
        <v>1846</v>
      </c>
      <c r="BY389" s="71">
        <v>2500</v>
      </c>
    </row>
    <row r="390" spans="1:77" x14ac:dyDescent="0.2">
      <c r="A390" s="68" t="s">
        <v>43</v>
      </c>
      <c r="B390" s="69" t="s">
        <v>969</v>
      </c>
      <c r="C390" s="68" t="s">
        <v>970</v>
      </c>
      <c r="D390" s="70">
        <v>0</v>
      </c>
      <c r="E390" s="70">
        <v>0</v>
      </c>
      <c r="F390" s="70">
        <v>0</v>
      </c>
      <c r="G390" s="70">
        <v>0</v>
      </c>
      <c r="H390" s="70">
        <v>2296.6</v>
      </c>
      <c r="I390" s="70">
        <v>0</v>
      </c>
      <c r="J390" s="70">
        <v>0</v>
      </c>
      <c r="K390" s="70">
        <v>0</v>
      </c>
      <c r="L390" s="70">
        <v>0</v>
      </c>
      <c r="M390" s="70">
        <v>0</v>
      </c>
      <c r="N390" s="70">
        <v>0</v>
      </c>
      <c r="O390" s="70">
        <v>0</v>
      </c>
      <c r="P390" s="70">
        <v>311380</v>
      </c>
      <c r="Q390" s="70">
        <v>25680</v>
      </c>
      <c r="R390" s="70">
        <v>0</v>
      </c>
      <c r="S390" s="70">
        <v>0</v>
      </c>
      <c r="T390" s="70">
        <v>0</v>
      </c>
      <c r="U390" s="70">
        <v>0</v>
      </c>
      <c r="V390" s="70">
        <v>25344.799999999999</v>
      </c>
      <c r="W390" s="70">
        <v>0</v>
      </c>
      <c r="X390" s="70">
        <v>0</v>
      </c>
      <c r="Y390" s="70">
        <v>0</v>
      </c>
      <c r="Z390" s="70">
        <v>0</v>
      </c>
      <c r="AA390" s="70">
        <v>0</v>
      </c>
      <c r="AB390" s="70">
        <v>0</v>
      </c>
      <c r="AC390" s="70">
        <v>0</v>
      </c>
      <c r="AD390" s="70">
        <v>0</v>
      </c>
      <c r="AE390" s="70">
        <v>0</v>
      </c>
      <c r="AF390" s="70">
        <v>0</v>
      </c>
      <c r="AG390" s="70">
        <v>0</v>
      </c>
      <c r="AH390" s="70">
        <v>0</v>
      </c>
      <c r="AI390" s="70">
        <v>0</v>
      </c>
      <c r="AJ390" s="70">
        <v>169740</v>
      </c>
      <c r="AK390" s="70">
        <v>0</v>
      </c>
      <c r="AL390" s="70">
        <v>0</v>
      </c>
      <c r="AM390" s="70">
        <v>0</v>
      </c>
      <c r="AN390" s="70">
        <v>0</v>
      </c>
      <c r="AO390" s="70">
        <v>0</v>
      </c>
      <c r="AP390" s="70">
        <v>0</v>
      </c>
      <c r="AQ390" s="70">
        <v>0</v>
      </c>
      <c r="AR390" s="70">
        <v>0</v>
      </c>
      <c r="AS390" s="70">
        <v>0</v>
      </c>
      <c r="AT390" s="70">
        <v>0</v>
      </c>
      <c r="AU390" s="70">
        <v>0</v>
      </c>
      <c r="AV390" s="70">
        <v>0</v>
      </c>
      <c r="AW390" s="70">
        <v>0</v>
      </c>
      <c r="AX390" s="70">
        <v>0</v>
      </c>
      <c r="AY390" s="70">
        <v>195576.62</v>
      </c>
      <c r="AZ390" s="70">
        <v>0</v>
      </c>
      <c r="BA390" s="70">
        <v>0</v>
      </c>
      <c r="BB390" s="70">
        <v>0</v>
      </c>
      <c r="BC390" s="70">
        <v>46065</v>
      </c>
      <c r="BD390" s="70">
        <v>0</v>
      </c>
      <c r="BE390" s="70">
        <v>1700</v>
      </c>
      <c r="BF390" s="70">
        <v>74455</v>
      </c>
      <c r="BG390" s="70">
        <v>0</v>
      </c>
      <c r="BH390" s="70">
        <v>0</v>
      </c>
      <c r="BI390" s="70">
        <v>0</v>
      </c>
      <c r="BJ390" s="70">
        <v>0</v>
      </c>
      <c r="BK390" s="70">
        <v>73296</v>
      </c>
      <c r="BL390" s="70">
        <v>0</v>
      </c>
      <c r="BM390" s="70">
        <v>36083.75</v>
      </c>
      <c r="BN390" s="70">
        <v>125877.68</v>
      </c>
      <c r="BO390" s="70">
        <v>0</v>
      </c>
      <c r="BP390" s="70">
        <v>0</v>
      </c>
      <c r="BQ390" s="70">
        <v>94962.48</v>
      </c>
      <c r="BR390" s="70">
        <v>0</v>
      </c>
      <c r="BS390" s="70">
        <v>0</v>
      </c>
      <c r="BT390" s="70">
        <v>0</v>
      </c>
      <c r="BU390" s="70">
        <v>0</v>
      </c>
      <c r="BV390" s="70">
        <v>0</v>
      </c>
      <c r="BW390" s="70">
        <v>0</v>
      </c>
      <c r="BX390" s="70">
        <v>0</v>
      </c>
      <c r="BY390" s="71">
        <v>142649.99000000002</v>
      </c>
    </row>
    <row r="391" spans="1:77" x14ac:dyDescent="0.2">
      <c r="A391" s="68" t="s">
        <v>43</v>
      </c>
      <c r="B391" s="69" t="s">
        <v>971</v>
      </c>
      <c r="C391" s="68" t="s">
        <v>972</v>
      </c>
      <c r="D391" s="70">
        <v>0</v>
      </c>
      <c r="E391" s="70">
        <v>0</v>
      </c>
      <c r="F391" s="70">
        <v>0</v>
      </c>
      <c r="G391" s="70">
        <v>0</v>
      </c>
      <c r="H391" s="70">
        <v>0</v>
      </c>
      <c r="I391" s="70">
        <v>0</v>
      </c>
      <c r="J391" s="70">
        <v>0</v>
      </c>
      <c r="K391" s="70">
        <v>0</v>
      </c>
      <c r="L391" s="70">
        <v>0</v>
      </c>
      <c r="M391" s="70">
        <v>0</v>
      </c>
      <c r="N391" s="70">
        <v>0</v>
      </c>
      <c r="O391" s="70">
        <v>0</v>
      </c>
      <c r="P391" s="70">
        <v>0</v>
      </c>
      <c r="Q391" s="70">
        <v>0</v>
      </c>
      <c r="R391" s="70">
        <v>0</v>
      </c>
      <c r="S391" s="70">
        <v>0</v>
      </c>
      <c r="T391" s="70">
        <v>0</v>
      </c>
      <c r="U391" s="70">
        <v>0</v>
      </c>
      <c r="V391" s="70">
        <v>3993</v>
      </c>
      <c r="W391" s="70">
        <v>0</v>
      </c>
      <c r="X391" s="70">
        <v>0</v>
      </c>
      <c r="Y391" s="70">
        <v>0</v>
      </c>
      <c r="Z391" s="70">
        <v>0</v>
      </c>
      <c r="AA391" s="70">
        <v>0</v>
      </c>
      <c r="AB391" s="70">
        <v>0</v>
      </c>
      <c r="AC391" s="70">
        <v>0</v>
      </c>
      <c r="AD391" s="70">
        <v>0</v>
      </c>
      <c r="AE391" s="70">
        <v>0</v>
      </c>
      <c r="AF391" s="70">
        <v>0</v>
      </c>
      <c r="AG391" s="70">
        <v>0</v>
      </c>
      <c r="AH391" s="70">
        <v>0</v>
      </c>
      <c r="AI391" s="70">
        <v>0</v>
      </c>
      <c r="AJ391" s="70">
        <v>0</v>
      </c>
      <c r="AK391" s="70">
        <v>0</v>
      </c>
      <c r="AL391" s="70">
        <v>0</v>
      </c>
      <c r="AM391" s="70">
        <v>0</v>
      </c>
      <c r="AN391" s="70">
        <v>0</v>
      </c>
      <c r="AO391" s="70">
        <v>0</v>
      </c>
      <c r="AP391" s="70">
        <v>0</v>
      </c>
      <c r="AQ391" s="70">
        <v>0</v>
      </c>
      <c r="AR391" s="70">
        <v>0</v>
      </c>
      <c r="AS391" s="70">
        <v>0</v>
      </c>
      <c r="AT391" s="70">
        <v>0</v>
      </c>
      <c r="AU391" s="70">
        <v>0</v>
      </c>
      <c r="AV391" s="70">
        <v>0</v>
      </c>
      <c r="AW391" s="70">
        <v>0</v>
      </c>
      <c r="AX391" s="70">
        <v>0</v>
      </c>
      <c r="AY391" s="70">
        <v>0</v>
      </c>
      <c r="AZ391" s="70">
        <v>0</v>
      </c>
      <c r="BA391" s="70">
        <v>0</v>
      </c>
      <c r="BB391" s="70">
        <v>0</v>
      </c>
      <c r="BC391" s="70">
        <v>0</v>
      </c>
      <c r="BD391" s="70">
        <v>0</v>
      </c>
      <c r="BE391" s="70">
        <v>0</v>
      </c>
      <c r="BF391" s="70">
        <v>0</v>
      </c>
      <c r="BG391" s="70">
        <v>0</v>
      </c>
      <c r="BH391" s="70">
        <v>0</v>
      </c>
      <c r="BI391" s="70">
        <v>0</v>
      </c>
      <c r="BJ391" s="70">
        <v>0</v>
      </c>
      <c r="BK391" s="70">
        <v>0</v>
      </c>
      <c r="BL391" s="70">
        <v>0</v>
      </c>
      <c r="BM391" s="70">
        <v>0</v>
      </c>
      <c r="BN391" s="70">
        <v>0</v>
      </c>
      <c r="BO391" s="70">
        <v>0</v>
      </c>
      <c r="BP391" s="70">
        <v>0</v>
      </c>
      <c r="BQ391" s="70">
        <v>0</v>
      </c>
      <c r="BR391" s="70">
        <v>0</v>
      </c>
      <c r="BS391" s="70">
        <v>0</v>
      </c>
      <c r="BT391" s="70">
        <v>0</v>
      </c>
      <c r="BU391" s="70">
        <v>0</v>
      </c>
      <c r="BV391" s="70">
        <v>0</v>
      </c>
      <c r="BW391" s="70">
        <v>0</v>
      </c>
      <c r="BX391" s="70">
        <v>0</v>
      </c>
      <c r="BY391" s="71">
        <v>189557.25</v>
      </c>
    </row>
    <row r="392" spans="1:77" x14ac:dyDescent="0.2">
      <c r="A392" s="68" t="s">
        <v>43</v>
      </c>
      <c r="B392" s="69" t="s">
        <v>973</v>
      </c>
      <c r="C392" s="68" t="s">
        <v>974</v>
      </c>
      <c r="D392" s="70">
        <v>0</v>
      </c>
      <c r="E392" s="70">
        <v>0</v>
      </c>
      <c r="F392" s="70">
        <v>0</v>
      </c>
      <c r="G392" s="70">
        <v>0</v>
      </c>
      <c r="H392" s="70">
        <v>0</v>
      </c>
      <c r="I392" s="70">
        <v>0</v>
      </c>
      <c r="J392" s="70">
        <v>0</v>
      </c>
      <c r="K392" s="70">
        <v>0</v>
      </c>
      <c r="L392" s="70">
        <v>0</v>
      </c>
      <c r="M392" s="70">
        <v>0</v>
      </c>
      <c r="N392" s="70">
        <v>4305</v>
      </c>
      <c r="O392" s="70">
        <v>0</v>
      </c>
      <c r="P392" s="70">
        <v>440</v>
      </c>
      <c r="Q392" s="70">
        <v>5377.5</v>
      </c>
      <c r="R392" s="70">
        <v>0</v>
      </c>
      <c r="S392" s="70">
        <v>0</v>
      </c>
      <c r="T392" s="70">
        <v>2649</v>
      </c>
      <c r="U392" s="70">
        <v>0</v>
      </c>
      <c r="V392" s="70">
        <v>5326</v>
      </c>
      <c r="W392" s="70">
        <v>0</v>
      </c>
      <c r="X392" s="70">
        <v>31538</v>
      </c>
      <c r="Y392" s="70">
        <v>0</v>
      </c>
      <c r="Z392" s="70">
        <v>1195</v>
      </c>
      <c r="AA392" s="70">
        <v>0</v>
      </c>
      <c r="AB392" s="70">
        <v>0</v>
      </c>
      <c r="AC392" s="70">
        <v>0</v>
      </c>
      <c r="AD392" s="70">
        <v>0</v>
      </c>
      <c r="AE392" s="70">
        <v>700</v>
      </c>
      <c r="AF392" s="70">
        <v>0</v>
      </c>
      <c r="AG392" s="70">
        <v>0</v>
      </c>
      <c r="AH392" s="70">
        <v>0</v>
      </c>
      <c r="AI392" s="70">
        <v>0</v>
      </c>
      <c r="AJ392" s="70">
        <v>0</v>
      </c>
      <c r="AK392" s="70">
        <v>0</v>
      </c>
      <c r="AL392" s="70">
        <v>0</v>
      </c>
      <c r="AM392" s="70">
        <v>0</v>
      </c>
      <c r="AN392" s="70">
        <v>0</v>
      </c>
      <c r="AO392" s="70">
        <v>0</v>
      </c>
      <c r="AP392" s="70">
        <v>0</v>
      </c>
      <c r="AQ392" s="70">
        <v>191280</v>
      </c>
      <c r="AR392" s="70">
        <v>286387.75</v>
      </c>
      <c r="AS392" s="70">
        <v>10356.5</v>
      </c>
      <c r="AT392" s="70">
        <v>17956.5</v>
      </c>
      <c r="AU392" s="70">
        <v>13641.5</v>
      </c>
      <c r="AV392" s="70">
        <v>3288</v>
      </c>
      <c r="AW392" s="70">
        <v>9839.25</v>
      </c>
      <c r="AX392" s="70">
        <v>14622</v>
      </c>
      <c r="AY392" s="70">
        <v>0</v>
      </c>
      <c r="AZ392" s="70">
        <v>4420</v>
      </c>
      <c r="BA392" s="70">
        <v>0</v>
      </c>
      <c r="BB392" s="70">
        <v>0</v>
      </c>
      <c r="BC392" s="70">
        <v>11700</v>
      </c>
      <c r="BD392" s="70">
        <v>0</v>
      </c>
      <c r="BE392" s="70">
        <v>270</v>
      </c>
      <c r="BF392" s="70">
        <v>0</v>
      </c>
      <c r="BG392" s="70">
        <v>0</v>
      </c>
      <c r="BH392" s="70">
        <v>0</v>
      </c>
      <c r="BI392" s="70">
        <v>0</v>
      </c>
      <c r="BJ392" s="70">
        <v>0</v>
      </c>
      <c r="BK392" s="70">
        <v>0</v>
      </c>
      <c r="BL392" s="70">
        <v>0</v>
      </c>
      <c r="BM392" s="70">
        <v>0</v>
      </c>
      <c r="BN392" s="70">
        <v>0</v>
      </c>
      <c r="BO392" s="70">
        <v>0</v>
      </c>
      <c r="BP392" s="70">
        <v>0</v>
      </c>
      <c r="BQ392" s="70">
        <v>0</v>
      </c>
      <c r="BR392" s="70">
        <v>1675</v>
      </c>
      <c r="BS392" s="70">
        <v>0</v>
      </c>
      <c r="BT392" s="70">
        <v>0</v>
      </c>
      <c r="BU392" s="70">
        <v>20390</v>
      </c>
      <c r="BV392" s="70">
        <v>0</v>
      </c>
      <c r="BW392" s="70">
        <v>0</v>
      </c>
      <c r="BX392" s="70">
        <v>0</v>
      </c>
      <c r="BY392" s="71">
        <v>528510.18000000005</v>
      </c>
    </row>
    <row r="393" spans="1:77" x14ac:dyDescent="0.2">
      <c r="A393" s="68" t="s">
        <v>43</v>
      </c>
      <c r="B393" s="69" t="s">
        <v>975</v>
      </c>
      <c r="C393" s="68" t="s">
        <v>976</v>
      </c>
      <c r="D393" s="70">
        <v>0</v>
      </c>
      <c r="E393" s="70">
        <v>0</v>
      </c>
      <c r="F393" s="70">
        <v>0</v>
      </c>
      <c r="G393" s="70">
        <v>0</v>
      </c>
      <c r="H393" s="70">
        <v>0</v>
      </c>
      <c r="I393" s="70">
        <v>0</v>
      </c>
      <c r="J393" s="70">
        <v>17199000</v>
      </c>
      <c r="K393" s="70">
        <v>0</v>
      </c>
      <c r="L393" s="70">
        <v>0</v>
      </c>
      <c r="M393" s="70">
        <v>2714411</v>
      </c>
      <c r="N393" s="70">
        <v>0</v>
      </c>
      <c r="O393" s="70">
        <v>0</v>
      </c>
      <c r="P393" s="70">
        <v>0</v>
      </c>
      <c r="Q393" s="70">
        <v>0</v>
      </c>
      <c r="R393" s="70">
        <v>0</v>
      </c>
      <c r="S393" s="70">
        <v>0</v>
      </c>
      <c r="T393" s="70">
        <v>0</v>
      </c>
      <c r="U393" s="70">
        <v>0</v>
      </c>
      <c r="V393" s="70">
        <v>0</v>
      </c>
      <c r="W393" s="70">
        <v>295320</v>
      </c>
      <c r="X393" s="70">
        <v>0</v>
      </c>
      <c r="Y393" s="70">
        <v>0</v>
      </c>
      <c r="Z393" s="70">
        <v>0</v>
      </c>
      <c r="AA393" s="70">
        <v>0</v>
      </c>
      <c r="AB393" s="70">
        <v>0</v>
      </c>
      <c r="AC393" s="70">
        <v>0</v>
      </c>
      <c r="AD393" s="70">
        <v>0</v>
      </c>
      <c r="AE393" s="70">
        <v>0</v>
      </c>
      <c r="AF393" s="70">
        <v>0</v>
      </c>
      <c r="AG393" s="70">
        <v>0</v>
      </c>
      <c r="AH393" s="70">
        <v>0</v>
      </c>
      <c r="AI393" s="70">
        <v>0</v>
      </c>
      <c r="AJ393" s="70">
        <v>0</v>
      </c>
      <c r="AK393" s="70">
        <v>0</v>
      </c>
      <c r="AL393" s="70">
        <v>0</v>
      </c>
      <c r="AM393" s="70">
        <v>0</v>
      </c>
      <c r="AN393" s="70">
        <v>0</v>
      </c>
      <c r="AO393" s="70">
        <v>0</v>
      </c>
      <c r="AP393" s="70">
        <v>0</v>
      </c>
      <c r="AQ393" s="70">
        <v>0</v>
      </c>
      <c r="AR393" s="70">
        <v>0</v>
      </c>
      <c r="AS393" s="70">
        <v>0</v>
      </c>
      <c r="AT393" s="70">
        <v>0</v>
      </c>
      <c r="AU393" s="70">
        <v>116970</v>
      </c>
      <c r="AV393" s="70">
        <v>0</v>
      </c>
      <c r="AW393" s="70">
        <v>0</v>
      </c>
      <c r="AX393" s="70">
        <v>13083000</v>
      </c>
      <c r="AY393" s="70">
        <v>2501067</v>
      </c>
      <c r="AZ393" s="70">
        <v>0</v>
      </c>
      <c r="BA393" s="70">
        <v>0</v>
      </c>
      <c r="BB393" s="70">
        <v>0</v>
      </c>
      <c r="BC393" s="70">
        <v>0</v>
      </c>
      <c r="BD393" s="70">
        <v>0</v>
      </c>
      <c r="BE393" s="70">
        <v>0</v>
      </c>
      <c r="BF393" s="70">
        <v>0</v>
      </c>
      <c r="BG393" s="70">
        <v>0</v>
      </c>
      <c r="BH393" s="70">
        <v>0</v>
      </c>
      <c r="BI393" s="70">
        <v>0</v>
      </c>
      <c r="BJ393" s="70">
        <v>18372.55</v>
      </c>
      <c r="BK393" s="70">
        <v>0</v>
      </c>
      <c r="BL393" s="70">
        <v>35000</v>
      </c>
      <c r="BM393" s="70">
        <v>0</v>
      </c>
      <c r="BN393" s="70">
        <v>0</v>
      </c>
      <c r="BO393" s="70">
        <v>0</v>
      </c>
      <c r="BP393" s="70">
        <v>35000</v>
      </c>
      <c r="BQ393" s="70">
        <v>0</v>
      </c>
      <c r="BR393" s="70">
        <v>0</v>
      </c>
      <c r="BS393" s="70">
        <v>0</v>
      </c>
      <c r="BT393" s="70">
        <v>0</v>
      </c>
      <c r="BU393" s="70">
        <v>0</v>
      </c>
      <c r="BV393" s="70">
        <v>0</v>
      </c>
      <c r="BW393" s="70">
        <v>0</v>
      </c>
      <c r="BX393" s="70">
        <v>0</v>
      </c>
      <c r="BY393" s="71">
        <v>7368293.5</v>
      </c>
    </row>
    <row r="394" spans="1:77" x14ac:dyDescent="0.2">
      <c r="A394" s="68" t="s">
        <v>43</v>
      </c>
      <c r="B394" s="69" t="s">
        <v>977</v>
      </c>
      <c r="C394" s="68" t="s">
        <v>978</v>
      </c>
      <c r="D394" s="70">
        <v>0</v>
      </c>
      <c r="E394" s="70">
        <v>0</v>
      </c>
      <c r="F394" s="70">
        <v>0</v>
      </c>
      <c r="G394" s="70">
        <v>0</v>
      </c>
      <c r="H394" s="70">
        <v>0</v>
      </c>
      <c r="I394" s="70">
        <v>0</v>
      </c>
      <c r="J394" s="70">
        <v>0</v>
      </c>
      <c r="K394" s="70">
        <v>0</v>
      </c>
      <c r="L394" s="70">
        <v>0</v>
      </c>
      <c r="M394" s="70">
        <v>0</v>
      </c>
      <c r="N394" s="70">
        <v>0</v>
      </c>
      <c r="O394" s="70">
        <v>0</v>
      </c>
      <c r="P394" s="70">
        <v>0</v>
      </c>
      <c r="Q394" s="70">
        <v>0</v>
      </c>
      <c r="R394" s="70">
        <v>0</v>
      </c>
      <c r="S394" s="70">
        <v>0</v>
      </c>
      <c r="T394" s="70">
        <v>0</v>
      </c>
      <c r="U394" s="70">
        <v>0</v>
      </c>
      <c r="V394" s="70">
        <v>0</v>
      </c>
      <c r="W394" s="70">
        <v>0</v>
      </c>
      <c r="X394" s="70">
        <v>0</v>
      </c>
      <c r="Y394" s="70">
        <v>0</v>
      </c>
      <c r="Z394" s="70">
        <v>0</v>
      </c>
      <c r="AA394" s="70">
        <v>0</v>
      </c>
      <c r="AB394" s="70">
        <v>0</v>
      </c>
      <c r="AC394" s="70">
        <v>0</v>
      </c>
      <c r="AD394" s="70">
        <v>0</v>
      </c>
      <c r="AE394" s="70">
        <v>0</v>
      </c>
      <c r="AF394" s="70">
        <v>0</v>
      </c>
      <c r="AG394" s="70">
        <v>0</v>
      </c>
      <c r="AH394" s="70">
        <v>0</v>
      </c>
      <c r="AI394" s="70">
        <v>0</v>
      </c>
      <c r="AJ394" s="70">
        <v>0</v>
      </c>
      <c r="AK394" s="70">
        <v>0</v>
      </c>
      <c r="AL394" s="70">
        <v>0</v>
      </c>
      <c r="AM394" s="70">
        <v>0</v>
      </c>
      <c r="AN394" s="70">
        <v>0</v>
      </c>
      <c r="AO394" s="70">
        <v>0</v>
      </c>
      <c r="AP394" s="70">
        <v>0</v>
      </c>
      <c r="AQ394" s="70">
        <v>0</v>
      </c>
      <c r="AR394" s="70">
        <v>0</v>
      </c>
      <c r="AS394" s="70">
        <v>0</v>
      </c>
      <c r="AT394" s="70">
        <v>0</v>
      </c>
      <c r="AU394" s="70">
        <v>0</v>
      </c>
      <c r="AV394" s="70">
        <v>0</v>
      </c>
      <c r="AW394" s="70">
        <v>0</v>
      </c>
      <c r="AX394" s="70">
        <v>0</v>
      </c>
      <c r="AY394" s="70">
        <v>0</v>
      </c>
      <c r="AZ394" s="70">
        <v>0</v>
      </c>
      <c r="BA394" s="70">
        <v>0</v>
      </c>
      <c r="BB394" s="70">
        <v>0</v>
      </c>
      <c r="BC394" s="70">
        <v>0</v>
      </c>
      <c r="BD394" s="70">
        <v>0</v>
      </c>
      <c r="BE394" s="70">
        <v>0</v>
      </c>
      <c r="BF394" s="70">
        <v>0</v>
      </c>
      <c r="BG394" s="70">
        <v>0</v>
      </c>
      <c r="BH394" s="70">
        <v>0</v>
      </c>
      <c r="BI394" s="70">
        <v>0</v>
      </c>
      <c r="BJ394" s="70">
        <v>0</v>
      </c>
      <c r="BK394" s="70">
        <v>0</v>
      </c>
      <c r="BL394" s="70">
        <v>0</v>
      </c>
      <c r="BM394" s="70">
        <v>0</v>
      </c>
      <c r="BN394" s="70">
        <v>0</v>
      </c>
      <c r="BO394" s="70">
        <v>0</v>
      </c>
      <c r="BP394" s="70">
        <v>0</v>
      </c>
      <c r="BQ394" s="70">
        <v>0</v>
      </c>
      <c r="BR394" s="70">
        <v>0</v>
      </c>
      <c r="BS394" s="70">
        <v>0</v>
      </c>
      <c r="BT394" s="70">
        <v>0</v>
      </c>
      <c r="BU394" s="70">
        <v>0</v>
      </c>
      <c r="BV394" s="70">
        <v>0</v>
      </c>
      <c r="BW394" s="70">
        <v>0</v>
      </c>
      <c r="BX394" s="70">
        <v>0</v>
      </c>
      <c r="BY394" s="71">
        <v>1820237.01</v>
      </c>
    </row>
    <row r="395" spans="1:77" x14ac:dyDescent="0.2">
      <c r="A395" s="68" t="s">
        <v>43</v>
      </c>
      <c r="B395" s="69" t="s">
        <v>979</v>
      </c>
      <c r="C395" s="68" t="s">
        <v>980</v>
      </c>
      <c r="D395" s="70">
        <v>0</v>
      </c>
      <c r="E395" s="70">
        <v>0</v>
      </c>
      <c r="F395" s="70">
        <v>0</v>
      </c>
      <c r="G395" s="70">
        <v>0</v>
      </c>
      <c r="H395" s="70">
        <v>0</v>
      </c>
      <c r="I395" s="70">
        <v>0</v>
      </c>
      <c r="J395" s="70">
        <v>17199000</v>
      </c>
      <c r="K395" s="70">
        <v>0</v>
      </c>
      <c r="L395" s="70">
        <v>0</v>
      </c>
      <c r="M395" s="70">
        <v>0</v>
      </c>
      <c r="N395" s="70">
        <v>0</v>
      </c>
      <c r="O395" s="70">
        <v>0</v>
      </c>
      <c r="P395" s="70">
        <v>0</v>
      </c>
      <c r="Q395" s="70">
        <v>0</v>
      </c>
      <c r="R395" s="70">
        <v>0</v>
      </c>
      <c r="S395" s="70">
        <v>0</v>
      </c>
      <c r="T395" s="70">
        <v>0</v>
      </c>
      <c r="U395" s="70">
        <v>0</v>
      </c>
      <c r="V395" s="70">
        <v>0</v>
      </c>
      <c r="W395" s="70">
        <v>0</v>
      </c>
      <c r="X395" s="70">
        <v>0</v>
      </c>
      <c r="Y395" s="70">
        <v>0</v>
      </c>
      <c r="Z395" s="70">
        <v>0</v>
      </c>
      <c r="AA395" s="70">
        <v>0</v>
      </c>
      <c r="AB395" s="70">
        <v>0</v>
      </c>
      <c r="AC395" s="70">
        <v>0</v>
      </c>
      <c r="AD395" s="70">
        <v>0</v>
      </c>
      <c r="AE395" s="70">
        <v>15729000</v>
      </c>
      <c r="AF395" s="70">
        <v>0</v>
      </c>
      <c r="AG395" s="70">
        <v>0</v>
      </c>
      <c r="AH395" s="70">
        <v>0</v>
      </c>
      <c r="AI395" s="70">
        <v>0</v>
      </c>
      <c r="AJ395" s="70">
        <v>0</v>
      </c>
      <c r="AK395" s="70">
        <v>0</v>
      </c>
      <c r="AL395" s="70">
        <v>0</v>
      </c>
      <c r="AM395" s="70">
        <v>0</v>
      </c>
      <c r="AN395" s="70">
        <v>0</v>
      </c>
      <c r="AO395" s="70">
        <v>0</v>
      </c>
      <c r="AP395" s="70">
        <v>0</v>
      </c>
      <c r="AQ395" s="70">
        <v>0</v>
      </c>
      <c r="AR395" s="70">
        <v>0</v>
      </c>
      <c r="AS395" s="70">
        <v>0</v>
      </c>
      <c r="AT395" s="70">
        <v>0</v>
      </c>
      <c r="AU395" s="70">
        <v>0</v>
      </c>
      <c r="AV395" s="70">
        <v>0</v>
      </c>
      <c r="AW395" s="70">
        <v>0</v>
      </c>
      <c r="AX395" s="70">
        <v>0</v>
      </c>
      <c r="AY395" s="70">
        <v>0</v>
      </c>
      <c r="AZ395" s="70">
        <v>0</v>
      </c>
      <c r="BA395" s="70">
        <v>0</v>
      </c>
      <c r="BB395" s="70">
        <v>0</v>
      </c>
      <c r="BC395" s="70">
        <v>0</v>
      </c>
      <c r="BD395" s="70">
        <v>0</v>
      </c>
      <c r="BE395" s="70">
        <v>0</v>
      </c>
      <c r="BF395" s="70">
        <v>0</v>
      </c>
      <c r="BG395" s="70">
        <v>0</v>
      </c>
      <c r="BH395" s="70">
        <v>0</v>
      </c>
      <c r="BI395" s="70">
        <v>6762000</v>
      </c>
      <c r="BJ395" s="70">
        <v>0</v>
      </c>
      <c r="BK395" s="70">
        <v>0</v>
      </c>
      <c r="BL395" s="70">
        <v>0</v>
      </c>
      <c r="BM395" s="70">
        <v>0</v>
      </c>
      <c r="BN395" s="70">
        <v>0</v>
      </c>
      <c r="BO395" s="70">
        <v>0</v>
      </c>
      <c r="BP395" s="70">
        <v>145000</v>
      </c>
      <c r="BQ395" s="70">
        <v>0</v>
      </c>
      <c r="BR395" s="70">
        <v>0</v>
      </c>
      <c r="BS395" s="70">
        <v>0</v>
      </c>
      <c r="BT395" s="70">
        <v>0</v>
      </c>
      <c r="BU395" s="70">
        <v>0</v>
      </c>
      <c r="BV395" s="70">
        <v>0</v>
      </c>
      <c r="BW395" s="70">
        <v>0</v>
      </c>
      <c r="BX395" s="70">
        <v>0</v>
      </c>
      <c r="BY395" s="71">
        <v>125040.40000000001</v>
      </c>
    </row>
    <row r="396" spans="1:77" x14ac:dyDescent="0.2">
      <c r="A396" s="68" t="s">
        <v>43</v>
      </c>
      <c r="B396" s="69" t="s">
        <v>981</v>
      </c>
      <c r="C396" s="68" t="s">
        <v>982</v>
      </c>
      <c r="D396" s="70">
        <v>3675833.75</v>
      </c>
      <c r="E396" s="70">
        <v>0</v>
      </c>
      <c r="F396" s="70">
        <v>2702762</v>
      </c>
      <c r="G396" s="70">
        <v>767812</v>
      </c>
      <c r="H396" s="70">
        <v>9629</v>
      </c>
      <c r="I396" s="70">
        <v>0</v>
      </c>
      <c r="J396" s="70">
        <v>0</v>
      </c>
      <c r="K396" s="70">
        <v>0</v>
      </c>
      <c r="L396" s="70">
        <v>0</v>
      </c>
      <c r="M396" s="70">
        <v>939532</v>
      </c>
      <c r="N396" s="70">
        <v>19734</v>
      </c>
      <c r="O396" s="70">
        <v>0</v>
      </c>
      <c r="P396" s="70">
        <v>0</v>
      </c>
      <c r="Q396" s="70">
        <v>1174440.3</v>
      </c>
      <c r="R396" s="70">
        <v>0</v>
      </c>
      <c r="S396" s="70">
        <v>0</v>
      </c>
      <c r="T396" s="70">
        <v>0</v>
      </c>
      <c r="U396" s="70">
        <v>0</v>
      </c>
      <c r="V396" s="70">
        <v>1102961.04</v>
      </c>
      <c r="W396" s="70">
        <v>40769.300000000003</v>
      </c>
      <c r="X396" s="70">
        <v>8173.5</v>
      </c>
      <c r="Y396" s="70">
        <v>4020.75</v>
      </c>
      <c r="Z396" s="70">
        <v>0</v>
      </c>
      <c r="AA396" s="70">
        <v>170325</v>
      </c>
      <c r="AB396" s="70">
        <v>0</v>
      </c>
      <c r="AC396" s="70">
        <v>0</v>
      </c>
      <c r="AD396" s="70">
        <v>0</v>
      </c>
      <c r="AE396" s="70">
        <v>2880622.5</v>
      </c>
      <c r="AF396" s="70">
        <v>67986</v>
      </c>
      <c r="AG396" s="70">
        <v>49350</v>
      </c>
      <c r="AH396" s="70">
        <v>64764</v>
      </c>
      <c r="AI396" s="70">
        <v>0</v>
      </c>
      <c r="AJ396" s="70">
        <v>0</v>
      </c>
      <c r="AK396" s="70">
        <v>0</v>
      </c>
      <c r="AL396" s="70">
        <v>0</v>
      </c>
      <c r="AM396" s="70">
        <v>249640</v>
      </c>
      <c r="AN396" s="70">
        <v>0</v>
      </c>
      <c r="AO396" s="70">
        <v>0</v>
      </c>
      <c r="AP396" s="70">
        <v>0</v>
      </c>
      <c r="AQ396" s="70">
        <v>0</v>
      </c>
      <c r="AR396" s="70">
        <v>0</v>
      </c>
      <c r="AS396" s="70">
        <v>0</v>
      </c>
      <c r="AT396" s="70">
        <v>30259</v>
      </c>
      <c r="AU396" s="70">
        <v>79970</v>
      </c>
      <c r="AV396" s="70">
        <v>0</v>
      </c>
      <c r="AW396" s="70">
        <v>57794</v>
      </c>
      <c r="AX396" s="70">
        <v>2202128</v>
      </c>
      <c r="AY396" s="70">
        <v>0</v>
      </c>
      <c r="AZ396" s="70">
        <v>0</v>
      </c>
      <c r="BA396" s="70">
        <v>0</v>
      </c>
      <c r="BB396" s="70">
        <v>510533</v>
      </c>
      <c r="BC396" s="70">
        <v>0</v>
      </c>
      <c r="BD396" s="70">
        <v>0</v>
      </c>
      <c r="BE396" s="70">
        <v>278704</v>
      </c>
      <c r="BF396" s="70">
        <v>0</v>
      </c>
      <c r="BG396" s="70">
        <v>0</v>
      </c>
      <c r="BH396" s="70">
        <v>0</v>
      </c>
      <c r="BI396" s="70">
        <v>445911.84</v>
      </c>
      <c r="BJ396" s="70">
        <v>0</v>
      </c>
      <c r="BK396" s="70">
        <v>0</v>
      </c>
      <c r="BL396" s="70">
        <v>0</v>
      </c>
      <c r="BM396" s="70">
        <v>0</v>
      </c>
      <c r="BN396" s="70">
        <v>0</v>
      </c>
      <c r="BO396" s="70">
        <v>0</v>
      </c>
      <c r="BP396" s="70">
        <v>0</v>
      </c>
      <c r="BQ396" s="70">
        <v>0</v>
      </c>
      <c r="BR396" s="70">
        <v>0</v>
      </c>
      <c r="BS396" s="70">
        <v>0</v>
      </c>
      <c r="BT396" s="70">
        <v>0</v>
      </c>
      <c r="BU396" s="70">
        <v>0</v>
      </c>
      <c r="BV396" s="70">
        <v>0</v>
      </c>
      <c r="BW396" s="70">
        <v>0</v>
      </c>
      <c r="BX396" s="70">
        <v>0</v>
      </c>
      <c r="BY396" s="71">
        <v>1858</v>
      </c>
    </row>
    <row r="397" spans="1:77" x14ac:dyDescent="0.2">
      <c r="A397" s="68" t="s">
        <v>43</v>
      </c>
      <c r="B397" s="69" t="s">
        <v>983</v>
      </c>
      <c r="C397" s="68" t="s">
        <v>984</v>
      </c>
      <c r="D397" s="70">
        <v>0</v>
      </c>
      <c r="E397" s="70">
        <v>0</v>
      </c>
      <c r="F397" s="70">
        <v>0</v>
      </c>
      <c r="G397" s="70">
        <v>0</v>
      </c>
      <c r="H397" s="70">
        <v>0</v>
      </c>
      <c r="I397" s="70">
        <v>0</v>
      </c>
      <c r="J397" s="70">
        <v>0</v>
      </c>
      <c r="K397" s="70">
        <v>0</v>
      </c>
      <c r="L397" s="70">
        <v>0</v>
      </c>
      <c r="M397" s="70">
        <v>0</v>
      </c>
      <c r="N397" s="70">
        <v>0</v>
      </c>
      <c r="O397" s="70">
        <v>0</v>
      </c>
      <c r="P397" s="70">
        <v>0</v>
      </c>
      <c r="Q397" s="70">
        <v>0</v>
      </c>
      <c r="R397" s="70">
        <v>0</v>
      </c>
      <c r="S397" s="70">
        <v>0</v>
      </c>
      <c r="T397" s="70">
        <v>0</v>
      </c>
      <c r="U397" s="70">
        <v>0</v>
      </c>
      <c r="V397" s="70">
        <v>0</v>
      </c>
      <c r="W397" s="70">
        <v>0</v>
      </c>
      <c r="X397" s="70">
        <v>0</v>
      </c>
      <c r="Y397" s="70">
        <v>0</v>
      </c>
      <c r="Z397" s="70">
        <v>0</v>
      </c>
      <c r="AA397" s="70">
        <v>0</v>
      </c>
      <c r="AB397" s="70">
        <v>0</v>
      </c>
      <c r="AC397" s="70">
        <v>0</v>
      </c>
      <c r="AD397" s="70">
        <v>0</v>
      </c>
      <c r="AE397" s="70">
        <v>0</v>
      </c>
      <c r="AF397" s="70">
        <v>0</v>
      </c>
      <c r="AG397" s="70">
        <v>0</v>
      </c>
      <c r="AH397" s="70">
        <v>0</v>
      </c>
      <c r="AI397" s="70">
        <v>0</v>
      </c>
      <c r="AJ397" s="70">
        <v>0</v>
      </c>
      <c r="AK397" s="70">
        <v>0</v>
      </c>
      <c r="AL397" s="70">
        <v>0</v>
      </c>
      <c r="AM397" s="70">
        <v>0</v>
      </c>
      <c r="AN397" s="70">
        <v>0</v>
      </c>
      <c r="AO397" s="70">
        <v>0</v>
      </c>
      <c r="AP397" s="70">
        <v>0</v>
      </c>
      <c r="AQ397" s="70">
        <v>1</v>
      </c>
      <c r="AR397" s="70">
        <v>0</v>
      </c>
      <c r="AS397" s="70">
        <v>0</v>
      </c>
      <c r="AT397" s="70">
        <v>0</v>
      </c>
      <c r="AU397" s="70">
        <v>0</v>
      </c>
      <c r="AV397" s="70">
        <v>0</v>
      </c>
      <c r="AW397" s="70">
        <v>0</v>
      </c>
      <c r="AX397" s="70">
        <v>0</v>
      </c>
      <c r="AY397" s="70">
        <v>0</v>
      </c>
      <c r="AZ397" s="70">
        <v>0</v>
      </c>
      <c r="BA397" s="70">
        <v>0</v>
      </c>
      <c r="BB397" s="70">
        <v>0</v>
      </c>
      <c r="BC397" s="70">
        <v>0</v>
      </c>
      <c r="BD397" s="70">
        <v>0</v>
      </c>
      <c r="BE397" s="70">
        <v>0</v>
      </c>
      <c r="BF397" s="70">
        <v>0</v>
      </c>
      <c r="BG397" s="70">
        <v>0</v>
      </c>
      <c r="BH397" s="70">
        <v>0</v>
      </c>
      <c r="BI397" s="70">
        <v>0</v>
      </c>
      <c r="BJ397" s="70">
        <v>0</v>
      </c>
      <c r="BK397" s="70">
        <v>0</v>
      </c>
      <c r="BL397" s="70">
        <v>0</v>
      </c>
      <c r="BM397" s="70">
        <v>0</v>
      </c>
      <c r="BN397" s="70">
        <v>0</v>
      </c>
      <c r="BO397" s="70">
        <v>0</v>
      </c>
      <c r="BP397" s="70">
        <v>0</v>
      </c>
      <c r="BQ397" s="70">
        <v>0</v>
      </c>
      <c r="BR397" s="70">
        <v>0</v>
      </c>
      <c r="BS397" s="70">
        <v>0</v>
      </c>
      <c r="BT397" s="70">
        <v>0</v>
      </c>
      <c r="BU397" s="70">
        <v>1</v>
      </c>
      <c r="BV397" s="70">
        <v>0</v>
      </c>
      <c r="BW397" s="70">
        <v>0</v>
      </c>
      <c r="BX397" s="70">
        <v>0</v>
      </c>
      <c r="BY397" s="71">
        <v>103463</v>
      </c>
    </row>
    <row r="398" spans="1:77" x14ac:dyDescent="0.2">
      <c r="A398" s="68" t="s">
        <v>43</v>
      </c>
      <c r="B398" s="69" t="s">
        <v>985</v>
      </c>
      <c r="C398" s="68" t="s">
        <v>986</v>
      </c>
      <c r="D398" s="70">
        <v>0</v>
      </c>
      <c r="E398" s="70">
        <v>0</v>
      </c>
      <c r="F398" s="70">
        <v>0</v>
      </c>
      <c r="G398" s="70">
        <v>0</v>
      </c>
      <c r="H398" s="70">
        <v>0</v>
      </c>
      <c r="I398" s="70">
        <v>0</v>
      </c>
      <c r="J398" s="70">
        <v>0</v>
      </c>
      <c r="K398" s="70">
        <v>0</v>
      </c>
      <c r="L398" s="70">
        <v>0</v>
      </c>
      <c r="M398" s="70">
        <v>0</v>
      </c>
      <c r="N398" s="70">
        <v>0</v>
      </c>
      <c r="O398" s="70">
        <v>0</v>
      </c>
      <c r="P398" s="70">
        <v>0</v>
      </c>
      <c r="Q398" s="70">
        <v>0</v>
      </c>
      <c r="R398" s="70">
        <v>0</v>
      </c>
      <c r="S398" s="70">
        <v>0</v>
      </c>
      <c r="T398" s="70">
        <v>0</v>
      </c>
      <c r="U398" s="70">
        <v>0</v>
      </c>
      <c r="V398" s="70">
        <v>0</v>
      </c>
      <c r="W398" s="70">
        <v>0</v>
      </c>
      <c r="X398" s="70">
        <v>0</v>
      </c>
      <c r="Y398" s="70">
        <v>0</v>
      </c>
      <c r="Z398" s="70">
        <v>0</v>
      </c>
      <c r="AA398" s="70">
        <v>0</v>
      </c>
      <c r="AB398" s="70">
        <v>0</v>
      </c>
      <c r="AC398" s="70">
        <v>0</v>
      </c>
      <c r="AD398" s="70">
        <v>0</v>
      </c>
      <c r="AE398" s="70">
        <v>0</v>
      </c>
      <c r="AF398" s="70">
        <v>0</v>
      </c>
      <c r="AG398" s="70">
        <v>0</v>
      </c>
      <c r="AH398" s="70">
        <v>0</v>
      </c>
      <c r="AI398" s="70">
        <v>0</v>
      </c>
      <c r="AJ398" s="70">
        <v>0</v>
      </c>
      <c r="AK398" s="70">
        <v>0</v>
      </c>
      <c r="AL398" s="70">
        <v>0</v>
      </c>
      <c r="AM398" s="70">
        <v>0</v>
      </c>
      <c r="AN398" s="70">
        <v>0</v>
      </c>
      <c r="AO398" s="70">
        <v>0</v>
      </c>
      <c r="AP398" s="70">
        <v>0</v>
      </c>
      <c r="AQ398" s="70">
        <v>0</v>
      </c>
      <c r="AR398" s="70">
        <v>0</v>
      </c>
      <c r="AS398" s="70">
        <v>0</v>
      </c>
      <c r="AT398" s="70">
        <v>0</v>
      </c>
      <c r="AU398" s="70">
        <v>0</v>
      </c>
      <c r="AV398" s="70">
        <v>0</v>
      </c>
      <c r="AW398" s="70">
        <v>0</v>
      </c>
      <c r="AX398" s="70">
        <v>0</v>
      </c>
      <c r="AY398" s="70">
        <v>0</v>
      </c>
      <c r="AZ398" s="70">
        <v>0</v>
      </c>
      <c r="BA398" s="70">
        <v>0</v>
      </c>
      <c r="BB398" s="70">
        <v>0</v>
      </c>
      <c r="BC398" s="70">
        <v>0</v>
      </c>
      <c r="BD398" s="70">
        <v>0</v>
      </c>
      <c r="BE398" s="70">
        <v>0</v>
      </c>
      <c r="BF398" s="70">
        <v>0</v>
      </c>
      <c r="BG398" s="70">
        <v>0</v>
      </c>
      <c r="BH398" s="70">
        <v>0</v>
      </c>
      <c r="BI398" s="70">
        <v>0</v>
      </c>
      <c r="BJ398" s="70">
        <v>0</v>
      </c>
      <c r="BK398" s="70">
        <v>0</v>
      </c>
      <c r="BL398" s="70">
        <v>0</v>
      </c>
      <c r="BM398" s="70">
        <v>0</v>
      </c>
      <c r="BN398" s="70">
        <v>0</v>
      </c>
      <c r="BO398" s="70">
        <v>0</v>
      </c>
      <c r="BP398" s="70">
        <v>0</v>
      </c>
      <c r="BQ398" s="70">
        <v>0</v>
      </c>
      <c r="BR398" s="70">
        <v>0</v>
      </c>
      <c r="BS398" s="70">
        <v>0</v>
      </c>
      <c r="BT398" s="70">
        <v>0</v>
      </c>
      <c r="BU398" s="70">
        <v>0</v>
      </c>
      <c r="BV398" s="70">
        <v>0</v>
      </c>
      <c r="BW398" s="70">
        <v>0</v>
      </c>
      <c r="BX398" s="70">
        <v>0</v>
      </c>
      <c r="BY398" s="71">
        <v>507044.72000000003</v>
      </c>
    </row>
    <row r="399" spans="1:77" x14ac:dyDescent="0.2">
      <c r="A399" s="68" t="s">
        <v>43</v>
      </c>
      <c r="B399" s="69" t="s">
        <v>987</v>
      </c>
      <c r="C399" s="68" t="s">
        <v>988</v>
      </c>
      <c r="D399" s="70">
        <v>0</v>
      </c>
      <c r="E399" s="70">
        <v>0</v>
      </c>
      <c r="F399" s="70">
        <v>0</v>
      </c>
      <c r="G399" s="70">
        <v>0</v>
      </c>
      <c r="H399" s="70">
        <v>0</v>
      </c>
      <c r="I399" s="70">
        <v>0</v>
      </c>
      <c r="J399" s="70">
        <v>0</v>
      </c>
      <c r="K399" s="70">
        <v>0</v>
      </c>
      <c r="L399" s="70">
        <v>0</v>
      </c>
      <c r="M399" s="70">
        <v>0</v>
      </c>
      <c r="N399" s="70">
        <v>0</v>
      </c>
      <c r="O399" s="70">
        <v>0</v>
      </c>
      <c r="P399" s="70">
        <v>0</v>
      </c>
      <c r="Q399" s="70">
        <v>0</v>
      </c>
      <c r="R399" s="70">
        <v>0</v>
      </c>
      <c r="S399" s="70">
        <v>0</v>
      </c>
      <c r="T399" s="70">
        <v>0</v>
      </c>
      <c r="U399" s="70">
        <v>0</v>
      </c>
      <c r="V399" s="70">
        <v>0</v>
      </c>
      <c r="W399" s="70">
        <v>0</v>
      </c>
      <c r="X399" s="70">
        <v>0</v>
      </c>
      <c r="Y399" s="70">
        <v>0</v>
      </c>
      <c r="Z399" s="70">
        <v>0</v>
      </c>
      <c r="AA399" s="70">
        <v>0</v>
      </c>
      <c r="AB399" s="70">
        <v>0</v>
      </c>
      <c r="AC399" s="70">
        <v>0</v>
      </c>
      <c r="AD399" s="70">
        <v>0</v>
      </c>
      <c r="AE399" s="70">
        <v>0</v>
      </c>
      <c r="AF399" s="70">
        <v>0</v>
      </c>
      <c r="AG399" s="70">
        <v>0</v>
      </c>
      <c r="AH399" s="70">
        <v>0</v>
      </c>
      <c r="AI399" s="70">
        <v>0</v>
      </c>
      <c r="AJ399" s="70">
        <v>0</v>
      </c>
      <c r="AK399" s="70">
        <v>0</v>
      </c>
      <c r="AL399" s="70">
        <v>0</v>
      </c>
      <c r="AM399" s="70">
        <v>0</v>
      </c>
      <c r="AN399" s="70">
        <v>0</v>
      </c>
      <c r="AO399" s="70">
        <v>0</v>
      </c>
      <c r="AP399" s="70">
        <v>0</v>
      </c>
      <c r="AQ399" s="70">
        <v>0</v>
      </c>
      <c r="AR399" s="70">
        <v>0</v>
      </c>
      <c r="AS399" s="70">
        <v>0</v>
      </c>
      <c r="AT399" s="70">
        <v>0</v>
      </c>
      <c r="AU399" s="70">
        <v>0</v>
      </c>
      <c r="AV399" s="70">
        <v>0</v>
      </c>
      <c r="AW399" s="70">
        <v>0</v>
      </c>
      <c r="AX399" s="70">
        <v>0</v>
      </c>
      <c r="AY399" s="70">
        <v>0</v>
      </c>
      <c r="AZ399" s="70">
        <v>1</v>
      </c>
      <c r="BA399" s="70">
        <v>0</v>
      </c>
      <c r="BB399" s="70">
        <v>0</v>
      </c>
      <c r="BC399" s="70">
        <v>0</v>
      </c>
      <c r="BD399" s="70">
        <v>0</v>
      </c>
      <c r="BE399" s="70">
        <v>0</v>
      </c>
      <c r="BF399" s="70">
        <v>0</v>
      </c>
      <c r="BG399" s="70">
        <v>0</v>
      </c>
      <c r="BH399" s="70">
        <v>0</v>
      </c>
      <c r="BI399" s="70">
        <v>0</v>
      </c>
      <c r="BJ399" s="70">
        <v>0</v>
      </c>
      <c r="BK399" s="70">
        <v>0</v>
      </c>
      <c r="BL399" s="70">
        <v>0</v>
      </c>
      <c r="BM399" s="70">
        <v>0</v>
      </c>
      <c r="BN399" s="70">
        <v>0</v>
      </c>
      <c r="BO399" s="70">
        <v>0</v>
      </c>
      <c r="BP399" s="70">
        <v>0</v>
      </c>
      <c r="BQ399" s="70">
        <v>0</v>
      </c>
      <c r="BR399" s="70">
        <v>0</v>
      </c>
      <c r="BS399" s="70">
        <v>0</v>
      </c>
      <c r="BT399" s="70">
        <v>0</v>
      </c>
      <c r="BU399" s="70">
        <v>0</v>
      </c>
      <c r="BV399" s="70">
        <v>0</v>
      </c>
      <c r="BW399" s="70">
        <v>0</v>
      </c>
      <c r="BX399" s="70">
        <v>0</v>
      </c>
      <c r="BY399" s="71">
        <v>148233.04999999999</v>
      </c>
    </row>
    <row r="400" spans="1:77" x14ac:dyDescent="0.2">
      <c r="A400" s="68" t="s">
        <v>43</v>
      </c>
      <c r="B400" s="69" t="s">
        <v>989</v>
      </c>
      <c r="C400" s="68" t="s">
        <v>990</v>
      </c>
      <c r="D400" s="70">
        <v>0</v>
      </c>
      <c r="E400" s="70">
        <v>0</v>
      </c>
      <c r="F400" s="70">
        <v>0</v>
      </c>
      <c r="G400" s="70">
        <v>0</v>
      </c>
      <c r="H400" s="70">
        <v>0</v>
      </c>
      <c r="I400" s="70">
        <v>0</v>
      </c>
      <c r="J400" s="70">
        <v>0</v>
      </c>
      <c r="K400" s="70">
        <v>0</v>
      </c>
      <c r="L400" s="70">
        <v>0</v>
      </c>
      <c r="M400" s="70">
        <v>0</v>
      </c>
      <c r="N400" s="70">
        <v>0</v>
      </c>
      <c r="O400" s="70">
        <v>0</v>
      </c>
      <c r="P400" s="70">
        <v>0</v>
      </c>
      <c r="Q400" s="70">
        <v>0</v>
      </c>
      <c r="R400" s="70">
        <v>0</v>
      </c>
      <c r="S400" s="70">
        <v>0</v>
      </c>
      <c r="T400" s="70">
        <v>0</v>
      </c>
      <c r="U400" s="70">
        <v>0</v>
      </c>
      <c r="V400" s="70">
        <v>0</v>
      </c>
      <c r="W400" s="70">
        <v>0</v>
      </c>
      <c r="X400" s="70">
        <v>0</v>
      </c>
      <c r="Y400" s="70">
        <v>0</v>
      </c>
      <c r="Z400" s="70">
        <v>0</v>
      </c>
      <c r="AA400" s="70">
        <v>0</v>
      </c>
      <c r="AB400" s="70">
        <v>0</v>
      </c>
      <c r="AC400" s="70">
        <v>0</v>
      </c>
      <c r="AD400" s="70">
        <v>0</v>
      </c>
      <c r="AE400" s="70">
        <v>0</v>
      </c>
      <c r="AF400" s="70">
        <v>0</v>
      </c>
      <c r="AG400" s="70">
        <v>0</v>
      </c>
      <c r="AH400" s="70">
        <v>0</v>
      </c>
      <c r="AI400" s="70">
        <v>0</v>
      </c>
      <c r="AJ400" s="70">
        <v>0</v>
      </c>
      <c r="AK400" s="70">
        <v>0</v>
      </c>
      <c r="AL400" s="70">
        <v>0</v>
      </c>
      <c r="AM400" s="70">
        <v>0</v>
      </c>
      <c r="AN400" s="70">
        <v>0</v>
      </c>
      <c r="AO400" s="70">
        <v>0</v>
      </c>
      <c r="AP400" s="70">
        <v>0</v>
      </c>
      <c r="AQ400" s="70">
        <v>0</v>
      </c>
      <c r="AR400" s="70">
        <v>0</v>
      </c>
      <c r="AS400" s="70">
        <v>0</v>
      </c>
      <c r="AT400" s="70">
        <v>0</v>
      </c>
      <c r="AU400" s="70">
        <v>0</v>
      </c>
      <c r="AV400" s="70">
        <v>0</v>
      </c>
      <c r="AW400" s="70">
        <v>0</v>
      </c>
      <c r="AX400" s="70">
        <v>0</v>
      </c>
      <c r="AY400" s="70">
        <v>0</v>
      </c>
      <c r="AZ400" s="70">
        <v>0</v>
      </c>
      <c r="BA400" s="70">
        <v>0</v>
      </c>
      <c r="BB400" s="70">
        <v>0</v>
      </c>
      <c r="BC400" s="70">
        <v>0</v>
      </c>
      <c r="BD400" s="70">
        <v>0</v>
      </c>
      <c r="BE400" s="70">
        <v>0</v>
      </c>
      <c r="BF400" s="70">
        <v>0</v>
      </c>
      <c r="BG400" s="70">
        <v>0</v>
      </c>
      <c r="BH400" s="70">
        <v>0</v>
      </c>
      <c r="BI400" s="70">
        <v>0</v>
      </c>
      <c r="BJ400" s="70">
        <v>0</v>
      </c>
      <c r="BK400" s="70">
        <v>0</v>
      </c>
      <c r="BL400" s="70">
        <v>0</v>
      </c>
      <c r="BM400" s="70">
        <v>0</v>
      </c>
      <c r="BN400" s="70">
        <v>0</v>
      </c>
      <c r="BO400" s="70">
        <v>0</v>
      </c>
      <c r="BP400" s="70">
        <v>0</v>
      </c>
      <c r="BQ400" s="70">
        <v>0</v>
      </c>
      <c r="BR400" s="70">
        <v>0</v>
      </c>
      <c r="BS400" s="70">
        <v>0</v>
      </c>
      <c r="BT400" s="70">
        <v>0</v>
      </c>
      <c r="BU400" s="70">
        <v>0</v>
      </c>
      <c r="BV400" s="70">
        <v>0</v>
      </c>
      <c r="BW400" s="70">
        <v>0</v>
      </c>
      <c r="BX400" s="70">
        <v>0</v>
      </c>
      <c r="BY400" s="71">
        <v>35108793.569999993</v>
      </c>
    </row>
    <row r="401" spans="1:77" x14ac:dyDescent="0.2">
      <c r="A401" s="68" t="s">
        <v>43</v>
      </c>
      <c r="B401" s="69" t="s">
        <v>991</v>
      </c>
      <c r="C401" s="68" t="s">
        <v>992</v>
      </c>
      <c r="D401" s="70">
        <v>0</v>
      </c>
      <c r="E401" s="70">
        <v>0</v>
      </c>
      <c r="F401" s="70">
        <v>0</v>
      </c>
      <c r="G401" s="70">
        <v>0</v>
      </c>
      <c r="H401" s="70">
        <v>0</v>
      </c>
      <c r="I401" s="70">
        <v>0</v>
      </c>
      <c r="J401" s="70">
        <v>0</v>
      </c>
      <c r="K401" s="70">
        <v>0</v>
      </c>
      <c r="L401" s="70">
        <v>0</v>
      </c>
      <c r="M401" s="70">
        <v>0</v>
      </c>
      <c r="N401" s="70">
        <v>0</v>
      </c>
      <c r="O401" s="70">
        <v>0</v>
      </c>
      <c r="P401" s="70">
        <v>0</v>
      </c>
      <c r="Q401" s="70">
        <v>0</v>
      </c>
      <c r="R401" s="70">
        <v>0</v>
      </c>
      <c r="S401" s="70">
        <v>0</v>
      </c>
      <c r="T401" s="70">
        <v>0</v>
      </c>
      <c r="U401" s="70">
        <v>0</v>
      </c>
      <c r="V401" s="70">
        <v>0</v>
      </c>
      <c r="W401" s="70">
        <v>0</v>
      </c>
      <c r="X401" s="70">
        <v>0</v>
      </c>
      <c r="Y401" s="70">
        <v>0</v>
      </c>
      <c r="Z401" s="70">
        <v>0</v>
      </c>
      <c r="AA401" s="70">
        <v>0</v>
      </c>
      <c r="AB401" s="70">
        <v>0</v>
      </c>
      <c r="AC401" s="70">
        <v>0</v>
      </c>
      <c r="AD401" s="70">
        <v>0</v>
      </c>
      <c r="AE401" s="70">
        <v>0</v>
      </c>
      <c r="AF401" s="70">
        <v>0</v>
      </c>
      <c r="AG401" s="70">
        <v>0</v>
      </c>
      <c r="AH401" s="70">
        <v>0</v>
      </c>
      <c r="AI401" s="70">
        <v>0</v>
      </c>
      <c r="AJ401" s="70">
        <v>0</v>
      </c>
      <c r="AK401" s="70">
        <v>0</v>
      </c>
      <c r="AL401" s="70">
        <v>0</v>
      </c>
      <c r="AM401" s="70">
        <v>0</v>
      </c>
      <c r="AN401" s="70">
        <v>0</v>
      </c>
      <c r="AO401" s="70">
        <v>0</v>
      </c>
      <c r="AP401" s="70">
        <v>0</v>
      </c>
      <c r="AQ401" s="70">
        <v>0</v>
      </c>
      <c r="AR401" s="70">
        <v>0</v>
      </c>
      <c r="AS401" s="70">
        <v>0</v>
      </c>
      <c r="AT401" s="70">
        <v>0</v>
      </c>
      <c r="AU401" s="70">
        <v>0</v>
      </c>
      <c r="AV401" s="70">
        <v>0</v>
      </c>
      <c r="AW401" s="70">
        <v>0</v>
      </c>
      <c r="AX401" s="70">
        <v>0</v>
      </c>
      <c r="AY401" s="70">
        <v>0</v>
      </c>
      <c r="AZ401" s="70">
        <v>0</v>
      </c>
      <c r="BA401" s="70">
        <v>0</v>
      </c>
      <c r="BB401" s="70">
        <v>0</v>
      </c>
      <c r="BC401" s="70">
        <v>0</v>
      </c>
      <c r="BD401" s="70">
        <v>0</v>
      </c>
      <c r="BE401" s="70">
        <v>0</v>
      </c>
      <c r="BF401" s="70">
        <v>0</v>
      </c>
      <c r="BG401" s="70">
        <v>0</v>
      </c>
      <c r="BH401" s="70">
        <v>0</v>
      </c>
      <c r="BI401" s="70">
        <v>0</v>
      </c>
      <c r="BJ401" s="70">
        <v>0</v>
      </c>
      <c r="BK401" s="70">
        <v>0</v>
      </c>
      <c r="BL401" s="70">
        <v>0</v>
      </c>
      <c r="BM401" s="70">
        <v>0</v>
      </c>
      <c r="BN401" s="70">
        <v>0</v>
      </c>
      <c r="BO401" s="70">
        <v>0</v>
      </c>
      <c r="BP401" s="70">
        <v>0</v>
      </c>
      <c r="BQ401" s="70">
        <v>0</v>
      </c>
      <c r="BR401" s="70">
        <v>0</v>
      </c>
      <c r="BS401" s="70">
        <v>0</v>
      </c>
      <c r="BT401" s="70">
        <v>0</v>
      </c>
      <c r="BU401" s="70">
        <v>0</v>
      </c>
      <c r="BV401" s="70">
        <v>0</v>
      </c>
      <c r="BW401" s="70">
        <v>0</v>
      </c>
      <c r="BX401" s="70">
        <v>0</v>
      </c>
      <c r="BY401" s="71">
        <v>16597618.369999999</v>
      </c>
    </row>
    <row r="402" spans="1:77" x14ac:dyDescent="0.2">
      <c r="A402" s="68" t="s">
        <v>43</v>
      </c>
      <c r="B402" s="69" t="s">
        <v>993</v>
      </c>
      <c r="C402" s="68" t="s">
        <v>994</v>
      </c>
      <c r="D402" s="70">
        <v>50625.03</v>
      </c>
      <c r="E402" s="70">
        <v>0</v>
      </c>
      <c r="F402" s="70">
        <v>0</v>
      </c>
      <c r="G402" s="70">
        <v>0</v>
      </c>
      <c r="H402" s="70">
        <v>0</v>
      </c>
      <c r="I402" s="70">
        <v>0</v>
      </c>
      <c r="J402" s="70">
        <v>0</v>
      </c>
      <c r="K402" s="70">
        <v>0</v>
      </c>
      <c r="L402" s="70">
        <v>0</v>
      </c>
      <c r="M402" s="70">
        <v>0</v>
      </c>
      <c r="N402" s="70">
        <v>0</v>
      </c>
      <c r="O402" s="70">
        <v>0</v>
      </c>
      <c r="P402" s="70">
        <v>0</v>
      </c>
      <c r="Q402" s="70">
        <v>0</v>
      </c>
      <c r="R402" s="70">
        <v>0</v>
      </c>
      <c r="S402" s="70">
        <v>0</v>
      </c>
      <c r="T402" s="70">
        <v>0</v>
      </c>
      <c r="U402" s="70">
        <v>0</v>
      </c>
      <c r="V402" s="70">
        <v>0</v>
      </c>
      <c r="W402" s="70">
        <v>0</v>
      </c>
      <c r="X402" s="70">
        <v>0</v>
      </c>
      <c r="Y402" s="70">
        <v>0</v>
      </c>
      <c r="Z402" s="70">
        <v>0</v>
      </c>
      <c r="AA402" s="70">
        <v>0</v>
      </c>
      <c r="AB402" s="70">
        <v>0</v>
      </c>
      <c r="AC402" s="70">
        <v>0</v>
      </c>
      <c r="AD402" s="70">
        <v>0</v>
      </c>
      <c r="AE402" s="70">
        <v>10</v>
      </c>
      <c r="AF402" s="70">
        <v>0</v>
      </c>
      <c r="AG402" s="70">
        <v>0</v>
      </c>
      <c r="AH402" s="70">
        <v>0</v>
      </c>
      <c r="AI402" s="70">
        <v>0</v>
      </c>
      <c r="AJ402" s="70">
        <v>0</v>
      </c>
      <c r="AK402" s="70">
        <v>0</v>
      </c>
      <c r="AL402" s="70">
        <v>0</v>
      </c>
      <c r="AM402" s="70">
        <v>0</v>
      </c>
      <c r="AN402" s="70">
        <v>0</v>
      </c>
      <c r="AO402" s="70">
        <v>0</v>
      </c>
      <c r="AP402" s="70">
        <v>0</v>
      </c>
      <c r="AQ402" s="70">
        <v>0</v>
      </c>
      <c r="AR402" s="70">
        <v>0</v>
      </c>
      <c r="AS402" s="70">
        <v>0</v>
      </c>
      <c r="AT402" s="70">
        <v>0</v>
      </c>
      <c r="AU402" s="70">
        <v>0</v>
      </c>
      <c r="AV402" s="70">
        <v>0</v>
      </c>
      <c r="AW402" s="70">
        <v>0</v>
      </c>
      <c r="AX402" s="70">
        <v>0</v>
      </c>
      <c r="AY402" s="70">
        <v>0</v>
      </c>
      <c r="AZ402" s="70">
        <v>0</v>
      </c>
      <c r="BA402" s="70">
        <v>1286.5899999999999</v>
      </c>
      <c r="BB402" s="70">
        <v>0</v>
      </c>
      <c r="BC402" s="70">
        <v>0</v>
      </c>
      <c r="BD402" s="70">
        <v>7</v>
      </c>
      <c r="BE402" s="70">
        <v>0</v>
      </c>
      <c r="BF402" s="70">
        <v>0</v>
      </c>
      <c r="BG402" s="70">
        <v>0</v>
      </c>
      <c r="BH402" s="70">
        <v>0</v>
      </c>
      <c r="BI402" s="70">
        <v>0</v>
      </c>
      <c r="BJ402" s="70">
        <v>0</v>
      </c>
      <c r="BK402" s="70">
        <v>0</v>
      </c>
      <c r="BL402" s="70">
        <v>0</v>
      </c>
      <c r="BM402" s="70">
        <v>0</v>
      </c>
      <c r="BN402" s="70">
        <v>0</v>
      </c>
      <c r="BO402" s="70">
        <v>0</v>
      </c>
      <c r="BP402" s="70">
        <v>0</v>
      </c>
      <c r="BQ402" s="70">
        <v>0</v>
      </c>
      <c r="BR402" s="70">
        <v>0</v>
      </c>
      <c r="BS402" s="70">
        <v>0</v>
      </c>
      <c r="BT402" s="70">
        <v>0</v>
      </c>
      <c r="BU402" s="70">
        <v>0</v>
      </c>
      <c r="BV402" s="70">
        <v>0</v>
      </c>
      <c r="BW402" s="70">
        <v>0</v>
      </c>
      <c r="BX402" s="70">
        <v>0</v>
      </c>
      <c r="BY402" s="71">
        <v>14145130.109999999</v>
      </c>
    </row>
    <row r="403" spans="1:77" x14ac:dyDescent="0.2">
      <c r="A403" s="68" t="s">
        <v>43</v>
      </c>
      <c r="B403" s="69" t="s">
        <v>995</v>
      </c>
      <c r="C403" s="68" t="s">
        <v>996</v>
      </c>
      <c r="D403" s="70">
        <v>0</v>
      </c>
      <c r="E403" s="70">
        <v>0</v>
      </c>
      <c r="F403" s="70">
        <v>0</v>
      </c>
      <c r="G403" s="70">
        <v>0</v>
      </c>
      <c r="H403" s="70">
        <v>0</v>
      </c>
      <c r="I403" s="70">
        <v>0</v>
      </c>
      <c r="J403" s="70">
        <v>0</v>
      </c>
      <c r="K403" s="70">
        <v>0</v>
      </c>
      <c r="L403" s="70">
        <v>0</v>
      </c>
      <c r="M403" s="70">
        <v>0</v>
      </c>
      <c r="N403" s="70">
        <v>0</v>
      </c>
      <c r="O403" s="70">
        <v>0</v>
      </c>
      <c r="P403" s="70">
        <v>0</v>
      </c>
      <c r="Q403" s="70">
        <v>0</v>
      </c>
      <c r="R403" s="70">
        <v>0</v>
      </c>
      <c r="S403" s="70">
        <v>0</v>
      </c>
      <c r="T403" s="70">
        <v>0</v>
      </c>
      <c r="U403" s="70">
        <v>0</v>
      </c>
      <c r="V403" s="70">
        <v>0</v>
      </c>
      <c r="W403" s="70">
        <v>0</v>
      </c>
      <c r="X403" s="70">
        <v>0</v>
      </c>
      <c r="Y403" s="70">
        <v>0</v>
      </c>
      <c r="Z403" s="70">
        <v>0</v>
      </c>
      <c r="AA403" s="70">
        <v>0</v>
      </c>
      <c r="AB403" s="70">
        <v>0</v>
      </c>
      <c r="AC403" s="70">
        <v>0</v>
      </c>
      <c r="AD403" s="70">
        <v>0</v>
      </c>
      <c r="AE403" s="70">
        <v>0</v>
      </c>
      <c r="AF403" s="70">
        <v>0</v>
      </c>
      <c r="AG403" s="70">
        <v>0</v>
      </c>
      <c r="AH403" s="70">
        <v>0</v>
      </c>
      <c r="AI403" s="70">
        <v>0</v>
      </c>
      <c r="AJ403" s="70">
        <v>0</v>
      </c>
      <c r="AK403" s="70">
        <v>0</v>
      </c>
      <c r="AL403" s="70">
        <v>0</v>
      </c>
      <c r="AM403" s="70">
        <v>0</v>
      </c>
      <c r="AN403" s="70">
        <v>0</v>
      </c>
      <c r="AO403" s="70">
        <v>0</v>
      </c>
      <c r="AP403" s="70">
        <v>0</v>
      </c>
      <c r="AQ403" s="70">
        <v>0</v>
      </c>
      <c r="AR403" s="70">
        <v>0</v>
      </c>
      <c r="AS403" s="70">
        <v>0</v>
      </c>
      <c r="AT403" s="70">
        <v>0</v>
      </c>
      <c r="AU403" s="70">
        <v>0</v>
      </c>
      <c r="AV403" s="70">
        <v>0</v>
      </c>
      <c r="AW403" s="70">
        <v>0</v>
      </c>
      <c r="AX403" s="70">
        <v>0</v>
      </c>
      <c r="AY403" s="70">
        <v>0</v>
      </c>
      <c r="AZ403" s="70">
        <v>0</v>
      </c>
      <c r="BA403" s="70">
        <v>1</v>
      </c>
      <c r="BB403" s="70">
        <v>0</v>
      </c>
      <c r="BC403" s="70">
        <v>0</v>
      </c>
      <c r="BD403" s="70">
        <v>0</v>
      </c>
      <c r="BE403" s="70">
        <v>0</v>
      </c>
      <c r="BF403" s="70">
        <v>0</v>
      </c>
      <c r="BG403" s="70">
        <v>0</v>
      </c>
      <c r="BH403" s="70">
        <v>0</v>
      </c>
      <c r="BI403" s="70">
        <v>0</v>
      </c>
      <c r="BJ403" s="70">
        <v>0</v>
      </c>
      <c r="BK403" s="70">
        <v>0</v>
      </c>
      <c r="BL403" s="70">
        <v>0</v>
      </c>
      <c r="BM403" s="70">
        <v>0</v>
      </c>
      <c r="BN403" s="70">
        <v>0</v>
      </c>
      <c r="BO403" s="70">
        <v>0</v>
      </c>
      <c r="BP403" s="70">
        <v>0</v>
      </c>
      <c r="BQ403" s="70">
        <v>0</v>
      </c>
      <c r="BR403" s="70">
        <v>0</v>
      </c>
      <c r="BS403" s="70">
        <v>0</v>
      </c>
      <c r="BT403" s="70">
        <v>0</v>
      </c>
      <c r="BU403" s="70">
        <v>3</v>
      </c>
      <c r="BV403" s="70">
        <v>0</v>
      </c>
      <c r="BW403" s="70">
        <v>0</v>
      </c>
      <c r="BX403" s="70">
        <v>0</v>
      </c>
      <c r="BY403" s="71">
        <v>371004.76999999996</v>
      </c>
    </row>
    <row r="404" spans="1:77" x14ac:dyDescent="0.2">
      <c r="A404" s="68" t="s">
        <v>43</v>
      </c>
      <c r="B404" s="69" t="s">
        <v>997</v>
      </c>
      <c r="C404" s="68" t="s">
        <v>998</v>
      </c>
      <c r="D404" s="70">
        <v>0</v>
      </c>
      <c r="E404" s="70">
        <v>0</v>
      </c>
      <c r="F404" s="70">
        <v>0</v>
      </c>
      <c r="G404" s="70">
        <v>0</v>
      </c>
      <c r="H404" s="70">
        <v>0</v>
      </c>
      <c r="I404" s="70">
        <v>0</v>
      </c>
      <c r="J404" s="70">
        <v>0</v>
      </c>
      <c r="K404" s="70">
        <v>0</v>
      </c>
      <c r="L404" s="70">
        <v>0</v>
      </c>
      <c r="M404" s="70">
        <v>0</v>
      </c>
      <c r="N404" s="70">
        <v>0</v>
      </c>
      <c r="O404" s="70">
        <v>0</v>
      </c>
      <c r="P404" s="70">
        <v>0</v>
      </c>
      <c r="Q404" s="70">
        <v>0</v>
      </c>
      <c r="R404" s="70">
        <v>0</v>
      </c>
      <c r="S404" s="70">
        <v>0</v>
      </c>
      <c r="T404" s="70">
        <v>0</v>
      </c>
      <c r="U404" s="70">
        <v>0</v>
      </c>
      <c r="V404" s="70">
        <v>0</v>
      </c>
      <c r="W404" s="70">
        <v>0</v>
      </c>
      <c r="X404" s="70">
        <v>0</v>
      </c>
      <c r="Y404" s="70">
        <v>0</v>
      </c>
      <c r="Z404" s="70">
        <v>0</v>
      </c>
      <c r="AA404" s="70">
        <v>0</v>
      </c>
      <c r="AB404" s="70">
        <v>0</v>
      </c>
      <c r="AC404" s="70">
        <v>0</v>
      </c>
      <c r="AD404" s="70">
        <v>0</v>
      </c>
      <c r="AE404" s="70">
        <v>0</v>
      </c>
      <c r="AF404" s="70">
        <v>0</v>
      </c>
      <c r="AG404" s="70">
        <v>0</v>
      </c>
      <c r="AH404" s="70">
        <v>0</v>
      </c>
      <c r="AI404" s="70">
        <v>0</v>
      </c>
      <c r="AJ404" s="70">
        <v>0</v>
      </c>
      <c r="AK404" s="70">
        <v>0</v>
      </c>
      <c r="AL404" s="70">
        <v>0</v>
      </c>
      <c r="AM404" s="70">
        <v>0</v>
      </c>
      <c r="AN404" s="70">
        <v>0</v>
      </c>
      <c r="AO404" s="70">
        <v>0</v>
      </c>
      <c r="AP404" s="70">
        <v>0</v>
      </c>
      <c r="AQ404" s="70">
        <v>0</v>
      </c>
      <c r="AR404" s="70">
        <v>0</v>
      </c>
      <c r="AS404" s="70">
        <v>0</v>
      </c>
      <c r="AT404" s="70">
        <v>0</v>
      </c>
      <c r="AU404" s="70">
        <v>0</v>
      </c>
      <c r="AV404" s="70">
        <v>0</v>
      </c>
      <c r="AW404" s="70">
        <v>0</v>
      </c>
      <c r="AX404" s="70">
        <v>0</v>
      </c>
      <c r="AY404" s="70">
        <v>0</v>
      </c>
      <c r="AZ404" s="70">
        <v>0</v>
      </c>
      <c r="BA404" s="70">
        <v>1</v>
      </c>
      <c r="BB404" s="70">
        <v>0</v>
      </c>
      <c r="BC404" s="70">
        <v>0</v>
      </c>
      <c r="BD404" s="70">
        <v>2</v>
      </c>
      <c r="BE404" s="70">
        <v>0</v>
      </c>
      <c r="BF404" s="70">
        <v>0</v>
      </c>
      <c r="BG404" s="70">
        <v>0</v>
      </c>
      <c r="BH404" s="70">
        <v>0</v>
      </c>
      <c r="BI404" s="70">
        <v>0</v>
      </c>
      <c r="BJ404" s="70">
        <v>0</v>
      </c>
      <c r="BK404" s="70">
        <v>0</v>
      </c>
      <c r="BL404" s="70">
        <v>0</v>
      </c>
      <c r="BM404" s="70">
        <v>0</v>
      </c>
      <c r="BN404" s="70">
        <v>0</v>
      </c>
      <c r="BO404" s="70">
        <v>0</v>
      </c>
      <c r="BP404" s="70">
        <v>0</v>
      </c>
      <c r="BQ404" s="70">
        <v>1</v>
      </c>
      <c r="BR404" s="70">
        <v>0</v>
      </c>
      <c r="BS404" s="70">
        <v>0</v>
      </c>
      <c r="BT404" s="70">
        <v>0</v>
      </c>
      <c r="BU404" s="70">
        <v>19</v>
      </c>
      <c r="BV404" s="70">
        <v>0</v>
      </c>
      <c r="BW404" s="70">
        <v>0</v>
      </c>
      <c r="BX404" s="70">
        <v>0</v>
      </c>
      <c r="BY404" s="71">
        <v>981601.4800000001</v>
      </c>
    </row>
    <row r="405" spans="1:77" x14ac:dyDescent="0.2">
      <c r="A405" s="68" t="s">
        <v>43</v>
      </c>
      <c r="B405" s="69" t="s">
        <v>999</v>
      </c>
      <c r="C405" s="68" t="s">
        <v>1000</v>
      </c>
      <c r="D405" s="70">
        <v>3</v>
      </c>
      <c r="E405" s="70">
        <v>0</v>
      </c>
      <c r="F405" s="70">
        <v>0</v>
      </c>
      <c r="G405" s="70">
        <v>0</v>
      </c>
      <c r="H405" s="70">
        <v>0</v>
      </c>
      <c r="I405" s="70">
        <v>0</v>
      </c>
      <c r="J405" s="70">
        <v>0</v>
      </c>
      <c r="K405" s="70">
        <v>0</v>
      </c>
      <c r="L405" s="70">
        <v>0</v>
      </c>
      <c r="M405" s="70">
        <v>0</v>
      </c>
      <c r="N405" s="70">
        <v>0</v>
      </c>
      <c r="O405" s="70">
        <v>0</v>
      </c>
      <c r="P405" s="70">
        <v>0</v>
      </c>
      <c r="Q405" s="70">
        <v>0</v>
      </c>
      <c r="R405" s="70">
        <v>0</v>
      </c>
      <c r="S405" s="70">
        <v>0</v>
      </c>
      <c r="T405" s="70">
        <v>0</v>
      </c>
      <c r="U405" s="70">
        <v>0</v>
      </c>
      <c r="V405" s="70">
        <v>0</v>
      </c>
      <c r="W405" s="70">
        <v>0</v>
      </c>
      <c r="X405" s="70">
        <v>0</v>
      </c>
      <c r="Y405" s="70">
        <v>0</v>
      </c>
      <c r="Z405" s="70">
        <v>0</v>
      </c>
      <c r="AA405" s="70">
        <v>0</v>
      </c>
      <c r="AB405" s="70">
        <v>0</v>
      </c>
      <c r="AC405" s="70">
        <v>0</v>
      </c>
      <c r="AD405" s="70">
        <v>0</v>
      </c>
      <c r="AE405" s="70">
        <v>3</v>
      </c>
      <c r="AF405" s="70">
        <v>0</v>
      </c>
      <c r="AG405" s="70">
        <v>0</v>
      </c>
      <c r="AH405" s="70">
        <v>0</v>
      </c>
      <c r="AI405" s="70">
        <v>0</v>
      </c>
      <c r="AJ405" s="70">
        <v>0</v>
      </c>
      <c r="AK405" s="70">
        <v>0</v>
      </c>
      <c r="AL405" s="70">
        <v>0</v>
      </c>
      <c r="AM405" s="70">
        <v>0</v>
      </c>
      <c r="AN405" s="70">
        <v>0</v>
      </c>
      <c r="AO405" s="70">
        <v>0</v>
      </c>
      <c r="AP405" s="70">
        <v>0</v>
      </c>
      <c r="AQ405" s="70">
        <v>0</v>
      </c>
      <c r="AR405" s="70">
        <v>0</v>
      </c>
      <c r="AS405" s="70">
        <v>0</v>
      </c>
      <c r="AT405" s="70">
        <v>0</v>
      </c>
      <c r="AU405" s="70">
        <v>0</v>
      </c>
      <c r="AV405" s="70">
        <v>0</v>
      </c>
      <c r="AW405" s="70">
        <v>0</v>
      </c>
      <c r="AX405" s="70">
        <v>0</v>
      </c>
      <c r="AY405" s="70">
        <v>0</v>
      </c>
      <c r="AZ405" s="70">
        <v>0</v>
      </c>
      <c r="BA405" s="70">
        <v>3</v>
      </c>
      <c r="BB405" s="70">
        <v>0</v>
      </c>
      <c r="BC405" s="70">
        <v>0</v>
      </c>
      <c r="BD405" s="70">
        <v>1</v>
      </c>
      <c r="BE405" s="70">
        <v>0</v>
      </c>
      <c r="BF405" s="70">
        <v>0</v>
      </c>
      <c r="BG405" s="70">
        <v>0</v>
      </c>
      <c r="BH405" s="70">
        <v>0</v>
      </c>
      <c r="BI405" s="70">
        <v>0</v>
      </c>
      <c r="BJ405" s="70">
        <v>0</v>
      </c>
      <c r="BK405" s="70">
        <v>0</v>
      </c>
      <c r="BL405" s="70">
        <v>0</v>
      </c>
      <c r="BM405" s="70">
        <v>0</v>
      </c>
      <c r="BN405" s="70">
        <v>0</v>
      </c>
      <c r="BO405" s="70">
        <v>0</v>
      </c>
      <c r="BP405" s="70">
        <v>0</v>
      </c>
      <c r="BQ405" s="70">
        <v>0</v>
      </c>
      <c r="BR405" s="70">
        <v>0</v>
      </c>
      <c r="BS405" s="70">
        <v>0</v>
      </c>
      <c r="BT405" s="70">
        <v>0</v>
      </c>
      <c r="BU405" s="70">
        <v>0</v>
      </c>
      <c r="BV405" s="70">
        <v>0</v>
      </c>
      <c r="BW405" s="70">
        <v>0</v>
      </c>
      <c r="BX405" s="70">
        <v>0</v>
      </c>
      <c r="BY405" s="71">
        <v>123363.77</v>
      </c>
    </row>
    <row r="406" spans="1:77" x14ac:dyDescent="0.2">
      <c r="A406" s="68" t="s">
        <v>43</v>
      </c>
      <c r="B406" s="69" t="s">
        <v>1001</v>
      </c>
      <c r="C406" s="68" t="s">
        <v>1002</v>
      </c>
      <c r="D406" s="70">
        <v>0</v>
      </c>
      <c r="E406" s="70">
        <v>0</v>
      </c>
      <c r="F406" s="70">
        <v>0</v>
      </c>
      <c r="G406" s="70">
        <v>0</v>
      </c>
      <c r="H406" s="70">
        <v>0</v>
      </c>
      <c r="I406" s="70">
        <v>0</v>
      </c>
      <c r="J406" s="70">
        <v>0</v>
      </c>
      <c r="K406" s="70">
        <v>0</v>
      </c>
      <c r="L406" s="70">
        <v>0</v>
      </c>
      <c r="M406" s="70">
        <v>0</v>
      </c>
      <c r="N406" s="70">
        <v>0</v>
      </c>
      <c r="O406" s="70">
        <v>0</v>
      </c>
      <c r="P406" s="70">
        <v>0</v>
      </c>
      <c r="Q406" s="70">
        <v>0</v>
      </c>
      <c r="R406" s="70">
        <v>0</v>
      </c>
      <c r="S406" s="70">
        <v>0</v>
      </c>
      <c r="T406" s="70">
        <v>0</v>
      </c>
      <c r="U406" s="70">
        <v>0</v>
      </c>
      <c r="V406" s="70">
        <v>0</v>
      </c>
      <c r="W406" s="70">
        <v>0</v>
      </c>
      <c r="X406" s="70">
        <v>0</v>
      </c>
      <c r="Y406" s="70">
        <v>0</v>
      </c>
      <c r="Z406" s="70">
        <v>0</v>
      </c>
      <c r="AA406" s="70">
        <v>0</v>
      </c>
      <c r="AB406" s="70">
        <v>0</v>
      </c>
      <c r="AC406" s="70">
        <v>0</v>
      </c>
      <c r="AD406" s="70">
        <v>0</v>
      </c>
      <c r="AE406" s="70">
        <v>0</v>
      </c>
      <c r="AF406" s="70">
        <v>0</v>
      </c>
      <c r="AG406" s="70">
        <v>0</v>
      </c>
      <c r="AH406" s="70">
        <v>0</v>
      </c>
      <c r="AI406" s="70">
        <v>0</v>
      </c>
      <c r="AJ406" s="70">
        <v>0</v>
      </c>
      <c r="AK406" s="70">
        <v>0</v>
      </c>
      <c r="AL406" s="70">
        <v>0</v>
      </c>
      <c r="AM406" s="70">
        <v>0</v>
      </c>
      <c r="AN406" s="70">
        <v>0</v>
      </c>
      <c r="AO406" s="70">
        <v>0</v>
      </c>
      <c r="AP406" s="70">
        <v>0</v>
      </c>
      <c r="AQ406" s="70">
        <v>0</v>
      </c>
      <c r="AR406" s="70">
        <v>0</v>
      </c>
      <c r="AS406" s="70">
        <v>0</v>
      </c>
      <c r="AT406" s="70">
        <v>0</v>
      </c>
      <c r="AU406" s="70">
        <v>0</v>
      </c>
      <c r="AV406" s="70">
        <v>0</v>
      </c>
      <c r="AW406" s="70">
        <v>0</v>
      </c>
      <c r="AX406" s="70">
        <v>0</v>
      </c>
      <c r="AY406" s="70">
        <v>0</v>
      </c>
      <c r="AZ406" s="70">
        <v>0</v>
      </c>
      <c r="BA406" s="70">
        <v>1</v>
      </c>
      <c r="BB406" s="70">
        <v>0</v>
      </c>
      <c r="BC406" s="70">
        <v>0</v>
      </c>
      <c r="BD406" s="70">
        <v>1</v>
      </c>
      <c r="BE406" s="70">
        <v>0</v>
      </c>
      <c r="BF406" s="70">
        <v>0</v>
      </c>
      <c r="BG406" s="70">
        <v>0</v>
      </c>
      <c r="BH406" s="70">
        <v>0</v>
      </c>
      <c r="BI406" s="70">
        <v>0</v>
      </c>
      <c r="BJ406" s="70">
        <v>0</v>
      </c>
      <c r="BK406" s="70">
        <v>0</v>
      </c>
      <c r="BL406" s="70">
        <v>0</v>
      </c>
      <c r="BM406" s="70">
        <v>0</v>
      </c>
      <c r="BN406" s="70">
        <v>0</v>
      </c>
      <c r="BO406" s="70">
        <v>0</v>
      </c>
      <c r="BP406" s="70">
        <v>0</v>
      </c>
      <c r="BQ406" s="70">
        <v>0</v>
      </c>
      <c r="BR406" s="70">
        <v>0</v>
      </c>
      <c r="BS406" s="70">
        <v>0</v>
      </c>
      <c r="BT406" s="70">
        <v>0</v>
      </c>
      <c r="BU406" s="70">
        <v>0</v>
      </c>
      <c r="BV406" s="70">
        <v>0</v>
      </c>
      <c r="BW406" s="70">
        <v>0</v>
      </c>
      <c r="BX406" s="70">
        <v>0</v>
      </c>
      <c r="BY406" s="71">
        <v>28470</v>
      </c>
    </row>
    <row r="407" spans="1:77" x14ac:dyDescent="0.2">
      <c r="A407" s="68" t="s">
        <v>43</v>
      </c>
      <c r="B407" s="69" t="s">
        <v>1003</v>
      </c>
      <c r="C407" s="68" t="s">
        <v>1004</v>
      </c>
      <c r="D407" s="70">
        <v>0</v>
      </c>
      <c r="E407" s="70">
        <v>0</v>
      </c>
      <c r="F407" s="70">
        <v>0</v>
      </c>
      <c r="G407" s="70">
        <v>0</v>
      </c>
      <c r="H407" s="70">
        <v>0</v>
      </c>
      <c r="I407" s="70">
        <v>0</v>
      </c>
      <c r="J407" s="70">
        <v>0</v>
      </c>
      <c r="K407" s="70">
        <v>0</v>
      </c>
      <c r="L407" s="70">
        <v>0</v>
      </c>
      <c r="M407" s="70">
        <v>0</v>
      </c>
      <c r="N407" s="70">
        <v>0</v>
      </c>
      <c r="O407" s="70">
        <v>0</v>
      </c>
      <c r="P407" s="70">
        <v>0</v>
      </c>
      <c r="Q407" s="70">
        <v>0</v>
      </c>
      <c r="R407" s="70">
        <v>0</v>
      </c>
      <c r="S407" s="70">
        <v>0</v>
      </c>
      <c r="T407" s="70">
        <v>0</v>
      </c>
      <c r="U407" s="70">
        <v>0</v>
      </c>
      <c r="V407" s="70">
        <v>0</v>
      </c>
      <c r="W407" s="70">
        <v>0</v>
      </c>
      <c r="X407" s="70">
        <v>0</v>
      </c>
      <c r="Y407" s="70">
        <v>0</v>
      </c>
      <c r="Z407" s="70">
        <v>0</v>
      </c>
      <c r="AA407" s="70">
        <v>0</v>
      </c>
      <c r="AB407" s="70">
        <v>0</v>
      </c>
      <c r="AC407" s="70">
        <v>0</v>
      </c>
      <c r="AD407" s="70">
        <v>0</v>
      </c>
      <c r="AE407" s="70">
        <v>0</v>
      </c>
      <c r="AF407" s="70">
        <v>0</v>
      </c>
      <c r="AG407" s="70">
        <v>0</v>
      </c>
      <c r="AH407" s="70">
        <v>0</v>
      </c>
      <c r="AI407" s="70">
        <v>0</v>
      </c>
      <c r="AJ407" s="70">
        <v>0</v>
      </c>
      <c r="AK407" s="70">
        <v>0</v>
      </c>
      <c r="AL407" s="70">
        <v>0</v>
      </c>
      <c r="AM407" s="70">
        <v>0</v>
      </c>
      <c r="AN407" s="70">
        <v>0</v>
      </c>
      <c r="AO407" s="70">
        <v>0</v>
      </c>
      <c r="AP407" s="70">
        <v>0</v>
      </c>
      <c r="AQ407" s="70">
        <v>0</v>
      </c>
      <c r="AR407" s="70">
        <v>0</v>
      </c>
      <c r="AS407" s="70">
        <v>0</v>
      </c>
      <c r="AT407" s="70">
        <v>0</v>
      </c>
      <c r="AU407" s="70">
        <v>0</v>
      </c>
      <c r="AV407" s="70">
        <v>0</v>
      </c>
      <c r="AW407" s="70">
        <v>0</v>
      </c>
      <c r="AX407" s="70">
        <v>0</v>
      </c>
      <c r="AY407" s="70">
        <v>0</v>
      </c>
      <c r="AZ407" s="70">
        <v>0</v>
      </c>
      <c r="BA407" s="70">
        <v>0</v>
      </c>
      <c r="BB407" s="70">
        <v>0</v>
      </c>
      <c r="BC407" s="70">
        <v>0</v>
      </c>
      <c r="BD407" s="70">
        <v>0</v>
      </c>
      <c r="BE407" s="70">
        <v>0</v>
      </c>
      <c r="BF407" s="70">
        <v>0</v>
      </c>
      <c r="BG407" s="70">
        <v>0</v>
      </c>
      <c r="BH407" s="70">
        <v>0</v>
      </c>
      <c r="BI407" s="70">
        <v>0</v>
      </c>
      <c r="BJ407" s="70">
        <v>0</v>
      </c>
      <c r="BK407" s="70">
        <v>0</v>
      </c>
      <c r="BL407" s="70">
        <v>0</v>
      </c>
      <c r="BM407" s="70">
        <v>0</v>
      </c>
      <c r="BN407" s="70">
        <v>0</v>
      </c>
      <c r="BO407" s="70">
        <v>0</v>
      </c>
      <c r="BP407" s="70">
        <v>0</v>
      </c>
      <c r="BQ407" s="70">
        <v>0</v>
      </c>
      <c r="BR407" s="70">
        <v>0</v>
      </c>
      <c r="BS407" s="70">
        <v>0</v>
      </c>
      <c r="BT407" s="70">
        <v>0</v>
      </c>
      <c r="BU407" s="70">
        <v>0</v>
      </c>
      <c r="BV407" s="70">
        <v>0</v>
      </c>
      <c r="BW407" s="70">
        <v>0</v>
      </c>
      <c r="BX407" s="70">
        <v>0</v>
      </c>
      <c r="BY407" s="71">
        <v>120424.1</v>
      </c>
    </row>
    <row r="408" spans="1:77" x14ac:dyDescent="0.2">
      <c r="A408" s="68" t="s">
        <v>43</v>
      </c>
      <c r="B408" s="69" t="s">
        <v>1005</v>
      </c>
      <c r="C408" s="68" t="s">
        <v>1006</v>
      </c>
      <c r="D408" s="70">
        <v>0</v>
      </c>
      <c r="E408" s="70">
        <v>0</v>
      </c>
      <c r="F408" s="70">
        <v>0</v>
      </c>
      <c r="G408" s="70">
        <v>0</v>
      </c>
      <c r="H408" s="70">
        <v>0</v>
      </c>
      <c r="I408" s="70">
        <v>0</v>
      </c>
      <c r="J408" s="70">
        <v>0</v>
      </c>
      <c r="K408" s="70">
        <v>0</v>
      </c>
      <c r="L408" s="70">
        <v>0</v>
      </c>
      <c r="M408" s="70">
        <v>4</v>
      </c>
      <c r="N408" s="70">
        <v>0</v>
      </c>
      <c r="O408" s="70">
        <v>0</v>
      </c>
      <c r="P408" s="70">
        <v>0</v>
      </c>
      <c r="Q408" s="70">
        <v>0</v>
      </c>
      <c r="R408" s="70">
        <v>0</v>
      </c>
      <c r="S408" s="70">
        <v>0</v>
      </c>
      <c r="T408" s="70">
        <v>0</v>
      </c>
      <c r="U408" s="70">
        <v>0</v>
      </c>
      <c r="V408" s="70">
        <v>0</v>
      </c>
      <c r="W408" s="70">
        <v>0</v>
      </c>
      <c r="X408" s="70">
        <v>0</v>
      </c>
      <c r="Y408" s="70">
        <v>0</v>
      </c>
      <c r="Z408" s="70">
        <v>0</v>
      </c>
      <c r="AA408" s="70">
        <v>0</v>
      </c>
      <c r="AB408" s="70">
        <v>0</v>
      </c>
      <c r="AC408" s="70">
        <v>0</v>
      </c>
      <c r="AD408" s="70">
        <v>0</v>
      </c>
      <c r="AE408" s="70">
        <v>6</v>
      </c>
      <c r="AF408" s="70">
        <v>0</v>
      </c>
      <c r="AG408" s="70">
        <v>2401</v>
      </c>
      <c r="AH408" s="70">
        <v>0</v>
      </c>
      <c r="AI408" s="70">
        <v>0</v>
      </c>
      <c r="AJ408" s="70">
        <v>0</v>
      </c>
      <c r="AK408" s="70">
        <v>0</v>
      </c>
      <c r="AL408" s="70">
        <v>0</v>
      </c>
      <c r="AM408" s="70">
        <v>0</v>
      </c>
      <c r="AN408" s="70">
        <v>0</v>
      </c>
      <c r="AO408" s="70">
        <v>0</v>
      </c>
      <c r="AP408" s="70">
        <v>0</v>
      </c>
      <c r="AQ408" s="70">
        <v>0</v>
      </c>
      <c r="AR408" s="70">
        <v>0</v>
      </c>
      <c r="AS408" s="70">
        <v>0</v>
      </c>
      <c r="AT408" s="70">
        <v>0</v>
      </c>
      <c r="AU408" s="70">
        <v>0</v>
      </c>
      <c r="AV408" s="70">
        <v>0</v>
      </c>
      <c r="AW408" s="70">
        <v>0</v>
      </c>
      <c r="AX408" s="70">
        <v>0</v>
      </c>
      <c r="AY408" s="70">
        <v>0</v>
      </c>
      <c r="AZ408" s="70">
        <v>0</v>
      </c>
      <c r="BA408" s="70">
        <v>3911.04</v>
      </c>
      <c r="BB408" s="70">
        <v>0</v>
      </c>
      <c r="BC408" s="70">
        <v>0</v>
      </c>
      <c r="BD408" s="70">
        <v>24</v>
      </c>
      <c r="BE408" s="70">
        <v>0</v>
      </c>
      <c r="BF408" s="70">
        <v>0</v>
      </c>
      <c r="BG408" s="70">
        <v>0</v>
      </c>
      <c r="BH408" s="70">
        <v>0</v>
      </c>
      <c r="BI408" s="70">
        <v>0</v>
      </c>
      <c r="BJ408" s="70">
        <v>0</v>
      </c>
      <c r="BK408" s="70">
        <v>0</v>
      </c>
      <c r="BL408" s="70">
        <v>0</v>
      </c>
      <c r="BM408" s="70">
        <v>0</v>
      </c>
      <c r="BN408" s="70">
        <v>0</v>
      </c>
      <c r="BO408" s="70">
        <v>0</v>
      </c>
      <c r="BP408" s="70">
        <v>0</v>
      </c>
      <c r="BQ408" s="70">
        <v>2</v>
      </c>
      <c r="BR408" s="70">
        <v>0</v>
      </c>
      <c r="BS408" s="70">
        <v>0</v>
      </c>
      <c r="BT408" s="70">
        <v>0</v>
      </c>
      <c r="BU408" s="70">
        <v>60</v>
      </c>
      <c r="BV408" s="70">
        <v>0</v>
      </c>
      <c r="BW408" s="70">
        <v>0</v>
      </c>
      <c r="BX408" s="70">
        <v>0</v>
      </c>
      <c r="BY408" s="71">
        <v>0</v>
      </c>
    </row>
    <row r="409" spans="1:77" x14ac:dyDescent="0.2">
      <c r="A409" s="68" t="s">
        <v>43</v>
      </c>
      <c r="B409" s="69" t="s">
        <v>1007</v>
      </c>
      <c r="C409" s="68" t="s">
        <v>1008</v>
      </c>
      <c r="D409" s="70">
        <v>1</v>
      </c>
      <c r="E409" s="70">
        <v>0</v>
      </c>
      <c r="F409" s="70">
        <v>0</v>
      </c>
      <c r="G409" s="70">
        <v>0</v>
      </c>
      <c r="H409" s="70">
        <v>0</v>
      </c>
      <c r="I409" s="70">
        <v>0</v>
      </c>
      <c r="J409" s="70">
        <v>0</v>
      </c>
      <c r="K409" s="70">
        <v>0</v>
      </c>
      <c r="L409" s="70">
        <v>0</v>
      </c>
      <c r="M409" s="70">
        <v>0</v>
      </c>
      <c r="N409" s="70">
        <v>0</v>
      </c>
      <c r="O409" s="70">
        <v>0</v>
      </c>
      <c r="P409" s="70">
        <v>0</v>
      </c>
      <c r="Q409" s="70">
        <v>0</v>
      </c>
      <c r="R409" s="70">
        <v>0</v>
      </c>
      <c r="S409" s="70">
        <v>0</v>
      </c>
      <c r="T409" s="70">
        <v>0</v>
      </c>
      <c r="U409" s="70">
        <v>0</v>
      </c>
      <c r="V409" s="70">
        <v>0</v>
      </c>
      <c r="W409" s="70">
        <v>0</v>
      </c>
      <c r="X409" s="70">
        <v>0</v>
      </c>
      <c r="Y409" s="70">
        <v>0</v>
      </c>
      <c r="Z409" s="70">
        <v>0</v>
      </c>
      <c r="AA409" s="70">
        <v>0</v>
      </c>
      <c r="AB409" s="70">
        <v>0</v>
      </c>
      <c r="AC409" s="70">
        <v>0</v>
      </c>
      <c r="AD409" s="70">
        <v>0</v>
      </c>
      <c r="AE409" s="70">
        <v>0</v>
      </c>
      <c r="AF409" s="70">
        <v>0</v>
      </c>
      <c r="AG409" s="70">
        <v>0</v>
      </c>
      <c r="AH409" s="70">
        <v>0</v>
      </c>
      <c r="AI409" s="70">
        <v>0</v>
      </c>
      <c r="AJ409" s="70">
        <v>0</v>
      </c>
      <c r="AK409" s="70">
        <v>0</v>
      </c>
      <c r="AL409" s="70">
        <v>0</v>
      </c>
      <c r="AM409" s="70">
        <v>0</v>
      </c>
      <c r="AN409" s="70">
        <v>0</v>
      </c>
      <c r="AO409" s="70">
        <v>0</v>
      </c>
      <c r="AP409" s="70">
        <v>0</v>
      </c>
      <c r="AQ409" s="70">
        <v>0</v>
      </c>
      <c r="AR409" s="70">
        <v>0</v>
      </c>
      <c r="AS409" s="70">
        <v>0</v>
      </c>
      <c r="AT409" s="70">
        <v>0</v>
      </c>
      <c r="AU409" s="70">
        <v>0</v>
      </c>
      <c r="AV409" s="70">
        <v>0</v>
      </c>
      <c r="AW409" s="70">
        <v>0</v>
      </c>
      <c r="AX409" s="70">
        <v>0</v>
      </c>
      <c r="AY409" s="70">
        <v>0</v>
      </c>
      <c r="AZ409" s="70">
        <v>0</v>
      </c>
      <c r="BA409" s="70">
        <v>0</v>
      </c>
      <c r="BB409" s="70">
        <v>0</v>
      </c>
      <c r="BC409" s="70">
        <v>0</v>
      </c>
      <c r="BD409" s="70">
        <v>13</v>
      </c>
      <c r="BE409" s="70">
        <v>0</v>
      </c>
      <c r="BF409" s="70">
        <v>0</v>
      </c>
      <c r="BG409" s="70">
        <v>0</v>
      </c>
      <c r="BH409" s="70">
        <v>0</v>
      </c>
      <c r="BI409" s="70">
        <v>0</v>
      </c>
      <c r="BJ409" s="70">
        <v>0</v>
      </c>
      <c r="BK409" s="70">
        <v>0</v>
      </c>
      <c r="BL409" s="70">
        <v>0</v>
      </c>
      <c r="BM409" s="70">
        <v>0</v>
      </c>
      <c r="BN409" s="70">
        <v>0</v>
      </c>
      <c r="BO409" s="70">
        <v>0</v>
      </c>
      <c r="BP409" s="70">
        <v>0</v>
      </c>
      <c r="BQ409" s="70">
        <v>12</v>
      </c>
      <c r="BR409" s="70">
        <v>0</v>
      </c>
      <c r="BS409" s="70">
        <v>0</v>
      </c>
      <c r="BT409" s="70">
        <v>0</v>
      </c>
      <c r="BU409" s="70">
        <v>0</v>
      </c>
      <c r="BV409" s="70">
        <v>0</v>
      </c>
      <c r="BW409" s="70">
        <v>0</v>
      </c>
      <c r="BX409" s="70">
        <v>0</v>
      </c>
      <c r="BY409" s="71"/>
    </row>
    <row r="410" spans="1:77" x14ac:dyDescent="0.2">
      <c r="A410" s="68" t="s">
        <v>43</v>
      </c>
      <c r="B410" s="69" t="s">
        <v>1009</v>
      </c>
      <c r="C410" s="68" t="s">
        <v>1010</v>
      </c>
      <c r="D410" s="70">
        <v>0</v>
      </c>
      <c r="E410" s="70">
        <v>0</v>
      </c>
      <c r="F410" s="70">
        <v>0</v>
      </c>
      <c r="G410" s="70">
        <v>0</v>
      </c>
      <c r="H410" s="70">
        <v>0</v>
      </c>
      <c r="I410" s="70">
        <v>0</v>
      </c>
      <c r="J410" s="70">
        <v>0</v>
      </c>
      <c r="K410" s="70">
        <v>0</v>
      </c>
      <c r="L410" s="70">
        <v>0</v>
      </c>
      <c r="M410" s="70">
        <v>0</v>
      </c>
      <c r="N410" s="70">
        <v>0</v>
      </c>
      <c r="O410" s="70">
        <v>0</v>
      </c>
      <c r="P410" s="70">
        <v>0</v>
      </c>
      <c r="Q410" s="70">
        <v>0</v>
      </c>
      <c r="R410" s="70">
        <v>0</v>
      </c>
      <c r="S410" s="70">
        <v>0</v>
      </c>
      <c r="T410" s="70">
        <v>0</v>
      </c>
      <c r="U410" s="70">
        <v>0</v>
      </c>
      <c r="V410" s="70">
        <v>0</v>
      </c>
      <c r="W410" s="70">
        <v>0</v>
      </c>
      <c r="X410" s="70">
        <v>0</v>
      </c>
      <c r="Y410" s="70">
        <v>0</v>
      </c>
      <c r="Z410" s="70">
        <v>0</v>
      </c>
      <c r="AA410" s="70">
        <v>0</v>
      </c>
      <c r="AB410" s="70">
        <v>0</v>
      </c>
      <c r="AC410" s="70">
        <v>0</v>
      </c>
      <c r="AD410" s="70">
        <v>0</v>
      </c>
      <c r="AE410" s="70">
        <v>0</v>
      </c>
      <c r="AF410" s="70">
        <v>0</v>
      </c>
      <c r="AG410" s="70">
        <v>0</v>
      </c>
      <c r="AH410" s="70">
        <v>0</v>
      </c>
      <c r="AI410" s="70">
        <v>0</v>
      </c>
      <c r="AJ410" s="70">
        <v>0</v>
      </c>
      <c r="AK410" s="70">
        <v>0</v>
      </c>
      <c r="AL410" s="70">
        <v>0</v>
      </c>
      <c r="AM410" s="70">
        <v>0</v>
      </c>
      <c r="AN410" s="70">
        <v>0</v>
      </c>
      <c r="AO410" s="70">
        <v>0</v>
      </c>
      <c r="AP410" s="70">
        <v>0</v>
      </c>
      <c r="AQ410" s="70">
        <v>0</v>
      </c>
      <c r="AR410" s="70">
        <v>0</v>
      </c>
      <c r="AS410" s="70">
        <v>0</v>
      </c>
      <c r="AT410" s="70">
        <v>0</v>
      </c>
      <c r="AU410" s="70">
        <v>0</v>
      </c>
      <c r="AV410" s="70">
        <v>0</v>
      </c>
      <c r="AW410" s="70">
        <v>0</v>
      </c>
      <c r="AX410" s="70">
        <v>0</v>
      </c>
      <c r="AY410" s="70">
        <v>0</v>
      </c>
      <c r="AZ410" s="70">
        <v>0</v>
      </c>
      <c r="BA410" s="70">
        <v>3</v>
      </c>
      <c r="BB410" s="70">
        <v>0</v>
      </c>
      <c r="BC410" s="70">
        <v>0</v>
      </c>
      <c r="BD410" s="70">
        <v>2</v>
      </c>
      <c r="BE410" s="70">
        <v>0</v>
      </c>
      <c r="BF410" s="70">
        <v>0</v>
      </c>
      <c r="BG410" s="70">
        <v>0</v>
      </c>
      <c r="BH410" s="70">
        <v>0</v>
      </c>
      <c r="BI410" s="70">
        <v>0</v>
      </c>
      <c r="BJ410" s="70">
        <v>0</v>
      </c>
      <c r="BK410" s="70">
        <v>0</v>
      </c>
      <c r="BL410" s="70">
        <v>0</v>
      </c>
      <c r="BM410" s="70">
        <v>0</v>
      </c>
      <c r="BN410" s="70">
        <v>0</v>
      </c>
      <c r="BO410" s="70">
        <v>0</v>
      </c>
      <c r="BP410" s="70">
        <v>0</v>
      </c>
      <c r="BQ410" s="70">
        <v>2</v>
      </c>
      <c r="BR410" s="70">
        <v>0</v>
      </c>
      <c r="BS410" s="70">
        <v>0</v>
      </c>
      <c r="BT410" s="70">
        <v>0</v>
      </c>
      <c r="BU410" s="70">
        <v>0</v>
      </c>
      <c r="BV410" s="70">
        <v>0</v>
      </c>
      <c r="BW410" s="70">
        <v>0</v>
      </c>
      <c r="BX410" s="70">
        <v>0</v>
      </c>
      <c r="BY410" s="71"/>
    </row>
    <row r="411" spans="1:77" x14ac:dyDescent="0.2">
      <c r="A411" s="68" t="s">
        <v>43</v>
      </c>
      <c r="B411" s="69" t="s">
        <v>1011</v>
      </c>
      <c r="C411" s="68" t="s">
        <v>1012</v>
      </c>
      <c r="D411" s="70">
        <v>0</v>
      </c>
      <c r="E411" s="70">
        <v>0</v>
      </c>
      <c r="F411" s="70">
        <v>0</v>
      </c>
      <c r="G411" s="70">
        <v>0</v>
      </c>
      <c r="H411" s="70">
        <v>0</v>
      </c>
      <c r="I411" s="70">
        <v>0</v>
      </c>
      <c r="J411" s="70">
        <v>0</v>
      </c>
      <c r="K411" s="70">
        <v>0</v>
      </c>
      <c r="L411" s="70">
        <v>0</v>
      </c>
      <c r="M411" s="70">
        <v>0</v>
      </c>
      <c r="N411" s="70">
        <v>0</v>
      </c>
      <c r="O411" s="70">
        <v>0</v>
      </c>
      <c r="P411" s="70">
        <v>0</v>
      </c>
      <c r="Q411" s="70">
        <v>0</v>
      </c>
      <c r="R411" s="70">
        <v>0</v>
      </c>
      <c r="S411" s="70">
        <v>0</v>
      </c>
      <c r="T411" s="70">
        <v>0</v>
      </c>
      <c r="U411" s="70">
        <v>0</v>
      </c>
      <c r="V411" s="70">
        <v>0</v>
      </c>
      <c r="W411" s="70">
        <v>0</v>
      </c>
      <c r="X411" s="70">
        <v>0</v>
      </c>
      <c r="Y411" s="70">
        <v>0</v>
      </c>
      <c r="Z411" s="70">
        <v>0</v>
      </c>
      <c r="AA411" s="70">
        <v>0</v>
      </c>
      <c r="AB411" s="70">
        <v>0</v>
      </c>
      <c r="AC411" s="70">
        <v>0</v>
      </c>
      <c r="AD411" s="70">
        <v>0</v>
      </c>
      <c r="AE411" s="70">
        <v>0</v>
      </c>
      <c r="AF411" s="70">
        <v>0</v>
      </c>
      <c r="AG411" s="70">
        <v>0</v>
      </c>
      <c r="AH411" s="70">
        <v>0</v>
      </c>
      <c r="AI411" s="70">
        <v>0</v>
      </c>
      <c r="AJ411" s="70">
        <v>0</v>
      </c>
      <c r="AK411" s="70">
        <v>0</v>
      </c>
      <c r="AL411" s="70">
        <v>0</v>
      </c>
      <c r="AM411" s="70">
        <v>0</v>
      </c>
      <c r="AN411" s="70">
        <v>0</v>
      </c>
      <c r="AO411" s="70">
        <v>0</v>
      </c>
      <c r="AP411" s="70">
        <v>0</v>
      </c>
      <c r="AQ411" s="70">
        <v>0</v>
      </c>
      <c r="AR411" s="70">
        <v>0</v>
      </c>
      <c r="AS411" s="70">
        <v>0</v>
      </c>
      <c r="AT411" s="70">
        <v>0</v>
      </c>
      <c r="AU411" s="70">
        <v>0</v>
      </c>
      <c r="AV411" s="70">
        <v>0</v>
      </c>
      <c r="AW411" s="70">
        <v>0</v>
      </c>
      <c r="AX411" s="70">
        <v>0</v>
      </c>
      <c r="AY411" s="70">
        <v>0</v>
      </c>
      <c r="AZ411" s="70">
        <v>0</v>
      </c>
      <c r="BA411" s="70">
        <v>0</v>
      </c>
      <c r="BB411" s="70">
        <v>0</v>
      </c>
      <c r="BC411" s="70">
        <v>0</v>
      </c>
      <c r="BD411" s="70">
        <v>0</v>
      </c>
      <c r="BE411" s="70">
        <v>0</v>
      </c>
      <c r="BF411" s="70">
        <v>0</v>
      </c>
      <c r="BG411" s="70">
        <v>0</v>
      </c>
      <c r="BH411" s="70">
        <v>0</v>
      </c>
      <c r="BI411" s="70">
        <v>0</v>
      </c>
      <c r="BJ411" s="70">
        <v>0</v>
      </c>
      <c r="BK411" s="70">
        <v>0</v>
      </c>
      <c r="BL411" s="70">
        <v>0</v>
      </c>
      <c r="BM411" s="70">
        <v>0</v>
      </c>
      <c r="BN411" s="70">
        <v>0</v>
      </c>
      <c r="BO411" s="70">
        <v>0</v>
      </c>
      <c r="BP411" s="70">
        <v>0</v>
      </c>
      <c r="BQ411" s="70">
        <v>0</v>
      </c>
      <c r="BR411" s="70">
        <v>0</v>
      </c>
      <c r="BS411" s="70">
        <v>0</v>
      </c>
      <c r="BT411" s="70">
        <v>0</v>
      </c>
      <c r="BU411" s="70">
        <v>0</v>
      </c>
      <c r="BV411" s="70">
        <v>0</v>
      </c>
      <c r="BW411" s="70">
        <v>0</v>
      </c>
      <c r="BX411" s="70">
        <v>0</v>
      </c>
      <c r="BY411" s="71"/>
    </row>
    <row r="412" spans="1:77" x14ac:dyDescent="0.2">
      <c r="A412" s="68" t="s">
        <v>43</v>
      </c>
      <c r="B412" s="69" t="s">
        <v>1013</v>
      </c>
      <c r="C412" s="68" t="s">
        <v>1014</v>
      </c>
      <c r="D412" s="70">
        <v>0</v>
      </c>
      <c r="E412" s="70">
        <v>0</v>
      </c>
      <c r="F412" s="70">
        <v>0</v>
      </c>
      <c r="G412" s="70">
        <v>0</v>
      </c>
      <c r="H412" s="70">
        <v>0</v>
      </c>
      <c r="I412" s="70">
        <v>0</v>
      </c>
      <c r="J412" s="70">
        <v>0</v>
      </c>
      <c r="K412" s="70">
        <v>0</v>
      </c>
      <c r="L412" s="70">
        <v>0</v>
      </c>
      <c r="M412" s="70">
        <v>0</v>
      </c>
      <c r="N412" s="70">
        <v>0</v>
      </c>
      <c r="O412" s="70">
        <v>0</v>
      </c>
      <c r="P412" s="70">
        <v>0</v>
      </c>
      <c r="Q412" s="70">
        <v>0</v>
      </c>
      <c r="R412" s="70">
        <v>0</v>
      </c>
      <c r="S412" s="70">
        <v>0</v>
      </c>
      <c r="T412" s="70">
        <v>0</v>
      </c>
      <c r="U412" s="70">
        <v>0</v>
      </c>
      <c r="V412" s="70">
        <v>0</v>
      </c>
      <c r="W412" s="70">
        <v>0</v>
      </c>
      <c r="X412" s="70">
        <v>0</v>
      </c>
      <c r="Y412" s="70">
        <v>0</v>
      </c>
      <c r="Z412" s="70">
        <v>0</v>
      </c>
      <c r="AA412" s="70">
        <v>0</v>
      </c>
      <c r="AB412" s="70">
        <v>0</v>
      </c>
      <c r="AC412" s="70">
        <v>0</v>
      </c>
      <c r="AD412" s="70">
        <v>0</v>
      </c>
      <c r="AE412" s="70">
        <v>1</v>
      </c>
      <c r="AF412" s="70">
        <v>0</v>
      </c>
      <c r="AG412" s="70">
        <v>0</v>
      </c>
      <c r="AH412" s="70">
        <v>0</v>
      </c>
      <c r="AI412" s="70">
        <v>0</v>
      </c>
      <c r="AJ412" s="70">
        <v>0</v>
      </c>
      <c r="AK412" s="70">
        <v>0</v>
      </c>
      <c r="AL412" s="70">
        <v>0</v>
      </c>
      <c r="AM412" s="70">
        <v>0</v>
      </c>
      <c r="AN412" s="70">
        <v>0</v>
      </c>
      <c r="AO412" s="70">
        <v>0</v>
      </c>
      <c r="AP412" s="70">
        <v>0</v>
      </c>
      <c r="AQ412" s="70">
        <v>0</v>
      </c>
      <c r="AR412" s="70">
        <v>0</v>
      </c>
      <c r="AS412" s="70">
        <v>0</v>
      </c>
      <c r="AT412" s="70">
        <v>0</v>
      </c>
      <c r="AU412" s="70">
        <v>0</v>
      </c>
      <c r="AV412" s="70">
        <v>0</v>
      </c>
      <c r="AW412" s="70">
        <v>0</v>
      </c>
      <c r="AX412" s="70">
        <v>0</v>
      </c>
      <c r="AY412" s="70">
        <v>0</v>
      </c>
      <c r="AZ412" s="70">
        <v>0</v>
      </c>
      <c r="BA412" s="70">
        <v>0</v>
      </c>
      <c r="BB412" s="70">
        <v>0</v>
      </c>
      <c r="BC412" s="70">
        <v>0</v>
      </c>
      <c r="BD412" s="70">
        <v>0</v>
      </c>
      <c r="BE412" s="70">
        <v>0</v>
      </c>
      <c r="BF412" s="70">
        <v>0</v>
      </c>
      <c r="BG412" s="70">
        <v>0</v>
      </c>
      <c r="BH412" s="70">
        <v>0</v>
      </c>
      <c r="BI412" s="70">
        <v>0</v>
      </c>
      <c r="BJ412" s="70">
        <v>0</v>
      </c>
      <c r="BK412" s="70">
        <v>0</v>
      </c>
      <c r="BL412" s="70">
        <v>0</v>
      </c>
      <c r="BM412" s="70">
        <v>0</v>
      </c>
      <c r="BN412" s="70">
        <v>0</v>
      </c>
      <c r="BO412" s="70">
        <v>0</v>
      </c>
      <c r="BP412" s="70">
        <v>0</v>
      </c>
      <c r="BQ412" s="70">
        <v>1</v>
      </c>
      <c r="BR412" s="70">
        <v>0</v>
      </c>
      <c r="BS412" s="70">
        <v>0</v>
      </c>
      <c r="BT412" s="70">
        <v>0</v>
      </c>
      <c r="BU412" s="70">
        <v>0</v>
      </c>
      <c r="BV412" s="70">
        <v>0</v>
      </c>
      <c r="BW412" s="70">
        <v>0</v>
      </c>
      <c r="BX412" s="70">
        <v>0</v>
      </c>
      <c r="BY412" s="71"/>
    </row>
    <row r="413" spans="1:77" x14ac:dyDescent="0.2">
      <c r="A413" s="68" t="s">
        <v>43</v>
      </c>
      <c r="B413" s="69" t="s">
        <v>1015</v>
      </c>
      <c r="C413" s="68" t="s">
        <v>1016</v>
      </c>
      <c r="D413" s="70">
        <v>100362.68</v>
      </c>
      <c r="E413" s="70">
        <v>0</v>
      </c>
      <c r="F413" s="70">
        <v>0</v>
      </c>
      <c r="G413" s="70">
        <v>0</v>
      </c>
      <c r="H413" s="70">
        <v>0</v>
      </c>
      <c r="I413" s="70">
        <v>0</v>
      </c>
      <c r="J413" s="70">
        <v>8</v>
      </c>
      <c r="K413" s="70">
        <v>0</v>
      </c>
      <c r="L413" s="70">
        <v>0</v>
      </c>
      <c r="M413" s="70">
        <v>354064.37</v>
      </c>
      <c r="N413" s="70">
        <v>0</v>
      </c>
      <c r="O413" s="70">
        <v>0</v>
      </c>
      <c r="P413" s="70">
        <v>0</v>
      </c>
      <c r="Q413" s="70">
        <v>0</v>
      </c>
      <c r="R413" s="70">
        <v>0</v>
      </c>
      <c r="S413" s="70">
        <v>0</v>
      </c>
      <c r="T413" s="70">
        <v>0</v>
      </c>
      <c r="U413" s="70">
        <v>0</v>
      </c>
      <c r="V413" s="70">
        <v>0</v>
      </c>
      <c r="W413" s="70">
        <v>0</v>
      </c>
      <c r="X413" s="70">
        <v>0</v>
      </c>
      <c r="Y413" s="70">
        <v>0</v>
      </c>
      <c r="Z413" s="70">
        <v>0</v>
      </c>
      <c r="AA413" s="70">
        <v>0</v>
      </c>
      <c r="AB413" s="70">
        <v>0</v>
      </c>
      <c r="AC413" s="70">
        <v>0</v>
      </c>
      <c r="AD413" s="70">
        <v>0</v>
      </c>
      <c r="AE413" s="70">
        <v>164428.20000000001</v>
      </c>
      <c r="AF413" s="70">
        <v>0</v>
      </c>
      <c r="AG413" s="70">
        <v>17</v>
      </c>
      <c r="AH413" s="70">
        <v>0</v>
      </c>
      <c r="AI413" s="70">
        <v>0</v>
      </c>
      <c r="AJ413" s="70">
        <v>0</v>
      </c>
      <c r="AK413" s="70">
        <v>0</v>
      </c>
      <c r="AL413" s="70">
        <v>7015.9</v>
      </c>
      <c r="AM413" s="70">
        <v>0</v>
      </c>
      <c r="AN413" s="70">
        <v>0</v>
      </c>
      <c r="AO413" s="70">
        <v>0</v>
      </c>
      <c r="AP413" s="70">
        <v>2</v>
      </c>
      <c r="AQ413" s="70">
        <v>0</v>
      </c>
      <c r="AR413" s="70">
        <v>0</v>
      </c>
      <c r="AS413" s="70">
        <v>0</v>
      </c>
      <c r="AT413" s="70">
        <v>0</v>
      </c>
      <c r="AU413" s="70">
        <v>0</v>
      </c>
      <c r="AV413" s="70">
        <v>0</v>
      </c>
      <c r="AW413" s="70">
        <v>0</v>
      </c>
      <c r="AX413" s="70">
        <v>0</v>
      </c>
      <c r="AY413" s="70">
        <v>0</v>
      </c>
      <c r="AZ413" s="70">
        <v>9604.75</v>
      </c>
      <c r="BA413" s="70">
        <v>0</v>
      </c>
      <c r="BB413" s="70">
        <v>0</v>
      </c>
      <c r="BC413" s="70">
        <v>0</v>
      </c>
      <c r="BD413" s="70">
        <v>0</v>
      </c>
      <c r="BE413" s="70">
        <v>0</v>
      </c>
      <c r="BF413" s="70">
        <v>0</v>
      </c>
      <c r="BG413" s="70">
        <v>0</v>
      </c>
      <c r="BH413" s="70">
        <v>0</v>
      </c>
      <c r="BI413" s="70">
        <v>0</v>
      </c>
      <c r="BJ413" s="70">
        <v>0</v>
      </c>
      <c r="BK413" s="70">
        <v>0</v>
      </c>
      <c r="BL413" s="70">
        <v>0</v>
      </c>
      <c r="BM413" s="70">
        <v>0</v>
      </c>
      <c r="BN413" s="70">
        <v>0</v>
      </c>
      <c r="BO413" s="70">
        <v>0</v>
      </c>
      <c r="BP413" s="70">
        <v>0</v>
      </c>
      <c r="BQ413" s="70">
        <v>8</v>
      </c>
      <c r="BR413" s="70">
        <v>0</v>
      </c>
      <c r="BS413" s="70">
        <v>0</v>
      </c>
      <c r="BT413" s="70">
        <v>0</v>
      </c>
      <c r="BU413" s="70">
        <v>0</v>
      </c>
      <c r="BV413" s="70">
        <v>0</v>
      </c>
      <c r="BW413" s="70">
        <v>0</v>
      </c>
      <c r="BX413" s="70">
        <v>0</v>
      </c>
      <c r="BY413" s="71">
        <v>1</v>
      </c>
    </row>
    <row r="414" spans="1:77" x14ac:dyDescent="0.2">
      <c r="A414" s="68" t="s">
        <v>43</v>
      </c>
      <c r="B414" s="69" t="s">
        <v>1017</v>
      </c>
      <c r="C414" s="68" t="s">
        <v>1018</v>
      </c>
      <c r="D414" s="70">
        <v>0</v>
      </c>
      <c r="E414" s="70">
        <v>0</v>
      </c>
      <c r="F414" s="70">
        <v>0</v>
      </c>
      <c r="G414" s="70">
        <v>0</v>
      </c>
      <c r="H414" s="70">
        <v>0</v>
      </c>
      <c r="I414" s="70">
        <v>0</v>
      </c>
      <c r="J414" s="70">
        <v>0</v>
      </c>
      <c r="K414" s="70">
        <v>0</v>
      </c>
      <c r="L414" s="70">
        <v>0</v>
      </c>
      <c r="M414" s="70">
        <v>0</v>
      </c>
      <c r="N414" s="70">
        <v>0</v>
      </c>
      <c r="O414" s="70">
        <v>0</v>
      </c>
      <c r="P414" s="70">
        <v>0</v>
      </c>
      <c r="Q414" s="70">
        <v>0</v>
      </c>
      <c r="R414" s="70">
        <v>0</v>
      </c>
      <c r="S414" s="70">
        <v>0</v>
      </c>
      <c r="T414" s="70">
        <v>0</v>
      </c>
      <c r="U414" s="70">
        <v>0</v>
      </c>
      <c r="V414" s="70">
        <v>0</v>
      </c>
      <c r="W414" s="70">
        <v>0</v>
      </c>
      <c r="X414" s="70">
        <v>0</v>
      </c>
      <c r="Y414" s="70">
        <v>0</v>
      </c>
      <c r="Z414" s="70">
        <v>0</v>
      </c>
      <c r="AA414" s="70">
        <v>0</v>
      </c>
      <c r="AB414" s="70">
        <v>0</v>
      </c>
      <c r="AC414" s="70">
        <v>0</v>
      </c>
      <c r="AD414" s="70">
        <v>0</v>
      </c>
      <c r="AE414" s="70">
        <v>0</v>
      </c>
      <c r="AF414" s="70">
        <v>0</v>
      </c>
      <c r="AG414" s="70">
        <v>0</v>
      </c>
      <c r="AH414" s="70">
        <v>0</v>
      </c>
      <c r="AI414" s="70">
        <v>0</v>
      </c>
      <c r="AJ414" s="70">
        <v>0</v>
      </c>
      <c r="AK414" s="70">
        <v>0</v>
      </c>
      <c r="AL414" s="70">
        <v>0</v>
      </c>
      <c r="AM414" s="70">
        <v>0</v>
      </c>
      <c r="AN414" s="70">
        <v>0</v>
      </c>
      <c r="AO414" s="70">
        <v>0</v>
      </c>
      <c r="AP414" s="70">
        <v>0</v>
      </c>
      <c r="AQ414" s="70">
        <v>0</v>
      </c>
      <c r="AR414" s="70">
        <v>0</v>
      </c>
      <c r="AS414" s="70">
        <v>0</v>
      </c>
      <c r="AT414" s="70">
        <v>0</v>
      </c>
      <c r="AU414" s="70">
        <v>0</v>
      </c>
      <c r="AV414" s="70">
        <v>0</v>
      </c>
      <c r="AW414" s="70">
        <v>0</v>
      </c>
      <c r="AX414" s="70">
        <v>0</v>
      </c>
      <c r="AY414" s="70">
        <v>0</v>
      </c>
      <c r="AZ414" s="70">
        <v>0</v>
      </c>
      <c r="BA414" s="70">
        <v>0</v>
      </c>
      <c r="BB414" s="70">
        <v>0</v>
      </c>
      <c r="BC414" s="70">
        <v>0</v>
      </c>
      <c r="BD414" s="70">
        <v>0</v>
      </c>
      <c r="BE414" s="70">
        <v>0</v>
      </c>
      <c r="BF414" s="70">
        <v>0</v>
      </c>
      <c r="BG414" s="70">
        <v>0</v>
      </c>
      <c r="BH414" s="70">
        <v>0</v>
      </c>
      <c r="BI414" s="70">
        <v>0</v>
      </c>
      <c r="BJ414" s="70">
        <v>0</v>
      </c>
      <c r="BK414" s="70">
        <v>0</v>
      </c>
      <c r="BL414" s="70">
        <v>0</v>
      </c>
      <c r="BM414" s="70">
        <v>0</v>
      </c>
      <c r="BN414" s="70">
        <v>0</v>
      </c>
      <c r="BO414" s="70">
        <v>0</v>
      </c>
      <c r="BP414" s="70">
        <v>0</v>
      </c>
      <c r="BQ414" s="70">
        <v>0</v>
      </c>
      <c r="BR414" s="70">
        <v>0</v>
      </c>
      <c r="BS414" s="70">
        <v>0</v>
      </c>
      <c r="BT414" s="70">
        <v>0</v>
      </c>
      <c r="BU414" s="70">
        <v>0</v>
      </c>
      <c r="BV414" s="70">
        <v>0</v>
      </c>
      <c r="BW414" s="70">
        <v>0</v>
      </c>
      <c r="BX414" s="70">
        <v>0</v>
      </c>
      <c r="BY414" s="71">
        <v>4357.32</v>
      </c>
    </row>
    <row r="415" spans="1:77" x14ac:dyDescent="0.2">
      <c r="A415" s="68" t="s">
        <v>43</v>
      </c>
      <c r="B415" s="69" t="s">
        <v>1019</v>
      </c>
      <c r="C415" s="68" t="s">
        <v>1020</v>
      </c>
      <c r="D415" s="70">
        <v>0</v>
      </c>
      <c r="E415" s="70">
        <v>0</v>
      </c>
      <c r="F415" s="70">
        <v>0</v>
      </c>
      <c r="G415" s="70">
        <v>0</v>
      </c>
      <c r="H415" s="70">
        <v>0</v>
      </c>
      <c r="I415" s="70">
        <v>0</v>
      </c>
      <c r="J415" s="70">
        <v>0</v>
      </c>
      <c r="K415" s="70">
        <v>0</v>
      </c>
      <c r="L415" s="70">
        <v>0</v>
      </c>
      <c r="M415" s="70">
        <v>0</v>
      </c>
      <c r="N415" s="70">
        <v>0</v>
      </c>
      <c r="O415" s="70">
        <v>0</v>
      </c>
      <c r="P415" s="70">
        <v>0</v>
      </c>
      <c r="Q415" s="70">
        <v>0</v>
      </c>
      <c r="R415" s="70">
        <v>0</v>
      </c>
      <c r="S415" s="70">
        <v>0</v>
      </c>
      <c r="T415" s="70">
        <v>0</v>
      </c>
      <c r="U415" s="70">
        <v>0</v>
      </c>
      <c r="V415" s="70">
        <v>0</v>
      </c>
      <c r="W415" s="70">
        <v>0</v>
      </c>
      <c r="X415" s="70">
        <v>0</v>
      </c>
      <c r="Y415" s="70">
        <v>0</v>
      </c>
      <c r="Z415" s="70">
        <v>0</v>
      </c>
      <c r="AA415" s="70">
        <v>0</v>
      </c>
      <c r="AB415" s="70">
        <v>0</v>
      </c>
      <c r="AC415" s="70">
        <v>0</v>
      </c>
      <c r="AD415" s="70">
        <v>0</v>
      </c>
      <c r="AE415" s="70">
        <v>0</v>
      </c>
      <c r="AF415" s="70">
        <v>0</v>
      </c>
      <c r="AG415" s="70">
        <v>0</v>
      </c>
      <c r="AH415" s="70">
        <v>0</v>
      </c>
      <c r="AI415" s="70">
        <v>0</v>
      </c>
      <c r="AJ415" s="70">
        <v>0</v>
      </c>
      <c r="AK415" s="70">
        <v>0</v>
      </c>
      <c r="AL415" s="70">
        <v>0</v>
      </c>
      <c r="AM415" s="70">
        <v>0</v>
      </c>
      <c r="AN415" s="70">
        <v>0</v>
      </c>
      <c r="AO415" s="70">
        <v>0</v>
      </c>
      <c r="AP415" s="70">
        <v>0</v>
      </c>
      <c r="AQ415" s="70">
        <v>0</v>
      </c>
      <c r="AR415" s="70">
        <v>0</v>
      </c>
      <c r="AS415" s="70">
        <v>0</v>
      </c>
      <c r="AT415" s="70">
        <v>0</v>
      </c>
      <c r="AU415" s="70">
        <v>0</v>
      </c>
      <c r="AV415" s="70">
        <v>0</v>
      </c>
      <c r="AW415" s="70">
        <v>0</v>
      </c>
      <c r="AX415" s="70">
        <v>0</v>
      </c>
      <c r="AY415" s="70">
        <v>0</v>
      </c>
      <c r="AZ415" s="70">
        <v>0</v>
      </c>
      <c r="BA415" s="70">
        <v>0</v>
      </c>
      <c r="BB415" s="70">
        <v>0</v>
      </c>
      <c r="BC415" s="70">
        <v>0</v>
      </c>
      <c r="BD415" s="70">
        <v>0</v>
      </c>
      <c r="BE415" s="70">
        <v>0</v>
      </c>
      <c r="BF415" s="70">
        <v>0</v>
      </c>
      <c r="BG415" s="70">
        <v>0</v>
      </c>
      <c r="BH415" s="70">
        <v>0</v>
      </c>
      <c r="BI415" s="70">
        <v>0</v>
      </c>
      <c r="BJ415" s="70">
        <v>0</v>
      </c>
      <c r="BK415" s="70">
        <v>0</v>
      </c>
      <c r="BL415" s="70">
        <v>0</v>
      </c>
      <c r="BM415" s="70">
        <v>0</v>
      </c>
      <c r="BN415" s="70">
        <v>0</v>
      </c>
      <c r="BO415" s="70">
        <v>0</v>
      </c>
      <c r="BP415" s="70">
        <v>0</v>
      </c>
      <c r="BQ415" s="70">
        <v>0</v>
      </c>
      <c r="BR415" s="70">
        <v>0</v>
      </c>
      <c r="BS415" s="70">
        <v>0</v>
      </c>
      <c r="BT415" s="70">
        <v>0</v>
      </c>
      <c r="BU415" s="70">
        <v>0</v>
      </c>
      <c r="BV415" s="70">
        <v>0</v>
      </c>
      <c r="BW415" s="70">
        <v>0</v>
      </c>
      <c r="BX415" s="70">
        <v>0</v>
      </c>
      <c r="BY415" s="71">
        <v>4</v>
      </c>
    </row>
    <row r="416" spans="1:77" x14ac:dyDescent="0.2">
      <c r="A416" s="68" t="s">
        <v>43</v>
      </c>
      <c r="B416" s="69" t="s">
        <v>1021</v>
      </c>
      <c r="C416" s="68" t="s">
        <v>1022</v>
      </c>
      <c r="D416" s="70">
        <v>0</v>
      </c>
      <c r="E416" s="70">
        <v>0</v>
      </c>
      <c r="F416" s="70">
        <v>0</v>
      </c>
      <c r="G416" s="70">
        <v>0</v>
      </c>
      <c r="H416" s="70">
        <v>0</v>
      </c>
      <c r="I416" s="70">
        <v>0</v>
      </c>
      <c r="J416" s="70">
        <v>0</v>
      </c>
      <c r="K416" s="70">
        <v>0</v>
      </c>
      <c r="L416" s="70">
        <v>0</v>
      </c>
      <c r="M416" s="70">
        <v>0</v>
      </c>
      <c r="N416" s="70">
        <v>0</v>
      </c>
      <c r="O416" s="70">
        <v>0</v>
      </c>
      <c r="P416" s="70">
        <v>0</v>
      </c>
      <c r="Q416" s="70">
        <v>0</v>
      </c>
      <c r="R416" s="70">
        <v>0</v>
      </c>
      <c r="S416" s="70">
        <v>0</v>
      </c>
      <c r="T416" s="70">
        <v>0</v>
      </c>
      <c r="U416" s="70">
        <v>0</v>
      </c>
      <c r="V416" s="70">
        <v>0</v>
      </c>
      <c r="W416" s="70">
        <v>0</v>
      </c>
      <c r="X416" s="70">
        <v>0</v>
      </c>
      <c r="Y416" s="70">
        <v>0</v>
      </c>
      <c r="Z416" s="70">
        <v>0</v>
      </c>
      <c r="AA416" s="70">
        <v>0</v>
      </c>
      <c r="AB416" s="70">
        <v>0</v>
      </c>
      <c r="AC416" s="70">
        <v>0</v>
      </c>
      <c r="AD416" s="70">
        <v>0</v>
      </c>
      <c r="AE416" s="70">
        <v>0</v>
      </c>
      <c r="AF416" s="70">
        <v>0</v>
      </c>
      <c r="AG416" s="70">
        <v>0</v>
      </c>
      <c r="AH416" s="70">
        <v>0</v>
      </c>
      <c r="AI416" s="70">
        <v>0</v>
      </c>
      <c r="AJ416" s="70">
        <v>0</v>
      </c>
      <c r="AK416" s="70">
        <v>0</v>
      </c>
      <c r="AL416" s="70">
        <v>0</v>
      </c>
      <c r="AM416" s="70">
        <v>0</v>
      </c>
      <c r="AN416" s="70">
        <v>0</v>
      </c>
      <c r="AO416" s="70">
        <v>0</v>
      </c>
      <c r="AP416" s="70">
        <v>0</v>
      </c>
      <c r="AQ416" s="70">
        <v>0</v>
      </c>
      <c r="AR416" s="70">
        <v>0</v>
      </c>
      <c r="AS416" s="70">
        <v>0</v>
      </c>
      <c r="AT416" s="70">
        <v>0</v>
      </c>
      <c r="AU416" s="70">
        <v>0</v>
      </c>
      <c r="AV416" s="70">
        <v>0</v>
      </c>
      <c r="AW416" s="70">
        <v>0</v>
      </c>
      <c r="AX416" s="70">
        <v>0</v>
      </c>
      <c r="AY416" s="70">
        <v>0</v>
      </c>
      <c r="AZ416" s="70">
        <v>0</v>
      </c>
      <c r="BA416" s="70">
        <v>0</v>
      </c>
      <c r="BB416" s="70">
        <v>0</v>
      </c>
      <c r="BC416" s="70">
        <v>0</v>
      </c>
      <c r="BD416" s="70">
        <v>0</v>
      </c>
      <c r="BE416" s="70">
        <v>0</v>
      </c>
      <c r="BF416" s="70">
        <v>0</v>
      </c>
      <c r="BG416" s="70">
        <v>0</v>
      </c>
      <c r="BH416" s="70">
        <v>0</v>
      </c>
      <c r="BI416" s="70">
        <v>0</v>
      </c>
      <c r="BJ416" s="70">
        <v>0</v>
      </c>
      <c r="BK416" s="70">
        <v>0</v>
      </c>
      <c r="BL416" s="70">
        <v>0</v>
      </c>
      <c r="BM416" s="70">
        <v>0</v>
      </c>
      <c r="BN416" s="70">
        <v>0</v>
      </c>
      <c r="BO416" s="70">
        <v>0</v>
      </c>
      <c r="BP416" s="70">
        <v>0</v>
      </c>
      <c r="BQ416" s="70">
        <v>0</v>
      </c>
      <c r="BR416" s="70">
        <v>0</v>
      </c>
      <c r="BS416" s="70">
        <v>0</v>
      </c>
      <c r="BT416" s="70">
        <v>0</v>
      </c>
      <c r="BU416" s="70">
        <v>0</v>
      </c>
      <c r="BV416" s="70">
        <v>0</v>
      </c>
      <c r="BW416" s="70">
        <v>0</v>
      </c>
      <c r="BX416" s="70">
        <v>0</v>
      </c>
      <c r="BY416" s="71">
        <v>2709.31</v>
      </c>
    </row>
    <row r="417" spans="1:77" x14ac:dyDescent="0.2">
      <c r="A417" s="68" t="s">
        <v>43</v>
      </c>
      <c r="B417" s="69" t="s">
        <v>1023</v>
      </c>
      <c r="C417" s="68" t="s">
        <v>1024</v>
      </c>
      <c r="D417" s="70">
        <v>0</v>
      </c>
      <c r="E417" s="70">
        <v>0</v>
      </c>
      <c r="F417" s="70">
        <v>0</v>
      </c>
      <c r="G417" s="70">
        <v>0</v>
      </c>
      <c r="H417" s="70">
        <v>0</v>
      </c>
      <c r="I417" s="70">
        <v>0</v>
      </c>
      <c r="J417" s="70">
        <v>0</v>
      </c>
      <c r="K417" s="70">
        <v>0</v>
      </c>
      <c r="L417" s="70">
        <v>0</v>
      </c>
      <c r="M417" s="70">
        <v>0</v>
      </c>
      <c r="N417" s="70">
        <v>0</v>
      </c>
      <c r="O417" s="70">
        <v>0</v>
      </c>
      <c r="P417" s="70">
        <v>0</v>
      </c>
      <c r="Q417" s="70">
        <v>0</v>
      </c>
      <c r="R417" s="70">
        <v>0</v>
      </c>
      <c r="S417" s="70">
        <v>0</v>
      </c>
      <c r="T417" s="70">
        <v>0</v>
      </c>
      <c r="U417" s="70">
        <v>0</v>
      </c>
      <c r="V417" s="70">
        <v>0</v>
      </c>
      <c r="W417" s="70">
        <v>0</v>
      </c>
      <c r="X417" s="70">
        <v>0</v>
      </c>
      <c r="Y417" s="70">
        <v>0</v>
      </c>
      <c r="Z417" s="70">
        <v>0</v>
      </c>
      <c r="AA417" s="70">
        <v>0</v>
      </c>
      <c r="AB417" s="70">
        <v>0</v>
      </c>
      <c r="AC417" s="70">
        <v>0</v>
      </c>
      <c r="AD417" s="70">
        <v>0</v>
      </c>
      <c r="AE417" s="70">
        <v>20715.900000000001</v>
      </c>
      <c r="AF417" s="70">
        <v>0</v>
      </c>
      <c r="AG417" s="70">
        <v>0</v>
      </c>
      <c r="AH417" s="70">
        <v>0</v>
      </c>
      <c r="AI417" s="70">
        <v>0</v>
      </c>
      <c r="AJ417" s="70">
        <v>0</v>
      </c>
      <c r="AK417" s="70">
        <v>0</v>
      </c>
      <c r="AL417" s="70">
        <v>0</v>
      </c>
      <c r="AM417" s="70">
        <v>0</v>
      </c>
      <c r="AN417" s="70">
        <v>0</v>
      </c>
      <c r="AO417" s="70">
        <v>0</v>
      </c>
      <c r="AP417" s="70">
        <v>0</v>
      </c>
      <c r="AQ417" s="70">
        <v>0</v>
      </c>
      <c r="AR417" s="70">
        <v>0</v>
      </c>
      <c r="AS417" s="70">
        <v>0</v>
      </c>
      <c r="AT417" s="70">
        <v>0</v>
      </c>
      <c r="AU417" s="70">
        <v>0</v>
      </c>
      <c r="AV417" s="70">
        <v>0</v>
      </c>
      <c r="AW417" s="70">
        <v>0</v>
      </c>
      <c r="AX417" s="70">
        <v>0</v>
      </c>
      <c r="AY417" s="70">
        <v>0</v>
      </c>
      <c r="AZ417" s="70">
        <v>0</v>
      </c>
      <c r="BA417" s="70">
        <v>0</v>
      </c>
      <c r="BB417" s="70">
        <v>0</v>
      </c>
      <c r="BC417" s="70">
        <v>0</v>
      </c>
      <c r="BD417" s="70">
        <v>0</v>
      </c>
      <c r="BE417" s="70">
        <v>0</v>
      </c>
      <c r="BF417" s="70">
        <v>0</v>
      </c>
      <c r="BG417" s="70">
        <v>0</v>
      </c>
      <c r="BH417" s="70">
        <v>0</v>
      </c>
      <c r="BI417" s="70">
        <v>0</v>
      </c>
      <c r="BJ417" s="70">
        <v>0</v>
      </c>
      <c r="BK417" s="70">
        <v>0</v>
      </c>
      <c r="BL417" s="70">
        <v>0</v>
      </c>
      <c r="BM417" s="70">
        <v>0</v>
      </c>
      <c r="BN417" s="70">
        <v>0</v>
      </c>
      <c r="BO417" s="70">
        <v>0</v>
      </c>
      <c r="BP417" s="70">
        <v>0</v>
      </c>
      <c r="BQ417" s="70">
        <v>0</v>
      </c>
      <c r="BR417" s="70">
        <v>0</v>
      </c>
      <c r="BS417" s="70">
        <v>0</v>
      </c>
      <c r="BT417" s="70">
        <v>0</v>
      </c>
      <c r="BU417" s="70">
        <v>0</v>
      </c>
      <c r="BV417" s="70">
        <v>0</v>
      </c>
      <c r="BW417" s="70">
        <v>0</v>
      </c>
      <c r="BX417" s="70">
        <v>0</v>
      </c>
      <c r="BY417" s="71">
        <v>3</v>
      </c>
    </row>
    <row r="418" spans="1:77" x14ac:dyDescent="0.2">
      <c r="A418" s="68" t="s">
        <v>43</v>
      </c>
      <c r="B418" s="69" t="s">
        <v>1025</v>
      </c>
      <c r="C418" s="68" t="s">
        <v>1026</v>
      </c>
      <c r="D418" s="70">
        <v>0</v>
      </c>
      <c r="E418" s="70">
        <v>0</v>
      </c>
      <c r="F418" s="70">
        <v>0</v>
      </c>
      <c r="G418" s="70">
        <v>0</v>
      </c>
      <c r="H418" s="70">
        <v>0</v>
      </c>
      <c r="I418" s="70">
        <v>0</v>
      </c>
      <c r="J418" s="70">
        <v>0</v>
      </c>
      <c r="K418" s="70">
        <v>0</v>
      </c>
      <c r="L418" s="70">
        <v>0</v>
      </c>
      <c r="M418" s="70">
        <v>0</v>
      </c>
      <c r="N418" s="70">
        <v>0</v>
      </c>
      <c r="O418" s="70">
        <v>0</v>
      </c>
      <c r="P418" s="70">
        <v>0</v>
      </c>
      <c r="Q418" s="70">
        <v>0</v>
      </c>
      <c r="R418" s="70">
        <v>0</v>
      </c>
      <c r="S418" s="70">
        <v>0</v>
      </c>
      <c r="T418" s="70">
        <v>0</v>
      </c>
      <c r="U418" s="70">
        <v>0</v>
      </c>
      <c r="V418" s="70">
        <v>0</v>
      </c>
      <c r="W418" s="70">
        <v>0</v>
      </c>
      <c r="X418" s="70">
        <v>0</v>
      </c>
      <c r="Y418" s="70">
        <v>0</v>
      </c>
      <c r="Z418" s="70">
        <v>0</v>
      </c>
      <c r="AA418" s="70">
        <v>0</v>
      </c>
      <c r="AB418" s="70">
        <v>0</v>
      </c>
      <c r="AC418" s="70">
        <v>0</v>
      </c>
      <c r="AD418" s="70">
        <v>0</v>
      </c>
      <c r="AE418" s="70">
        <v>0</v>
      </c>
      <c r="AF418" s="70">
        <v>0</v>
      </c>
      <c r="AG418" s="70">
        <v>0</v>
      </c>
      <c r="AH418" s="70">
        <v>0</v>
      </c>
      <c r="AI418" s="70">
        <v>0</v>
      </c>
      <c r="AJ418" s="70">
        <v>0</v>
      </c>
      <c r="AK418" s="70">
        <v>0</v>
      </c>
      <c r="AL418" s="70">
        <v>0</v>
      </c>
      <c r="AM418" s="70">
        <v>0</v>
      </c>
      <c r="AN418" s="70">
        <v>0</v>
      </c>
      <c r="AO418" s="70">
        <v>0</v>
      </c>
      <c r="AP418" s="70">
        <v>0</v>
      </c>
      <c r="AQ418" s="70">
        <v>0</v>
      </c>
      <c r="AR418" s="70">
        <v>0</v>
      </c>
      <c r="AS418" s="70">
        <v>0</v>
      </c>
      <c r="AT418" s="70">
        <v>0</v>
      </c>
      <c r="AU418" s="70">
        <v>0</v>
      </c>
      <c r="AV418" s="70">
        <v>0</v>
      </c>
      <c r="AW418" s="70">
        <v>0</v>
      </c>
      <c r="AX418" s="70">
        <v>0</v>
      </c>
      <c r="AY418" s="70">
        <v>0</v>
      </c>
      <c r="AZ418" s="70">
        <v>0</v>
      </c>
      <c r="BA418" s="70">
        <v>0</v>
      </c>
      <c r="BB418" s="70">
        <v>0</v>
      </c>
      <c r="BC418" s="70">
        <v>0</v>
      </c>
      <c r="BD418" s="70">
        <v>0</v>
      </c>
      <c r="BE418" s="70">
        <v>0</v>
      </c>
      <c r="BF418" s="70">
        <v>0</v>
      </c>
      <c r="BG418" s="70">
        <v>0</v>
      </c>
      <c r="BH418" s="70">
        <v>0</v>
      </c>
      <c r="BI418" s="70">
        <v>0</v>
      </c>
      <c r="BJ418" s="70">
        <v>0</v>
      </c>
      <c r="BK418" s="70">
        <v>0</v>
      </c>
      <c r="BL418" s="70">
        <v>0</v>
      </c>
      <c r="BM418" s="70">
        <v>0</v>
      </c>
      <c r="BN418" s="70">
        <v>0</v>
      </c>
      <c r="BO418" s="70">
        <v>0</v>
      </c>
      <c r="BP418" s="70">
        <v>0</v>
      </c>
      <c r="BQ418" s="70">
        <v>0</v>
      </c>
      <c r="BR418" s="70">
        <v>0</v>
      </c>
      <c r="BS418" s="70">
        <v>0</v>
      </c>
      <c r="BT418" s="70">
        <v>0</v>
      </c>
      <c r="BU418" s="70">
        <v>0</v>
      </c>
      <c r="BV418" s="70">
        <v>0</v>
      </c>
      <c r="BW418" s="70">
        <v>0</v>
      </c>
      <c r="BX418" s="70">
        <v>0</v>
      </c>
      <c r="BY418" s="71">
        <v>4</v>
      </c>
    </row>
    <row r="419" spans="1:77" x14ac:dyDescent="0.2">
      <c r="A419" s="68" t="s">
        <v>43</v>
      </c>
      <c r="B419" s="69" t="s">
        <v>1027</v>
      </c>
      <c r="C419" s="68" t="s">
        <v>1028</v>
      </c>
      <c r="D419" s="70">
        <v>0</v>
      </c>
      <c r="E419" s="70">
        <v>0</v>
      </c>
      <c r="F419" s="70">
        <v>0</v>
      </c>
      <c r="G419" s="70">
        <v>0</v>
      </c>
      <c r="H419" s="70">
        <v>0</v>
      </c>
      <c r="I419" s="70">
        <v>0</v>
      </c>
      <c r="J419" s="70">
        <v>0</v>
      </c>
      <c r="K419" s="70">
        <v>0</v>
      </c>
      <c r="L419" s="70">
        <v>0</v>
      </c>
      <c r="M419" s="70">
        <v>0</v>
      </c>
      <c r="N419" s="70">
        <v>0</v>
      </c>
      <c r="O419" s="70">
        <v>0</v>
      </c>
      <c r="P419" s="70">
        <v>0</v>
      </c>
      <c r="Q419" s="70">
        <v>0</v>
      </c>
      <c r="R419" s="70">
        <v>0</v>
      </c>
      <c r="S419" s="70">
        <v>0</v>
      </c>
      <c r="T419" s="70">
        <v>0</v>
      </c>
      <c r="U419" s="70">
        <v>0</v>
      </c>
      <c r="V419" s="70">
        <v>0</v>
      </c>
      <c r="W419" s="70">
        <v>0</v>
      </c>
      <c r="X419" s="70">
        <v>0</v>
      </c>
      <c r="Y419" s="70">
        <v>0</v>
      </c>
      <c r="Z419" s="70">
        <v>0</v>
      </c>
      <c r="AA419" s="70">
        <v>0</v>
      </c>
      <c r="AB419" s="70">
        <v>0</v>
      </c>
      <c r="AC419" s="70">
        <v>0</v>
      </c>
      <c r="AD419" s="70">
        <v>0</v>
      </c>
      <c r="AE419" s="70">
        <v>0</v>
      </c>
      <c r="AF419" s="70">
        <v>0</v>
      </c>
      <c r="AG419" s="70">
        <v>0</v>
      </c>
      <c r="AH419" s="70">
        <v>0</v>
      </c>
      <c r="AI419" s="70">
        <v>0</v>
      </c>
      <c r="AJ419" s="70">
        <v>0</v>
      </c>
      <c r="AK419" s="70">
        <v>0</v>
      </c>
      <c r="AL419" s="70">
        <v>0</v>
      </c>
      <c r="AM419" s="70">
        <v>0</v>
      </c>
      <c r="AN419" s="70">
        <v>0</v>
      </c>
      <c r="AO419" s="70">
        <v>0</v>
      </c>
      <c r="AP419" s="70">
        <v>0</v>
      </c>
      <c r="AQ419" s="70">
        <v>0</v>
      </c>
      <c r="AR419" s="70">
        <v>0</v>
      </c>
      <c r="AS419" s="70">
        <v>0</v>
      </c>
      <c r="AT419" s="70">
        <v>0</v>
      </c>
      <c r="AU419" s="70">
        <v>0</v>
      </c>
      <c r="AV419" s="70">
        <v>0</v>
      </c>
      <c r="AW419" s="70">
        <v>0</v>
      </c>
      <c r="AX419" s="70">
        <v>0</v>
      </c>
      <c r="AY419" s="70">
        <v>0</v>
      </c>
      <c r="AZ419" s="70">
        <v>0</v>
      </c>
      <c r="BA419" s="70">
        <v>0</v>
      </c>
      <c r="BB419" s="70">
        <v>0</v>
      </c>
      <c r="BC419" s="70">
        <v>0</v>
      </c>
      <c r="BD419" s="70">
        <v>0</v>
      </c>
      <c r="BE419" s="70">
        <v>0</v>
      </c>
      <c r="BF419" s="70">
        <v>0</v>
      </c>
      <c r="BG419" s="70">
        <v>0</v>
      </c>
      <c r="BH419" s="70">
        <v>0</v>
      </c>
      <c r="BI419" s="70">
        <v>0</v>
      </c>
      <c r="BJ419" s="70">
        <v>0</v>
      </c>
      <c r="BK419" s="70">
        <v>0</v>
      </c>
      <c r="BL419" s="70">
        <v>0</v>
      </c>
      <c r="BM419" s="70">
        <v>0</v>
      </c>
      <c r="BN419" s="70">
        <v>0</v>
      </c>
      <c r="BO419" s="70">
        <v>0</v>
      </c>
      <c r="BP419" s="70">
        <v>0</v>
      </c>
      <c r="BQ419" s="70">
        <v>0</v>
      </c>
      <c r="BR419" s="70">
        <v>0</v>
      </c>
      <c r="BS419" s="70">
        <v>0</v>
      </c>
      <c r="BT419" s="70">
        <v>0</v>
      </c>
      <c r="BU419" s="70">
        <v>0</v>
      </c>
      <c r="BV419" s="70">
        <v>0</v>
      </c>
      <c r="BW419" s="70">
        <v>0</v>
      </c>
      <c r="BX419" s="70">
        <v>0</v>
      </c>
      <c r="BY419" s="71">
        <v>1</v>
      </c>
    </row>
    <row r="420" spans="1:77" x14ac:dyDescent="0.2">
      <c r="A420" s="68" t="s">
        <v>43</v>
      </c>
      <c r="B420" s="69" t="s">
        <v>1029</v>
      </c>
      <c r="C420" s="68" t="s">
        <v>1030</v>
      </c>
      <c r="D420" s="70">
        <v>1003392.63</v>
      </c>
      <c r="E420" s="70">
        <v>0</v>
      </c>
      <c r="F420" s="70">
        <v>0</v>
      </c>
      <c r="G420" s="70">
        <v>0</v>
      </c>
      <c r="H420" s="70">
        <v>0</v>
      </c>
      <c r="I420" s="70">
        <v>0</v>
      </c>
      <c r="J420" s="70">
        <v>50698.66</v>
      </c>
      <c r="K420" s="70">
        <v>0</v>
      </c>
      <c r="L420" s="70">
        <v>0</v>
      </c>
      <c r="M420" s="70">
        <v>0</v>
      </c>
      <c r="N420" s="70">
        <v>0</v>
      </c>
      <c r="O420" s="70">
        <v>0</v>
      </c>
      <c r="P420" s="70">
        <v>0</v>
      </c>
      <c r="Q420" s="70">
        <v>0</v>
      </c>
      <c r="R420" s="70">
        <v>0</v>
      </c>
      <c r="S420" s="70">
        <v>0</v>
      </c>
      <c r="T420" s="70">
        <v>0</v>
      </c>
      <c r="U420" s="70">
        <v>0</v>
      </c>
      <c r="V420" s="70">
        <v>0</v>
      </c>
      <c r="W420" s="70">
        <v>0</v>
      </c>
      <c r="X420" s="70">
        <v>0</v>
      </c>
      <c r="Y420" s="70">
        <v>0</v>
      </c>
      <c r="Z420" s="70">
        <v>0</v>
      </c>
      <c r="AA420" s="70">
        <v>0</v>
      </c>
      <c r="AB420" s="70">
        <v>0</v>
      </c>
      <c r="AC420" s="70">
        <v>0</v>
      </c>
      <c r="AD420" s="70">
        <v>0</v>
      </c>
      <c r="AE420" s="70">
        <v>1293620.3700000001</v>
      </c>
      <c r="AF420" s="70">
        <v>0</v>
      </c>
      <c r="AG420" s="70">
        <v>0</v>
      </c>
      <c r="AH420" s="70">
        <v>0</v>
      </c>
      <c r="AI420" s="70">
        <v>0</v>
      </c>
      <c r="AJ420" s="70">
        <v>0</v>
      </c>
      <c r="AK420" s="70">
        <v>0</v>
      </c>
      <c r="AL420" s="70">
        <v>0</v>
      </c>
      <c r="AM420" s="70">
        <v>0</v>
      </c>
      <c r="AN420" s="70">
        <v>0</v>
      </c>
      <c r="AO420" s="70">
        <v>0</v>
      </c>
      <c r="AP420" s="70">
        <v>0</v>
      </c>
      <c r="AQ420" s="70">
        <v>7872588.75</v>
      </c>
      <c r="AR420" s="70">
        <v>0</v>
      </c>
      <c r="AS420" s="70">
        <v>0</v>
      </c>
      <c r="AT420" s="70">
        <v>0</v>
      </c>
      <c r="AU420" s="70">
        <v>0</v>
      </c>
      <c r="AV420" s="70">
        <v>0</v>
      </c>
      <c r="AW420" s="70">
        <v>0</v>
      </c>
      <c r="AX420" s="70">
        <v>1394974.82</v>
      </c>
      <c r="AY420" s="70">
        <v>0</v>
      </c>
      <c r="AZ420" s="70">
        <v>0</v>
      </c>
      <c r="BA420" s="70">
        <v>0</v>
      </c>
      <c r="BB420" s="70">
        <v>0</v>
      </c>
      <c r="BC420" s="70">
        <v>0</v>
      </c>
      <c r="BD420" s="70">
        <v>0</v>
      </c>
      <c r="BE420" s="70">
        <v>0</v>
      </c>
      <c r="BF420" s="70">
        <v>0</v>
      </c>
      <c r="BG420" s="70">
        <v>0</v>
      </c>
      <c r="BH420" s="70">
        <v>0</v>
      </c>
      <c r="BI420" s="70">
        <v>4044410.07</v>
      </c>
      <c r="BJ420" s="70">
        <v>0</v>
      </c>
      <c r="BK420" s="70">
        <v>0</v>
      </c>
      <c r="BL420" s="70">
        <v>0</v>
      </c>
      <c r="BM420" s="70">
        <v>0</v>
      </c>
      <c r="BN420" s="70">
        <v>0</v>
      </c>
      <c r="BO420" s="70">
        <v>0</v>
      </c>
      <c r="BP420" s="70">
        <v>121914.45</v>
      </c>
      <c r="BQ420" s="70">
        <v>0</v>
      </c>
      <c r="BR420" s="70">
        <v>0</v>
      </c>
      <c r="BS420" s="70">
        <v>0</v>
      </c>
      <c r="BT420" s="70">
        <v>0</v>
      </c>
      <c r="BU420" s="70">
        <v>0</v>
      </c>
      <c r="BV420" s="70">
        <v>0</v>
      </c>
      <c r="BW420" s="70">
        <v>0</v>
      </c>
      <c r="BX420" s="70">
        <v>0</v>
      </c>
      <c r="BY420" s="71">
        <v>189646.47</v>
      </c>
    </row>
    <row r="421" spans="1:77" x14ac:dyDescent="0.2">
      <c r="A421" s="68" t="s">
        <v>43</v>
      </c>
      <c r="B421" s="69" t="s">
        <v>1031</v>
      </c>
      <c r="C421" s="68" t="s">
        <v>1032</v>
      </c>
      <c r="D421" s="70">
        <v>0</v>
      </c>
      <c r="E421" s="70">
        <v>0</v>
      </c>
      <c r="F421" s="70">
        <v>0</v>
      </c>
      <c r="G421" s="70">
        <v>0</v>
      </c>
      <c r="H421" s="70">
        <v>0</v>
      </c>
      <c r="I421" s="70">
        <v>0</v>
      </c>
      <c r="J421" s="70">
        <v>658824917.91999996</v>
      </c>
      <c r="K421" s="70">
        <v>0</v>
      </c>
      <c r="L421" s="70">
        <v>0</v>
      </c>
      <c r="M421" s="70">
        <v>0</v>
      </c>
      <c r="N421" s="70">
        <v>0</v>
      </c>
      <c r="O421" s="70">
        <v>0</v>
      </c>
      <c r="P421" s="70">
        <v>0</v>
      </c>
      <c r="Q421" s="70">
        <v>0</v>
      </c>
      <c r="R421" s="70">
        <v>0</v>
      </c>
      <c r="S421" s="70">
        <v>0</v>
      </c>
      <c r="T421" s="70">
        <v>0</v>
      </c>
      <c r="U421" s="70">
        <v>0</v>
      </c>
      <c r="V421" s="70">
        <v>0</v>
      </c>
      <c r="W421" s="70">
        <v>0</v>
      </c>
      <c r="X421" s="70">
        <v>0</v>
      </c>
      <c r="Y421" s="70">
        <v>0</v>
      </c>
      <c r="Z421" s="70">
        <v>0</v>
      </c>
      <c r="AA421" s="70">
        <v>0</v>
      </c>
      <c r="AB421" s="70">
        <v>0</v>
      </c>
      <c r="AC421" s="70">
        <v>0</v>
      </c>
      <c r="AD421" s="70">
        <v>0</v>
      </c>
      <c r="AE421" s="70">
        <v>0</v>
      </c>
      <c r="AF421" s="70">
        <v>0</v>
      </c>
      <c r="AG421" s="70">
        <v>0</v>
      </c>
      <c r="AH421" s="70">
        <v>0</v>
      </c>
      <c r="AI421" s="70">
        <v>0</v>
      </c>
      <c r="AJ421" s="70">
        <v>0</v>
      </c>
      <c r="AK421" s="70">
        <v>0</v>
      </c>
      <c r="AL421" s="70">
        <v>0</v>
      </c>
      <c r="AM421" s="70">
        <v>0</v>
      </c>
      <c r="AN421" s="70">
        <v>0</v>
      </c>
      <c r="AO421" s="70">
        <v>0</v>
      </c>
      <c r="AP421" s="70">
        <v>0</v>
      </c>
      <c r="AQ421" s="70">
        <v>0</v>
      </c>
      <c r="AR421" s="70">
        <v>0</v>
      </c>
      <c r="AS421" s="70">
        <v>0</v>
      </c>
      <c r="AT421" s="70">
        <v>0</v>
      </c>
      <c r="AU421" s="70">
        <v>0</v>
      </c>
      <c r="AV421" s="70">
        <v>0</v>
      </c>
      <c r="AW421" s="70">
        <v>0</v>
      </c>
      <c r="AX421" s="70">
        <v>264686406.78999999</v>
      </c>
      <c r="AY421" s="70">
        <v>0</v>
      </c>
      <c r="AZ421" s="70">
        <v>0</v>
      </c>
      <c r="BA421" s="70">
        <v>0</v>
      </c>
      <c r="BB421" s="70">
        <v>0</v>
      </c>
      <c r="BC421" s="70">
        <v>0</v>
      </c>
      <c r="BD421" s="70">
        <v>0</v>
      </c>
      <c r="BE421" s="70">
        <v>0</v>
      </c>
      <c r="BF421" s="70">
        <v>0</v>
      </c>
      <c r="BG421" s="70">
        <v>0</v>
      </c>
      <c r="BH421" s="70">
        <v>0</v>
      </c>
      <c r="BI421" s="70">
        <v>4236288</v>
      </c>
      <c r="BJ421" s="70">
        <v>0</v>
      </c>
      <c r="BK421" s="70">
        <v>0</v>
      </c>
      <c r="BL421" s="70">
        <v>0</v>
      </c>
      <c r="BM421" s="70">
        <v>0</v>
      </c>
      <c r="BN421" s="70">
        <v>0</v>
      </c>
      <c r="BO421" s="70">
        <v>0</v>
      </c>
      <c r="BP421" s="70">
        <v>0</v>
      </c>
      <c r="BQ421" s="70">
        <v>0</v>
      </c>
      <c r="BR421" s="70">
        <v>0</v>
      </c>
      <c r="BS421" s="70">
        <v>0</v>
      </c>
      <c r="BT421" s="70">
        <v>0</v>
      </c>
      <c r="BU421" s="70">
        <v>0</v>
      </c>
      <c r="BV421" s="70">
        <v>0</v>
      </c>
      <c r="BW421" s="70">
        <v>0</v>
      </c>
      <c r="BX421" s="70">
        <v>0</v>
      </c>
      <c r="BY421" s="71">
        <v>26</v>
      </c>
    </row>
    <row r="422" spans="1:77" x14ac:dyDescent="0.2">
      <c r="A422" s="68" t="s">
        <v>43</v>
      </c>
      <c r="B422" s="69" t="s">
        <v>1033</v>
      </c>
      <c r="C422" s="68" t="s">
        <v>1034</v>
      </c>
      <c r="D422" s="70">
        <v>0</v>
      </c>
      <c r="E422" s="70">
        <v>0</v>
      </c>
      <c r="F422" s="70">
        <v>0</v>
      </c>
      <c r="G422" s="70">
        <v>0</v>
      </c>
      <c r="H422" s="70">
        <v>0</v>
      </c>
      <c r="I422" s="70">
        <v>0</v>
      </c>
      <c r="J422" s="70">
        <v>0</v>
      </c>
      <c r="K422" s="70">
        <v>0</v>
      </c>
      <c r="L422" s="70">
        <v>0</v>
      </c>
      <c r="M422" s="70">
        <v>0</v>
      </c>
      <c r="N422" s="70">
        <v>0</v>
      </c>
      <c r="O422" s="70">
        <v>0</v>
      </c>
      <c r="P422" s="70">
        <v>0</v>
      </c>
      <c r="Q422" s="70">
        <v>0</v>
      </c>
      <c r="R422" s="70">
        <v>0</v>
      </c>
      <c r="S422" s="70">
        <v>0</v>
      </c>
      <c r="T422" s="70">
        <v>0</v>
      </c>
      <c r="U422" s="70">
        <v>0</v>
      </c>
      <c r="V422" s="70">
        <v>0</v>
      </c>
      <c r="W422" s="70">
        <v>0</v>
      </c>
      <c r="X422" s="70">
        <v>0</v>
      </c>
      <c r="Y422" s="70">
        <v>0</v>
      </c>
      <c r="Z422" s="70">
        <v>0</v>
      </c>
      <c r="AA422" s="70">
        <v>0</v>
      </c>
      <c r="AB422" s="70">
        <v>0</v>
      </c>
      <c r="AC422" s="70">
        <v>0</v>
      </c>
      <c r="AD422" s="70">
        <v>0</v>
      </c>
      <c r="AE422" s="70">
        <v>0</v>
      </c>
      <c r="AF422" s="70">
        <v>0</v>
      </c>
      <c r="AG422" s="70">
        <v>0</v>
      </c>
      <c r="AH422" s="70">
        <v>0</v>
      </c>
      <c r="AI422" s="70">
        <v>0</v>
      </c>
      <c r="AJ422" s="70">
        <v>0</v>
      </c>
      <c r="AK422" s="70">
        <v>0</v>
      </c>
      <c r="AL422" s="70">
        <v>0</v>
      </c>
      <c r="AM422" s="70">
        <v>0</v>
      </c>
      <c r="AN422" s="70">
        <v>0</v>
      </c>
      <c r="AO422" s="70">
        <v>0</v>
      </c>
      <c r="AP422" s="70">
        <v>0</v>
      </c>
      <c r="AQ422" s="70">
        <v>0</v>
      </c>
      <c r="AR422" s="70">
        <v>0</v>
      </c>
      <c r="AS422" s="70">
        <v>0</v>
      </c>
      <c r="AT422" s="70">
        <v>0</v>
      </c>
      <c r="AU422" s="70">
        <v>0</v>
      </c>
      <c r="AV422" s="70">
        <v>0</v>
      </c>
      <c r="AW422" s="70">
        <v>0</v>
      </c>
      <c r="AX422" s="70">
        <v>0</v>
      </c>
      <c r="AY422" s="70">
        <v>0</v>
      </c>
      <c r="AZ422" s="70">
        <v>0</v>
      </c>
      <c r="BA422" s="70">
        <v>0</v>
      </c>
      <c r="BB422" s="70">
        <v>0</v>
      </c>
      <c r="BC422" s="70">
        <v>0</v>
      </c>
      <c r="BD422" s="70">
        <v>0</v>
      </c>
      <c r="BE422" s="70">
        <v>0</v>
      </c>
      <c r="BF422" s="70">
        <v>0</v>
      </c>
      <c r="BG422" s="70">
        <v>0</v>
      </c>
      <c r="BH422" s="70">
        <v>0</v>
      </c>
      <c r="BI422" s="70">
        <v>0</v>
      </c>
      <c r="BJ422" s="70">
        <v>0</v>
      </c>
      <c r="BK422" s="70">
        <v>0</v>
      </c>
      <c r="BL422" s="70">
        <v>0</v>
      </c>
      <c r="BM422" s="70">
        <v>0</v>
      </c>
      <c r="BN422" s="70">
        <v>0</v>
      </c>
      <c r="BO422" s="70">
        <v>0</v>
      </c>
      <c r="BP422" s="70">
        <v>0</v>
      </c>
      <c r="BQ422" s="70">
        <v>0</v>
      </c>
      <c r="BR422" s="70">
        <v>0</v>
      </c>
      <c r="BS422" s="70">
        <v>0</v>
      </c>
      <c r="BT422" s="70">
        <v>0</v>
      </c>
      <c r="BU422" s="70">
        <v>0</v>
      </c>
      <c r="BV422" s="70">
        <v>0</v>
      </c>
      <c r="BW422" s="70">
        <v>0</v>
      </c>
      <c r="BX422" s="70">
        <v>0</v>
      </c>
      <c r="BY422" s="71">
        <v>4</v>
      </c>
    </row>
    <row r="423" spans="1:77" x14ac:dyDescent="0.2">
      <c r="A423" s="68" t="s">
        <v>43</v>
      </c>
      <c r="B423" s="69" t="s">
        <v>1035</v>
      </c>
      <c r="C423" s="68" t="s">
        <v>1036</v>
      </c>
      <c r="D423" s="70">
        <v>0</v>
      </c>
      <c r="E423" s="70">
        <v>0</v>
      </c>
      <c r="F423" s="70">
        <v>0</v>
      </c>
      <c r="G423" s="70">
        <v>0</v>
      </c>
      <c r="H423" s="70">
        <v>0</v>
      </c>
      <c r="I423" s="70">
        <v>0</v>
      </c>
      <c r="J423" s="70">
        <v>0</v>
      </c>
      <c r="K423" s="70">
        <v>0</v>
      </c>
      <c r="L423" s="70">
        <v>0</v>
      </c>
      <c r="M423" s="70">
        <v>0</v>
      </c>
      <c r="N423" s="70">
        <v>0</v>
      </c>
      <c r="O423" s="70">
        <v>0</v>
      </c>
      <c r="P423" s="70">
        <v>0</v>
      </c>
      <c r="Q423" s="70">
        <v>0</v>
      </c>
      <c r="R423" s="70">
        <v>0</v>
      </c>
      <c r="S423" s="70">
        <v>0</v>
      </c>
      <c r="T423" s="70">
        <v>0</v>
      </c>
      <c r="U423" s="70">
        <v>0</v>
      </c>
      <c r="V423" s="70">
        <v>0</v>
      </c>
      <c r="W423" s="70">
        <v>0</v>
      </c>
      <c r="X423" s="70">
        <v>0</v>
      </c>
      <c r="Y423" s="70">
        <v>0</v>
      </c>
      <c r="Z423" s="70">
        <v>0</v>
      </c>
      <c r="AA423" s="70">
        <v>0</v>
      </c>
      <c r="AB423" s="70">
        <v>0</v>
      </c>
      <c r="AC423" s="70">
        <v>0</v>
      </c>
      <c r="AD423" s="70">
        <v>0</v>
      </c>
      <c r="AE423" s="70">
        <v>0</v>
      </c>
      <c r="AF423" s="70">
        <v>0</v>
      </c>
      <c r="AG423" s="70">
        <v>0</v>
      </c>
      <c r="AH423" s="70">
        <v>0</v>
      </c>
      <c r="AI423" s="70">
        <v>0</v>
      </c>
      <c r="AJ423" s="70">
        <v>0</v>
      </c>
      <c r="AK423" s="70">
        <v>0</v>
      </c>
      <c r="AL423" s="70">
        <v>0</v>
      </c>
      <c r="AM423" s="70">
        <v>0</v>
      </c>
      <c r="AN423" s="70">
        <v>0</v>
      </c>
      <c r="AO423" s="70">
        <v>0</v>
      </c>
      <c r="AP423" s="70">
        <v>0</v>
      </c>
      <c r="AQ423" s="70">
        <v>0</v>
      </c>
      <c r="AR423" s="70">
        <v>0</v>
      </c>
      <c r="AS423" s="70">
        <v>0</v>
      </c>
      <c r="AT423" s="70">
        <v>0</v>
      </c>
      <c r="AU423" s="70">
        <v>0</v>
      </c>
      <c r="AV423" s="70">
        <v>0</v>
      </c>
      <c r="AW423" s="70">
        <v>0</v>
      </c>
      <c r="AX423" s="70">
        <v>0</v>
      </c>
      <c r="AY423" s="70">
        <v>0</v>
      </c>
      <c r="AZ423" s="70">
        <v>0</v>
      </c>
      <c r="BA423" s="70">
        <v>0</v>
      </c>
      <c r="BB423" s="70">
        <v>0</v>
      </c>
      <c r="BC423" s="70">
        <v>0</v>
      </c>
      <c r="BD423" s="70">
        <v>0</v>
      </c>
      <c r="BE423" s="70">
        <v>0</v>
      </c>
      <c r="BF423" s="70">
        <v>0</v>
      </c>
      <c r="BG423" s="70">
        <v>0</v>
      </c>
      <c r="BH423" s="70">
        <v>0</v>
      </c>
      <c r="BI423" s="70">
        <v>0</v>
      </c>
      <c r="BJ423" s="70">
        <v>0</v>
      </c>
      <c r="BK423" s="70">
        <v>0</v>
      </c>
      <c r="BL423" s="70">
        <v>0</v>
      </c>
      <c r="BM423" s="70">
        <v>0</v>
      </c>
      <c r="BN423" s="70">
        <v>0</v>
      </c>
      <c r="BO423" s="70">
        <v>0</v>
      </c>
      <c r="BP423" s="70">
        <v>10000</v>
      </c>
      <c r="BQ423" s="70">
        <v>0</v>
      </c>
      <c r="BR423" s="70">
        <v>0</v>
      </c>
      <c r="BS423" s="70">
        <v>0</v>
      </c>
      <c r="BT423" s="70">
        <v>0</v>
      </c>
      <c r="BU423" s="70">
        <v>0</v>
      </c>
      <c r="BV423" s="70">
        <v>0</v>
      </c>
      <c r="BW423" s="70">
        <v>0</v>
      </c>
      <c r="BX423" s="70">
        <v>0</v>
      </c>
      <c r="BY423" s="71"/>
    </row>
    <row r="424" spans="1:77" x14ac:dyDescent="0.2">
      <c r="A424" s="68" t="s">
        <v>43</v>
      </c>
      <c r="B424" s="69" t="s">
        <v>1037</v>
      </c>
      <c r="C424" s="68" t="s">
        <v>1038</v>
      </c>
      <c r="D424" s="70">
        <v>0</v>
      </c>
      <c r="E424" s="70">
        <v>0</v>
      </c>
      <c r="F424" s="70">
        <v>0</v>
      </c>
      <c r="G424" s="70">
        <v>0</v>
      </c>
      <c r="H424" s="70">
        <v>0</v>
      </c>
      <c r="I424" s="70">
        <v>0</v>
      </c>
      <c r="J424" s="70">
        <v>0</v>
      </c>
      <c r="K424" s="70">
        <v>0</v>
      </c>
      <c r="L424" s="70">
        <v>0</v>
      </c>
      <c r="M424" s="70">
        <v>0</v>
      </c>
      <c r="N424" s="70">
        <v>0</v>
      </c>
      <c r="O424" s="70">
        <v>0</v>
      </c>
      <c r="P424" s="70">
        <v>0</v>
      </c>
      <c r="Q424" s="70">
        <v>0</v>
      </c>
      <c r="R424" s="70">
        <v>0</v>
      </c>
      <c r="S424" s="70">
        <v>0</v>
      </c>
      <c r="T424" s="70">
        <v>0</v>
      </c>
      <c r="U424" s="70">
        <v>0</v>
      </c>
      <c r="V424" s="70">
        <v>0</v>
      </c>
      <c r="W424" s="70">
        <v>0</v>
      </c>
      <c r="X424" s="70">
        <v>0</v>
      </c>
      <c r="Y424" s="70">
        <v>0</v>
      </c>
      <c r="Z424" s="70">
        <v>0</v>
      </c>
      <c r="AA424" s="70">
        <v>0</v>
      </c>
      <c r="AB424" s="70">
        <v>0</v>
      </c>
      <c r="AC424" s="70">
        <v>0</v>
      </c>
      <c r="AD424" s="70">
        <v>0</v>
      </c>
      <c r="AE424" s="70">
        <v>0</v>
      </c>
      <c r="AF424" s="70">
        <v>0</v>
      </c>
      <c r="AG424" s="70">
        <v>0</v>
      </c>
      <c r="AH424" s="70">
        <v>0</v>
      </c>
      <c r="AI424" s="70">
        <v>0</v>
      </c>
      <c r="AJ424" s="70">
        <v>0</v>
      </c>
      <c r="AK424" s="70">
        <v>0</v>
      </c>
      <c r="AL424" s="70">
        <v>0</v>
      </c>
      <c r="AM424" s="70">
        <v>0</v>
      </c>
      <c r="AN424" s="70">
        <v>0</v>
      </c>
      <c r="AO424" s="70">
        <v>0</v>
      </c>
      <c r="AP424" s="70">
        <v>0</v>
      </c>
      <c r="AQ424" s="70">
        <v>0</v>
      </c>
      <c r="AR424" s="70">
        <v>0</v>
      </c>
      <c r="AS424" s="70">
        <v>0</v>
      </c>
      <c r="AT424" s="70">
        <v>0</v>
      </c>
      <c r="AU424" s="70">
        <v>0</v>
      </c>
      <c r="AV424" s="70">
        <v>0</v>
      </c>
      <c r="AW424" s="70">
        <v>0</v>
      </c>
      <c r="AX424" s="70">
        <v>0</v>
      </c>
      <c r="AY424" s="70">
        <v>0</v>
      </c>
      <c r="AZ424" s="70">
        <v>0</v>
      </c>
      <c r="BA424" s="70">
        <v>0</v>
      </c>
      <c r="BB424" s="70">
        <v>0</v>
      </c>
      <c r="BC424" s="70">
        <v>0</v>
      </c>
      <c r="BD424" s="70">
        <v>0</v>
      </c>
      <c r="BE424" s="70">
        <v>0</v>
      </c>
      <c r="BF424" s="70">
        <v>0</v>
      </c>
      <c r="BG424" s="70">
        <v>0</v>
      </c>
      <c r="BH424" s="70">
        <v>0</v>
      </c>
      <c r="BI424" s="70">
        <v>0</v>
      </c>
      <c r="BJ424" s="70">
        <v>0</v>
      </c>
      <c r="BK424" s="70">
        <v>0</v>
      </c>
      <c r="BL424" s="70">
        <v>0</v>
      </c>
      <c r="BM424" s="70">
        <v>0</v>
      </c>
      <c r="BN424" s="70">
        <v>0</v>
      </c>
      <c r="BO424" s="70">
        <v>0</v>
      </c>
      <c r="BP424" s="70">
        <v>0</v>
      </c>
      <c r="BQ424" s="70">
        <v>0</v>
      </c>
      <c r="BR424" s="70">
        <v>0</v>
      </c>
      <c r="BS424" s="70">
        <v>0</v>
      </c>
      <c r="BT424" s="70">
        <v>0</v>
      </c>
      <c r="BU424" s="70">
        <v>0</v>
      </c>
      <c r="BV424" s="70">
        <v>0</v>
      </c>
      <c r="BW424" s="70">
        <v>0</v>
      </c>
      <c r="BX424" s="70">
        <v>0</v>
      </c>
      <c r="BY424" s="71">
        <v>119299.43000000002</v>
      </c>
    </row>
    <row r="425" spans="1:77" x14ac:dyDescent="0.2">
      <c r="A425" s="68" t="s">
        <v>43</v>
      </c>
      <c r="B425" s="69" t="s">
        <v>1039</v>
      </c>
      <c r="C425" s="68" t="s">
        <v>1040</v>
      </c>
      <c r="D425" s="70">
        <v>0</v>
      </c>
      <c r="E425" s="70">
        <v>0</v>
      </c>
      <c r="F425" s="70">
        <v>0</v>
      </c>
      <c r="G425" s="70">
        <v>0</v>
      </c>
      <c r="H425" s="70">
        <v>0</v>
      </c>
      <c r="I425" s="70">
        <v>0</v>
      </c>
      <c r="J425" s="70">
        <v>18026670.09</v>
      </c>
      <c r="K425" s="70">
        <v>0</v>
      </c>
      <c r="L425" s="70">
        <v>0</v>
      </c>
      <c r="M425" s="70">
        <v>0</v>
      </c>
      <c r="N425" s="70">
        <v>0</v>
      </c>
      <c r="O425" s="70">
        <v>0</v>
      </c>
      <c r="P425" s="70">
        <v>0</v>
      </c>
      <c r="Q425" s="70">
        <v>0</v>
      </c>
      <c r="R425" s="70">
        <v>0</v>
      </c>
      <c r="S425" s="70">
        <v>0</v>
      </c>
      <c r="T425" s="70">
        <v>0</v>
      </c>
      <c r="U425" s="70">
        <v>0</v>
      </c>
      <c r="V425" s="70">
        <v>0</v>
      </c>
      <c r="W425" s="70">
        <v>0</v>
      </c>
      <c r="X425" s="70">
        <v>0</v>
      </c>
      <c r="Y425" s="70">
        <v>0</v>
      </c>
      <c r="Z425" s="70">
        <v>0</v>
      </c>
      <c r="AA425" s="70">
        <v>0</v>
      </c>
      <c r="AB425" s="70">
        <v>0</v>
      </c>
      <c r="AC425" s="70">
        <v>0</v>
      </c>
      <c r="AD425" s="70">
        <v>0</v>
      </c>
      <c r="AE425" s="70">
        <v>19241863.149999999</v>
      </c>
      <c r="AF425" s="70">
        <v>0</v>
      </c>
      <c r="AG425" s="70">
        <v>0</v>
      </c>
      <c r="AH425" s="70">
        <v>0</v>
      </c>
      <c r="AI425" s="70">
        <v>0</v>
      </c>
      <c r="AJ425" s="70">
        <v>0</v>
      </c>
      <c r="AK425" s="70">
        <v>0</v>
      </c>
      <c r="AL425" s="70">
        <v>0</v>
      </c>
      <c r="AM425" s="70">
        <v>0</v>
      </c>
      <c r="AN425" s="70">
        <v>0</v>
      </c>
      <c r="AO425" s="70">
        <v>0</v>
      </c>
      <c r="AP425" s="70">
        <v>0</v>
      </c>
      <c r="AQ425" s="70">
        <v>0</v>
      </c>
      <c r="AR425" s="70">
        <v>0</v>
      </c>
      <c r="AS425" s="70">
        <v>0</v>
      </c>
      <c r="AT425" s="70">
        <v>0</v>
      </c>
      <c r="AU425" s="70">
        <v>0</v>
      </c>
      <c r="AV425" s="70">
        <v>0</v>
      </c>
      <c r="AW425" s="70">
        <v>0</v>
      </c>
      <c r="AX425" s="70">
        <v>0</v>
      </c>
      <c r="AY425" s="70">
        <v>0</v>
      </c>
      <c r="AZ425" s="70">
        <v>0</v>
      </c>
      <c r="BA425" s="70">
        <v>0</v>
      </c>
      <c r="BB425" s="70">
        <v>0</v>
      </c>
      <c r="BC425" s="70">
        <v>0</v>
      </c>
      <c r="BD425" s="70">
        <v>0</v>
      </c>
      <c r="BE425" s="70">
        <v>0</v>
      </c>
      <c r="BF425" s="70">
        <v>0</v>
      </c>
      <c r="BG425" s="70">
        <v>0</v>
      </c>
      <c r="BH425" s="70">
        <v>0</v>
      </c>
      <c r="BI425" s="70">
        <v>0</v>
      </c>
      <c r="BJ425" s="70">
        <v>0</v>
      </c>
      <c r="BK425" s="70">
        <v>0</v>
      </c>
      <c r="BL425" s="70">
        <v>0</v>
      </c>
      <c r="BM425" s="70">
        <v>0</v>
      </c>
      <c r="BN425" s="70">
        <v>0</v>
      </c>
      <c r="BO425" s="70">
        <v>600</v>
      </c>
      <c r="BP425" s="70">
        <v>0</v>
      </c>
      <c r="BQ425" s="70">
        <v>0</v>
      </c>
      <c r="BR425" s="70">
        <v>0</v>
      </c>
      <c r="BS425" s="70">
        <v>0</v>
      </c>
      <c r="BT425" s="70">
        <v>0</v>
      </c>
      <c r="BU425" s="70">
        <v>0</v>
      </c>
      <c r="BV425" s="70">
        <v>0</v>
      </c>
      <c r="BW425" s="70">
        <v>0</v>
      </c>
      <c r="BX425" s="70">
        <v>0</v>
      </c>
      <c r="BY425" s="71"/>
    </row>
    <row r="426" spans="1:77" x14ac:dyDescent="0.2">
      <c r="A426" s="68" t="s">
        <v>43</v>
      </c>
      <c r="B426" s="69" t="s">
        <v>1041</v>
      </c>
      <c r="C426" s="68" t="s">
        <v>1042</v>
      </c>
      <c r="D426" s="70">
        <v>0</v>
      </c>
      <c r="E426" s="70">
        <v>720000</v>
      </c>
      <c r="F426" s="70">
        <v>1470000</v>
      </c>
      <c r="G426" s="70">
        <v>480000</v>
      </c>
      <c r="H426" s="70">
        <v>30000</v>
      </c>
      <c r="I426" s="70">
        <v>450000</v>
      </c>
      <c r="J426" s="70">
        <v>0</v>
      </c>
      <c r="K426" s="70">
        <v>120000</v>
      </c>
      <c r="L426" s="70">
        <v>0</v>
      </c>
      <c r="M426" s="70">
        <v>3030000</v>
      </c>
      <c r="N426" s="70">
        <v>0</v>
      </c>
      <c r="O426" s="70">
        <v>30000</v>
      </c>
      <c r="P426" s="70">
        <v>1140000</v>
      </c>
      <c r="Q426" s="70">
        <v>840000</v>
      </c>
      <c r="R426" s="70">
        <v>90000</v>
      </c>
      <c r="S426" s="70">
        <v>0</v>
      </c>
      <c r="T426" s="70">
        <v>0</v>
      </c>
      <c r="U426" s="70">
        <v>180000</v>
      </c>
      <c r="V426" s="70">
        <v>30000</v>
      </c>
      <c r="W426" s="70">
        <v>0</v>
      </c>
      <c r="X426" s="70">
        <v>0</v>
      </c>
      <c r="Y426" s="70">
        <v>900000</v>
      </c>
      <c r="Z426" s="70">
        <v>0</v>
      </c>
      <c r="AA426" s="70">
        <v>0</v>
      </c>
      <c r="AB426" s="70">
        <v>0</v>
      </c>
      <c r="AC426" s="70">
        <v>0</v>
      </c>
      <c r="AD426" s="70">
        <v>0</v>
      </c>
      <c r="AE426" s="70">
        <v>0</v>
      </c>
      <c r="AF426" s="70">
        <v>0</v>
      </c>
      <c r="AG426" s="70">
        <v>60000</v>
      </c>
      <c r="AH426" s="70">
        <v>60000</v>
      </c>
      <c r="AI426" s="70">
        <v>60000</v>
      </c>
      <c r="AJ426" s="70">
        <v>90000</v>
      </c>
      <c r="AK426" s="70">
        <v>0</v>
      </c>
      <c r="AL426" s="70">
        <v>0</v>
      </c>
      <c r="AM426" s="70">
        <v>60000</v>
      </c>
      <c r="AN426" s="70">
        <v>150000</v>
      </c>
      <c r="AO426" s="70">
        <v>0</v>
      </c>
      <c r="AP426" s="70">
        <v>0</v>
      </c>
      <c r="AQ426" s="70">
        <v>690000</v>
      </c>
      <c r="AR426" s="70">
        <v>60000</v>
      </c>
      <c r="AS426" s="70">
        <v>0</v>
      </c>
      <c r="AT426" s="70">
        <v>60000</v>
      </c>
      <c r="AU426" s="70">
        <v>60000</v>
      </c>
      <c r="AV426" s="70">
        <v>120000</v>
      </c>
      <c r="AW426" s="70">
        <v>90000</v>
      </c>
      <c r="AX426" s="70">
        <v>2569600</v>
      </c>
      <c r="AY426" s="70">
        <v>0</v>
      </c>
      <c r="AZ426" s="70">
        <v>60000</v>
      </c>
      <c r="BA426" s="70">
        <v>30000</v>
      </c>
      <c r="BB426" s="70">
        <v>330000</v>
      </c>
      <c r="BC426" s="70">
        <v>0</v>
      </c>
      <c r="BD426" s="70">
        <v>300000</v>
      </c>
      <c r="BE426" s="70">
        <v>270000</v>
      </c>
      <c r="BF426" s="70">
        <v>270000</v>
      </c>
      <c r="BG426" s="70">
        <v>120000</v>
      </c>
      <c r="BH426" s="70">
        <v>0</v>
      </c>
      <c r="BI426" s="70">
        <v>2490000</v>
      </c>
      <c r="BJ426" s="70">
        <v>0</v>
      </c>
      <c r="BK426" s="70">
        <v>0</v>
      </c>
      <c r="BL426" s="70">
        <v>30000</v>
      </c>
      <c r="BM426" s="70">
        <v>0</v>
      </c>
      <c r="BN426" s="70">
        <v>30000</v>
      </c>
      <c r="BO426" s="70">
        <v>0</v>
      </c>
      <c r="BP426" s="70">
        <v>1920000</v>
      </c>
      <c r="BQ426" s="70">
        <v>60000</v>
      </c>
      <c r="BR426" s="70">
        <v>450000</v>
      </c>
      <c r="BS426" s="70">
        <v>270000</v>
      </c>
      <c r="BT426" s="70">
        <v>180000</v>
      </c>
      <c r="BU426" s="70">
        <v>510000</v>
      </c>
      <c r="BV426" s="70">
        <v>0</v>
      </c>
      <c r="BW426" s="70">
        <v>240000</v>
      </c>
      <c r="BX426" s="70">
        <v>0</v>
      </c>
      <c r="BY426" s="71"/>
    </row>
    <row r="427" spans="1:77" x14ac:dyDescent="0.2">
      <c r="A427" s="68" t="s">
        <v>43</v>
      </c>
      <c r="B427" s="69" t="s">
        <v>1043</v>
      </c>
      <c r="C427" s="68" t="s">
        <v>1044</v>
      </c>
      <c r="D427" s="70">
        <v>0</v>
      </c>
      <c r="E427" s="70">
        <v>0</v>
      </c>
      <c r="F427" s="70">
        <v>0</v>
      </c>
      <c r="G427" s="70">
        <v>0</v>
      </c>
      <c r="H427" s="70">
        <v>0</v>
      </c>
      <c r="I427" s="70">
        <v>0</v>
      </c>
      <c r="J427" s="70">
        <v>0</v>
      </c>
      <c r="K427" s="70">
        <v>0</v>
      </c>
      <c r="L427" s="70">
        <v>0</v>
      </c>
      <c r="M427" s="70">
        <v>0</v>
      </c>
      <c r="N427" s="70">
        <v>0</v>
      </c>
      <c r="O427" s="70">
        <v>0</v>
      </c>
      <c r="P427" s="70">
        <v>0</v>
      </c>
      <c r="Q427" s="70">
        <v>0</v>
      </c>
      <c r="R427" s="70">
        <v>0</v>
      </c>
      <c r="S427" s="70">
        <v>0</v>
      </c>
      <c r="T427" s="70">
        <v>0</v>
      </c>
      <c r="U427" s="70">
        <v>0</v>
      </c>
      <c r="V427" s="70">
        <v>0</v>
      </c>
      <c r="W427" s="70">
        <v>0</v>
      </c>
      <c r="X427" s="70">
        <v>0</v>
      </c>
      <c r="Y427" s="70">
        <v>0</v>
      </c>
      <c r="Z427" s="70">
        <v>0</v>
      </c>
      <c r="AA427" s="70">
        <v>0</v>
      </c>
      <c r="AB427" s="70">
        <v>0</v>
      </c>
      <c r="AC427" s="70">
        <v>0</v>
      </c>
      <c r="AD427" s="70">
        <v>0</v>
      </c>
      <c r="AE427" s="70">
        <v>0</v>
      </c>
      <c r="AF427" s="70">
        <v>0</v>
      </c>
      <c r="AG427" s="70">
        <v>0</v>
      </c>
      <c r="AH427" s="70">
        <v>0</v>
      </c>
      <c r="AI427" s="70">
        <v>0</v>
      </c>
      <c r="AJ427" s="70">
        <v>0</v>
      </c>
      <c r="AK427" s="70">
        <v>0</v>
      </c>
      <c r="AL427" s="70">
        <v>0</v>
      </c>
      <c r="AM427" s="70">
        <v>0</v>
      </c>
      <c r="AN427" s="70">
        <v>0</v>
      </c>
      <c r="AO427" s="70">
        <v>0</v>
      </c>
      <c r="AP427" s="70">
        <v>0</v>
      </c>
      <c r="AQ427" s="70">
        <v>0</v>
      </c>
      <c r="AR427" s="70">
        <v>0</v>
      </c>
      <c r="AS427" s="70">
        <v>0</v>
      </c>
      <c r="AT427" s="70">
        <v>0</v>
      </c>
      <c r="AU427" s="70">
        <v>0</v>
      </c>
      <c r="AV427" s="70">
        <v>0</v>
      </c>
      <c r="AW427" s="70">
        <v>0</v>
      </c>
      <c r="AX427" s="70">
        <v>0</v>
      </c>
      <c r="AY427" s="70">
        <v>0</v>
      </c>
      <c r="AZ427" s="70">
        <v>0</v>
      </c>
      <c r="BA427" s="70">
        <v>0</v>
      </c>
      <c r="BB427" s="70">
        <v>0</v>
      </c>
      <c r="BC427" s="70">
        <v>0</v>
      </c>
      <c r="BD427" s="70">
        <v>0</v>
      </c>
      <c r="BE427" s="70">
        <v>0</v>
      </c>
      <c r="BF427" s="70">
        <v>0</v>
      </c>
      <c r="BG427" s="70">
        <v>0</v>
      </c>
      <c r="BH427" s="70">
        <v>0</v>
      </c>
      <c r="BI427" s="70">
        <v>0</v>
      </c>
      <c r="BJ427" s="70">
        <v>0</v>
      </c>
      <c r="BK427" s="70">
        <v>0</v>
      </c>
      <c r="BL427" s="70">
        <v>0</v>
      </c>
      <c r="BM427" s="70">
        <v>0</v>
      </c>
      <c r="BN427" s="70">
        <v>0</v>
      </c>
      <c r="BO427" s="70">
        <v>0</v>
      </c>
      <c r="BP427" s="70">
        <v>0</v>
      </c>
      <c r="BQ427" s="70">
        <v>0</v>
      </c>
      <c r="BR427" s="70">
        <v>0</v>
      </c>
      <c r="BS427" s="70">
        <v>0</v>
      </c>
      <c r="BT427" s="70">
        <v>0</v>
      </c>
      <c r="BU427" s="70">
        <v>0</v>
      </c>
      <c r="BV427" s="70">
        <v>0</v>
      </c>
      <c r="BW427" s="70">
        <v>0</v>
      </c>
      <c r="BX427" s="70">
        <v>0</v>
      </c>
      <c r="BY427" s="71"/>
    </row>
    <row r="428" spans="1:77" x14ac:dyDescent="0.2">
      <c r="A428" s="68" t="s">
        <v>43</v>
      </c>
      <c r="B428" s="69" t="s">
        <v>1045</v>
      </c>
      <c r="C428" s="68" t="s">
        <v>1046</v>
      </c>
      <c r="D428" s="70">
        <v>0</v>
      </c>
      <c r="E428" s="70">
        <v>0</v>
      </c>
      <c r="F428" s="70">
        <v>0</v>
      </c>
      <c r="G428" s="70">
        <v>0</v>
      </c>
      <c r="H428" s="70">
        <v>0</v>
      </c>
      <c r="I428" s="70">
        <v>0</v>
      </c>
      <c r="J428" s="70">
        <v>0</v>
      </c>
      <c r="K428" s="70">
        <v>0</v>
      </c>
      <c r="L428" s="70">
        <v>0</v>
      </c>
      <c r="M428" s="70">
        <v>0</v>
      </c>
      <c r="N428" s="70">
        <v>0</v>
      </c>
      <c r="O428" s="70">
        <v>0</v>
      </c>
      <c r="P428" s="70">
        <v>0</v>
      </c>
      <c r="Q428" s="70">
        <v>0</v>
      </c>
      <c r="R428" s="70">
        <v>0</v>
      </c>
      <c r="S428" s="70">
        <v>0</v>
      </c>
      <c r="T428" s="70">
        <v>0</v>
      </c>
      <c r="U428" s="70">
        <v>0</v>
      </c>
      <c r="V428" s="70">
        <v>0</v>
      </c>
      <c r="W428" s="70">
        <v>0</v>
      </c>
      <c r="X428" s="70">
        <v>0</v>
      </c>
      <c r="Y428" s="70">
        <v>0</v>
      </c>
      <c r="Z428" s="70">
        <v>0</v>
      </c>
      <c r="AA428" s="70">
        <v>0</v>
      </c>
      <c r="AB428" s="70">
        <v>0</v>
      </c>
      <c r="AC428" s="70">
        <v>0</v>
      </c>
      <c r="AD428" s="70">
        <v>0</v>
      </c>
      <c r="AE428" s="70">
        <v>0</v>
      </c>
      <c r="AF428" s="70">
        <v>0</v>
      </c>
      <c r="AG428" s="70">
        <v>0</v>
      </c>
      <c r="AH428" s="70">
        <v>0</v>
      </c>
      <c r="AI428" s="70">
        <v>0</v>
      </c>
      <c r="AJ428" s="70">
        <v>0</v>
      </c>
      <c r="AK428" s="70">
        <v>0</v>
      </c>
      <c r="AL428" s="70">
        <v>0</v>
      </c>
      <c r="AM428" s="70">
        <v>0</v>
      </c>
      <c r="AN428" s="70">
        <v>0</v>
      </c>
      <c r="AO428" s="70">
        <v>0</v>
      </c>
      <c r="AP428" s="70">
        <v>0</v>
      </c>
      <c r="AQ428" s="70">
        <v>0</v>
      </c>
      <c r="AR428" s="70">
        <v>0</v>
      </c>
      <c r="AS428" s="70">
        <v>0</v>
      </c>
      <c r="AT428" s="70">
        <v>0</v>
      </c>
      <c r="AU428" s="70">
        <v>0</v>
      </c>
      <c r="AV428" s="70">
        <v>0</v>
      </c>
      <c r="AW428" s="70">
        <v>0</v>
      </c>
      <c r="AX428" s="70">
        <v>0</v>
      </c>
      <c r="AY428" s="70">
        <v>0</v>
      </c>
      <c r="AZ428" s="70">
        <v>0</v>
      </c>
      <c r="BA428" s="70">
        <v>0</v>
      </c>
      <c r="BB428" s="70">
        <v>0</v>
      </c>
      <c r="BC428" s="70">
        <v>0</v>
      </c>
      <c r="BD428" s="70">
        <v>0</v>
      </c>
      <c r="BE428" s="70">
        <v>0</v>
      </c>
      <c r="BF428" s="70">
        <v>0</v>
      </c>
      <c r="BG428" s="70">
        <v>0</v>
      </c>
      <c r="BH428" s="70">
        <v>0</v>
      </c>
      <c r="BI428" s="70">
        <v>0</v>
      </c>
      <c r="BJ428" s="70">
        <v>0</v>
      </c>
      <c r="BK428" s="70">
        <v>0</v>
      </c>
      <c r="BL428" s="70">
        <v>0</v>
      </c>
      <c r="BM428" s="70">
        <v>0</v>
      </c>
      <c r="BN428" s="70">
        <v>0</v>
      </c>
      <c r="BO428" s="70">
        <v>0</v>
      </c>
      <c r="BP428" s="70">
        <v>0</v>
      </c>
      <c r="BQ428" s="70">
        <v>0</v>
      </c>
      <c r="BR428" s="70">
        <v>0</v>
      </c>
      <c r="BS428" s="70">
        <v>0</v>
      </c>
      <c r="BT428" s="70">
        <v>0</v>
      </c>
      <c r="BU428" s="70">
        <v>0</v>
      </c>
      <c r="BV428" s="70">
        <v>0</v>
      </c>
      <c r="BW428" s="70">
        <v>0</v>
      </c>
      <c r="BX428" s="70">
        <v>0</v>
      </c>
      <c r="BY428" s="71"/>
    </row>
    <row r="429" spans="1:77" x14ac:dyDescent="0.2">
      <c r="A429" s="68" t="s">
        <v>43</v>
      </c>
      <c r="B429" s="69" t="s">
        <v>1047</v>
      </c>
      <c r="C429" s="68" t="s">
        <v>1048</v>
      </c>
      <c r="D429" s="70">
        <v>0</v>
      </c>
      <c r="E429" s="70">
        <v>0</v>
      </c>
      <c r="F429" s="70">
        <v>0</v>
      </c>
      <c r="G429" s="70">
        <v>0</v>
      </c>
      <c r="H429" s="70">
        <v>0</v>
      </c>
      <c r="I429" s="70">
        <v>0</v>
      </c>
      <c r="J429" s="70">
        <v>0</v>
      </c>
      <c r="K429" s="70">
        <v>0</v>
      </c>
      <c r="L429" s="70">
        <v>0</v>
      </c>
      <c r="M429" s="70">
        <v>0</v>
      </c>
      <c r="N429" s="70">
        <v>0</v>
      </c>
      <c r="O429" s="70">
        <v>0</v>
      </c>
      <c r="P429" s="70">
        <v>0</v>
      </c>
      <c r="Q429" s="70">
        <v>0</v>
      </c>
      <c r="R429" s="70">
        <v>0</v>
      </c>
      <c r="S429" s="70">
        <v>0</v>
      </c>
      <c r="T429" s="70">
        <v>0</v>
      </c>
      <c r="U429" s="70">
        <v>0</v>
      </c>
      <c r="V429" s="70">
        <v>0</v>
      </c>
      <c r="W429" s="70">
        <v>0</v>
      </c>
      <c r="X429" s="70">
        <v>0</v>
      </c>
      <c r="Y429" s="70">
        <v>0</v>
      </c>
      <c r="Z429" s="70">
        <v>0</v>
      </c>
      <c r="AA429" s="70">
        <v>0</v>
      </c>
      <c r="AB429" s="70">
        <v>0</v>
      </c>
      <c r="AC429" s="70">
        <v>0</v>
      </c>
      <c r="AD429" s="70">
        <v>0</v>
      </c>
      <c r="AE429" s="70">
        <v>0</v>
      </c>
      <c r="AF429" s="70">
        <v>0</v>
      </c>
      <c r="AG429" s="70">
        <v>0</v>
      </c>
      <c r="AH429" s="70">
        <v>0</v>
      </c>
      <c r="AI429" s="70">
        <v>10100</v>
      </c>
      <c r="AJ429" s="70">
        <v>0</v>
      </c>
      <c r="AK429" s="70">
        <v>0</v>
      </c>
      <c r="AL429" s="70">
        <v>0</v>
      </c>
      <c r="AM429" s="70">
        <v>0</v>
      </c>
      <c r="AN429" s="70">
        <v>0</v>
      </c>
      <c r="AO429" s="70">
        <v>0</v>
      </c>
      <c r="AP429" s="70">
        <v>0</v>
      </c>
      <c r="AQ429" s="70">
        <v>59693</v>
      </c>
      <c r="AR429" s="70">
        <v>0</v>
      </c>
      <c r="AS429" s="70">
        <v>0</v>
      </c>
      <c r="AT429" s="70">
        <v>0</v>
      </c>
      <c r="AU429" s="70">
        <v>0</v>
      </c>
      <c r="AV429" s="70">
        <v>0</v>
      </c>
      <c r="AW429" s="70">
        <v>0</v>
      </c>
      <c r="AX429" s="70">
        <v>0</v>
      </c>
      <c r="AY429" s="70">
        <v>0</v>
      </c>
      <c r="AZ429" s="70">
        <v>0</v>
      </c>
      <c r="BA429" s="70">
        <v>0</v>
      </c>
      <c r="BB429" s="70">
        <v>0</v>
      </c>
      <c r="BC429" s="70">
        <v>0</v>
      </c>
      <c r="BD429" s="70">
        <v>0</v>
      </c>
      <c r="BE429" s="70">
        <v>0</v>
      </c>
      <c r="BF429" s="70">
        <v>0</v>
      </c>
      <c r="BG429" s="70">
        <v>0</v>
      </c>
      <c r="BH429" s="70">
        <v>0</v>
      </c>
      <c r="BI429" s="70">
        <v>0</v>
      </c>
      <c r="BJ429" s="70">
        <v>0</v>
      </c>
      <c r="BK429" s="70">
        <v>0</v>
      </c>
      <c r="BL429" s="70">
        <v>0</v>
      </c>
      <c r="BM429" s="70">
        <v>0</v>
      </c>
      <c r="BN429" s="70">
        <v>1177</v>
      </c>
      <c r="BO429" s="70">
        <v>0</v>
      </c>
      <c r="BP429" s="70">
        <v>0</v>
      </c>
      <c r="BQ429" s="70">
        <v>75963.240000000005</v>
      </c>
      <c r="BR429" s="70">
        <v>0</v>
      </c>
      <c r="BS429" s="70">
        <v>0</v>
      </c>
      <c r="BT429" s="70">
        <v>0</v>
      </c>
      <c r="BU429" s="70">
        <v>0</v>
      </c>
      <c r="BV429" s="70">
        <v>0</v>
      </c>
      <c r="BW429" s="70">
        <v>0</v>
      </c>
      <c r="BX429" s="70">
        <v>0</v>
      </c>
      <c r="BY429" s="71">
        <v>85779</v>
      </c>
    </row>
    <row r="430" spans="1:77" x14ac:dyDescent="0.2">
      <c r="A430" s="68" t="s">
        <v>43</v>
      </c>
      <c r="B430" s="69" t="s">
        <v>1049</v>
      </c>
      <c r="C430" s="68" t="s">
        <v>1050</v>
      </c>
      <c r="D430" s="70">
        <v>0</v>
      </c>
      <c r="E430" s="70">
        <v>0</v>
      </c>
      <c r="F430" s="70">
        <v>0</v>
      </c>
      <c r="G430" s="70">
        <v>0</v>
      </c>
      <c r="H430" s="70">
        <v>0</v>
      </c>
      <c r="I430" s="70">
        <v>0</v>
      </c>
      <c r="J430" s="70">
        <v>0</v>
      </c>
      <c r="K430" s="70">
        <v>0</v>
      </c>
      <c r="L430" s="70">
        <v>0</v>
      </c>
      <c r="M430" s="70">
        <v>0</v>
      </c>
      <c r="N430" s="70">
        <v>0</v>
      </c>
      <c r="O430" s="70">
        <v>0</v>
      </c>
      <c r="P430" s="70">
        <v>0</v>
      </c>
      <c r="Q430" s="70">
        <v>499500</v>
      </c>
      <c r="R430" s="70">
        <v>0</v>
      </c>
      <c r="S430" s="70">
        <v>0</v>
      </c>
      <c r="T430" s="70">
        <v>0</v>
      </c>
      <c r="U430" s="70">
        <v>0</v>
      </c>
      <c r="V430" s="70">
        <v>0</v>
      </c>
      <c r="W430" s="70">
        <v>0</v>
      </c>
      <c r="X430" s="70">
        <v>0</v>
      </c>
      <c r="Y430" s="70">
        <v>0</v>
      </c>
      <c r="Z430" s="70">
        <v>0</v>
      </c>
      <c r="AA430" s="70">
        <v>0</v>
      </c>
      <c r="AB430" s="70">
        <v>0</v>
      </c>
      <c r="AC430" s="70">
        <v>0</v>
      </c>
      <c r="AD430" s="70">
        <v>0</v>
      </c>
      <c r="AE430" s="70">
        <v>0</v>
      </c>
      <c r="AF430" s="70">
        <v>0</v>
      </c>
      <c r="AG430" s="70">
        <v>0</v>
      </c>
      <c r="AH430" s="70">
        <v>0</v>
      </c>
      <c r="AI430" s="70">
        <v>0</v>
      </c>
      <c r="AJ430" s="70">
        <v>0</v>
      </c>
      <c r="AK430" s="70">
        <v>0</v>
      </c>
      <c r="AL430" s="70">
        <v>1</v>
      </c>
      <c r="AM430" s="70">
        <v>0</v>
      </c>
      <c r="AN430" s="70">
        <v>1</v>
      </c>
      <c r="AO430" s="70">
        <v>0</v>
      </c>
      <c r="AP430" s="70">
        <v>0</v>
      </c>
      <c r="AQ430" s="70">
        <v>0</v>
      </c>
      <c r="AR430" s="70">
        <v>0</v>
      </c>
      <c r="AS430" s="70">
        <v>0</v>
      </c>
      <c r="AT430" s="70">
        <v>0</v>
      </c>
      <c r="AU430" s="70">
        <v>0</v>
      </c>
      <c r="AV430" s="70">
        <v>0</v>
      </c>
      <c r="AW430" s="70">
        <v>0</v>
      </c>
      <c r="AX430" s="70">
        <v>0</v>
      </c>
      <c r="AY430" s="70">
        <v>0</v>
      </c>
      <c r="AZ430" s="70">
        <v>0</v>
      </c>
      <c r="BA430" s="70">
        <v>0</v>
      </c>
      <c r="BB430" s="70">
        <v>0</v>
      </c>
      <c r="BC430" s="70">
        <v>0</v>
      </c>
      <c r="BD430" s="70">
        <v>0</v>
      </c>
      <c r="BE430" s="70">
        <v>0</v>
      </c>
      <c r="BF430" s="70">
        <v>0</v>
      </c>
      <c r="BG430" s="70">
        <v>0</v>
      </c>
      <c r="BH430" s="70">
        <v>0</v>
      </c>
      <c r="BI430" s="70">
        <v>0</v>
      </c>
      <c r="BJ430" s="70">
        <v>0</v>
      </c>
      <c r="BK430" s="70">
        <v>0</v>
      </c>
      <c r="BL430" s="70">
        <v>0</v>
      </c>
      <c r="BM430" s="70">
        <v>0</v>
      </c>
      <c r="BN430" s="70">
        <v>0</v>
      </c>
      <c r="BO430" s="70">
        <v>0</v>
      </c>
      <c r="BP430" s="70">
        <v>0</v>
      </c>
      <c r="BQ430" s="70">
        <v>0</v>
      </c>
      <c r="BR430" s="70">
        <v>0</v>
      </c>
      <c r="BS430" s="70">
        <v>0</v>
      </c>
      <c r="BT430" s="70">
        <v>0</v>
      </c>
      <c r="BU430" s="70">
        <v>0</v>
      </c>
      <c r="BV430" s="70">
        <v>0</v>
      </c>
      <c r="BW430" s="70">
        <v>0</v>
      </c>
      <c r="BX430" s="70">
        <v>0</v>
      </c>
      <c r="BY430" s="71">
        <v>1628585</v>
      </c>
    </row>
    <row r="431" spans="1:77" x14ac:dyDescent="0.2">
      <c r="A431" s="68" t="s">
        <v>43</v>
      </c>
      <c r="B431" s="69" t="s">
        <v>1051</v>
      </c>
      <c r="C431" s="68" t="s">
        <v>1052</v>
      </c>
      <c r="D431" s="70">
        <v>0</v>
      </c>
      <c r="E431" s="70">
        <v>0</v>
      </c>
      <c r="F431" s="70">
        <v>0</v>
      </c>
      <c r="G431" s="70">
        <v>0</v>
      </c>
      <c r="H431" s="70">
        <v>0</v>
      </c>
      <c r="I431" s="70">
        <v>0</v>
      </c>
      <c r="J431" s="70">
        <v>0</v>
      </c>
      <c r="K431" s="70">
        <v>0</v>
      </c>
      <c r="L431" s="70">
        <v>0</v>
      </c>
      <c r="M431" s="70">
        <v>0</v>
      </c>
      <c r="N431" s="70">
        <v>0</v>
      </c>
      <c r="O431" s="70">
        <v>0</v>
      </c>
      <c r="P431" s="70">
        <v>0</v>
      </c>
      <c r="Q431" s="70">
        <v>0</v>
      </c>
      <c r="R431" s="70">
        <v>0</v>
      </c>
      <c r="S431" s="70">
        <v>0</v>
      </c>
      <c r="T431" s="70">
        <v>0</v>
      </c>
      <c r="U431" s="70">
        <v>0</v>
      </c>
      <c r="V431" s="70">
        <v>0</v>
      </c>
      <c r="W431" s="70">
        <v>0</v>
      </c>
      <c r="X431" s="70">
        <v>0</v>
      </c>
      <c r="Y431" s="70">
        <v>0</v>
      </c>
      <c r="Z431" s="70">
        <v>0</v>
      </c>
      <c r="AA431" s="70">
        <v>0</v>
      </c>
      <c r="AB431" s="70">
        <v>0</v>
      </c>
      <c r="AC431" s="70">
        <v>0</v>
      </c>
      <c r="AD431" s="70">
        <v>0</v>
      </c>
      <c r="AE431" s="70">
        <v>0</v>
      </c>
      <c r="AF431" s="70">
        <v>0</v>
      </c>
      <c r="AG431" s="70">
        <v>0</v>
      </c>
      <c r="AH431" s="70">
        <v>0</v>
      </c>
      <c r="AI431" s="70">
        <v>0</v>
      </c>
      <c r="AJ431" s="70">
        <v>0</v>
      </c>
      <c r="AK431" s="70">
        <v>0</v>
      </c>
      <c r="AL431" s="70">
        <v>0</v>
      </c>
      <c r="AM431" s="70">
        <v>0</v>
      </c>
      <c r="AN431" s="70">
        <v>0</v>
      </c>
      <c r="AO431" s="70">
        <v>0</v>
      </c>
      <c r="AP431" s="70">
        <v>0</v>
      </c>
      <c r="AQ431" s="70">
        <v>0</v>
      </c>
      <c r="AR431" s="70">
        <v>0</v>
      </c>
      <c r="AS431" s="70">
        <v>0</v>
      </c>
      <c r="AT431" s="70">
        <v>0</v>
      </c>
      <c r="AU431" s="70">
        <v>0</v>
      </c>
      <c r="AV431" s="70">
        <v>0</v>
      </c>
      <c r="AW431" s="70">
        <v>0</v>
      </c>
      <c r="AX431" s="70">
        <v>0</v>
      </c>
      <c r="AY431" s="70">
        <v>0</v>
      </c>
      <c r="AZ431" s="70">
        <v>0</v>
      </c>
      <c r="BA431" s="70">
        <v>0</v>
      </c>
      <c r="BB431" s="70">
        <v>0</v>
      </c>
      <c r="BC431" s="70">
        <v>0</v>
      </c>
      <c r="BD431" s="70">
        <v>0</v>
      </c>
      <c r="BE431" s="70">
        <v>0</v>
      </c>
      <c r="BF431" s="70">
        <v>0</v>
      </c>
      <c r="BG431" s="70">
        <v>0</v>
      </c>
      <c r="BH431" s="70">
        <v>0</v>
      </c>
      <c r="BI431" s="70">
        <v>0</v>
      </c>
      <c r="BJ431" s="70">
        <v>0</v>
      </c>
      <c r="BK431" s="70">
        <v>380000</v>
      </c>
      <c r="BL431" s="70">
        <v>0</v>
      </c>
      <c r="BM431" s="70">
        <v>0</v>
      </c>
      <c r="BN431" s="70">
        <v>0</v>
      </c>
      <c r="BO431" s="70">
        <v>0</v>
      </c>
      <c r="BP431" s="70">
        <v>0</v>
      </c>
      <c r="BQ431" s="70">
        <v>0</v>
      </c>
      <c r="BR431" s="70">
        <v>0</v>
      </c>
      <c r="BS431" s="70">
        <v>0</v>
      </c>
      <c r="BT431" s="70">
        <v>0</v>
      </c>
      <c r="BU431" s="70">
        <v>0</v>
      </c>
      <c r="BV431" s="70">
        <v>0</v>
      </c>
      <c r="BW431" s="70">
        <v>0</v>
      </c>
      <c r="BX431" s="70">
        <v>0</v>
      </c>
      <c r="BY431" s="71"/>
    </row>
    <row r="432" spans="1:77" x14ac:dyDescent="0.2">
      <c r="A432" s="68" t="s">
        <v>43</v>
      </c>
      <c r="B432" s="69" t="s">
        <v>1053</v>
      </c>
      <c r="C432" s="68" t="s">
        <v>1054</v>
      </c>
      <c r="D432" s="70">
        <v>0</v>
      </c>
      <c r="E432" s="70">
        <v>0</v>
      </c>
      <c r="F432" s="70">
        <v>0</v>
      </c>
      <c r="G432" s="70">
        <v>0</v>
      </c>
      <c r="H432" s="70">
        <v>0</v>
      </c>
      <c r="I432" s="70">
        <v>0</v>
      </c>
      <c r="J432" s="70">
        <v>0</v>
      </c>
      <c r="K432" s="70">
        <v>0</v>
      </c>
      <c r="L432" s="70">
        <v>0</v>
      </c>
      <c r="M432" s="70">
        <v>0</v>
      </c>
      <c r="N432" s="70">
        <v>0</v>
      </c>
      <c r="O432" s="70">
        <v>0</v>
      </c>
      <c r="P432" s="70">
        <v>0</v>
      </c>
      <c r="Q432" s="70">
        <v>0</v>
      </c>
      <c r="R432" s="70">
        <v>0</v>
      </c>
      <c r="S432" s="70">
        <v>0</v>
      </c>
      <c r="T432" s="70">
        <v>0</v>
      </c>
      <c r="U432" s="70">
        <v>0</v>
      </c>
      <c r="V432" s="70">
        <v>0</v>
      </c>
      <c r="W432" s="70">
        <v>0</v>
      </c>
      <c r="X432" s="70">
        <v>0</v>
      </c>
      <c r="Y432" s="70">
        <v>0</v>
      </c>
      <c r="Z432" s="70">
        <v>0</v>
      </c>
      <c r="AA432" s="70">
        <v>0</v>
      </c>
      <c r="AB432" s="70">
        <v>0</v>
      </c>
      <c r="AC432" s="70">
        <v>269800</v>
      </c>
      <c r="AD432" s="70">
        <v>0</v>
      </c>
      <c r="AE432" s="70">
        <v>0</v>
      </c>
      <c r="AF432" s="70">
        <v>0</v>
      </c>
      <c r="AG432" s="70">
        <v>0</v>
      </c>
      <c r="AH432" s="70">
        <v>0</v>
      </c>
      <c r="AI432" s="70">
        <v>0</v>
      </c>
      <c r="AJ432" s="70">
        <v>0</v>
      </c>
      <c r="AK432" s="70">
        <v>0</v>
      </c>
      <c r="AL432" s="70">
        <v>0</v>
      </c>
      <c r="AM432" s="70">
        <v>0</v>
      </c>
      <c r="AN432" s="70">
        <v>0</v>
      </c>
      <c r="AO432" s="70">
        <v>0</v>
      </c>
      <c r="AP432" s="70">
        <v>0</v>
      </c>
      <c r="AQ432" s="70">
        <v>0</v>
      </c>
      <c r="AR432" s="70">
        <v>0</v>
      </c>
      <c r="AS432" s="70">
        <v>0</v>
      </c>
      <c r="AT432" s="70">
        <v>0</v>
      </c>
      <c r="AU432" s="70">
        <v>0</v>
      </c>
      <c r="AV432" s="70">
        <v>10260</v>
      </c>
      <c r="AW432" s="70">
        <v>0</v>
      </c>
      <c r="AX432" s="70">
        <v>0</v>
      </c>
      <c r="AY432" s="70">
        <v>0</v>
      </c>
      <c r="AZ432" s="70">
        <v>0</v>
      </c>
      <c r="BA432" s="70">
        <v>0</v>
      </c>
      <c r="BB432" s="70">
        <v>0</v>
      </c>
      <c r="BC432" s="70">
        <v>0</v>
      </c>
      <c r="BD432" s="70">
        <v>0</v>
      </c>
      <c r="BE432" s="70">
        <v>0</v>
      </c>
      <c r="BF432" s="70">
        <v>0</v>
      </c>
      <c r="BG432" s="70">
        <v>0</v>
      </c>
      <c r="BH432" s="70">
        <v>0</v>
      </c>
      <c r="BI432" s="70">
        <v>0</v>
      </c>
      <c r="BJ432" s="70">
        <v>24440</v>
      </c>
      <c r="BK432" s="70">
        <v>894453.31</v>
      </c>
      <c r="BL432" s="70">
        <v>0</v>
      </c>
      <c r="BM432" s="70">
        <v>0</v>
      </c>
      <c r="BN432" s="70">
        <v>0</v>
      </c>
      <c r="BO432" s="70">
        <v>0</v>
      </c>
      <c r="BP432" s="70">
        <v>0</v>
      </c>
      <c r="BQ432" s="70">
        <v>0</v>
      </c>
      <c r="BR432" s="70">
        <v>0</v>
      </c>
      <c r="BS432" s="70">
        <v>0</v>
      </c>
      <c r="BT432" s="70">
        <v>0</v>
      </c>
      <c r="BU432" s="70">
        <v>0</v>
      </c>
      <c r="BV432" s="70">
        <v>0</v>
      </c>
      <c r="BW432" s="70">
        <v>0</v>
      </c>
      <c r="BX432" s="70">
        <v>0</v>
      </c>
      <c r="BY432" s="71">
        <v>7096857.6399999997</v>
      </c>
    </row>
    <row r="433" spans="1:77" x14ac:dyDescent="0.2">
      <c r="A433" s="68" t="s">
        <v>43</v>
      </c>
      <c r="B433" s="69" t="s">
        <v>1055</v>
      </c>
      <c r="C433" s="68" t="s">
        <v>1056</v>
      </c>
      <c r="D433" s="70">
        <v>0</v>
      </c>
      <c r="E433" s="70">
        <v>0</v>
      </c>
      <c r="F433" s="70">
        <v>0</v>
      </c>
      <c r="G433" s="70">
        <v>0</v>
      </c>
      <c r="H433" s="70">
        <v>0</v>
      </c>
      <c r="I433" s="70">
        <v>0</v>
      </c>
      <c r="J433" s="70">
        <v>0</v>
      </c>
      <c r="K433" s="70">
        <v>0</v>
      </c>
      <c r="L433" s="70">
        <v>0</v>
      </c>
      <c r="M433" s="70">
        <v>0</v>
      </c>
      <c r="N433" s="70">
        <v>0</v>
      </c>
      <c r="O433" s="70">
        <v>0</v>
      </c>
      <c r="P433" s="70">
        <v>0</v>
      </c>
      <c r="Q433" s="70">
        <v>0</v>
      </c>
      <c r="R433" s="70">
        <v>0</v>
      </c>
      <c r="S433" s="70">
        <v>0</v>
      </c>
      <c r="T433" s="70">
        <v>0</v>
      </c>
      <c r="U433" s="70">
        <v>0</v>
      </c>
      <c r="V433" s="70">
        <v>0</v>
      </c>
      <c r="W433" s="70">
        <v>0</v>
      </c>
      <c r="X433" s="70">
        <v>0</v>
      </c>
      <c r="Y433" s="70">
        <v>0</v>
      </c>
      <c r="Z433" s="70">
        <v>0</v>
      </c>
      <c r="AA433" s="70">
        <v>0</v>
      </c>
      <c r="AB433" s="70">
        <v>0</v>
      </c>
      <c r="AC433" s="70">
        <v>0</v>
      </c>
      <c r="AD433" s="70">
        <v>0</v>
      </c>
      <c r="AE433" s="70">
        <v>0</v>
      </c>
      <c r="AF433" s="70">
        <v>0</v>
      </c>
      <c r="AG433" s="70">
        <v>0</v>
      </c>
      <c r="AH433" s="70">
        <v>0</v>
      </c>
      <c r="AI433" s="70">
        <v>0</v>
      </c>
      <c r="AJ433" s="70">
        <v>0</v>
      </c>
      <c r="AK433" s="70">
        <v>0</v>
      </c>
      <c r="AL433" s="70">
        <v>0</v>
      </c>
      <c r="AM433" s="70">
        <v>0</v>
      </c>
      <c r="AN433" s="70">
        <v>0</v>
      </c>
      <c r="AO433" s="70">
        <v>0</v>
      </c>
      <c r="AP433" s="70">
        <v>0</v>
      </c>
      <c r="AQ433" s="70">
        <v>0</v>
      </c>
      <c r="AR433" s="70">
        <v>0</v>
      </c>
      <c r="AS433" s="70">
        <v>0</v>
      </c>
      <c r="AT433" s="70">
        <v>0</v>
      </c>
      <c r="AU433" s="70">
        <v>0</v>
      </c>
      <c r="AV433" s="70">
        <v>0</v>
      </c>
      <c r="AW433" s="70">
        <v>0</v>
      </c>
      <c r="AX433" s="70">
        <v>0</v>
      </c>
      <c r="AY433" s="70">
        <v>0</v>
      </c>
      <c r="AZ433" s="70">
        <v>0</v>
      </c>
      <c r="BA433" s="70">
        <v>0</v>
      </c>
      <c r="BB433" s="70">
        <v>0</v>
      </c>
      <c r="BC433" s="70">
        <v>0</v>
      </c>
      <c r="BD433" s="70">
        <v>0</v>
      </c>
      <c r="BE433" s="70">
        <v>0</v>
      </c>
      <c r="BF433" s="70">
        <v>0</v>
      </c>
      <c r="BG433" s="70">
        <v>0</v>
      </c>
      <c r="BH433" s="70">
        <v>0</v>
      </c>
      <c r="BI433" s="70">
        <v>0</v>
      </c>
      <c r="BJ433" s="70">
        <v>0</v>
      </c>
      <c r="BK433" s="70">
        <v>0</v>
      </c>
      <c r="BL433" s="70">
        <v>0</v>
      </c>
      <c r="BM433" s="70">
        <v>0</v>
      </c>
      <c r="BN433" s="70">
        <v>0</v>
      </c>
      <c r="BO433" s="70">
        <v>0</v>
      </c>
      <c r="BP433" s="70">
        <v>0</v>
      </c>
      <c r="BQ433" s="70">
        <v>0</v>
      </c>
      <c r="BR433" s="70">
        <v>0</v>
      </c>
      <c r="BS433" s="70">
        <v>0</v>
      </c>
      <c r="BT433" s="70">
        <v>0</v>
      </c>
      <c r="BU433" s="70">
        <v>0</v>
      </c>
      <c r="BV433" s="70">
        <v>0</v>
      </c>
      <c r="BW433" s="70">
        <v>0</v>
      </c>
      <c r="BX433" s="70">
        <v>0</v>
      </c>
      <c r="BY433" s="71">
        <v>724895990.70000005</v>
      </c>
    </row>
    <row r="434" spans="1:77" x14ac:dyDescent="0.2">
      <c r="A434" s="68" t="s">
        <v>43</v>
      </c>
      <c r="B434" s="69" t="s">
        <v>1057</v>
      </c>
      <c r="C434" s="68" t="s">
        <v>1058</v>
      </c>
      <c r="D434" s="70">
        <v>0</v>
      </c>
      <c r="E434" s="70">
        <v>0</v>
      </c>
      <c r="F434" s="70">
        <v>0</v>
      </c>
      <c r="G434" s="70">
        <v>0</v>
      </c>
      <c r="H434" s="70">
        <v>0</v>
      </c>
      <c r="I434" s="70">
        <v>0</v>
      </c>
      <c r="J434" s="70">
        <v>0</v>
      </c>
      <c r="K434" s="70">
        <v>0</v>
      </c>
      <c r="L434" s="70">
        <v>0</v>
      </c>
      <c r="M434" s="70">
        <v>0</v>
      </c>
      <c r="N434" s="70">
        <v>0</v>
      </c>
      <c r="O434" s="70">
        <v>0</v>
      </c>
      <c r="P434" s="70">
        <v>0</v>
      </c>
      <c r="Q434" s="70">
        <v>0</v>
      </c>
      <c r="R434" s="70">
        <v>0</v>
      </c>
      <c r="S434" s="70">
        <v>0</v>
      </c>
      <c r="T434" s="70">
        <v>0</v>
      </c>
      <c r="U434" s="70">
        <v>0</v>
      </c>
      <c r="V434" s="70">
        <v>0</v>
      </c>
      <c r="W434" s="70">
        <v>0</v>
      </c>
      <c r="X434" s="70">
        <v>0</v>
      </c>
      <c r="Y434" s="70">
        <v>0</v>
      </c>
      <c r="Z434" s="70">
        <v>0</v>
      </c>
      <c r="AA434" s="70">
        <v>0</v>
      </c>
      <c r="AB434" s="70">
        <v>0</v>
      </c>
      <c r="AC434" s="70">
        <v>0</v>
      </c>
      <c r="AD434" s="70">
        <v>0</v>
      </c>
      <c r="AE434" s="70">
        <v>0</v>
      </c>
      <c r="AF434" s="70">
        <v>0</v>
      </c>
      <c r="AG434" s="70">
        <v>0</v>
      </c>
      <c r="AH434" s="70">
        <v>0</v>
      </c>
      <c r="AI434" s="70">
        <v>0</v>
      </c>
      <c r="AJ434" s="70">
        <v>0</v>
      </c>
      <c r="AK434" s="70">
        <v>0</v>
      </c>
      <c r="AL434" s="70">
        <v>0</v>
      </c>
      <c r="AM434" s="70">
        <v>0</v>
      </c>
      <c r="AN434" s="70">
        <v>0</v>
      </c>
      <c r="AO434" s="70">
        <v>0</v>
      </c>
      <c r="AP434" s="70">
        <v>0</v>
      </c>
      <c r="AQ434" s="70">
        <v>0</v>
      </c>
      <c r="AR434" s="70">
        <v>0</v>
      </c>
      <c r="AS434" s="70">
        <v>0</v>
      </c>
      <c r="AT434" s="70">
        <v>0</v>
      </c>
      <c r="AU434" s="70">
        <v>0</v>
      </c>
      <c r="AV434" s="70">
        <v>0</v>
      </c>
      <c r="AW434" s="70">
        <v>0</v>
      </c>
      <c r="AX434" s="70">
        <v>0</v>
      </c>
      <c r="AY434" s="70">
        <v>0</v>
      </c>
      <c r="AZ434" s="70">
        <v>0</v>
      </c>
      <c r="BA434" s="70">
        <v>0</v>
      </c>
      <c r="BB434" s="70">
        <v>0</v>
      </c>
      <c r="BC434" s="70">
        <v>0</v>
      </c>
      <c r="BD434" s="70">
        <v>0</v>
      </c>
      <c r="BE434" s="70">
        <v>0</v>
      </c>
      <c r="BF434" s="70">
        <v>0</v>
      </c>
      <c r="BG434" s="70">
        <v>0</v>
      </c>
      <c r="BH434" s="70">
        <v>0</v>
      </c>
      <c r="BI434" s="70">
        <v>0</v>
      </c>
      <c r="BJ434" s="70">
        <v>0</v>
      </c>
      <c r="BK434" s="70">
        <v>1000</v>
      </c>
      <c r="BL434" s="70">
        <v>0</v>
      </c>
      <c r="BM434" s="70">
        <v>0</v>
      </c>
      <c r="BN434" s="70">
        <v>0</v>
      </c>
      <c r="BO434" s="70">
        <v>0</v>
      </c>
      <c r="BP434" s="70">
        <v>0</v>
      </c>
      <c r="BQ434" s="70">
        <v>0</v>
      </c>
      <c r="BR434" s="70">
        <v>0</v>
      </c>
      <c r="BS434" s="70">
        <v>0</v>
      </c>
      <c r="BT434" s="70">
        <v>0</v>
      </c>
      <c r="BU434" s="70">
        <v>0</v>
      </c>
      <c r="BV434" s="70">
        <v>0</v>
      </c>
      <c r="BW434" s="70">
        <v>0</v>
      </c>
      <c r="BX434" s="70">
        <v>0</v>
      </c>
      <c r="BY434" s="71">
        <v>450</v>
      </c>
    </row>
    <row r="435" spans="1:77" x14ac:dyDescent="0.2">
      <c r="A435" s="68" t="s">
        <v>43</v>
      </c>
      <c r="B435" s="69" t="s">
        <v>1059</v>
      </c>
      <c r="C435" s="68" t="s">
        <v>1060</v>
      </c>
      <c r="D435" s="70">
        <v>0</v>
      </c>
      <c r="E435" s="70">
        <v>0</v>
      </c>
      <c r="F435" s="70">
        <v>0</v>
      </c>
      <c r="G435" s="70">
        <v>0</v>
      </c>
      <c r="H435" s="70">
        <v>0</v>
      </c>
      <c r="I435" s="70">
        <v>0</v>
      </c>
      <c r="J435" s="70">
        <v>0</v>
      </c>
      <c r="K435" s="70">
        <v>0</v>
      </c>
      <c r="L435" s="70">
        <v>0</v>
      </c>
      <c r="M435" s="70">
        <v>0</v>
      </c>
      <c r="N435" s="70">
        <v>0</v>
      </c>
      <c r="O435" s="70">
        <v>0</v>
      </c>
      <c r="P435" s="70">
        <v>0</v>
      </c>
      <c r="Q435" s="70">
        <v>0</v>
      </c>
      <c r="R435" s="70">
        <v>0</v>
      </c>
      <c r="S435" s="70">
        <v>0</v>
      </c>
      <c r="T435" s="70">
        <v>0</v>
      </c>
      <c r="U435" s="70">
        <v>0</v>
      </c>
      <c r="V435" s="70">
        <v>0</v>
      </c>
      <c r="W435" s="70">
        <v>0</v>
      </c>
      <c r="X435" s="70">
        <v>0</v>
      </c>
      <c r="Y435" s="70">
        <v>0</v>
      </c>
      <c r="Z435" s="70">
        <v>0</v>
      </c>
      <c r="AA435" s="70">
        <v>0</v>
      </c>
      <c r="AB435" s="70">
        <v>0</v>
      </c>
      <c r="AC435" s="70">
        <v>0</v>
      </c>
      <c r="AD435" s="70">
        <v>0</v>
      </c>
      <c r="AE435" s="70">
        <v>0</v>
      </c>
      <c r="AF435" s="70">
        <v>0</v>
      </c>
      <c r="AG435" s="70">
        <v>0</v>
      </c>
      <c r="AH435" s="70">
        <v>0</v>
      </c>
      <c r="AI435" s="70">
        <v>0</v>
      </c>
      <c r="AJ435" s="70">
        <v>0</v>
      </c>
      <c r="AK435" s="70">
        <v>0</v>
      </c>
      <c r="AL435" s="70">
        <v>0</v>
      </c>
      <c r="AM435" s="70">
        <v>0</v>
      </c>
      <c r="AN435" s="70">
        <v>0</v>
      </c>
      <c r="AO435" s="70">
        <v>0</v>
      </c>
      <c r="AP435" s="70">
        <v>0</v>
      </c>
      <c r="AQ435" s="70">
        <v>0</v>
      </c>
      <c r="AR435" s="70">
        <v>0</v>
      </c>
      <c r="AS435" s="70">
        <v>0</v>
      </c>
      <c r="AT435" s="70">
        <v>0</v>
      </c>
      <c r="AU435" s="70">
        <v>0</v>
      </c>
      <c r="AV435" s="70">
        <v>0</v>
      </c>
      <c r="AW435" s="70">
        <v>0</v>
      </c>
      <c r="AX435" s="70">
        <v>0</v>
      </c>
      <c r="AY435" s="70">
        <v>0</v>
      </c>
      <c r="AZ435" s="70">
        <v>0</v>
      </c>
      <c r="BA435" s="70">
        <v>0</v>
      </c>
      <c r="BB435" s="70">
        <v>0</v>
      </c>
      <c r="BC435" s="70">
        <v>0</v>
      </c>
      <c r="BD435" s="70">
        <v>0</v>
      </c>
      <c r="BE435" s="70">
        <v>0</v>
      </c>
      <c r="BF435" s="70">
        <v>0</v>
      </c>
      <c r="BG435" s="70">
        <v>0</v>
      </c>
      <c r="BH435" s="70">
        <v>0</v>
      </c>
      <c r="BI435" s="70">
        <v>0</v>
      </c>
      <c r="BJ435" s="70">
        <v>0</v>
      </c>
      <c r="BK435" s="70">
        <v>0</v>
      </c>
      <c r="BL435" s="70">
        <v>0</v>
      </c>
      <c r="BM435" s="70">
        <v>0</v>
      </c>
      <c r="BN435" s="70">
        <v>0</v>
      </c>
      <c r="BO435" s="70">
        <v>0</v>
      </c>
      <c r="BP435" s="70">
        <v>0</v>
      </c>
      <c r="BQ435" s="70">
        <v>0</v>
      </c>
      <c r="BR435" s="70">
        <v>0</v>
      </c>
      <c r="BS435" s="70">
        <v>0</v>
      </c>
      <c r="BT435" s="70">
        <v>0</v>
      </c>
      <c r="BU435" s="70">
        <v>0</v>
      </c>
      <c r="BV435" s="70">
        <v>0</v>
      </c>
      <c r="BW435" s="70">
        <v>0</v>
      </c>
      <c r="BX435" s="70">
        <v>0</v>
      </c>
      <c r="BY435" s="71"/>
    </row>
    <row r="436" spans="1:77" x14ac:dyDescent="0.2">
      <c r="A436" s="68" t="s">
        <v>43</v>
      </c>
      <c r="B436" s="69" t="s">
        <v>1061</v>
      </c>
      <c r="C436" s="68" t="s">
        <v>1062</v>
      </c>
      <c r="D436" s="70">
        <v>403680</v>
      </c>
      <c r="E436" s="70">
        <v>0</v>
      </c>
      <c r="F436" s="70">
        <v>0</v>
      </c>
      <c r="G436" s="70">
        <v>0</v>
      </c>
      <c r="H436" s="70">
        <v>0</v>
      </c>
      <c r="I436" s="70">
        <v>0</v>
      </c>
      <c r="J436" s="70">
        <v>385540</v>
      </c>
      <c r="K436" s="70">
        <v>1479804.54</v>
      </c>
      <c r="L436" s="70">
        <v>0</v>
      </c>
      <c r="M436" s="70">
        <v>0</v>
      </c>
      <c r="N436" s="70">
        <v>0</v>
      </c>
      <c r="O436" s="70">
        <v>0</v>
      </c>
      <c r="P436" s="70">
        <v>0</v>
      </c>
      <c r="Q436" s="70">
        <v>0</v>
      </c>
      <c r="R436" s="70">
        <v>0</v>
      </c>
      <c r="S436" s="70">
        <v>0</v>
      </c>
      <c r="T436" s="70">
        <v>0</v>
      </c>
      <c r="U436" s="70">
        <v>0</v>
      </c>
      <c r="V436" s="70">
        <v>6895893.2800000003</v>
      </c>
      <c r="W436" s="70">
        <v>0</v>
      </c>
      <c r="X436" s="70">
        <v>1055038</v>
      </c>
      <c r="Y436" s="70">
        <v>0</v>
      </c>
      <c r="Z436" s="70">
        <v>71400</v>
      </c>
      <c r="AA436" s="70">
        <v>0</v>
      </c>
      <c r="AB436" s="70">
        <v>0</v>
      </c>
      <c r="AC436" s="70">
        <v>219550</v>
      </c>
      <c r="AD436" s="70">
        <v>1731100</v>
      </c>
      <c r="AE436" s="70">
        <v>0</v>
      </c>
      <c r="AF436" s="70">
        <v>68957.23</v>
      </c>
      <c r="AG436" s="70">
        <v>0</v>
      </c>
      <c r="AH436" s="70">
        <v>0</v>
      </c>
      <c r="AI436" s="70">
        <v>0</v>
      </c>
      <c r="AJ436" s="70">
        <v>0</v>
      </c>
      <c r="AK436" s="70">
        <v>0</v>
      </c>
      <c r="AL436" s="70">
        <v>0</v>
      </c>
      <c r="AM436" s="70">
        <v>0</v>
      </c>
      <c r="AN436" s="70">
        <v>0</v>
      </c>
      <c r="AO436" s="70">
        <v>103600</v>
      </c>
      <c r="AP436" s="70">
        <v>0</v>
      </c>
      <c r="AQ436" s="70">
        <v>0</v>
      </c>
      <c r="AR436" s="70">
        <v>0</v>
      </c>
      <c r="AS436" s="70">
        <v>0</v>
      </c>
      <c r="AT436" s="70">
        <v>0</v>
      </c>
      <c r="AU436" s="70">
        <v>0</v>
      </c>
      <c r="AV436" s="70">
        <v>0</v>
      </c>
      <c r="AW436" s="70">
        <v>0</v>
      </c>
      <c r="AX436" s="70">
        <v>8688090.8699999992</v>
      </c>
      <c r="AY436" s="70">
        <v>0</v>
      </c>
      <c r="AZ436" s="70">
        <v>2348203.7400000002</v>
      </c>
      <c r="BA436" s="70">
        <v>0</v>
      </c>
      <c r="BB436" s="70">
        <v>900000</v>
      </c>
      <c r="BC436" s="70">
        <v>0</v>
      </c>
      <c r="BD436" s="70">
        <v>2406204</v>
      </c>
      <c r="BE436" s="70">
        <v>0</v>
      </c>
      <c r="BF436" s="70">
        <v>100000</v>
      </c>
      <c r="BG436" s="70">
        <v>37113.919999999998</v>
      </c>
      <c r="BH436" s="70">
        <v>200000</v>
      </c>
      <c r="BI436" s="70">
        <v>10353133.689999999</v>
      </c>
      <c r="BJ436" s="70">
        <v>868643.64</v>
      </c>
      <c r="BK436" s="70">
        <v>0</v>
      </c>
      <c r="BL436" s="70">
        <v>107490</v>
      </c>
      <c r="BM436" s="70">
        <v>0</v>
      </c>
      <c r="BN436" s="70">
        <v>812808.97</v>
      </c>
      <c r="BO436" s="70">
        <v>8320</v>
      </c>
      <c r="BP436" s="70">
        <v>0</v>
      </c>
      <c r="BQ436" s="70">
        <v>0</v>
      </c>
      <c r="BR436" s="70">
        <v>1590000</v>
      </c>
      <c r="BS436" s="70">
        <v>0</v>
      </c>
      <c r="BT436" s="70">
        <v>379350</v>
      </c>
      <c r="BU436" s="70">
        <v>0</v>
      </c>
      <c r="BV436" s="70">
        <v>259163.36</v>
      </c>
      <c r="BW436" s="70">
        <v>50000</v>
      </c>
      <c r="BX436" s="70">
        <v>0</v>
      </c>
      <c r="BY436" s="71"/>
    </row>
    <row r="437" spans="1:77" x14ac:dyDescent="0.2">
      <c r="A437" s="68" t="s">
        <v>43</v>
      </c>
      <c r="B437" s="69" t="s">
        <v>1063</v>
      </c>
      <c r="C437" s="68" t="s">
        <v>1064</v>
      </c>
      <c r="D437" s="70">
        <v>0</v>
      </c>
      <c r="E437" s="70">
        <v>0</v>
      </c>
      <c r="F437" s="70">
        <v>0</v>
      </c>
      <c r="G437" s="70">
        <v>0</v>
      </c>
      <c r="H437" s="70">
        <v>0</v>
      </c>
      <c r="I437" s="70">
        <v>0</v>
      </c>
      <c r="J437" s="70">
        <v>0</v>
      </c>
      <c r="K437" s="70">
        <v>0</v>
      </c>
      <c r="L437" s="70">
        <v>0</v>
      </c>
      <c r="M437" s="70">
        <v>0</v>
      </c>
      <c r="N437" s="70">
        <v>0</v>
      </c>
      <c r="O437" s="70">
        <v>0</v>
      </c>
      <c r="P437" s="70">
        <v>0</v>
      </c>
      <c r="Q437" s="70">
        <v>0</v>
      </c>
      <c r="R437" s="70">
        <v>0</v>
      </c>
      <c r="S437" s="70">
        <v>0</v>
      </c>
      <c r="T437" s="70">
        <v>0</v>
      </c>
      <c r="U437" s="70">
        <v>0</v>
      </c>
      <c r="V437" s="70">
        <v>0</v>
      </c>
      <c r="W437" s="70">
        <v>0</v>
      </c>
      <c r="X437" s="70">
        <v>0</v>
      </c>
      <c r="Y437" s="70">
        <v>0</v>
      </c>
      <c r="Z437" s="70">
        <v>0</v>
      </c>
      <c r="AA437" s="70">
        <v>0</v>
      </c>
      <c r="AB437" s="70">
        <v>0</v>
      </c>
      <c r="AC437" s="70">
        <v>0</v>
      </c>
      <c r="AD437" s="70">
        <v>0</v>
      </c>
      <c r="AE437" s="70">
        <v>0</v>
      </c>
      <c r="AF437" s="70">
        <v>0</v>
      </c>
      <c r="AG437" s="70">
        <v>0</v>
      </c>
      <c r="AH437" s="70">
        <v>0</v>
      </c>
      <c r="AI437" s="70">
        <v>0</v>
      </c>
      <c r="AJ437" s="70">
        <v>0</v>
      </c>
      <c r="AK437" s="70">
        <v>0</v>
      </c>
      <c r="AL437" s="70">
        <v>0</v>
      </c>
      <c r="AM437" s="70">
        <v>0</v>
      </c>
      <c r="AN437" s="70">
        <v>0</v>
      </c>
      <c r="AO437" s="70">
        <v>0</v>
      </c>
      <c r="AP437" s="70">
        <v>0</v>
      </c>
      <c r="AQ437" s="70">
        <v>0</v>
      </c>
      <c r="AR437" s="70">
        <v>0</v>
      </c>
      <c r="AS437" s="70">
        <v>0</v>
      </c>
      <c r="AT437" s="70">
        <v>0</v>
      </c>
      <c r="AU437" s="70">
        <v>0</v>
      </c>
      <c r="AV437" s="70">
        <v>0</v>
      </c>
      <c r="AW437" s="70">
        <v>0</v>
      </c>
      <c r="AX437" s="70">
        <v>0</v>
      </c>
      <c r="AY437" s="70">
        <v>0</v>
      </c>
      <c r="AZ437" s="70">
        <v>0</v>
      </c>
      <c r="BA437" s="70">
        <v>0</v>
      </c>
      <c r="BB437" s="70">
        <v>0</v>
      </c>
      <c r="BC437" s="70">
        <v>0</v>
      </c>
      <c r="BD437" s="70">
        <v>0</v>
      </c>
      <c r="BE437" s="70">
        <v>0</v>
      </c>
      <c r="BF437" s="70">
        <v>0</v>
      </c>
      <c r="BG437" s="70">
        <v>0</v>
      </c>
      <c r="BH437" s="70">
        <v>0</v>
      </c>
      <c r="BI437" s="70">
        <v>0</v>
      </c>
      <c r="BJ437" s="70">
        <v>0</v>
      </c>
      <c r="BK437" s="70">
        <v>0</v>
      </c>
      <c r="BL437" s="70">
        <v>0</v>
      </c>
      <c r="BM437" s="70">
        <v>0</v>
      </c>
      <c r="BN437" s="70">
        <v>0</v>
      </c>
      <c r="BO437" s="70">
        <v>0</v>
      </c>
      <c r="BP437" s="70">
        <v>0</v>
      </c>
      <c r="BQ437" s="70">
        <v>0</v>
      </c>
      <c r="BR437" s="70">
        <v>0</v>
      </c>
      <c r="BS437" s="70">
        <v>0</v>
      </c>
      <c r="BT437" s="70">
        <v>0</v>
      </c>
      <c r="BU437" s="70">
        <v>0</v>
      </c>
      <c r="BV437" s="70">
        <v>0</v>
      </c>
      <c r="BW437" s="70">
        <v>0</v>
      </c>
      <c r="BX437" s="70">
        <v>0</v>
      </c>
      <c r="BY437" s="71">
        <v>20972461.759999998</v>
      </c>
    </row>
    <row r="438" spans="1:77" x14ac:dyDescent="0.2">
      <c r="A438" s="76" t="s">
        <v>1065</v>
      </c>
      <c r="B438" s="77"/>
      <c r="C438" s="78"/>
      <c r="D438" s="74">
        <f>SUM(D244:D437)</f>
        <v>150387481.73000005</v>
      </c>
      <c r="E438" s="74">
        <f t="shared" ref="E438:BP438" si="10">SUM(E244:E437)</f>
        <v>97056483.690000013</v>
      </c>
      <c r="F438" s="74">
        <f t="shared" si="10"/>
        <v>109419795.13999999</v>
      </c>
      <c r="G438" s="74">
        <f t="shared" si="10"/>
        <v>89898267.750000015</v>
      </c>
      <c r="H438" s="74">
        <f t="shared" si="10"/>
        <v>72692913.679999992</v>
      </c>
      <c r="I438" s="74">
        <f t="shared" si="10"/>
        <v>37112028.439999998</v>
      </c>
      <c r="J438" s="74">
        <f t="shared" si="10"/>
        <v>1759462142.3500001</v>
      </c>
      <c r="K438" s="74">
        <f t="shared" si="10"/>
        <v>93473429.100000009</v>
      </c>
      <c r="L438" s="74">
        <f t="shared" si="10"/>
        <v>38636691.739999987</v>
      </c>
      <c r="M438" s="74">
        <f t="shared" si="10"/>
        <v>209483658.03999996</v>
      </c>
      <c r="N438" s="74">
        <f t="shared" si="10"/>
        <v>31769382.960000001</v>
      </c>
      <c r="O438" s="74">
        <f t="shared" si="10"/>
        <v>69228113.930000007</v>
      </c>
      <c r="P438" s="74">
        <f t="shared" si="10"/>
        <v>98689148.499999985</v>
      </c>
      <c r="Q438" s="74">
        <f t="shared" si="10"/>
        <v>93003286.149999991</v>
      </c>
      <c r="R438" s="74">
        <f t="shared" si="10"/>
        <v>25170222.030000005</v>
      </c>
      <c r="S438" s="74">
        <f t="shared" si="10"/>
        <v>82676589.11999999</v>
      </c>
      <c r="T438" s="74">
        <f t="shared" si="10"/>
        <v>54750023.790000007</v>
      </c>
      <c r="U438" s="74">
        <f t="shared" si="10"/>
        <v>29151887.319999993</v>
      </c>
      <c r="V438" s="74">
        <f t="shared" si="10"/>
        <v>186158115.66000003</v>
      </c>
      <c r="W438" s="74">
        <f t="shared" si="10"/>
        <v>135627094.42999998</v>
      </c>
      <c r="X438" s="74">
        <f t="shared" si="10"/>
        <v>51070235.29999999</v>
      </c>
      <c r="Y438" s="74">
        <f t="shared" si="10"/>
        <v>89925294.709999993</v>
      </c>
      <c r="Z438" s="74">
        <f t="shared" si="10"/>
        <v>43249186.579999998</v>
      </c>
      <c r="AA438" s="74">
        <f t="shared" si="10"/>
        <v>66934232.079999991</v>
      </c>
      <c r="AB438" s="74">
        <f t="shared" si="10"/>
        <v>43387312.190000005</v>
      </c>
      <c r="AC438" s="74">
        <f t="shared" si="10"/>
        <v>26049276.829999994</v>
      </c>
      <c r="AD438" s="74">
        <f t="shared" si="10"/>
        <v>40597840.160000004</v>
      </c>
      <c r="AE438" s="74">
        <f t="shared" si="10"/>
        <v>254248228.38000005</v>
      </c>
      <c r="AF438" s="74">
        <f t="shared" si="10"/>
        <v>48256239.442400016</v>
      </c>
      <c r="AG438" s="74">
        <f t="shared" si="10"/>
        <v>32692436.890000001</v>
      </c>
      <c r="AH438" s="74">
        <f t="shared" si="10"/>
        <v>32632348.579999998</v>
      </c>
      <c r="AI438" s="74">
        <f t="shared" si="10"/>
        <v>31687985.069999997</v>
      </c>
      <c r="AJ438" s="74">
        <f t="shared" si="10"/>
        <v>54414001.780000001</v>
      </c>
      <c r="AK438" s="74">
        <f t="shared" si="10"/>
        <v>38454329.850000009</v>
      </c>
      <c r="AL438" s="74">
        <f t="shared" si="10"/>
        <v>37886817.329999998</v>
      </c>
      <c r="AM438" s="74">
        <f t="shared" si="10"/>
        <v>63134721.980000019</v>
      </c>
      <c r="AN438" s="74">
        <f t="shared" si="10"/>
        <v>34722992.580000006</v>
      </c>
      <c r="AO438" s="74">
        <f t="shared" si="10"/>
        <v>32122891.09</v>
      </c>
      <c r="AP438" s="74">
        <f t="shared" si="10"/>
        <v>35748863.660000004</v>
      </c>
      <c r="AQ438" s="74">
        <f t="shared" si="10"/>
        <v>148626849.22999999</v>
      </c>
      <c r="AR438" s="74">
        <f t="shared" si="10"/>
        <v>32653878.960000005</v>
      </c>
      <c r="AS438" s="74">
        <f t="shared" si="10"/>
        <v>46519252.669999979</v>
      </c>
      <c r="AT438" s="74">
        <f t="shared" si="10"/>
        <v>30786317.960000005</v>
      </c>
      <c r="AU438" s="74">
        <f t="shared" si="10"/>
        <v>30634093.649999995</v>
      </c>
      <c r="AV438" s="74">
        <f t="shared" si="10"/>
        <v>26533339.349999998</v>
      </c>
      <c r="AW438" s="74">
        <f t="shared" si="10"/>
        <v>30040642.150000002</v>
      </c>
      <c r="AX438" s="74">
        <f t="shared" si="10"/>
        <v>598799163.03000009</v>
      </c>
      <c r="AY438" s="74">
        <f t="shared" si="10"/>
        <v>47894542.649999999</v>
      </c>
      <c r="AZ438" s="74">
        <f t="shared" si="10"/>
        <v>53771587.929999985</v>
      </c>
      <c r="BA438" s="74">
        <f t="shared" si="10"/>
        <v>67222290.699999988</v>
      </c>
      <c r="BB438" s="74">
        <f t="shared" si="10"/>
        <v>49621981.759999998</v>
      </c>
      <c r="BC438" s="74">
        <f t="shared" si="10"/>
        <v>29893906.739999991</v>
      </c>
      <c r="BD438" s="74">
        <f t="shared" si="10"/>
        <v>61286587.189799987</v>
      </c>
      <c r="BE438" s="74">
        <f t="shared" si="10"/>
        <v>58337441.239999995</v>
      </c>
      <c r="BF438" s="74">
        <f t="shared" si="10"/>
        <v>43824002.659999996</v>
      </c>
      <c r="BG438" s="74">
        <f t="shared" si="10"/>
        <v>22610208.43</v>
      </c>
      <c r="BH438" s="74">
        <f t="shared" si="10"/>
        <v>19082941.209999997</v>
      </c>
      <c r="BI438" s="74">
        <f t="shared" si="10"/>
        <v>276175331.37999994</v>
      </c>
      <c r="BJ438" s="74">
        <f t="shared" si="10"/>
        <v>108368822.38999999</v>
      </c>
      <c r="BK438" s="74">
        <f t="shared" si="10"/>
        <v>50588027.859999992</v>
      </c>
      <c r="BL438" s="74">
        <f t="shared" si="10"/>
        <v>30319245.120000005</v>
      </c>
      <c r="BM438" s="74">
        <f t="shared" si="10"/>
        <v>57042278.540000007</v>
      </c>
      <c r="BN438" s="74">
        <f t="shared" si="10"/>
        <v>75999140.959999993</v>
      </c>
      <c r="BO438" s="74">
        <f t="shared" si="10"/>
        <v>33291233.050000008</v>
      </c>
      <c r="BP438" s="74">
        <f t="shared" si="10"/>
        <v>15402236.919999937</v>
      </c>
      <c r="BQ438" s="74">
        <f t="shared" ref="BQ438:BX438" si="11">SUM(BQ244:BQ437)</f>
        <v>31257372.129999995</v>
      </c>
      <c r="BR438" s="74">
        <f t="shared" si="11"/>
        <v>43229376.010000005</v>
      </c>
      <c r="BS438" s="74">
        <f t="shared" si="11"/>
        <v>58462621.310000002</v>
      </c>
      <c r="BT438" s="74">
        <f t="shared" si="11"/>
        <v>51024437.179999992</v>
      </c>
      <c r="BU438" s="74">
        <f t="shared" si="11"/>
        <v>69449476.319999993</v>
      </c>
      <c r="BV438" s="74">
        <f t="shared" si="11"/>
        <v>49299425.289999999</v>
      </c>
      <c r="BW438" s="74">
        <f t="shared" si="11"/>
        <v>27260398.110000007</v>
      </c>
      <c r="BX438" s="74">
        <f t="shared" si="11"/>
        <v>18536917.619999997</v>
      </c>
      <c r="BY438" s="75">
        <f>SUM(BY244:BY437)</f>
        <v>6285042303.1801033</v>
      </c>
    </row>
    <row r="439" spans="1:77" x14ac:dyDescent="0.2">
      <c r="A439" s="68"/>
      <c r="B439" s="69"/>
      <c r="C439" s="68"/>
      <c r="D439" s="68"/>
      <c r="E439" s="68"/>
      <c r="F439" s="68"/>
      <c r="G439" s="68"/>
      <c r="H439" s="68"/>
      <c r="I439" s="68"/>
      <c r="J439" s="68"/>
      <c r="K439" s="68"/>
      <c r="L439" s="68"/>
      <c r="M439" s="68"/>
      <c r="N439" s="68"/>
      <c r="O439" s="68"/>
      <c r="P439" s="68"/>
      <c r="Q439" s="68"/>
      <c r="R439" s="68"/>
      <c r="S439" s="68"/>
      <c r="T439" s="68"/>
      <c r="U439" s="68"/>
      <c r="V439" s="68"/>
      <c r="W439" s="68"/>
      <c r="X439" s="68"/>
      <c r="Y439" s="68"/>
      <c r="Z439" s="68"/>
      <c r="AA439" s="68"/>
      <c r="AB439" s="68"/>
      <c r="AC439" s="68"/>
      <c r="AD439" s="68"/>
      <c r="AE439" s="68"/>
      <c r="AF439" s="68"/>
      <c r="AG439" s="68"/>
      <c r="AH439" s="68"/>
      <c r="AI439" s="68"/>
      <c r="AJ439" s="68"/>
      <c r="AK439" s="68"/>
      <c r="AL439" s="68"/>
      <c r="AM439" s="68"/>
      <c r="AN439" s="68"/>
      <c r="AO439" s="68"/>
      <c r="AP439" s="68"/>
      <c r="AQ439" s="68"/>
      <c r="AR439" s="68"/>
      <c r="AS439" s="68"/>
      <c r="AT439" s="68"/>
      <c r="AU439" s="68"/>
      <c r="AV439" s="68"/>
      <c r="AW439" s="68"/>
      <c r="AX439" s="68"/>
      <c r="AY439" s="68"/>
      <c r="AZ439" s="68"/>
      <c r="BA439" s="68"/>
      <c r="BB439" s="68"/>
      <c r="BC439" s="68"/>
      <c r="BD439" s="68"/>
      <c r="BE439" s="68"/>
      <c r="BF439" s="68"/>
      <c r="BG439" s="68"/>
      <c r="BH439" s="68"/>
      <c r="BI439" s="68"/>
      <c r="BJ439" s="68"/>
      <c r="BK439" s="68"/>
      <c r="BL439" s="68"/>
      <c r="BM439" s="68"/>
      <c r="BN439" s="68"/>
      <c r="BO439" s="68"/>
      <c r="BP439" s="68"/>
      <c r="BQ439" s="68"/>
      <c r="BR439" s="68"/>
      <c r="BS439" s="68"/>
      <c r="BT439" s="68"/>
      <c r="BU439" s="68"/>
      <c r="BV439" s="68"/>
      <c r="BW439" s="68"/>
      <c r="BX439" s="68"/>
    </row>
    <row r="440" spans="1:77" s="86" customFormat="1" x14ac:dyDescent="0.2">
      <c r="A440" s="83"/>
      <c r="B440" s="73" t="s">
        <v>1066</v>
      </c>
      <c r="C440" s="72"/>
      <c r="D440" s="84">
        <f>SUM(D244:D363)</f>
        <v>103100801.49000005</v>
      </c>
      <c r="E440" s="84">
        <f t="shared" ref="E440:BP440" si="12">SUM(E244:E363)</f>
        <v>64966973.440000013</v>
      </c>
      <c r="F440" s="84">
        <f t="shared" si="12"/>
        <v>89375615.669999987</v>
      </c>
      <c r="G440" s="84">
        <f t="shared" si="12"/>
        <v>73995208.300000012</v>
      </c>
      <c r="H440" s="84">
        <f t="shared" si="12"/>
        <v>59369718.780000001</v>
      </c>
      <c r="I440" s="84">
        <f t="shared" si="12"/>
        <v>28850240.289999999</v>
      </c>
      <c r="J440" s="84">
        <f t="shared" si="12"/>
        <v>1035259011.98</v>
      </c>
      <c r="K440" s="84">
        <f t="shared" si="12"/>
        <v>77684789.979999989</v>
      </c>
      <c r="L440" s="84">
        <f t="shared" si="12"/>
        <v>35772609.839999989</v>
      </c>
      <c r="M440" s="84">
        <f t="shared" si="12"/>
        <v>176138932.91999999</v>
      </c>
      <c r="N440" s="84">
        <f t="shared" si="12"/>
        <v>27832178.509999998</v>
      </c>
      <c r="O440" s="84">
        <f t="shared" si="12"/>
        <v>59146996.080000006</v>
      </c>
      <c r="P440" s="84">
        <f t="shared" si="12"/>
        <v>82201200.249999985</v>
      </c>
      <c r="Q440" s="84">
        <f t="shared" si="12"/>
        <v>84331098.609999999</v>
      </c>
      <c r="R440" s="84">
        <f t="shared" si="12"/>
        <v>24311008.030000005</v>
      </c>
      <c r="S440" s="84">
        <f t="shared" si="12"/>
        <v>73706318.419999987</v>
      </c>
      <c r="T440" s="84">
        <f t="shared" si="12"/>
        <v>50782136.040000007</v>
      </c>
      <c r="U440" s="84">
        <f t="shared" si="12"/>
        <v>25040437.819999993</v>
      </c>
      <c r="V440" s="84">
        <f t="shared" si="12"/>
        <v>173406216.83000001</v>
      </c>
      <c r="W440" s="84">
        <f t="shared" si="12"/>
        <v>131907096.37999998</v>
      </c>
      <c r="X440" s="84">
        <f t="shared" si="12"/>
        <v>45580965.639999986</v>
      </c>
      <c r="Y440" s="84">
        <f t="shared" si="12"/>
        <v>80824366.379999995</v>
      </c>
      <c r="Z440" s="84">
        <f t="shared" si="12"/>
        <v>38493538.960000001</v>
      </c>
      <c r="AA440" s="84">
        <f t="shared" si="12"/>
        <v>53256266.689999998</v>
      </c>
      <c r="AB440" s="84">
        <f t="shared" si="12"/>
        <v>36503514.450000003</v>
      </c>
      <c r="AC440" s="84">
        <f t="shared" si="12"/>
        <v>25395238.079999994</v>
      </c>
      <c r="AD440" s="84">
        <f t="shared" si="12"/>
        <v>35794930.990000002</v>
      </c>
      <c r="AE440" s="84">
        <f t="shared" si="12"/>
        <v>127998701.91000006</v>
      </c>
      <c r="AF440" s="84">
        <f t="shared" si="12"/>
        <v>37225523.312400021</v>
      </c>
      <c r="AG440" s="84">
        <f t="shared" si="12"/>
        <v>24967619.140000001</v>
      </c>
      <c r="AH440" s="84">
        <f t="shared" si="12"/>
        <v>28854048.329999998</v>
      </c>
      <c r="AI440" s="84">
        <f t="shared" si="12"/>
        <v>26616786.669999998</v>
      </c>
      <c r="AJ440" s="84">
        <f t="shared" si="12"/>
        <v>46664611.329999998</v>
      </c>
      <c r="AK440" s="84">
        <f t="shared" si="12"/>
        <v>32166606.750000004</v>
      </c>
      <c r="AL440" s="84">
        <f t="shared" si="12"/>
        <v>32143150.18</v>
      </c>
      <c r="AM440" s="84">
        <f t="shared" si="12"/>
        <v>54667317.530000016</v>
      </c>
      <c r="AN440" s="84">
        <f t="shared" si="12"/>
        <v>27822081.030000005</v>
      </c>
      <c r="AO440" s="84">
        <f t="shared" si="12"/>
        <v>24374654.049999997</v>
      </c>
      <c r="AP440" s="84">
        <f t="shared" si="12"/>
        <v>31556542.610000003</v>
      </c>
      <c r="AQ440" s="84">
        <f t="shared" si="12"/>
        <v>127763905.05</v>
      </c>
      <c r="AR440" s="84">
        <f t="shared" si="12"/>
        <v>30170684.710000005</v>
      </c>
      <c r="AS440" s="84">
        <f t="shared" si="12"/>
        <v>38278971.789999977</v>
      </c>
      <c r="AT440" s="84">
        <f t="shared" si="12"/>
        <v>27031423.310000006</v>
      </c>
      <c r="AU440" s="84">
        <f t="shared" si="12"/>
        <v>25272231.189999998</v>
      </c>
      <c r="AV440" s="84">
        <f t="shared" si="12"/>
        <v>25978189.849999998</v>
      </c>
      <c r="AW440" s="84">
        <f t="shared" si="12"/>
        <v>27348373.700000003</v>
      </c>
      <c r="AX440" s="84">
        <f t="shared" si="12"/>
        <v>297764126.69999999</v>
      </c>
      <c r="AY440" s="84">
        <f t="shared" si="12"/>
        <v>41464522.030000001</v>
      </c>
      <c r="AZ440" s="84">
        <f t="shared" si="12"/>
        <v>42121595.789999984</v>
      </c>
      <c r="BA440" s="84">
        <f t="shared" si="12"/>
        <v>54772119.759999983</v>
      </c>
      <c r="BB440" s="84">
        <f t="shared" si="12"/>
        <v>39045074.559999995</v>
      </c>
      <c r="BC440" s="84">
        <f t="shared" si="12"/>
        <v>27723628.839999992</v>
      </c>
      <c r="BD440" s="84">
        <f t="shared" si="12"/>
        <v>45517678.749799989</v>
      </c>
      <c r="BE440" s="84">
        <f t="shared" si="12"/>
        <v>50696715.789999999</v>
      </c>
      <c r="BF440" s="84">
        <f t="shared" si="12"/>
        <v>40185030.909999996</v>
      </c>
      <c r="BG440" s="84">
        <f t="shared" si="12"/>
        <v>20483727.559999999</v>
      </c>
      <c r="BH440" s="84">
        <f t="shared" si="12"/>
        <v>15830793.909999996</v>
      </c>
      <c r="BI440" s="84">
        <f t="shared" si="12"/>
        <v>232652133.78999993</v>
      </c>
      <c r="BJ440" s="84">
        <f t="shared" si="12"/>
        <v>98805486.219999984</v>
      </c>
      <c r="BK440" s="84">
        <f t="shared" si="12"/>
        <v>43245405.219999991</v>
      </c>
      <c r="BL440" s="84">
        <f t="shared" si="12"/>
        <v>24880422.750000007</v>
      </c>
      <c r="BM440" s="84">
        <f t="shared" si="12"/>
        <v>48515498.290000007</v>
      </c>
      <c r="BN440" s="84">
        <f t="shared" si="12"/>
        <v>63356862.469999984</v>
      </c>
      <c r="BO440" s="84">
        <f t="shared" si="12"/>
        <v>29650992.020000007</v>
      </c>
      <c r="BP440" s="84">
        <f t="shared" si="12"/>
        <v>2250297.9099999368</v>
      </c>
      <c r="BQ440" s="84">
        <f t="shared" ref="BQ440:BX440" si="13">SUM(BQ244:BQ363)</f>
        <v>27048664.34</v>
      </c>
      <c r="BR440" s="84">
        <f t="shared" si="13"/>
        <v>36389084.560000002</v>
      </c>
      <c r="BS440" s="84">
        <f t="shared" si="13"/>
        <v>54211616.030000009</v>
      </c>
      <c r="BT440" s="84">
        <f t="shared" si="13"/>
        <v>37752248.799999997</v>
      </c>
      <c r="BU440" s="84">
        <f t="shared" si="13"/>
        <v>58854773.61999999</v>
      </c>
      <c r="BV440" s="84">
        <f t="shared" si="13"/>
        <v>43051892.689999998</v>
      </c>
      <c r="BW440" s="84">
        <f t="shared" si="13"/>
        <v>23403230.110000003</v>
      </c>
      <c r="BX440" s="84">
        <f t="shared" si="13"/>
        <v>16737489.35</v>
      </c>
      <c r="BY440" s="85">
        <f>SUM(BY244:BY365)</f>
        <v>5016301360.8701</v>
      </c>
    </row>
    <row r="441" spans="1:77" s="92" customFormat="1" x14ac:dyDescent="0.2">
      <c r="A441" s="87"/>
      <c r="B441" s="88" t="s">
        <v>1067</v>
      </c>
      <c r="C441" s="89"/>
      <c r="D441" s="90">
        <f>SUM(D364:D437)</f>
        <v>47286680.240000002</v>
      </c>
      <c r="E441" s="90">
        <f t="shared" ref="E441:BP441" si="14">SUM(E364:E437)</f>
        <v>32089510.25</v>
      </c>
      <c r="F441" s="90">
        <f t="shared" si="14"/>
        <v>20044179.469999999</v>
      </c>
      <c r="G441" s="90">
        <f t="shared" si="14"/>
        <v>15903059.449999999</v>
      </c>
      <c r="H441" s="90">
        <f t="shared" si="14"/>
        <v>13323194.9</v>
      </c>
      <c r="I441" s="90">
        <f t="shared" si="14"/>
        <v>8261788.1500000004</v>
      </c>
      <c r="J441" s="90">
        <f t="shared" si="14"/>
        <v>724203130.37</v>
      </c>
      <c r="K441" s="90">
        <f t="shared" si="14"/>
        <v>15788639.120000001</v>
      </c>
      <c r="L441" s="90">
        <f t="shared" si="14"/>
        <v>2864081.9</v>
      </c>
      <c r="M441" s="90">
        <f t="shared" si="14"/>
        <v>33344725.120000001</v>
      </c>
      <c r="N441" s="90">
        <f t="shared" si="14"/>
        <v>3937204.45</v>
      </c>
      <c r="O441" s="90">
        <f t="shared" si="14"/>
        <v>10081117.85</v>
      </c>
      <c r="P441" s="90">
        <f t="shared" si="14"/>
        <v>16487948.25</v>
      </c>
      <c r="Q441" s="90">
        <f t="shared" si="14"/>
        <v>8672187.5399999991</v>
      </c>
      <c r="R441" s="90">
        <f t="shared" si="14"/>
        <v>859214</v>
      </c>
      <c r="S441" s="90">
        <f t="shared" si="14"/>
        <v>8970270.6999999993</v>
      </c>
      <c r="T441" s="90">
        <f t="shared" si="14"/>
        <v>3967887.75</v>
      </c>
      <c r="U441" s="90">
        <f t="shared" si="14"/>
        <v>4111449.5</v>
      </c>
      <c r="V441" s="90">
        <f t="shared" si="14"/>
        <v>12751898.830000002</v>
      </c>
      <c r="W441" s="90">
        <f t="shared" si="14"/>
        <v>3719998.05</v>
      </c>
      <c r="X441" s="90">
        <f t="shared" si="14"/>
        <v>5489269.6600000001</v>
      </c>
      <c r="Y441" s="90">
        <f t="shared" si="14"/>
        <v>9100928.3300000001</v>
      </c>
      <c r="Z441" s="90">
        <f t="shared" si="14"/>
        <v>4755647.6199999992</v>
      </c>
      <c r="AA441" s="90">
        <f t="shared" si="14"/>
        <v>13677965.389999999</v>
      </c>
      <c r="AB441" s="90">
        <f t="shared" si="14"/>
        <v>6883797.7400000002</v>
      </c>
      <c r="AC441" s="90">
        <f t="shared" si="14"/>
        <v>654038.75</v>
      </c>
      <c r="AD441" s="90">
        <f t="shared" si="14"/>
        <v>4802909.17</v>
      </c>
      <c r="AE441" s="90">
        <f t="shared" si="14"/>
        <v>126249526.47</v>
      </c>
      <c r="AF441" s="90">
        <f t="shared" si="14"/>
        <v>11030716.130000001</v>
      </c>
      <c r="AG441" s="90">
        <f t="shared" si="14"/>
        <v>7724817.75</v>
      </c>
      <c r="AH441" s="90">
        <f t="shared" si="14"/>
        <v>3778300.25</v>
      </c>
      <c r="AI441" s="90">
        <f t="shared" si="14"/>
        <v>5071198.4000000004</v>
      </c>
      <c r="AJ441" s="90">
        <f t="shared" si="14"/>
        <v>7749390.4500000002</v>
      </c>
      <c r="AK441" s="90">
        <f t="shared" si="14"/>
        <v>6287723.0999999996</v>
      </c>
      <c r="AL441" s="90">
        <f t="shared" si="14"/>
        <v>5743667.1500000004</v>
      </c>
      <c r="AM441" s="90">
        <f t="shared" si="14"/>
        <v>8467404.4499999993</v>
      </c>
      <c r="AN441" s="90">
        <f t="shared" si="14"/>
        <v>6900911.5499999998</v>
      </c>
      <c r="AO441" s="90">
        <f t="shared" si="14"/>
        <v>7748237.04</v>
      </c>
      <c r="AP441" s="90">
        <f t="shared" si="14"/>
        <v>4192321.05</v>
      </c>
      <c r="AQ441" s="90">
        <f t="shared" si="14"/>
        <v>20862944.18</v>
      </c>
      <c r="AR441" s="90">
        <f t="shared" si="14"/>
        <v>2483194.25</v>
      </c>
      <c r="AS441" s="90">
        <f t="shared" si="14"/>
        <v>8240280.8799999999</v>
      </c>
      <c r="AT441" s="90">
        <f t="shared" si="14"/>
        <v>3754894.6500000004</v>
      </c>
      <c r="AU441" s="90">
        <f t="shared" si="14"/>
        <v>5361862.4600000009</v>
      </c>
      <c r="AV441" s="90">
        <f t="shared" si="14"/>
        <v>555149.5</v>
      </c>
      <c r="AW441" s="90">
        <f t="shared" si="14"/>
        <v>2692268.45</v>
      </c>
      <c r="AX441" s="90">
        <f t="shared" si="14"/>
        <v>301035036.32999998</v>
      </c>
      <c r="AY441" s="90">
        <f t="shared" si="14"/>
        <v>6430020.6200000001</v>
      </c>
      <c r="AZ441" s="90">
        <f t="shared" si="14"/>
        <v>11649992.140000001</v>
      </c>
      <c r="BA441" s="90">
        <f t="shared" si="14"/>
        <v>12450170.939999999</v>
      </c>
      <c r="BB441" s="90">
        <f t="shared" si="14"/>
        <v>10576907.199999999</v>
      </c>
      <c r="BC441" s="90">
        <f t="shared" si="14"/>
        <v>2170277.9</v>
      </c>
      <c r="BD441" s="90">
        <f t="shared" si="14"/>
        <v>15768908.440000001</v>
      </c>
      <c r="BE441" s="90">
        <f t="shared" si="14"/>
        <v>7640725.4500000002</v>
      </c>
      <c r="BF441" s="90">
        <f t="shared" si="14"/>
        <v>3638971.75</v>
      </c>
      <c r="BG441" s="90">
        <f t="shared" si="14"/>
        <v>2126480.87</v>
      </c>
      <c r="BH441" s="90">
        <f t="shared" si="14"/>
        <v>3252147.3</v>
      </c>
      <c r="BI441" s="90">
        <f t="shared" si="14"/>
        <v>43523197.590000004</v>
      </c>
      <c r="BJ441" s="90">
        <f t="shared" si="14"/>
        <v>9563336.1700000018</v>
      </c>
      <c r="BK441" s="90">
        <f t="shared" si="14"/>
        <v>7342622.6400000006</v>
      </c>
      <c r="BL441" s="90">
        <f t="shared" si="14"/>
        <v>5438822.3700000001</v>
      </c>
      <c r="BM441" s="90">
        <f t="shared" si="14"/>
        <v>8526780.25</v>
      </c>
      <c r="BN441" s="90">
        <f t="shared" si="14"/>
        <v>12642278.49</v>
      </c>
      <c r="BO441" s="90">
        <f t="shared" si="14"/>
        <v>3640241.03</v>
      </c>
      <c r="BP441" s="90">
        <f t="shared" si="14"/>
        <v>13151939.01</v>
      </c>
      <c r="BQ441" s="90">
        <f t="shared" ref="BQ441:BX441" si="15">SUM(BQ364:BQ437)</f>
        <v>4208707.79</v>
      </c>
      <c r="BR441" s="90">
        <f t="shared" si="15"/>
        <v>6840291.4500000002</v>
      </c>
      <c r="BS441" s="90">
        <f t="shared" si="15"/>
        <v>4251005.2799999993</v>
      </c>
      <c r="BT441" s="90">
        <f t="shared" si="15"/>
        <v>13272188.380000001</v>
      </c>
      <c r="BU441" s="90">
        <f t="shared" si="15"/>
        <v>10594702.699999999</v>
      </c>
      <c r="BV441" s="90">
        <f t="shared" si="15"/>
        <v>6247532.5999999996</v>
      </c>
      <c r="BW441" s="90">
        <f t="shared" si="15"/>
        <v>3857168</v>
      </c>
      <c r="BX441" s="90">
        <f t="shared" si="15"/>
        <v>1799428.27</v>
      </c>
      <c r="BY441" s="91">
        <f>SUM(BY366:BY437)</f>
        <v>1268740942.3099999</v>
      </c>
    </row>
    <row r="442" spans="1:77" s="86" customFormat="1" x14ac:dyDescent="0.2">
      <c r="A442" s="83"/>
      <c r="B442" s="73" t="s">
        <v>1068</v>
      </c>
      <c r="C442" s="72"/>
      <c r="D442" s="84">
        <f>SUM(D29,D47,D440)</f>
        <v>953310235.1099999</v>
      </c>
      <c r="E442" s="84">
        <f t="shared" ref="E442:BP442" si="16">SUM(E29,E47,E440)</f>
        <v>241594072.59000003</v>
      </c>
      <c r="F442" s="84">
        <f t="shared" si="16"/>
        <v>371273528.95999992</v>
      </c>
      <c r="G442" s="84">
        <f t="shared" si="16"/>
        <v>131062956.51000002</v>
      </c>
      <c r="H442" s="84">
        <f t="shared" si="16"/>
        <v>110777142.94999999</v>
      </c>
      <c r="I442" s="84">
        <f t="shared" si="16"/>
        <v>42683836.350000001</v>
      </c>
      <c r="J442" s="84">
        <f t="shared" si="16"/>
        <v>2457966419.2600002</v>
      </c>
      <c r="K442" s="84">
        <f t="shared" si="16"/>
        <v>219471727.49999997</v>
      </c>
      <c r="L442" s="84">
        <f t="shared" si="16"/>
        <v>61084215.349999987</v>
      </c>
      <c r="M442" s="84">
        <f t="shared" si="16"/>
        <v>500044181.11000001</v>
      </c>
      <c r="N442" s="84">
        <f t="shared" si="16"/>
        <v>53716286.719999999</v>
      </c>
      <c r="O442" s="84">
        <f t="shared" si="16"/>
        <v>146352417.91</v>
      </c>
      <c r="P442" s="84">
        <f t="shared" si="16"/>
        <v>317109895.95999998</v>
      </c>
      <c r="Q442" s="84">
        <f t="shared" si="16"/>
        <v>261196922.32999998</v>
      </c>
      <c r="R442" s="84">
        <f t="shared" si="16"/>
        <v>31033702.680000007</v>
      </c>
      <c r="S442" s="84">
        <f t="shared" si="16"/>
        <v>121902103.06999998</v>
      </c>
      <c r="T442" s="84">
        <f t="shared" si="16"/>
        <v>94371591.840000004</v>
      </c>
      <c r="U442" s="84">
        <f t="shared" si="16"/>
        <v>52615010.909999989</v>
      </c>
      <c r="V442" s="84">
        <f t="shared" si="16"/>
        <v>1040731743.86</v>
      </c>
      <c r="W442" s="84">
        <f t="shared" si="16"/>
        <v>243319056.47999996</v>
      </c>
      <c r="X442" s="84">
        <f t="shared" si="16"/>
        <v>101327471.14999998</v>
      </c>
      <c r="Y442" s="84">
        <f t="shared" si="16"/>
        <v>271849966.51999998</v>
      </c>
      <c r="Z442" s="84">
        <f t="shared" si="16"/>
        <v>76722642.280000001</v>
      </c>
      <c r="AA442" s="84">
        <f t="shared" si="16"/>
        <v>109535535.86</v>
      </c>
      <c r="AB442" s="84">
        <f t="shared" si="16"/>
        <v>116357249.91</v>
      </c>
      <c r="AC442" s="84">
        <f t="shared" si="16"/>
        <v>47191855.390000001</v>
      </c>
      <c r="AD442" s="84">
        <f t="shared" si="16"/>
        <v>60893927.990000002</v>
      </c>
      <c r="AE442" s="84">
        <f t="shared" si="16"/>
        <v>1232025182.48</v>
      </c>
      <c r="AF442" s="84">
        <f t="shared" si="16"/>
        <v>73009043.452400029</v>
      </c>
      <c r="AG442" s="84">
        <f t="shared" si="16"/>
        <v>50027993.299999997</v>
      </c>
      <c r="AH442" s="84">
        <f t="shared" si="16"/>
        <v>49422285.329999998</v>
      </c>
      <c r="AI442" s="84">
        <f t="shared" si="16"/>
        <v>48949373.670000002</v>
      </c>
      <c r="AJ442" s="84">
        <f t="shared" si="16"/>
        <v>76507776.829999998</v>
      </c>
      <c r="AK442" s="84">
        <f t="shared" si="16"/>
        <v>65243656.980000004</v>
      </c>
      <c r="AL442" s="84">
        <f t="shared" si="16"/>
        <v>61900864.68</v>
      </c>
      <c r="AM442" s="84">
        <f t="shared" si="16"/>
        <v>103308780.73000002</v>
      </c>
      <c r="AN442" s="84">
        <f t="shared" si="16"/>
        <v>60471812.280000001</v>
      </c>
      <c r="AO442" s="84">
        <f t="shared" si="16"/>
        <v>59807358.219999999</v>
      </c>
      <c r="AP442" s="84">
        <f t="shared" si="16"/>
        <v>60616213.379999995</v>
      </c>
      <c r="AQ442" s="84">
        <f t="shared" si="16"/>
        <v>443906905.06</v>
      </c>
      <c r="AR442" s="84">
        <f t="shared" si="16"/>
        <v>58820576.870000005</v>
      </c>
      <c r="AS442" s="84">
        <f t="shared" si="16"/>
        <v>62169583.549999975</v>
      </c>
      <c r="AT442" s="84">
        <f t="shared" si="16"/>
        <v>57792249.120000005</v>
      </c>
      <c r="AU442" s="84">
        <f t="shared" si="16"/>
        <v>51774680.969999999</v>
      </c>
      <c r="AV442" s="84">
        <f t="shared" si="16"/>
        <v>30323845.469999999</v>
      </c>
      <c r="AW442" s="84">
        <f t="shared" si="16"/>
        <v>41847902.290000007</v>
      </c>
      <c r="AX442" s="84">
        <f t="shared" si="16"/>
        <v>1083097884.96</v>
      </c>
      <c r="AY442" s="84">
        <f t="shared" si="16"/>
        <v>82907174.580000013</v>
      </c>
      <c r="AZ442" s="84">
        <f t="shared" si="16"/>
        <v>89068531.289999992</v>
      </c>
      <c r="BA442" s="84">
        <f t="shared" si="16"/>
        <v>123931399.06999999</v>
      </c>
      <c r="BB442" s="84">
        <f t="shared" si="16"/>
        <v>123889610.12</v>
      </c>
      <c r="BC442" s="84">
        <f t="shared" si="16"/>
        <v>88587639.439999998</v>
      </c>
      <c r="BD442" s="84">
        <f t="shared" si="16"/>
        <v>175931192.0898</v>
      </c>
      <c r="BE442" s="84">
        <f t="shared" si="16"/>
        <v>130653593.94</v>
      </c>
      <c r="BF442" s="84">
        <f t="shared" si="16"/>
        <v>89663104.829999998</v>
      </c>
      <c r="BG442" s="84">
        <f t="shared" si="16"/>
        <v>32937307.32</v>
      </c>
      <c r="BH442" s="84">
        <f t="shared" si="16"/>
        <v>24899946.909999996</v>
      </c>
      <c r="BI442" s="84">
        <f t="shared" si="16"/>
        <v>897295369.39999986</v>
      </c>
      <c r="BJ442" s="84">
        <f t="shared" si="16"/>
        <v>320035386.17999995</v>
      </c>
      <c r="BK442" s="84">
        <f t="shared" si="16"/>
        <v>77108192.219999999</v>
      </c>
      <c r="BL442" s="84">
        <f t="shared" si="16"/>
        <v>47986801.750000007</v>
      </c>
      <c r="BM442" s="84">
        <f t="shared" si="16"/>
        <v>74265679.930000007</v>
      </c>
      <c r="BN442" s="84">
        <f t="shared" si="16"/>
        <v>104711446.68999998</v>
      </c>
      <c r="BO442" s="84">
        <f t="shared" si="16"/>
        <v>46661592.840000004</v>
      </c>
      <c r="BP442" s="84">
        <f t="shared" si="16"/>
        <v>570223743.67999995</v>
      </c>
      <c r="BQ442" s="84">
        <f t="shared" ref="BQ442:BX442" si="17">SUM(BQ29,BQ47,BQ440)</f>
        <v>62792635.519999996</v>
      </c>
      <c r="BR442" s="84">
        <f t="shared" si="17"/>
        <v>70851199.310000002</v>
      </c>
      <c r="BS442" s="84">
        <f t="shared" si="17"/>
        <v>101328799.69000001</v>
      </c>
      <c r="BT442" s="84">
        <f t="shared" si="17"/>
        <v>116047565.60000001</v>
      </c>
      <c r="BU442" s="84">
        <f t="shared" si="17"/>
        <v>212654572.69999999</v>
      </c>
      <c r="BV442" s="84">
        <f t="shared" si="17"/>
        <v>78640547.390000001</v>
      </c>
      <c r="BW442" s="84">
        <f t="shared" si="17"/>
        <v>43985856.540000007</v>
      </c>
      <c r="BX442" s="84">
        <f t="shared" si="17"/>
        <v>32252057.32</v>
      </c>
      <c r="BY442" s="85">
        <f>SUM(BY29,BY47,BY440)</f>
        <v>13610195569.640299</v>
      </c>
    </row>
    <row r="443" spans="1:77" s="92" customFormat="1" x14ac:dyDescent="0.2">
      <c r="A443" s="87"/>
      <c r="B443" s="88" t="s">
        <v>1069</v>
      </c>
      <c r="C443" s="89"/>
      <c r="D443" s="90">
        <f>SUM(D129,D179,D243,D441)</f>
        <v>877074120.68000019</v>
      </c>
      <c r="E443" s="90">
        <f t="shared" ref="E443:BP443" si="18">SUM(E129,E179,E243,E441)</f>
        <v>224239116.84</v>
      </c>
      <c r="F443" s="90">
        <f t="shared" si="18"/>
        <v>400153231.30000007</v>
      </c>
      <c r="G443" s="90">
        <f t="shared" si="18"/>
        <v>118617069.64</v>
      </c>
      <c r="H443" s="90">
        <f t="shared" si="18"/>
        <v>102145647.14</v>
      </c>
      <c r="I443" s="90">
        <f t="shared" si="18"/>
        <v>42718574.089999996</v>
      </c>
      <c r="J443" s="90">
        <f t="shared" si="18"/>
        <v>2445730848.3000002</v>
      </c>
      <c r="K443" s="90">
        <f t="shared" si="18"/>
        <v>200018564.06</v>
      </c>
      <c r="L443" s="90">
        <f t="shared" si="18"/>
        <v>56677595.250000007</v>
      </c>
      <c r="M443" s="90">
        <f t="shared" si="18"/>
        <v>499239243.56999999</v>
      </c>
      <c r="N443" s="90">
        <f t="shared" si="18"/>
        <v>49942225.910000004</v>
      </c>
      <c r="O443" s="90">
        <f t="shared" si="18"/>
        <v>137306936.44</v>
      </c>
      <c r="P443" s="90">
        <f t="shared" si="18"/>
        <v>283403037.95999998</v>
      </c>
      <c r="Q443" s="90">
        <f t="shared" si="18"/>
        <v>236946564.83999997</v>
      </c>
      <c r="R443" s="90">
        <f t="shared" si="18"/>
        <v>24332154.830000002</v>
      </c>
      <c r="S443" s="90">
        <f t="shared" si="18"/>
        <v>87360557.018900022</v>
      </c>
      <c r="T443" s="90">
        <f t="shared" si="18"/>
        <v>72397742.770000011</v>
      </c>
      <c r="U443" s="90">
        <f t="shared" si="18"/>
        <v>47065430.059999995</v>
      </c>
      <c r="V443" s="90">
        <f t="shared" si="18"/>
        <v>1006666658.9400003</v>
      </c>
      <c r="W443" s="90">
        <f t="shared" si="18"/>
        <v>193052219.55000001</v>
      </c>
      <c r="X443" s="90">
        <f t="shared" si="18"/>
        <v>98052364.449999988</v>
      </c>
      <c r="Y443" s="90">
        <f t="shared" si="18"/>
        <v>228638095.53999999</v>
      </c>
      <c r="Z443" s="90">
        <f t="shared" si="18"/>
        <v>65139238.199999996</v>
      </c>
      <c r="AA443" s="90">
        <f t="shared" si="18"/>
        <v>92634051.359999999</v>
      </c>
      <c r="AB443" s="90">
        <f t="shared" si="18"/>
        <v>90626149.469999999</v>
      </c>
      <c r="AC443" s="90">
        <f t="shared" si="18"/>
        <v>36339262</v>
      </c>
      <c r="AD443" s="90">
        <f t="shared" si="18"/>
        <v>40318542.130000003</v>
      </c>
      <c r="AE443" s="90">
        <f t="shared" si="18"/>
        <v>1270141643.0700002</v>
      </c>
      <c r="AF443" s="90">
        <f t="shared" si="18"/>
        <v>74612538.029999986</v>
      </c>
      <c r="AG443" s="90">
        <f t="shared" si="18"/>
        <v>45600712.739000008</v>
      </c>
      <c r="AH443" s="90">
        <f t="shared" si="18"/>
        <v>42099113.920000002</v>
      </c>
      <c r="AI443" s="90">
        <f t="shared" si="18"/>
        <v>40488595.249999993</v>
      </c>
      <c r="AJ443" s="90">
        <f t="shared" si="18"/>
        <v>70604466.739999995</v>
      </c>
      <c r="AK443" s="90">
        <f t="shared" si="18"/>
        <v>57166938.649999999</v>
      </c>
      <c r="AL443" s="90">
        <f t="shared" si="18"/>
        <v>55658846.440000005</v>
      </c>
      <c r="AM443" s="90">
        <f t="shared" si="18"/>
        <v>89207645.63000001</v>
      </c>
      <c r="AN443" s="90">
        <f t="shared" si="18"/>
        <v>52216290.120000005</v>
      </c>
      <c r="AO443" s="90">
        <f t="shared" si="18"/>
        <v>55195100.799999997</v>
      </c>
      <c r="AP443" s="90">
        <f t="shared" si="18"/>
        <v>47057311.420000002</v>
      </c>
      <c r="AQ443" s="90">
        <f t="shared" si="18"/>
        <v>399669799.60000008</v>
      </c>
      <c r="AR443" s="90">
        <f t="shared" si="18"/>
        <v>56741399.480000004</v>
      </c>
      <c r="AS443" s="90">
        <f t="shared" si="18"/>
        <v>54618194.200000003</v>
      </c>
      <c r="AT443" s="90">
        <f t="shared" si="18"/>
        <v>51786308.979999989</v>
      </c>
      <c r="AU443" s="90">
        <f t="shared" si="18"/>
        <v>49930726.420000009</v>
      </c>
      <c r="AV443" s="90">
        <f t="shared" si="18"/>
        <v>18798109.52</v>
      </c>
      <c r="AW443" s="90">
        <f t="shared" si="18"/>
        <v>32330977.91</v>
      </c>
      <c r="AX443" s="90">
        <f t="shared" si="18"/>
        <v>1137668529.7999997</v>
      </c>
      <c r="AY443" s="90">
        <f t="shared" si="18"/>
        <v>66930794.699999996</v>
      </c>
      <c r="AZ443" s="90">
        <f t="shared" si="18"/>
        <v>79985658.399999991</v>
      </c>
      <c r="BA443" s="90">
        <f t="shared" si="18"/>
        <v>112974694.95</v>
      </c>
      <c r="BB443" s="90">
        <f t="shared" si="18"/>
        <v>101100643.41000001</v>
      </c>
      <c r="BC443" s="90">
        <f t="shared" si="18"/>
        <v>79782882.940000013</v>
      </c>
      <c r="BD443" s="90">
        <f t="shared" si="18"/>
        <v>169530058.34459999</v>
      </c>
      <c r="BE443" s="90">
        <f t="shared" si="18"/>
        <v>113950309.02999999</v>
      </c>
      <c r="BF443" s="90">
        <f t="shared" si="18"/>
        <v>70182392.129999995</v>
      </c>
      <c r="BG443" s="90">
        <f t="shared" si="18"/>
        <v>29673231.539999999</v>
      </c>
      <c r="BH443" s="90">
        <f t="shared" si="18"/>
        <v>22027272.280000001</v>
      </c>
      <c r="BI443" s="90">
        <f t="shared" si="18"/>
        <v>771112752.99999988</v>
      </c>
      <c r="BJ443" s="90">
        <f t="shared" si="18"/>
        <v>274358690.63999999</v>
      </c>
      <c r="BK443" s="90">
        <f t="shared" si="18"/>
        <v>63993744.120000005</v>
      </c>
      <c r="BL443" s="90">
        <f t="shared" si="18"/>
        <v>41202976.04999999</v>
      </c>
      <c r="BM443" s="90">
        <f t="shared" si="18"/>
        <v>60320891.410000004</v>
      </c>
      <c r="BN443" s="90">
        <f t="shared" si="18"/>
        <v>91670134.989999995</v>
      </c>
      <c r="BO443" s="90">
        <f t="shared" si="18"/>
        <v>40487669.450000003</v>
      </c>
      <c r="BP443" s="90">
        <f t="shared" si="18"/>
        <v>503331023.08999997</v>
      </c>
      <c r="BQ443" s="90">
        <f t="shared" ref="BQ443:BX443" si="19">SUM(BQ129,BQ179,BQ243,BQ441)</f>
        <v>51036076.780000001</v>
      </c>
      <c r="BR443" s="90">
        <f t="shared" si="19"/>
        <v>54751672.290000007</v>
      </c>
      <c r="BS443" s="90">
        <f t="shared" si="19"/>
        <v>80138382.609999999</v>
      </c>
      <c r="BT443" s="90">
        <f t="shared" si="19"/>
        <v>90405548.919999987</v>
      </c>
      <c r="BU443" s="90">
        <f t="shared" si="19"/>
        <v>178954791.98999998</v>
      </c>
      <c r="BV443" s="90">
        <f t="shared" si="19"/>
        <v>58523329.890000008</v>
      </c>
      <c r="BW443" s="90">
        <f t="shared" si="19"/>
        <v>32206201.509999994</v>
      </c>
      <c r="BX443" s="90">
        <f t="shared" si="19"/>
        <v>26023752.66</v>
      </c>
      <c r="BY443" s="91">
        <f>SUM(BY129,BY179,BY243,BY441)</f>
        <v>11526859009.255198</v>
      </c>
    </row>
    <row r="444" spans="1:77" x14ac:dyDescent="0.2">
      <c r="B444" s="93"/>
      <c r="C444" s="94"/>
    </row>
    <row r="445" spans="1:77" x14ac:dyDescent="0.2">
      <c r="B445" s="93"/>
      <c r="C445" s="95" t="s">
        <v>1070</v>
      </c>
      <c r="D445" s="96">
        <f t="shared" ref="D445:BO445" si="20">SUM(D29)</f>
        <v>389089053.06</v>
      </c>
      <c r="E445" s="96">
        <f t="shared" si="20"/>
        <v>86450714.150000006</v>
      </c>
      <c r="F445" s="96">
        <f t="shared" si="20"/>
        <v>105055217.54999998</v>
      </c>
      <c r="G445" s="96">
        <f t="shared" si="20"/>
        <v>34063666.800000004</v>
      </c>
      <c r="H445" s="96">
        <f t="shared" si="20"/>
        <v>36584992.159999996</v>
      </c>
      <c r="I445" s="96">
        <f t="shared" si="20"/>
        <v>10729677.380000003</v>
      </c>
      <c r="J445" s="96">
        <f t="shared" si="20"/>
        <v>583359752.21999991</v>
      </c>
      <c r="K445" s="96">
        <f t="shared" si="20"/>
        <v>80602267.019999996</v>
      </c>
      <c r="L445" s="96">
        <f t="shared" si="20"/>
        <v>19313650.509999998</v>
      </c>
      <c r="M445" s="96">
        <f t="shared" si="20"/>
        <v>151706401.87</v>
      </c>
      <c r="N445" s="96">
        <f t="shared" si="20"/>
        <v>19893057.129999999</v>
      </c>
      <c r="O445" s="96">
        <f t="shared" si="20"/>
        <v>62636543.079999998</v>
      </c>
      <c r="P445" s="96">
        <f t="shared" si="20"/>
        <v>119810978.27</v>
      </c>
      <c r="Q445" s="96">
        <f t="shared" si="20"/>
        <v>90378307.109999999</v>
      </c>
      <c r="R445" s="96">
        <f t="shared" si="20"/>
        <v>5661448.4400000004</v>
      </c>
      <c r="S445" s="96">
        <f t="shared" si="20"/>
        <v>35211158.209999993</v>
      </c>
      <c r="T445" s="96">
        <f t="shared" si="20"/>
        <v>31377933.690000001</v>
      </c>
      <c r="U445" s="96">
        <f t="shared" si="20"/>
        <v>21757705.619999997</v>
      </c>
      <c r="V445" s="96">
        <f t="shared" si="20"/>
        <v>357078879.33999997</v>
      </c>
      <c r="W445" s="96">
        <f t="shared" si="20"/>
        <v>58190299.990000002</v>
      </c>
      <c r="X445" s="96">
        <f t="shared" si="20"/>
        <v>39749982.159999996</v>
      </c>
      <c r="Y445" s="96">
        <f t="shared" si="20"/>
        <v>90030702.989999995</v>
      </c>
      <c r="Z445" s="96">
        <f t="shared" si="20"/>
        <v>33206573.68</v>
      </c>
      <c r="AA445" s="96">
        <f t="shared" si="20"/>
        <v>42904747.340000004</v>
      </c>
      <c r="AB445" s="96">
        <f t="shared" si="20"/>
        <v>51793564.399999991</v>
      </c>
      <c r="AC445" s="96">
        <f t="shared" si="20"/>
        <v>16443565.310000001</v>
      </c>
      <c r="AD445" s="96">
        <f t="shared" si="20"/>
        <v>20289985</v>
      </c>
      <c r="AE445" s="96">
        <f t="shared" si="20"/>
        <v>378912841.69999999</v>
      </c>
      <c r="AF445" s="96">
        <f t="shared" si="20"/>
        <v>29589105.959999997</v>
      </c>
      <c r="AG445" s="96">
        <f t="shared" si="20"/>
        <v>20972014</v>
      </c>
      <c r="AH445" s="96">
        <f t="shared" si="20"/>
        <v>15195466</v>
      </c>
      <c r="AI445" s="96">
        <f t="shared" si="20"/>
        <v>17562688</v>
      </c>
      <c r="AJ445" s="96">
        <f t="shared" si="20"/>
        <v>17517283</v>
      </c>
      <c r="AK445" s="96">
        <f t="shared" si="20"/>
        <v>24853324.77</v>
      </c>
      <c r="AL445" s="96">
        <f t="shared" si="20"/>
        <v>23630943.5</v>
      </c>
      <c r="AM445" s="96">
        <f t="shared" si="20"/>
        <v>33220011</v>
      </c>
      <c r="AN445" s="96">
        <f t="shared" si="20"/>
        <v>24039289.75</v>
      </c>
      <c r="AO445" s="96">
        <f t="shared" si="20"/>
        <v>26998913.170000002</v>
      </c>
      <c r="AP445" s="96">
        <f t="shared" si="20"/>
        <v>23398911.809999999</v>
      </c>
      <c r="AQ445" s="96">
        <f t="shared" si="20"/>
        <v>125851280.90000001</v>
      </c>
      <c r="AR445" s="96">
        <f t="shared" si="20"/>
        <v>24873302.100000001</v>
      </c>
      <c r="AS445" s="96">
        <f t="shared" si="20"/>
        <v>19915684.75</v>
      </c>
      <c r="AT445" s="96">
        <f t="shared" si="20"/>
        <v>22285921</v>
      </c>
      <c r="AU445" s="96">
        <f t="shared" si="20"/>
        <v>22165413.969999999</v>
      </c>
      <c r="AV445" s="96">
        <f t="shared" si="20"/>
        <v>3918227.52</v>
      </c>
      <c r="AW445" s="96">
        <f t="shared" si="20"/>
        <v>10735386.920000002</v>
      </c>
      <c r="AX445" s="96">
        <f t="shared" si="20"/>
        <v>294578845.41999996</v>
      </c>
      <c r="AY445" s="96">
        <f t="shared" si="20"/>
        <v>30503983.540000003</v>
      </c>
      <c r="AZ445" s="96">
        <f t="shared" si="20"/>
        <v>35666304.25</v>
      </c>
      <c r="BA445" s="96">
        <f t="shared" si="20"/>
        <v>48972664.159999996</v>
      </c>
      <c r="BB445" s="96">
        <f t="shared" si="20"/>
        <v>47652461.840000004</v>
      </c>
      <c r="BC445" s="96">
        <f t="shared" si="20"/>
        <v>47064184.600000001</v>
      </c>
      <c r="BD445" s="96">
        <f t="shared" si="20"/>
        <v>66786837.020000003</v>
      </c>
      <c r="BE445" s="96">
        <f t="shared" si="20"/>
        <v>34629278.260000005</v>
      </c>
      <c r="BF445" s="96">
        <f t="shared" si="20"/>
        <v>31815035.360000003</v>
      </c>
      <c r="BG445" s="96">
        <f t="shared" si="20"/>
        <v>9530643.4600000009</v>
      </c>
      <c r="BH445" s="96">
        <f t="shared" si="20"/>
        <v>7624683</v>
      </c>
      <c r="BI445" s="96">
        <f t="shared" si="20"/>
        <v>267623212.324</v>
      </c>
      <c r="BJ445" s="96">
        <f t="shared" si="20"/>
        <v>112330401.50999999</v>
      </c>
      <c r="BK445" s="96">
        <f t="shared" si="20"/>
        <v>24139072</v>
      </c>
      <c r="BL445" s="96">
        <f t="shared" si="20"/>
        <v>18524539</v>
      </c>
      <c r="BM445" s="96">
        <f t="shared" si="20"/>
        <v>22624874.640000001</v>
      </c>
      <c r="BN445" s="96">
        <f t="shared" si="20"/>
        <v>32197628.219999999</v>
      </c>
      <c r="BO445" s="96">
        <f t="shared" si="20"/>
        <v>12659075.9</v>
      </c>
      <c r="BP445" s="96">
        <f t="shared" ref="BP445:BY445" si="21">SUM(BP29)</f>
        <v>185697303</v>
      </c>
      <c r="BQ445" s="96">
        <f t="shared" si="21"/>
        <v>25464304.969999999</v>
      </c>
      <c r="BR445" s="96">
        <f t="shared" si="21"/>
        <v>26055523.5</v>
      </c>
      <c r="BS445" s="96">
        <f t="shared" si="21"/>
        <v>31378958.770000003</v>
      </c>
      <c r="BT445" s="96">
        <f t="shared" si="21"/>
        <v>52382351.74000001</v>
      </c>
      <c r="BU445" s="96">
        <f t="shared" si="21"/>
        <v>81746853.099999994</v>
      </c>
      <c r="BV445" s="96">
        <f t="shared" si="21"/>
        <v>25665275.800000001</v>
      </c>
      <c r="BW445" s="96">
        <f t="shared" si="21"/>
        <v>14165176.200000001</v>
      </c>
      <c r="BX445" s="96">
        <f t="shared" si="21"/>
        <v>12523990.859999999</v>
      </c>
      <c r="BY445" s="96">
        <f t="shared" si="21"/>
        <v>4213953052.7898993</v>
      </c>
    </row>
    <row r="446" spans="1:77" x14ac:dyDescent="0.2">
      <c r="B446" s="93"/>
      <c r="C446" s="95" t="s">
        <v>1071</v>
      </c>
      <c r="D446" s="96">
        <f t="shared" ref="D446:BO446" si="22">SUM(D47)</f>
        <v>461120380.55999994</v>
      </c>
      <c r="E446" s="96">
        <f t="shared" si="22"/>
        <v>90176385</v>
      </c>
      <c r="F446" s="96">
        <f t="shared" si="22"/>
        <v>176842695.73999998</v>
      </c>
      <c r="G446" s="96">
        <f t="shared" si="22"/>
        <v>23004081.410000004</v>
      </c>
      <c r="H446" s="96">
        <f t="shared" si="22"/>
        <v>14822432.01</v>
      </c>
      <c r="I446" s="96">
        <f t="shared" si="22"/>
        <v>3103918.68</v>
      </c>
      <c r="J446" s="96">
        <f t="shared" si="22"/>
        <v>839347655.06000006</v>
      </c>
      <c r="K446" s="96">
        <f t="shared" si="22"/>
        <v>61184670.5</v>
      </c>
      <c r="L446" s="96">
        <f t="shared" si="22"/>
        <v>5997955</v>
      </c>
      <c r="M446" s="96">
        <f t="shared" si="22"/>
        <v>172198846.32000002</v>
      </c>
      <c r="N446" s="96">
        <f t="shared" si="22"/>
        <v>5991051.0800000001</v>
      </c>
      <c r="O446" s="96">
        <f t="shared" si="22"/>
        <v>24568878.75</v>
      </c>
      <c r="P446" s="96">
        <f t="shared" si="22"/>
        <v>115097717.44</v>
      </c>
      <c r="Q446" s="96">
        <f t="shared" si="22"/>
        <v>86487516.609999999</v>
      </c>
      <c r="R446" s="96">
        <f t="shared" si="22"/>
        <v>1061246.21</v>
      </c>
      <c r="S446" s="96">
        <f t="shared" si="22"/>
        <v>12984626.439999999</v>
      </c>
      <c r="T446" s="96">
        <f t="shared" si="22"/>
        <v>12211522.109999999</v>
      </c>
      <c r="U446" s="96">
        <f t="shared" si="22"/>
        <v>5816867.4699999997</v>
      </c>
      <c r="V446" s="96">
        <f t="shared" si="22"/>
        <v>510246647.69000006</v>
      </c>
      <c r="W446" s="96">
        <f t="shared" si="22"/>
        <v>53221660.109999999</v>
      </c>
      <c r="X446" s="96">
        <f t="shared" si="22"/>
        <v>15996523.35</v>
      </c>
      <c r="Y446" s="96">
        <f t="shared" si="22"/>
        <v>100994897.14999999</v>
      </c>
      <c r="Z446" s="96">
        <f t="shared" si="22"/>
        <v>5022529.6400000006</v>
      </c>
      <c r="AA446" s="96">
        <f t="shared" si="22"/>
        <v>13374521.829999998</v>
      </c>
      <c r="AB446" s="96">
        <f t="shared" si="22"/>
        <v>28060171.060000002</v>
      </c>
      <c r="AC446" s="96">
        <f t="shared" si="22"/>
        <v>5353052</v>
      </c>
      <c r="AD446" s="96">
        <f t="shared" si="22"/>
        <v>4809012</v>
      </c>
      <c r="AE446" s="96">
        <f t="shared" si="22"/>
        <v>725113638.87</v>
      </c>
      <c r="AF446" s="96">
        <f t="shared" si="22"/>
        <v>6194414.1800000006</v>
      </c>
      <c r="AG446" s="96">
        <f t="shared" si="22"/>
        <v>4088360.16</v>
      </c>
      <c r="AH446" s="96">
        <f t="shared" si="22"/>
        <v>5372771</v>
      </c>
      <c r="AI446" s="96">
        <f t="shared" si="22"/>
        <v>4769899</v>
      </c>
      <c r="AJ446" s="96">
        <f t="shared" si="22"/>
        <v>12325882.5</v>
      </c>
      <c r="AK446" s="96">
        <f t="shared" si="22"/>
        <v>8223725.46</v>
      </c>
      <c r="AL446" s="96">
        <f t="shared" si="22"/>
        <v>6126771</v>
      </c>
      <c r="AM446" s="96">
        <f t="shared" si="22"/>
        <v>15421452.200000001</v>
      </c>
      <c r="AN446" s="96">
        <f t="shared" si="22"/>
        <v>8610441.5</v>
      </c>
      <c r="AO446" s="96">
        <f t="shared" si="22"/>
        <v>8433791</v>
      </c>
      <c r="AP446" s="96">
        <f t="shared" si="22"/>
        <v>5660758.959999999</v>
      </c>
      <c r="AQ446" s="96">
        <f t="shared" si="22"/>
        <v>190291719.11000001</v>
      </c>
      <c r="AR446" s="96">
        <f t="shared" si="22"/>
        <v>3776590.0599999996</v>
      </c>
      <c r="AS446" s="96">
        <f t="shared" si="22"/>
        <v>3974927.01</v>
      </c>
      <c r="AT446" s="96">
        <f t="shared" si="22"/>
        <v>8474904.8100000005</v>
      </c>
      <c r="AU446" s="96">
        <f t="shared" si="22"/>
        <v>4337035.8100000005</v>
      </c>
      <c r="AV446" s="96">
        <f t="shared" si="22"/>
        <v>427428.1</v>
      </c>
      <c r="AW446" s="96">
        <f t="shared" si="22"/>
        <v>3764141.67</v>
      </c>
      <c r="AX446" s="96">
        <f t="shared" si="22"/>
        <v>490754912.83999997</v>
      </c>
      <c r="AY446" s="96">
        <f t="shared" si="22"/>
        <v>10938669.01</v>
      </c>
      <c r="AZ446" s="96">
        <f t="shared" si="22"/>
        <v>11280631.25</v>
      </c>
      <c r="BA446" s="96">
        <f t="shared" si="22"/>
        <v>20186615.149999999</v>
      </c>
      <c r="BB446" s="96">
        <f t="shared" si="22"/>
        <v>37192073.719999999</v>
      </c>
      <c r="BC446" s="96">
        <f t="shared" si="22"/>
        <v>13799826</v>
      </c>
      <c r="BD446" s="96">
        <f t="shared" si="22"/>
        <v>63626676.32</v>
      </c>
      <c r="BE446" s="96">
        <f t="shared" si="22"/>
        <v>45327599.890000001</v>
      </c>
      <c r="BF446" s="96">
        <f t="shared" si="22"/>
        <v>17663038.560000002</v>
      </c>
      <c r="BG446" s="96">
        <f t="shared" si="22"/>
        <v>2922936.3</v>
      </c>
      <c r="BH446" s="96">
        <f t="shared" si="22"/>
        <v>1444470</v>
      </c>
      <c r="BI446" s="96">
        <f t="shared" si="22"/>
        <v>397020023.28599995</v>
      </c>
      <c r="BJ446" s="96">
        <f t="shared" si="22"/>
        <v>108899498.45</v>
      </c>
      <c r="BK446" s="96">
        <f t="shared" si="22"/>
        <v>9723715</v>
      </c>
      <c r="BL446" s="96">
        <f t="shared" si="22"/>
        <v>4581840</v>
      </c>
      <c r="BM446" s="96">
        <f t="shared" si="22"/>
        <v>3125307</v>
      </c>
      <c r="BN446" s="96">
        <f t="shared" si="22"/>
        <v>9156956</v>
      </c>
      <c r="BO446" s="96">
        <f t="shared" si="22"/>
        <v>4351524.92</v>
      </c>
      <c r="BP446" s="96">
        <f t="shared" ref="BP446:BY446" si="23">SUM(BP47)</f>
        <v>382276142.76999998</v>
      </c>
      <c r="BQ446" s="96">
        <f t="shared" si="23"/>
        <v>10279666.210000001</v>
      </c>
      <c r="BR446" s="96">
        <f t="shared" si="23"/>
        <v>8406591.25</v>
      </c>
      <c r="BS446" s="96">
        <f t="shared" si="23"/>
        <v>15738224.890000002</v>
      </c>
      <c r="BT446" s="96">
        <f t="shared" si="23"/>
        <v>25912965.059999999</v>
      </c>
      <c r="BU446" s="96">
        <f t="shared" si="23"/>
        <v>72052945.979999989</v>
      </c>
      <c r="BV446" s="96">
        <f t="shared" si="23"/>
        <v>9923378.9000000004</v>
      </c>
      <c r="BW446" s="96">
        <f t="shared" si="23"/>
        <v>6417450.2300000004</v>
      </c>
      <c r="BX446" s="96">
        <f t="shared" si="23"/>
        <v>2990577.1100000003</v>
      </c>
      <c r="BY446" s="96">
        <f t="shared" si="23"/>
        <v>4379941155.9802999</v>
      </c>
    </row>
    <row r="447" spans="1:77" ht="22.5" thickBot="1" x14ac:dyDescent="0.25">
      <c r="B447" s="93"/>
      <c r="C447" s="97" t="s">
        <v>1072</v>
      </c>
      <c r="D447" s="98">
        <f>SUM(D445:D446)</f>
        <v>850209433.61999989</v>
      </c>
      <c r="E447" s="98">
        <f t="shared" ref="E447:BP447" si="24">SUM(E445:E446)</f>
        <v>176627099.15000001</v>
      </c>
      <c r="F447" s="98">
        <f t="shared" si="24"/>
        <v>281897913.28999996</v>
      </c>
      <c r="G447" s="98">
        <f t="shared" si="24"/>
        <v>57067748.210000008</v>
      </c>
      <c r="H447" s="98">
        <f t="shared" si="24"/>
        <v>51407424.169999994</v>
      </c>
      <c r="I447" s="98">
        <f t="shared" si="24"/>
        <v>13833596.060000002</v>
      </c>
      <c r="J447" s="98">
        <f t="shared" si="24"/>
        <v>1422707407.28</v>
      </c>
      <c r="K447" s="98">
        <f t="shared" si="24"/>
        <v>141786937.51999998</v>
      </c>
      <c r="L447" s="98">
        <f t="shared" si="24"/>
        <v>25311605.509999998</v>
      </c>
      <c r="M447" s="98">
        <f t="shared" si="24"/>
        <v>323905248.19000006</v>
      </c>
      <c r="N447" s="98">
        <f t="shared" si="24"/>
        <v>25884108.210000001</v>
      </c>
      <c r="O447" s="98">
        <f t="shared" si="24"/>
        <v>87205421.829999998</v>
      </c>
      <c r="P447" s="98">
        <f t="shared" si="24"/>
        <v>234908695.70999998</v>
      </c>
      <c r="Q447" s="98">
        <f t="shared" si="24"/>
        <v>176865823.72</v>
      </c>
      <c r="R447" s="98">
        <f t="shared" si="24"/>
        <v>6722694.6500000004</v>
      </c>
      <c r="S447" s="98">
        <f t="shared" si="24"/>
        <v>48195784.649999991</v>
      </c>
      <c r="T447" s="98">
        <f t="shared" si="24"/>
        <v>43589455.799999997</v>
      </c>
      <c r="U447" s="98">
        <f t="shared" si="24"/>
        <v>27574573.089999996</v>
      </c>
      <c r="V447" s="98">
        <f t="shared" si="24"/>
        <v>867325527.02999997</v>
      </c>
      <c r="W447" s="98">
        <f t="shared" si="24"/>
        <v>111411960.09999999</v>
      </c>
      <c r="X447" s="98">
        <f t="shared" si="24"/>
        <v>55746505.509999998</v>
      </c>
      <c r="Y447" s="98">
        <f t="shared" si="24"/>
        <v>191025600.13999999</v>
      </c>
      <c r="Z447" s="98">
        <f t="shared" si="24"/>
        <v>38229103.32</v>
      </c>
      <c r="AA447" s="98">
        <f t="shared" si="24"/>
        <v>56279269.170000002</v>
      </c>
      <c r="AB447" s="98">
        <f t="shared" si="24"/>
        <v>79853735.459999993</v>
      </c>
      <c r="AC447" s="98">
        <f t="shared" si="24"/>
        <v>21796617.310000002</v>
      </c>
      <c r="AD447" s="98">
        <f t="shared" si="24"/>
        <v>25098997</v>
      </c>
      <c r="AE447" s="98">
        <f t="shared" si="24"/>
        <v>1104026480.5699999</v>
      </c>
      <c r="AF447" s="98">
        <f t="shared" si="24"/>
        <v>35783520.140000001</v>
      </c>
      <c r="AG447" s="98">
        <f t="shared" si="24"/>
        <v>25060374.16</v>
      </c>
      <c r="AH447" s="98">
        <f t="shared" si="24"/>
        <v>20568237</v>
      </c>
      <c r="AI447" s="98">
        <f t="shared" si="24"/>
        <v>22332587</v>
      </c>
      <c r="AJ447" s="98">
        <f t="shared" si="24"/>
        <v>29843165.5</v>
      </c>
      <c r="AK447" s="98">
        <f t="shared" si="24"/>
        <v>33077050.23</v>
      </c>
      <c r="AL447" s="98">
        <f t="shared" si="24"/>
        <v>29757714.5</v>
      </c>
      <c r="AM447" s="98">
        <f t="shared" si="24"/>
        <v>48641463.200000003</v>
      </c>
      <c r="AN447" s="98">
        <f t="shared" si="24"/>
        <v>32649731.25</v>
      </c>
      <c r="AO447" s="98">
        <f t="shared" si="24"/>
        <v>35432704.170000002</v>
      </c>
      <c r="AP447" s="98">
        <f t="shared" si="24"/>
        <v>29059670.769999996</v>
      </c>
      <c r="AQ447" s="98">
        <f t="shared" si="24"/>
        <v>316143000.00999999</v>
      </c>
      <c r="AR447" s="98">
        <f t="shared" si="24"/>
        <v>28649892.16</v>
      </c>
      <c r="AS447" s="98">
        <f t="shared" si="24"/>
        <v>23890611.759999998</v>
      </c>
      <c r="AT447" s="98">
        <f t="shared" si="24"/>
        <v>30760825.810000002</v>
      </c>
      <c r="AU447" s="98">
        <f t="shared" si="24"/>
        <v>26502449.780000001</v>
      </c>
      <c r="AV447" s="98">
        <f t="shared" si="24"/>
        <v>4345655.62</v>
      </c>
      <c r="AW447" s="98">
        <f t="shared" si="24"/>
        <v>14499528.590000002</v>
      </c>
      <c r="AX447" s="98">
        <f t="shared" si="24"/>
        <v>785333758.25999999</v>
      </c>
      <c r="AY447" s="98">
        <f t="shared" si="24"/>
        <v>41442652.550000004</v>
      </c>
      <c r="AZ447" s="98">
        <f t="shared" si="24"/>
        <v>46946935.5</v>
      </c>
      <c r="BA447" s="98">
        <f t="shared" si="24"/>
        <v>69159279.310000002</v>
      </c>
      <c r="BB447" s="98">
        <f t="shared" si="24"/>
        <v>84844535.560000002</v>
      </c>
      <c r="BC447" s="98">
        <f t="shared" si="24"/>
        <v>60864010.600000001</v>
      </c>
      <c r="BD447" s="98">
        <f t="shared" si="24"/>
        <v>130413513.34</v>
      </c>
      <c r="BE447" s="98">
        <f t="shared" si="24"/>
        <v>79956878.150000006</v>
      </c>
      <c r="BF447" s="98">
        <f t="shared" si="24"/>
        <v>49478073.920000002</v>
      </c>
      <c r="BG447" s="98">
        <f t="shared" si="24"/>
        <v>12453579.760000002</v>
      </c>
      <c r="BH447" s="98">
        <f t="shared" si="24"/>
        <v>9069153</v>
      </c>
      <c r="BI447" s="98">
        <f t="shared" si="24"/>
        <v>664643235.6099999</v>
      </c>
      <c r="BJ447" s="98">
        <f t="shared" si="24"/>
        <v>221229899.95999998</v>
      </c>
      <c r="BK447" s="98">
        <f t="shared" si="24"/>
        <v>33862787</v>
      </c>
      <c r="BL447" s="98">
        <f t="shared" si="24"/>
        <v>23106379</v>
      </c>
      <c r="BM447" s="98">
        <f t="shared" si="24"/>
        <v>25750181.640000001</v>
      </c>
      <c r="BN447" s="98">
        <f t="shared" si="24"/>
        <v>41354584.219999999</v>
      </c>
      <c r="BO447" s="98">
        <f t="shared" si="24"/>
        <v>17010600.82</v>
      </c>
      <c r="BP447" s="98">
        <f t="shared" si="24"/>
        <v>567973445.76999998</v>
      </c>
      <c r="BQ447" s="98">
        <f t="shared" ref="BQ447:BY447" si="25">SUM(BQ445:BQ446)</f>
        <v>35743971.18</v>
      </c>
      <c r="BR447" s="98">
        <f t="shared" si="25"/>
        <v>34462114.75</v>
      </c>
      <c r="BS447" s="98">
        <f t="shared" si="25"/>
        <v>47117183.660000004</v>
      </c>
      <c r="BT447" s="98">
        <f t="shared" si="25"/>
        <v>78295316.800000012</v>
      </c>
      <c r="BU447" s="98">
        <f t="shared" si="25"/>
        <v>153799799.07999998</v>
      </c>
      <c r="BV447" s="98">
        <f t="shared" si="25"/>
        <v>35588654.700000003</v>
      </c>
      <c r="BW447" s="98">
        <f t="shared" si="25"/>
        <v>20582626.43</v>
      </c>
      <c r="BX447" s="98">
        <f t="shared" si="25"/>
        <v>15514567.969999999</v>
      </c>
      <c r="BY447" s="98">
        <f t="shared" si="25"/>
        <v>8593894208.7701988</v>
      </c>
    </row>
    <row r="448" spans="1:77" ht="22.5" thickTop="1" x14ac:dyDescent="0.2">
      <c r="B448" s="93"/>
      <c r="C448" s="94"/>
      <c r="D448" s="99"/>
      <c r="E448" s="99"/>
      <c r="F448" s="99"/>
      <c r="G448" s="99"/>
      <c r="H448" s="99"/>
      <c r="I448" s="99"/>
      <c r="J448" s="99"/>
      <c r="K448" s="99"/>
      <c r="L448" s="99"/>
      <c r="M448" s="99"/>
      <c r="N448" s="99"/>
      <c r="O448" s="99"/>
      <c r="P448" s="99"/>
      <c r="Q448" s="99"/>
      <c r="R448" s="99"/>
      <c r="S448" s="99"/>
      <c r="T448" s="99"/>
      <c r="U448" s="99"/>
      <c r="V448" s="99"/>
      <c r="W448" s="99"/>
      <c r="X448" s="99"/>
      <c r="Y448" s="99"/>
      <c r="Z448" s="99"/>
      <c r="AA448" s="99"/>
      <c r="AB448" s="99"/>
      <c r="AC448" s="99"/>
      <c r="AD448" s="99"/>
      <c r="AE448" s="99"/>
      <c r="AF448" s="99"/>
      <c r="AG448" s="99"/>
      <c r="AH448" s="99"/>
      <c r="AI448" s="99"/>
      <c r="AJ448" s="99"/>
      <c r="AK448" s="99"/>
      <c r="AL448" s="99"/>
      <c r="AM448" s="99"/>
      <c r="AN448" s="99"/>
      <c r="AO448" s="99"/>
      <c r="AP448" s="99"/>
      <c r="AQ448" s="99"/>
      <c r="AR448" s="99"/>
      <c r="AS448" s="99"/>
      <c r="AT448" s="99"/>
      <c r="AU448" s="99"/>
      <c r="AV448" s="99"/>
      <c r="AW448" s="99"/>
      <c r="AX448" s="99"/>
      <c r="AY448" s="99"/>
      <c r="AZ448" s="99"/>
      <c r="BA448" s="99"/>
      <c r="BB448" s="99"/>
      <c r="BC448" s="99"/>
      <c r="BD448" s="99"/>
      <c r="BE448" s="99"/>
      <c r="BF448" s="99"/>
      <c r="BG448" s="99"/>
      <c r="BH448" s="99"/>
      <c r="BI448" s="99"/>
      <c r="BJ448" s="99"/>
      <c r="BK448" s="99"/>
      <c r="BL448" s="99"/>
      <c r="BM448" s="99"/>
      <c r="BN448" s="99"/>
      <c r="BO448" s="99"/>
      <c r="BP448" s="99"/>
      <c r="BQ448" s="99"/>
      <c r="BR448" s="99"/>
      <c r="BS448" s="99"/>
      <c r="BT448" s="99"/>
      <c r="BU448" s="99"/>
      <c r="BV448" s="99"/>
      <c r="BW448" s="99"/>
      <c r="BX448" s="99"/>
      <c r="BY448" s="99"/>
    </row>
    <row r="449" spans="2:77" x14ac:dyDescent="0.2">
      <c r="B449" s="93"/>
      <c r="C449" s="100" t="s">
        <v>291</v>
      </c>
      <c r="D449" s="101">
        <f t="shared" ref="D449:AI449" si="26">SUM(D129)</f>
        <v>400880033.03000009</v>
      </c>
      <c r="E449" s="101">
        <f t="shared" si="26"/>
        <v>115470395.94000001</v>
      </c>
      <c r="F449" s="101">
        <f t="shared" si="26"/>
        <v>133020961.56000002</v>
      </c>
      <c r="G449" s="101">
        <f t="shared" si="26"/>
        <v>66507246.170000002</v>
      </c>
      <c r="H449" s="101">
        <f t="shared" si="26"/>
        <v>52310596.75</v>
      </c>
      <c r="I449" s="101">
        <f t="shared" si="26"/>
        <v>19855773.809999999</v>
      </c>
      <c r="J449" s="101">
        <f t="shared" si="26"/>
        <v>721043659.64999998</v>
      </c>
      <c r="K449" s="101">
        <f t="shared" si="26"/>
        <v>97461245.810000002</v>
      </c>
      <c r="L449" s="101">
        <f t="shared" si="26"/>
        <v>33670942.330000006</v>
      </c>
      <c r="M449" s="101">
        <f t="shared" si="26"/>
        <v>231182310.44</v>
      </c>
      <c r="N449" s="101">
        <f t="shared" si="26"/>
        <v>30613609.280000001</v>
      </c>
      <c r="O449" s="101">
        <f t="shared" si="26"/>
        <v>78118722.370000005</v>
      </c>
      <c r="P449" s="101">
        <f t="shared" si="26"/>
        <v>148598857.45999998</v>
      </c>
      <c r="Q449" s="101">
        <f t="shared" si="26"/>
        <v>122584282.16999999</v>
      </c>
      <c r="R449" s="101">
        <f t="shared" si="26"/>
        <v>17486140.580000002</v>
      </c>
      <c r="S449" s="101">
        <f t="shared" si="26"/>
        <v>50039383.010000005</v>
      </c>
      <c r="T449" s="101">
        <f t="shared" si="26"/>
        <v>44395317.000000007</v>
      </c>
      <c r="U449" s="101">
        <f t="shared" si="26"/>
        <v>22436154.829999998</v>
      </c>
      <c r="V449" s="101">
        <f t="shared" si="26"/>
        <v>423090516.0200001</v>
      </c>
      <c r="W449" s="101">
        <f t="shared" si="26"/>
        <v>123281722.69999999</v>
      </c>
      <c r="X449" s="101">
        <f t="shared" si="26"/>
        <v>54363151.669999994</v>
      </c>
      <c r="Y449" s="101">
        <f t="shared" si="26"/>
        <v>119325563.84999999</v>
      </c>
      <c r="Z449" s="101">
        <f t="shared" si="26"/>
        <v>35386621.850000001</v>
      </c>
      <c r="AA449" s="101">
        <f t="shared" si="26"/>
        <v>51679045.769999996</v>
      </c>
      <c r="AB449" s="101">
        <f t="shared" si="26"/>
        <v>46482714.409999996</v>
      </c>
      <c r="AC449" s="101">
        <f t="shared" si="26"/>
        <v>24081364.139999997</v>
      </c>
      <c r="AD449" s="101">
        <f t="shared" si="26"/>
        <v>19832024.27</v>
      </c>
      <c r="AE449" s="101">
        <f t="shared" si="26"/>
        <v>574540348.56999993</v>
      </c>
      <c r="AF449" s="101">
        <f t="shared" si="26"/>
        <v>36521606.25999999</v>
      </c>
      <c r="AG449" s="101">
        <f t="shared" si="26"/>
        <v>26302700.770000003</v>
      </c>
      <c r="AH449" s="101">
        <f t="shared" si="26"/>
        <v>25788226.340000004</v>
      </c>
      <c r="AI449" s="101">
        <f t="shared" si="26"/>
        <v>23482346.959999997</v>
      </c>
      <c r="AJ449" s="101">
        <f t="shared" ref="AJ449:BY449" si="27">SUM(AJ129)</f>
        <v>43495061.849999994</v>
      </c>
      <c r="AK449" s="101">
        <f t="shared" si="27"/>
        <v>32655572.409999996</v>
      </c>
      <c r="AL449" s="101">
        <f t="shared" si="27"/>
        <v>33422556.580000002</v>
      </c>
      <c r="AM449" s="101">
        <f t="shared" si="27"/>
        <v>49831279.57</v>
      </c>
      <c r="AN449" s="101">
        <f t="shared" si="27"/>
        <v>27281730.170000006</v>
      </c>
      <c r="AO449" s="101">
        <f t="shared" si="27"/>
        <v>31908887.859999999</v>
      </c>
      <c r="AP449" s="101">
        <f t="shared" si="27"/>
        <v>28590215.100000001</v>
      </c>
      <c r="AQ449" s="101">
        <f t="shared" si="27"/>
        <v>224244359.98000002</v>
      </c>
      <c r="AR449" s="101">
        <f t="shared" si="27"/>
        <v>38098077.609999999</v>
      </c>
      <c r="AS449" s="101">
        <f t="shared" si="27"/>
        <v>32968384.5</v>
      </c>
      <c r="AT449" s="101">
        <f t="shared" si="27"/>
        <v>32176960.929999996</v>
      </c>
      <c r="AU449" s="101">
        <f t="shared" si="27"/>
        <v>32251707.530000001</v>
      </c>
      <c r="AV449" s="101">
        <f t="shared" si="27"/>
        <v>14514740.4</v>
      </c>
      <c r="AW449" s="101">
        <f t="shared" si="27"/>
        <v>21179741.23</v>
      </c>
      <c r="AX449" s="101">
        <f t="shared" si="27"/>
        <v>409310680.23999989</v>
      </c>
      <c r="AY449" s="101">
        <f t="shared" si="27"/>
        <v>37366011.600000001</v>
      </c>
      <c r="AZ449" s="101">
        <f t="shared" si="27"/>
        <v>43456994.149999991</v>
      </c>
      <c r="BA449" s="101">
        <f t="shared" si="27"/>
        <v>67830474.390000015</v>
      </c>
      <c r="BB449" s="101">
        <f t="shared" si="27"/>
        <v>58570465.870000005</v>
      </c>
      <c r="BC449" s="101">
        <f t="shared" si="27"/>
        <v>45290283.130000003</v>
      </c>
      <c r="BD449" s="101">
        <f t="shared" si="27"/>
        <v>86811107.439899996</v>
      </c>
      <c r="BE449" s="101">
        <f t="shared" si="27"/>
        <v>67825935.859999985</v>
      </c>
      <c r="BF449" s="101">
        <f t="shared" si="27"/>
        <v>42802938.18</v>
      </c>
      <c r="BG449" s="101">
        <f t="shared" si="27"/>
        <v>20470516.460000001</v>
      </c>
      <c r="BH449" s="101">
        <f t="shared" si="27"/>
        <v>10623227.870000001</v>
      </c>
      <c r="BI449" s="101">
        <f t="shared" si="27"/>
        <v>358510948.44999993</v>
      </c>
      <c r="BJ449" s="101">
        <f t="shared" si="27"/>
        <v>152086547.60999995</v>
      </c>
      <c r="BK449" s="101">
        <f t="shared" si="27"/>
        <v>35916399.93</v>
      </c>
      <c r="BL449" s="101">
        <f t="shared" si="27"/>
        <v>24019883.239999998</v>
      </c>
      <c r="BM449" s="101">
        <f t="shared" si="27"/>
        <v>37061574.119999997</v>
      </c>
      <c r="BN449" s="101">
        <f t="shared" si="27"/>
        <v>51833161.36999999</v>
      </c>
      <c r="BO449" s="101">
        <f t="shared" si="27"/>
        <v>26675337.420000006</v>
      </c>
      <c r="BP449" s="101">
        <f t="shared" si="27"/>
        <v>253290244.23999998</v>
      </c>
      <c r="BQ449" s="101">
        <f t="shared" si="27"/>
        <v>33157367.390000001</v>
      </c>
      <c r="BR449" s="101">
        <f t="shared" si="27"/>
        <v>32505305.140000001</v>
      </c>
      <c r="BS449" s="101">
        <f t="shared" si="27"/>
        <v>49672256.610000007</v>
      </c>
      <c r="BT449" s="101">
        <f t="shared" si="27"/>
        <v>54369396.200000003</v>
      </c>
      <c r="BU449" s="101">
        <f t="shared" si="27"/>
        <v>91415893.25999999</v>
      </c>
      <c r="BV449" s="101">
        <f t="shared" si="27"/>
        <v>33268784.009999998</v>
      </c>
      <c r="BW449" s="101">
        <f t="shared" si="27"/>
        <v>17535248.289999995</v>
      </c>
      <c r="BX449" s="101">
        <f t="shared" si="27"/>
        <v>14367237.01</v>
      </c>
      <c r="BY449" s="101">
        <f t="shared" si="27"/>
        <v>5401952933.6599989</v>
      </c>
    </row>
    <row r="450" spans="2:77" x14ac:dyDescent="0.2">
      <c r="B450" s="93"/>
      <c r="C450" s="100" t="s">
        <v>553</v>
      </c>
      <c r="D450" s="101">
        <f>SUM(D243)</f>
        <v>365437531.5800001</v>
      </c>
      <c r="E450" s="101">
        <f t="shared" ref="E450:BP450" si="28">SUM(E243)</f>
        <v>59719010.729999997</v>
      </c>
      <c r="F450" s="101">
        <f t="shared" si="28"/>
        <v>231141092.53999999</v>
      </c>
      <c r="G450" s="101">
        <f t="shared" si="28"/>
        <v>29177830.02</v>
      </c>
      <c r="H450" s="101">
        <f t="shared" si="28"/>
        <v>30972020.219999995</v>
      </c>
      <c r="I450" s="101">
        <f t="shared" si="28"/>
        <v>9420676.75</v>
      </c>
      <c r="J450" s="101">
        <f t="shared" si="28"/>
        <v>882820540.24000013</v>
      </c>
      <c r="K450" s="101">
        <f t="shared" si="28"/>
        <v>63926089.990000002</v>
      </c>
      <c r="L450" s="101">
        <f t="shared" si="28"/>
        <v>16489670.760000002</v>
      </c>
      <c r="M450" s="101">
        <f t="shared" si="28"/>
        <v>190934260.62</v>
      </c>
      <c r="N450" s="101">
        <f t="shared" si="28"/>
        <v>13808290.270000001</v>
      </c>
      <c r="O450" s="101">
        <f t="shared" si="28"/>
        <v>40385466.779999994</v>
      </c>
      <c r="P450" s="101">
        <f t="shared" si="28"/>
        <v>92062304.539999992</v>
      </c>
      <c r="Q450" s="101">
        <f t="shared" si="28"/>
        <v>87259545.460000008</v>
      </c>
      <c r="R450" s="101">
        <f t="shared" si="28"/>
        <v>4504324.0899999989</v>
      </c>
      <c r="S450" s="101">
        <f t="shared" si="28"/>
        <v>22514442.720000006</v>
      </c>
      <c r="T450" s="101">
        <f t="shared" si="28"/>
        <v>19069708.75</v>
      </c>
      <c r="U450" s="101">
        <f t="shared" si="28"/>
        <v>15608135.869999997</v>
      </c>
      <c r="V450" s="101">
        <f t="shared" si="28"/>
        <v>498993073.45000017</v>
      </c>
      <c r="W450" s="101">
        <f t="shared" si="28"/>
        <v>58735711.299999997</v>
      </c>
      <c r="X450" s="101">
        <f t="shared" si="28"/>
        <v>27701049.050000004</v>
      </c>
      <c r="Y450" s="101">
        <f t="shared" si="28"/>
        <v>76694805.899999961</v>
      </c>
      <c r="Z450" s="101">
        <f t="shared" si="28"/>
        <v>22229004.829999998</v>
      </c>
      <c r="AA450" s="101">
        <f t="shared" si="28"/>
        <v>24104903.270000003</v>
      </c>
      <c r="AB450" s="101">
        <f t="shared" si="28"/>
        <v>35139446.390000008</v>
      </c>
      <c r="AC450" s="101">
        <f t="shared" si="28"/>
        <v>9550016.0600000005</v>
      </c>
      <c r="AD450" s="101">
        <f t="shared" si="28"/>
        <v>13180924.01</v>
      </c>
      <c r="AE450" s="101">
        <f t="shared" si="28"/>
        <v>475640424.2900002</v>
      </c>
      <c r="AF450" s="101">
        <f t="shared" si="28"/>
        <v>21830349.010000002</v>
      </c>
      <c r="AG450" s="101">
        <f t="shared" si="28"/>
        <v>9040802.3290000018</v>
      </c>
      <c r="AH450" s="101">
        <f t="shared" si="28"/>
        <v>10022695.860000001</v>
      </c>
      <c r="AI450" s="101">
        <f t="shared" si="28"/>
        <v>9382623.6499999966</v>
      </c>
      <c r="AJ450" s="101">
        <f t="shared" si="28"/>
        <v>15242054.689999999</v>
      </c>
      <c r="AK450" s="101">
        <f t="shared" si="28"/>
        <v>14906326.24</v>
      </c>
      <c r="AL450" s="101">
        <f t="shared" si="28"/>
        <v>13067401.309999999</v>
      </c>
      <c r="AM450" s="101">
        <f t="shared" si="28"/>
        <v>24835063.57</v>
      </c>
      <c r="AN450" s="101">
        <f t="shared" si="28"/>
        <v>14505954.230000002</v>
      </c>
      <c r="AO450" s="101">
        <f t="shared" si="28"/>
        <v>12962347.789999999</v>
      </c>
      <c r="AP450" s="101">
        <f t="shared" si="28"/>
        <v>11382004.66</v>
      </c>
      <c r="AQ450" s="101">
        <f t="shared" si="28"/>
        <v>120707711.69000003</v>
      </c>
      <c r="AR450" s="101">
        <f t="shared" si="28"/>
        <v>13835587.24</v>
      </c>
      <c r="AS450" s="101">
        <f t="shared" si="28"/>
        <v>10450719.610000001</v>
      </c>
      <c r="AT450" s="101">
        <f t="shared" si="28"/>
        <v>13214787.769999998</v>
      </c>
      <c r="AU450" s="101">
        <f t="shared" si="28"/>
        <v>10510661.41</v>
      </c>
      <c r="AV450" s="101">
        <f t="shared" si="28"/>
        <v>3097949.0200000005</v>
      </c>
      <c r="AW450" s="101">
        <f t="shared" si="28"/>
        <v>6411320.339999998</v>
      </c>
      <c r="AX450" s="101">
        <f t="shared" si="28"/>
        <v>362560036.97999984</v>
      </c>
      <c r="AY450" s="101">
        <f t="shared" si="28"/>
        <v>18220344.250000004</v>
      </c>
      <c r="AZ450" s="101">
        <f t="shared" si="28"/>
        <v>19659736.459999993</v>
      </c>
      <c r="BA450" s="101">
        <f t="shared" si="28"/>
        <v>25946710.459999997</v>
      </c>
      <c r="BB450" s="101">
        <f t="shared" si="28"/>
        <v>28166366.309999999</v>
      </c>
      <c r="BC450" s="101">
        <f t="shared" si="28"/>
        <v>30782978.32</v>
      </c>
      <c r="BD450" s="101">
        <f t="shared" si="28"/>
        <v>49688183.819200009</v>
      </c>
      <c r="BE450" s="101">
        <f t="shared" si="28"/>
        <v>31604902.470000003</v>
      </c>
      <c r="BF450" s="101">
        <f t="shared" si="28"/>
        <v>19796553.129999999</v>
      </c>
      <c r="BG450" s="101">
        <f t="shared" si="28"/>
        <v>6000292.879999998</v>
      </c>
      <c r="BH450" s="101">
        <f t="shared" si="28"/>
        <v>6416844.75</v>
      </c>
      <c r="BI450" s="101">
        <f t="shared" si="28"/>
        <v>303175495.35999984</v>
      </c>
      <c r="BJ450" s="101">
        <f t="shared" si="28"/>
        <v>93858365.780000016</v>
      </c>
      <c r="BK450" s="101">
        <f t="shared" si="28"/>
        <v>17702743.199999999</v>
      </c>
      <c r="BL450" s="101">
        <f t="shared" si="28"/>
        <v>9854188.9899999984</v>
      </c>
      <c r="BM450" s="101">
        <f t="shared" si="28"/>
        <v>13564322.270000001</v>
      </c>
      <c r="BN450" s="101">
        <f t="shared" si="28"/>
        <v>21633658.020000011</v>
      </c>
      <c r="BO450" s="101">
        <f t="shared" si="28"/>
        <v>7888764.0199999986</v>
      </c>
      <c r="BP450" s="101">
        <f t="shared" si="28"/>
        <v>192976122.48000002</v>
      </c>
      <c r="BQ450" s="101">
        <f t="shared" ref="BQ450:BY450" si="29">SUM(BQ243)</f>
        <v>10768570.719999999</v>
      </c>
      <c r="BR450" s="101">
        <f t="shared" si="29"/>
        <v>10659229.199999999</v>
      </c>
      <c r="BS450" s="101">
        <f t="shared" si="29"/>
        <v>18381191.379999995</v>
      </c>
      <c r="BT450" s="101">
        <f t="shared" si="29"/>
        <v>18430350.409999996</v>
      </c>
      <c r="BU450" s="101">
        <f t="shared" si="29"/>
        <v>68870737.060000002</v>
      </c>
      <c r="BV450" s="101">
        <f t="shared" si="29"/>
        <v>15062592.760000002</v>
      </c>
      <c r="BW450" s="101">
        <f t="shared" si="29"/>
        <v>7947642.8999999994</v>
      </c>
      <c r="BX450" s="101">
        <f t="shared" si="29"/>
        <v>7327873.4700000007</v>
      </c>
      <c r="BY450" s="101">
        <f t="shared" si="29"/>
        <v>3944892669.6296</v>
      </c>
    </row>
    <row r="451" spans="2:77" x14ac:dyDescent="0.2">
      <c r="B451" s="93"/>
      <c r="C451" s="100" t="s">
        <v>453</v>
      </c>
      <c r="D451" s="101">
        <f>SUM(D179)</f>
        <v>63469875.829999998</v>
      </c>
      <c r="E451" s="101">
        <f t="shared" ref="E451:BP451" si="30">SUM(E179)</f>
        <v>16960199.920000002</v>
      </c>
      <c r="F451" s="101">
        <f t="shared" si="30"/>
        <v>15946997.730000002</v>
      </c>
      <c r="G451" s="101">
        <f t="shared" si="30"/>
        <v>7028934</v>
      </c>
      <c r="H451" s="101">
        <f t="shared" si="30"/>
        <v>5539835.2700000005</v>
      </c>
      <c r="I451" s="101">
        <f t="shared" si="30"/>
        <v>5180335.379999999</v>
      </c>
      <c r="J451" s="101">
        <f t="shared" si="30"/>
        <v>117663518.03999999</v>
      </c>
      <c r="K451" s="101">
        <f t="shared" si="30"/>
        <v>22842589.139999997</v>
      </c>
      <c r="L451" s="101">
        <f t="shared" si="30"/>
        <v>3652900.26</v>
      </c>
      <c r="M451" s="101">
        <f t="shared" si="30"/>
        <v>43777947.390000001</v>
      </c>
      <c r="N451" s="101">
        <f t="shared" si="30"/>
        <v>1583121.91</v>
      </c>
      <c r="O451" s="101">
        <f t="shared" si="30"/>
        <v>8721629.4399999995</v>
      </c>
      <c r="P451" s="101">
        <f t="shared" si="30"/>
        <v>26253927.710000005</v>
      </c>
      <c r="Q451" s="101">
        <f t="shared" si="30"/>
        <v>18430549.669999998</v>
      </c>
      <c r="R451" s="101">
        <f t="shared" si="30"/>
        <v>1482476.16</v>
      </c>
      <c r="S451" s="101">
        <f t="shared" si="30"/>
        <v>5836460.5889000017</v>
      </c>
      <c r="T451" s="101">
        <f t="shared" si="30"/>
        <v>4964829.2700000005</v>
      </c>
      <c r="U451" s="101">
        <f t="shared" si="30"/>
        <v>4909689.8600000013</v>
      </c>
      <c r="V451" s="101">
        <f t="shared" si="30"/>
        <v>71831170.640000001</v>
      </c>
      <c r="W451" s="101">
        <f t="shared" si="30"/>
        <v>7314787.5000000009</v>
      </c>
      <c r="X451" s="101">
        <f t="shared" si="30"/>
        <v>10498894.069999998</v>
      </c>
      <c r="Y451" s="101">
        <f t="shared" si="30"/>
        <v>23516797.460000001</v>
      </c>
      <c r="Z451" s="101">
        <f t="shared" si="30"/>
        <v>2767963.9000000004</v>
      </c>
      <c r="AA451" s="101">
        <f t="shared" si="30"/>
        <v>3172136.9299999997</v>
      </c>
      <c r="AB451" s="101">
        <f t="shared" si="30"/>
        <v>2120190.9300000002</v>
      </c>
      <c r="AC451" s="101">
        <f t="shared" si="30"/>
        <v>2053843.0499999998</v>
      </c>
      <c r="AD451" s="101">
        <f t="shared" si="30"/>
        <v>2502684.6800000002</v>
      </c>
      <c r="AE451" s="101">
        <f t="shared" si="30"/>
        <v>93711343.74000001</v>
      </c>
      <c r="AF451" s="101">
        <f t="shared" si="30"/>
        <v>5229866.6300000008</v>
      </c>
      <c r="AG451" s="101">
        <f t="shared" si="30"/>
        <v>2532391.89</v>
      </c>
      <c r="AH451" s="101">
        <f t="shared" si="30"/>
        <v>2509891.4700000002</v>
      </c>
      <c r="AI451" s="101">
        <f t="shared" si="30"/>
        <v>2552426.2400000002</v>
      </c>
      <c r="AJ451" s="101">
        <f t="shared" si="30"/>
        <v>4117959.7500000005</v>
      </c>
      <c r="AK451" s="101">
        <f t="shared" si="30"/>
        <v>3317316.9</v>
      </c>
      <c r="AL451" s="101">
        <f t="shared" si="30"/>
        <v>3425221.4</v>
      </c>
      <c r="AM451" s="101">
        <f t="shared" si="30"/>
        <v>6073898.040000001</v>
      </c>
      <c r="AN451" s="101">
        <f t="shared" si="30"/>
        <v>3527694.1699999995</v>
      </c>
      <c r="AO451" s="101">
        <f t="shared" si="30"/>
        <v>2575628.11</v>
      </c>
      <c r="AP451" s="101">
        <f t="shared" si="30"/>
        <v>2892770.6100000003</v>
      </c>
      <c r="AQ451" s="101">
        <f t="shared" si="30"/>
        <v>33854783.75</v>
      </c>
      <c r="AR451" s="101">
        <f t="shared" si="30"/>
        <v>2324540.38</v>
      </c>
      <c r="AS451" s="101">
        <f t="shared" si="30"/>
        <v>2958809.2100000004</v>
      </c>
      <c r="AT451" s="101">
        <f t="shared" si="30"/>
        <v>2639665.63</v>
      </c>
      <c r="AU451" s="101">
        <f t="shared" si="30"/>
        <v>1806495.0200000003</v>
      </c>
      <c r="AV451" s="101">
        <f t="shared" si="30"/>
        <v>630270.60000000009</v>
      </c>
      <c r="AW451" s="101">
        <f t="shared" si="30"/>
        <v>2047647.8900000001</v>
      </c>
      <c r="AX451" s="101">
        <f t="shared" si="30"/>
        <v>64762776.25</v>
      </c>
      <c r="AY451" s="101">
        <f t="shared" si="30"/>
        <v>4914418.2300000004</v>
      </c>
      <c r="AZ451" s="101">
        <f t="shared" si="30"/>
        <v>5218935.6499999994</v>
      </c>
      <c r="BA451" s="101">
        <f t="shared" si="30"/>
        <v>6747339.1600000001</v>
      </c>
      <c r="BB451" s="101">
        <f t="shared" si="30"/>
        <v>3786904.03</v>
      </c>
      <c r="BC451" s="101">
        <f t="shared" si="30"/>
        <v>1539343.59</v>
      </c>
      <c r="BD451" s="101">
        <f t="shared" si="30"/>
        <v>17261858.645499997</v>
      </c>
      <c r="BE451" s="101">
        <f t="shared" si="30"/>
        <v>6878745.2499999991</v>
      </c>
      <c r="BF451" s="101">
        <f t="shared" si="30"/>
        <v>3943929.0699999994</v>
      </c>
      <c r="BG451" s="101">
        <f t="shared" si="30"/>
        <v>1075941.33</v>
      </c>
      <c r="BH451" s="101">
        <f t="shared" si="30"/>
        <v>1735052.3599999999</v>
      </c>
      <c r="BI451" s="101">
        <f t="shared" si="30"/>
        <v>65903111.599999994</v>
      </c>
      <c r="BJ451" s="101">
        <f t="shared" si="30"/>
        <v>18850441.080000002</v>
      </c>
      <c r="BK451" s="101">
        <f t="shared" si="30"/>
        <v>3031978.35</v>
      </c>
      <c r="BL451" s="101">
        <f t="shared" si="30"/>
        <v>1890081.45</v>
      </c>
      <c r="BM451" s="101">
        <f t="shared" si="30"/>
        <v>1168214.77</v>
      </c>
      <c r="BN451" s="101">
        <f t="shared" si="30"/>
        <v>5561037.1100000003</v>
      </c>
      <c r="BO451" s="101">
        <f t="shared" si="30"/>
        <v>2283326.98</v>
      </c>
      <c r="BP451" s="101">
        <f t="shared" si="30"/>
        <v>43912717.360000007</v>
      </c>
      <c r="BQ451" s="101">
        <f t="shared" ref="BQ451:BY451" si="31">SUM(BQ179)</f>
        <v>2901430.8800000004</v>
      </c>
      <c r="BR451" s="101">
        <f t="shared" si="31"/>
        <v>4746846.4999999991</v>
      </c>
      <c r="BS451" s="101">
        <f t="shared" si="31"/>
        <v>7833929.3399999989</v>
      </c>
      <c r="BT451" s="101">
        <f t="shared" si="31"/>
        <v>4333613.93</v>
      </c>
      <c r="BU451" s="101">
        <f t="shared" si="31"/>
        <v>8073458.9699999988</v>
      </c>
      <c r="BV451" s="101">
        <f t="shared" si="31"/>
        <v>3944420.5200000005</v>
      </c>
      <c r="BW451" s="101">
        <f t="shared" si="31"/>
        <v>2866142.32</v>
      </c>
      <c r="BX451" s="101">
        <f t="shared" si="31"/>
        <v>2529213.91</v>
      </c>
      <c r="BY451" s="101">
        <f t="shared" si="31"/>
        <v>911272463.65559995</v>
      </c>
    </row>
    <row r="452" spans="2:77" ht="22.5" thickBot="1" x14ac:dyDescent="0.25">
      <c r="B452" s="93"/>
      <c r="C452" s="102" t="s">
        <v>1073</v>
      </c>
      <c r="D452" s="103">
        <f>SUM(D449:D451)</f>
        <v>829787440.44000018</v>
      </c>
      <c r="E452" s="103">
        <f t="shared" ref="E452:BP452" si="32">SUM(E449:E451)</f>
        <v>192149606.59000003</v>
      </c>
      <c r="F452" s="103">
        <f t="shared" si="32"/>
        <v>380109051.83000004</v>
      </c>
      <c r="G452" s="103">
        <f t="shared" si="32"/>
        <v>102714010.19</v>
      </c>
      <c r="H452" s="103">
        <f t="shared" si="32"/>
        <v>88822452.239999995</v>
      </c>
      <c r="I452" s="103">
        <f t="shared" si="32"/>
        <v>34456785.939999998</v>
      </c>
      <c r="J452" s="103">
        <f t="shared" si="32"/>
        <v>1721527717.9300001</v>
      </c>
      <c r="K452" s="103">
        <f t="shared" si="32"/>
        <v>184229924.94</v>
      </c>
      <c r="L452" s="103">
        <f t="shared" si="32"/>
        <v>53813513.350000001</v>
      </c>
      <c r="M452" s="103">
        <f t="shared" si="32"/>
        <v>465894518.44999999</v>
      </c>
      <c r="N452" s="103">
        <f t="shared" si="32"/>
        <v>46005021.460000001</v>
      </c>
      <c r="O452" s="103">
        <f t="shared" si="32"/>
        <v>127225818.59</v>
      </c>
      <c r="P452" s="103">
        <f t="shared" si="32"/>
        <v>266915089.70999998</v>
      </c>
      <c r="Q452" s="103">
        <f t="shared" si="32"/>
        <v>228274377.29999998</v>
      </c>
      <c r="R452" s="103">
        <f t="shared" si="32"/>
        <v>23472940.830000002</v>
      </c>
      <c r="S452" s="103">
        <f t="shared" si="32"/>
        <v>78390286.318900019</v>
      </c>
      <c r="T452" s="103">
        <f t="shared" si="32"/>
        <v>68429855.020000011</v>
      </c>
      <c r="U452" s="103">
        <f t="shared" si="32"/>
        <v>42953980.559999995</v>
      </c>
      <c r="V452" s="103">
        <f t="shared" si="32"/>
        <v>993914760.11000025</v>
      </c>
      <c r="W452" s="103">
        <f t="shared" si="32"/>
        <v>189332221.5</v>
      </c>
      <c r="X452" s="103">
        <f t="shared" si="32"/>
        <v>92563094.789999992</v>
      </c>
      <c r="Y452" s="103">
        <f t="shared" si="32"/>
        <v>219537167.20999995</v>
      </c>
      <c r="Z452" s="103">
        <f t="shared" si="32"/>
        <v>60383590.579999998</v>
      </c>
      <c r="AA452" s="103">
        <f t="shared" si="32"/>
        <v>78956085.969999999</v>
      </c>
      <c r="AB452" s="103">
        <f t="shared" si="32"/>
        <v>83742351.730000019</v>
      </c>
      <c r="AC452" s="103">
        <f t="shared" si="32"/>
        <v>35685223.249999993</v>
      </c>
      <c r="AD452" s="103">
        <f t="shared" si="32"/>
        <v>35515632.960000001</v>
      </c>
      <c r="AE452" s="103">
        <f t="shared" si="32"/>
        <v>1143892116.6000001</v>
      </c>
      <c r="AF452" s="103">
        <f t="shared" si="32"/>
        <v>63581821.899999999</v>
      </c>
      <c r="AG452" s="103">
        <f t="shared" si="32"/>
        <v>37875894.989000008</v>
      </c>
      <c r="AH452" s="103">
        <f t="shared" si="32"/>
        <v>38320813.670000002</v>
      </c>
      <c r="AI452" s="103">
        <f t="shared" si="32"/>
        <v>35417396.849999994</v>
      </c>
      <c r="AJ452" s="103">
        <f t="shared" si="32"/>
        <v>62855076.289999992</v>
      </c>
      <c r="AK452" s="103">
        <f t="shared" si="32"/>
        <v>50879215.549999997</v>
      </c>
      <c r="AL452" s="103">
        <f t="shared" si="32"/>
        <v>49915179.289999999</v>
      </c>
      <c r="AM452" s="103">
        <f t="shared" si="32"/>
        <v>80740241.180000007</v>
      </c>
      <c r="AN452" s="103">
        <f t="shared" si="32"/>
        <v>45315378.570000008</v>
      </c>
      <c r="AO452" s="103">
        <f t="shared" si="32"/>
        <v>47446863.759999998</v>
      </c>
      <c r="AP452" s="103">
        <f t="shared" si="32"/>
        <v>42864990.370000005</v>
      </c>
      <c r="AQ452" s="103">
        <f t="shared" si="32"/>
        <v>378806855.42000008</v>
      </c>
      <c r="AR452" s="103">
        <f t="shared" si="32"/>
        <v>54258205.230000004</v>
      </c>
      <c r="AS452" s="103">
        <f t="shared" si="32"/>
        <v>46377913.32</v>
      </c>
      <c r="AT452" s="103">
        <f t="shared" si="32"/>
        <v>48031414.329999998</v>
      </c>
      <c r="AU452" s="103">
        <f t="shared" si="32"/>
        <v>44568863.960000001</v>
      </c>
      <c r="AV452" s="103">
        <f t="shared" si="32"/>
        <v>18242960.020000003</v>
      </c>
      <c r="AW452" s="103">
        <f t="shared" si="32"/>
        <v>29638709.460000001</v>
      </c>
      <c r="AX452" s="103">
        <f t="shared" si="32"/>
        <v>836633493.46999979</v>
      </c>
      <c r="AY452" s="103">
        <f t="shared" si="32"/>
        <v>60500774.080000013</v>
      </c>
      <c r="AZ452" s="103">
        <f t="shared" si="32"/>
        <v>68335666.25999999</v>
      </c>
      <c r="BA452" s="103">
        <f t="shared" si="32"/>
        <v>100524524.01000001</v>
      </c>
      <c r="BB452" s="103">
        <f t="shared" si="32"/>
        <v>90523736.210000008</v>
      </c>
      <c r="BC452" s="103">
        <f t="shared" si="32"/>
        <v>77612605.040000007</v>
      </c>
      <c r="BD452" s="103">
        <f t="shared" si="32"/>
        <v>153761149.90460002</v>
      </c>
      <c r="BE452" s="103">
        <f t="shared" si="32"/>
        <v>106309583.57999998</v>
      </c>
      <c r="BF452" s="103">
        <f t="shared" si="32"/>
        <v>66543420.380000003</v>
      </c>
      <c r="BG452" s="103">
        <f t="shared" si="32"/>
        <v>27546750.670000002</v>
      </c>
      <c r="BH452" s="103">
        <f t="shared" si="32"/>
        <v>18775124.98</v>
      </c>
      <c r="BI452" s="103">
        <f t="shared" si="32"/>
        <v>727589555.40999973</v>
      </c>
      <c r="BJ452" s="103">
        <f t="shared" si="32"/>
        <v>264795354.47</v>
      </c>
      <c r="BK452" s="103">
        <f t="shared" si="32"/>
        <v>56651121.479999997</v>
      </c>
      <c r="BL452" s="103">
        <f t="shared" si="32"/>
        <v>35764153.68</v>
      </c>
      <c r="BM452" s="103">
        <f t="shared" si="32"/>
        <v>51794111.160000004</v>
      </c>
      <c r="BN452" s="103">
        <f t="shared" si="32"/>
        <v>79027856.5</v>
      </c>
      <c r="BO452" s="103">
        <f t="shared" si="32"/>
        <v>36847428.420000002</v>
      </c>
      <c r="BP452" s="103">
        <f t="shared" si="32"/>
        <v>490179084.08000004</v>
      </c>
      <c r="BQ452" s="103">
        <f t="shared" ref="BQ452:BY452" si="33">SUM(BQ449:BQ451)</f>
        <v>46827368.990000002</v>
      </c>
      <c r="BR452" s="103">
        <f t="shared" si="33"/>
        <v>47911380.840000004</v>
      </c>
      <c r="BS452" s="103">
        <f t="shared" si="33"/>
        <v>75887377.330000013</v>
      </c>
      <c r="BT452" s="103">
        <f t="shared" si="33"/>
        <v>77133360.539999992</v>
      </c>
      <c r="BU452" s="103">
        <f t="shared" si="33"/>
        <v>168360089.28999999</v>
      </c>
      <c r="BV452" s="103">
        <f t="shared" si="33"/>
        <v>52275797.289999999</v>
      </c>
      <c r="BW452" s="103">
        <f t="shared" si="33"/>
        <v>28349033.509999994</v>
      </c>
      <c r="BX452" s="103">
        <f t="shared" si="33"/>
        <v>24224324.390000001</v>
      </c>
      <c r="BY452" s="103">
        <f t="shared" si="33"/>
        <v>10258118066.945198</v>
      </c>
    </row>
    <row r="453" spans="2:77" ht="22.5" thickTop="1" x14ac:dyDescent="0.2">
      <c r="B453" s="93"/>
      <c r="C453" s="36" t="s">
        <v>1074</v>
      </c>
      <c r="D453" s="104">
        <f>SUM(D449/D443)</f>
        <v>0.45706517109317474</v>
      </c>
      <c r="E453" s="99">
        <f t="shared" ref="E453:BP453" si="34">SUM(E449/E443)</f>
        <v>0.51494314447550604</v>
      </c>
      <c r="F453" s="99">
        <f t="shared" si="34"/>
        <v>0.33242505909010761</v>
      </c>
      <c r="G453" s="99">
        <f t="shared" si="34"/>
        <v>0.56068866286992181</v>
      </c>
      <c r="H453" s="99">
        <f t="shared" si="34"/>
        <v>0.51211772811330392</v>
      </c>
      <c r="I453" s="99">
        <f t="shared" si="34"/>
        <v>0.46480422703640856</v>
      </c>
      <c r="J453" s="99">
        <f t="shared" si="34"/>
        <v>0.29481725683395998</v>
      </c>
      <c r="K453" s="99">
        <f t="shared" si="34"/>
        <v>0.48726100133767752</v>
      </c>
      <c r="L453" s="99">
        <f t="shared" si="34"/>
        <v>0.5940785275289181</v>
      </c>
      <c r="M453" s="99">
        <f t="shared" si="34"/>
        <v>0.46306918660248542</v>
      </c>
      <c r="N453" s="99">
        <f t="shared" si="34"/>
        <v>0.61298047338074679</v>
      </c>
      <c r="O453" s="99">
        <f t="shared" si="34"/>
        <v>0.56893500354321946</v>
      </c>
      <c r="P453" s="99">
        <f t="shared" si="34"/>
        <v>0.52433756013925825</v>
      </c>
      <c r="Q453" s="99">
        <f t="shared" si="34"/>
        <v>0.51734990229875666</v>
      </c>
      <c r="R453" s="99">
        <f t="shared" si="34"/>
        <v>0.71864332206372039</v>
      </c>
      <c r="S453" s="99">
        <f t="shared" si="34"/>
        <v>0.57279148299356919</v>
      </c>
      <c r="T453" s="99">
        <f t="shared" si="34"/>
        <v>0.61321410449272218</v>
      </c>
      <c r="U453" s="99">
        <f t="shared" si="34"/>
        <v>0.4767013666165999</v>
      </c>
      <c r="V453" s="99">
        <f t="shared" si="34"/>
        <v>0.42028859529877138</v>
      </c>
      <c r="W453" s="99">
        <f t="shared" si="34"/>
        <v>0.63859262010748519</v>
      </c>
      <c r="X453" s="99">
        <f t="shared" si="34"/>
        <v>0.55442978835784718</v>
      </c>
      <c r="Y453" s="99">
        <f t="shared" si="34"/>
        <v>0.52189712116073894</v>
      </c>
      <c r="Z453" s="99">
        <f t="shared" si="34"/>
        <v>0.54324586574609346</v>
      </c>
      <c r="AA453" s="99">
        <f t="shared" si="34"/>
        <v>0.55788389918478021</v>
      </c>
      <c r="AB453" s="99">
        <f t="shared" si="34"/>
        <v>0.51290620512777252</v>
      </c>
      <c r="AC453" s="99">
        <f t="shared" si="34"/>
        <v>0.66268170608417964</v>
      </c>
      <c r="AD453" s="99">
        <f t="shared" si="34"/>
        <v>0.49188346657116588</v>
      </c>
      <c r="AE453" s="99">
        <f t="shared" si="34"/>
        <v>0.45234352538926703</v>
      </c>
      <c r="AF453" s="99">
        <f t="shared" si="34"/>
        <v>0.48948350001598245</v>
      </c>
      <c r="AG453" s="99">
        <f t="shared" si="34"/>
        <v>0.57680459778218818</v>
      </c>
      <c r="AH453" s="99">
        <f t="shared" si="34"/>
        <v>0.61255983650878709</v>
      </c>
      <c r="AI453" s="99">
        <f t="shared" si="34"/>
        <v>0.57997435611204617</v>
      </c>
      <c r="AJ453" s="99">
        <f t="shared" si="34"/>
        <v>0.61603838763020446</v>
      </c>
      <c r="AK453" s="99">
        <f t="shared" si="34"/>
        <v>0.57123178503454808</v>
      </c>
      <c r="AL453" s="99">
        <f t="shared" si="34"/>
        <v>0.60048956666806552</v>
      </c>
      <c r="AM453" s="99">
        <f t="shared" si="34"/>
        <v>0.5585987525854178</v>
      </c>
      <c r="AN453" s="99">
        <f t="shared" si="34"/>
        <v>0.52247545942660711</v>
      </c>
      <c r="AO453" s="99">
        <f t="shared" si="34"/>
        <v>0.57811087211566436</v>
      </c>
      <c r="AP453" s="99">
        <f t="shared" si="34"/>
        <v>0.60756159324157155</v>
      </c>
      <c r="AQ453" s="99">
        <f t="shared" si="34"/>
        <v>0.56107406715350927</v>
      </c>
      <c r="AR453" s="99">
        <f t="shared" si="34"/>
        <v>0.67143352048319971</v>
      </c>
      <c r="AS453" s="99">
        <f t="shared" si="34"/>
        <v>0.60361542491274822</v>
      </c>
      <c r="AT453" s="99">
        <f t="shared" si="34"/>
        <v>0.6213410757354193</v>
      </c>
      <c r="AU453" s="99">
        <f t="shared" si="34"/>
        <v>0.6459290669779123</v>
      </c>
      <c r="AV453" s="99">
        <f t="shared" si="34"/>
        <v>0.77213830383088444</v>
      </c>
      <c r="AW453" s="99">
        <f t="shared" si="34"/>
        <v>0.65509126537892592</v>
      </c>
      <c r="AX453" s="99">
        <f t="shared" si="34"/>
        <v>0.3597802606985675</v>
      </c>
      <c r="AY453" s="99">
        <f t="shared" si="34"/>
        <v>0.55827831968055208</v>
      </c>
      <c r="AZ453" s="99">
        <f t="shared" si="34"/>
        <v>0.54330982602751188</v>
      </c>
      <c r="BA453" s="99">
        <f t="shared" si="34"/>
        <v>0.60040413846676211</v>
      </c>
      <c r="BB453" s="99">
        <f t="shared" si="34"/>
        <v>0.57932831972666476</v>
      </c>
      <c r="BC453" s="99">
        <f t="shared" si="34"/>
        <v>0.5676691723970434</v>
      </c>
      <c r="BD453" s="99">
        <f t="shared" si="34"/>
        <v>0.51206911793447851</v>
      </c>
      <c r="BE453" s="99">
        <f t="shared" si="34"/>
        <v>0.59522379919253465</v>
      </c>
      <c r="BF453" s="99">
        <f t="shared" si="34"/>
        <v>0.60988143722310595</v>
      </c>
      <c r="BG453" s="99">
        <f t="shared" si="34"/>
        <v>0.68986475006624781</v>
      </c>
      <c r="BH453" s="99">
        <f t="shared" si="34"/>
        <v>0.48227614091126131</v>
      </c>
      <c r="BI453" s="99">
        <f t="shared" si="34"/>
        <v>0.46492675300106207</v>
      </c>
      <c r="BJ453" s="99">
        <f t="shared" si="34"/>
        <v>0.55433471874073226</v>
      </c>
      <c r="BK453" s="99">
        <f t="shared" si="34"/>
        <v>0.56124860990552705</v>
      </c>
      <c r="BL453" s="99">
        <f t="shared" si="34"/>
        <v>0.58296476475028813</v>
      </c>
      <c r="BM453" s="99">
        <f t="shared" si="34"/>
        <v>0.61440693686194303</v>
      </c>
      <c r="BN453" s="99">
        <f t="shared" si="34"/>
        <v>0.56543127568923413</v>
      </c>
      <c r="BO453" s="99">
        <f t="shared" si="34"/>
        <v>0.65885089910997585</v>
      </c>
      <c r="BP453" s="99">
        <f t="shared" si="34"/>
        <v>0.50322796056763119</v>
      </c>
      <c r="BQ453" s="99">
        <f t="shared" ref="BQ453:BZ453" si="35">SUM(BQ449/BQ443)</f>
        <v>0.64968487944186371</v>
      </c>
      <c r="BR453" s="99">
        <f t="shared" si="35"/>
        <v>0.59368606985794037</v>
      </c>
      <c r="BS453" s="99">
        <f t="shared" si="35"/>
        <v>0.61983103467079081</v>
      </c>
      <c r="BT453" s="99">
        <f t="shared" si="35"/>
        <v>0.60139445918426493</v>
      </c>
      <c r="BU453" s="99">
        <f t="shared" si="35"/>
        <v>0.51083232945842727</v>
      </c>
      <c r="BV453" s="99">
        <f t="shared" si="35"/>
        <v>0.56847045567181065</v>
      </c>
      <c r="BW453" s="99">
        <f t="shared" si="35"/>
        <v>0.54446806726199359</v>
      </c>
      <c r="BX453" s="99">
        <f t="shared" si="35"/>
        <v>0.55208167698593547</v>
      </c>
      <c r="BY453" s="99">
        <f t="shared" si="35"/>
        <v>0.46864049688840981</v>
      </c>
    </row>
    <row r="454" spans="2:77" x14ac:dyDescent="0.2">
      <c r="B454" s="93"/>
      <c r="C454" s="36" t="s">
        <v>1075</v>
      </c>
      <c r="D454" s="99">
        <f>SUM(D449/D447)</f>
        <v>0.47150739238818296</v>
      </c>
      <c r="E454" s="99">
        <f t="shared" ref="E454:BP454" si="36">SUM(E449/E447)</f>
        <v>0.65375243377539216</v>
      </c>
      <c r="F454" s="99">
        <f t="shared" si="36"/>
        <v>0.47187636122427018</v>
      </c>
      <c r="G454" s="99">
        <f t="shared" si="36"/>
        <v>1.1654086284474408</v>
      </c>
      <c r="H454" s="99">
        <f t="shared" si="36"/>
        <v>1.0175689133346439</v>
      </c>
      <c r="I454" s="99">
        <f t="shared" si="36"/>
        <v>1.4353298826913987</v>
      </c>
      <c r="J454" s="99">
        <f t="shared" si="36"/>
        <v>0.50681092680084217</v>
      </c>
      <c r="K454" s="99">
        <f t="shared" si="36"/>
        <v>0.6873781711820417</v>
      </c>
      <c r="L454" s="99">
        <f t="shared" si="36"/>
        <v>1.330257075818341</v>
      </c>
      <c r="M454" s="99">
        <f t="shared" si="36"/>
        <v>0.71373437674091167</v>
      </c>
      <c r="N454" s="99">
        <f t="shared" si="36"/>
        <v>1.1827183317126149</v>
      </c>
      <c r="O454" s="99">
        <f t="shared" si="36"/>
        <v>0.8958012097262279</v>
      </c>
      <c r="P454" s="99">
        <f t="shared" si="36"/>
        <v>0.63258133978764486</v>
      </c>
      <c r="Q454" s="99">
        <f t="shared" si="36"/>
        <v>0.69309196989954225</v>
      </c>
      <c r="R454" s="99">
        <f t="shared" si="36"/>
        <v>2.6010612545075213</v>
      </c>
      <c r="S454" s="99">
        <f t="shared" si="36"/>
        <v>1.038252273998407</v>
      </c>
      <c r="T454" s="99">
        <f t="shared" si="36"/>
        <v>1.0184875260589974</v>
      </c>
      <c r="U454" s="99">
        <f t="shared" si="36"/>
        <v>0.81365375111234406</v>
      </c>
      <c r="V454" s="99">
        <f t="shared" si="36"/>
        <v>0.48781051961977567</v>
      </c>
      <c r="W454" s="99">
        <f t="shared" si="36"/>
        <v>1.1065393929821004</v>
      </c>
      <c r="X454" s="99">
        <f t="shared" si="36"/>
        <v>0.9751849227616276</v>
      </c>
      <c r="Y454" s="99">
        <f t="shared" si="36"/>
        <v>0.62465744781091104</v>
      </c>
      <c r="Z454" s="99">
        <f t="shared" si="36"/>
        <v>0.92564613806903173</v>
      </c>
      <c r="AA454" s="99">
        <f t="shared" si="36"/>
        <v>0.91826078291627533</v>
      </c>
      <c r="AB454" s="99">
        <f t="shared" si="36"/>
        <v>0.58209818416427028</v>
      </c>
      <c r="AC454" s="99">
        <f t="shared" si="36"/>
        <v>1.1048211654820301</v>
      </c>
      <c r="AD454" s="99">
        <f t="shared" si="36"/>
        <v>0.79015206344699751</v>
      </c>
      <c r="AE454" s="99">
        <f t="shared" si="36"/>
        <v>0.52040449996577021</v>
      </c>
      <c r="AF454" s="99">
        <f t="shared" si="36"/>
        <v>1.0206264257153095</v>
      </c>
      <c r="AG454" s="99">
        <f t="shared" si="36"/>
        <v>1.0495733464340264</v>
      </c>
      <c r="AH454" s="99">
        <f t="shared" si="36"/>
        <v>1.2537888560891244</v>
      </c>
      <c r="AI454" s="99">
        <f t="shared" si="36"/>
        <v>1.0514835097250488</v>
      </c>
      <c r="AJ454" s="99">
        <f t="shared" si="36"/>
        <v>1.4574547009766774</v>
      </c>
      <c r="AK454" s="99">
        <f t="shared" si="36"/>
        <v>0.98725769628581528</v>
      </c>
      <c r="AL454" s="99">
        <f t="shared" si="36"/>
        <v>1.1231560333707753</v>
      </c>
      <c r="AM454" s="99">
        <f t="shared" si="36"/>
        <v>1.0244609493984136</v>
      </c>
      <c r="AN454" s="99">
        <f t="shared" si="36"/>
        <v>0.83558820013258162</v>
      </c>
      <c r="AO454" s="99">
        <f t="shared" si="36"/>
        <v>0.90054904381293222</v>
      </c>
      <c r="AP454" s="99">
        <f t="shared" si="36"/>
        <v>0.98384511394793084</v>
      </c>
      <c r="AQ454" s="99">
        <f t="shared" si="36"/>
        <v>0.7093130639391253</v>
      </c>
      <c r="AR454" s="99">
        <f t="shared" si="36"/>
        <v>1.3297808381698286</v>
      </c>
      <c r="AS454" s="99">
        <f t="shared" si="36"/>
        <v>1.3799723854371488</v>
      </c>
      <c r="AT454" s="99">
        <f t="shared" si="36"/>
        <v>1.0460369669119749</v>
      </c>
      <c r="AU454" s="99">
        <f t="shared" si="36"/>
        <v>1.2169330683663313</v>
      </c>
      <c r="AV454" s="99">
        <f t="shared" si="36"/>
        <v>3.3400576735070415</v>
      </c>
      <c r="AW454" s="99">
        <f t="shared" si="36"/>
        <v>1.4607192984609989</v>
      </c>
      <c r="AX454" s="99">
        <f t="shared" si="36"/>
        <v>0.52119328366435724</v>
      </c>
      <c r="AY454" s="99">
        <f t="shared" si="36"/>
        <v>0.9016317561941386</v>
      </c>
      <c r="AZ454" s="99">
        <f t="shared" si="36"/>
        <v>0.92566199874750055</v>
      </c>
      <c r="BA454" s="99">
        <f t="shared" si="36"/>
        <v>0.98078631048129139</v>
      </c>
      <c r="BB454" s="99">
        <f t="shared" si="36"/>
        <v>0.69032690771912342</v>
      </c>
      <c r="BC454" s="99">
        <f t="shared" si="36"/>
        <v>0.74412255590005438</v>
      </c>
      <c r="BD454" s="99">
        <f t="shared" si="36"/>
        <v>0.66566036921017124</v>
      </c>
      <c r="BE454" s="99">
        <f t="shared" si="36"/>
        <v>0.84828144156351082</v>
      </c>
      <c r="BF454" s="99">
        <f t="shared" si="36"/>
        <v>0.86508901395812454</v>
      </c>
      <c r="BG454" s="99">
        <f t="shared" si="36"/>
        <v>1.6437455618785066</v>
      </c>
      <c r="BH454" s="99">
        <f t="shared" si="36"/>
        <v>1.1713583253033664</v>
      </c>
      <c r="BI454" s="99">
        <f t="shared" si="36"/>
        <v>0.53940359164411533</v>
      </c>
      <c r="BJ454" s="99">
        <f t="shared" si="36"/>
        <v>0.68745927940797491</v>
      </c>
      <c r="BK454" s="99">
        <f t="shared" si="36"/>
        <v>1.0606451243956974</v>
      </c>
      <c r="BL454" s="99">
        <f t="shared" si="36"/>
        <v>1.0395347206933634</v>
      </c>
      <c r="BM454" s="99">
        <f t="shared" si="36"/>
        <v>1.4392742792318414</v>
      </c>
      <c r="BN454" s="99">
        <f t="shared" si="36"/>
        <v>1.2533836900464428</v>
      </c>
      <c r="BO454" s="99">
        <f t="shared" si="36"/>
        <v>1.5681596260043216</v>
      </c>
      <c r="BP454" s="99">
        <f t="shared" si="36"/>
        <v>0.44595437713926067</v>
      </c>
      <c r="BQ454" s="99">
        <f t="shared" ref="BQ454:BY454" si="37">SUM(BQ449/BQ447)</f>
        <v>0.92763524296239097</v>
      </c>
      <c r="BR454" s="99">
        <f t="shared" si="37"/>
        <v>0.94321852781829063</v>
      </c>
      <c r="BS454" s="99">
        <f t="shared" si="37"/>
        <v>1.0542280491218987</v>
      </c>
      <c r="BT454" s="99">
        <f t="shared" si="37"/>
        <v>0.6944144097262277</v>
      </c>
      <c r="BU454" s="99">
        <f t="shared" si="37"/>
        <v>0.59438239716067121</v>
      </c>
      <c r="BV454" s="99">
        <f t="shared" si="37"/>
        <v>0.93481431907006018</v>
      </c>
      <c r="BW454" s="99">
        <f t="shared" si="37"/>
        <v>0.8519441554087418</v>
      </c>
      <c r="BX454" s="99">
        <f t="shared" si="37"/>
        <v>0.92604815279300368</v>
      </c>
      <c r="BY454" s="99">
        <f t="shared" si="37"/>
        <v>0.62858033883489328</v>
      </c>
    </row>
    <row r="455" spans="2:77" x14ac:dyDescent="0.2">
      <c r="B455" s="93"/>
      <c r="C455" s="94"/>
      <c r="D455" s="99"/>
      <c r="E455" s="99"/>
      <c r="F455" s="99"/>
      <c r="G455" s="99"/>
      <c r="H455" s="99"/>
      <c r="I455" s="99"/>
      <c r="J455" s="99"/>
      <c r="K455" s="99"/>
      <c r="L455" s="99"/>
      <c r="M455" s="99"/>
      <c r="N455" s="99"/>
      <c r="O455" s="99"/>
      <c r="P455" s="99"/>
      <c r="Q455" s="99"/>
      <c r="R455" s="99"/>
      <c r="S455" s="99"/>
      <c r="T455" s="99"/>
      <c r="U455" s="99"/>
      <c r="V455" s="99"/>
      <c r="W455" s="99"/>
      <c r="X455" s="99"/>
      <c r="Y455" s="99"/>
      <c r="Z455" s="99"/>
      <c r="AA455" s="99"/>
      <c r="AB455" s="99"/>
      <c r="AC455" s="99"/>
      <c r="AD455" s="99"/>
      <c r="AE455" s="99"/>
      <c r="AF455" s="99"/>
      <c r="AG455" s="99"/>
      <c r="AH455" s="99"/>
      <c r="AI455" s="99"/>
      <c r="AJ455" s="99"/>
      <c r="AK455" s="99"/>
      <c r="AL455" s="99"/>
      <c r="AM455" s="99"/>
      <c r="AN455" s="99"/>
      <c r="AO455" s="99"/>
      <c r="AP455" s="99"/>
      <c r="AQ455" s="99"/>
      <c r="AR455" s="99"/>
      <c r="AS455" s="99"/>
      <c r="AT455" s="99"/>
      <c r="AU455" s="99"/>
      <c r="AV455" s="99"/>
      <c r="AW455" s="99"/>
      <c r="AX455" s="99"/>
      <c r="AY455" s="99"/>
      <c r="AZ455" s="99"/>
      <c r="BA455" s="99"/>
      <c r="BB455" s="99"/>
      <c r="BC455" s="99"/>
      <c r="BD455" s="99"/>
      <c r="BE455" s="99"/>
      <c r="BF455" s="99"/>
      <c r="BG455" s="99"/>
      <c r="BH455" s="99"/>
      <c r="BI455" s="99"/>
      <c r="BJ455" s="99"/>
      <c r="BK455" s="99"/>
      <c r="BL455" s="99"/>
      <c r="BM455" s="99"/>
      <c r="BN455" s="99"/>
      <c r="BO455" s="99"/>
      <c r="BP455" s="99"/>
      <c r="BQ455" s="99"/>
      <c r="BR455" s="99"/>
      <c r="BS455" s="99"/>
      <c r="BT455" s="99"/>
      <c r="BU455" s="99"/>
      <c r="BV455" s="99"/>
      <c r="BW455" s="99"/>
      <c r="BX455" s="99"/>
      <c r="BY455" s="99"/>
    </row>
    <row r="456" spans="2:77" x14ac:dyDescent="0.2">
      <c r="B456" s="93"/>
      <c r="C456" s="105" t="s">
        <v>1076</v>
      </c>
      <c r="D456" s="106">
        <f t="shared" ref="D456:AQ456" si="38">SUM(D445/D447*D452)</f>
        <v>379743151.12831748</v>
      </c>
      <c r="E456" s="106">
        <f t="shared" si="38"/>
        <v>94048256.430004612</v>
      </c>
      <c r="F456" s="106">
        <f t="shared" si="38"/>
        <v>141655674.80325666</v>
      </c>
      <c r="G456" s="106">
        <f t="shared" si="38"/>
        <v>61309862.900650874</v>
      </c>
      <c r="H456" s="106">
        <f t="shared" si="38"/>
        <v>63212051.00816422</v>
      </c>
      <c r="I456" s="106">
        <f t="shared" si="38"/>
        <v>26725530.735781804</v>
      </c>
      <c r="J456" s="106">
        <f t="shared" si="38"/>
        <v>705886521.5944283</v>
      </c>
      <c r="K456" s="106">
        <f t="shared" si="38"/>
        <v>104730025.64847583</v>
      </c>
      <c r="L456" s="106">
        <f t="shared" si="38"/>
        <v>41061614.568325318</v>
      </c>
      <c r="M456" s="106">
        <f t="shared" si="38"/>
        <v>218209434.51816508</v>
      </c>
      <c r="N456" s="106">
        <f t="shared" si="38"/>
        <v>35356849.567530684</v>
      </c>
      <c r="O456" s="106">
        <f t="shared" si="38"/>
        <v>91381766.176599666</v>
      </c>
      <c r="P456" s="106">
        <f t="shared" si="38"/>
        <v>136135267.00884303</v>
      </c>
      <c r="Q456" s="106">
        <f t="shared" si="38"/>
        <v>116648040.54866394</v>
      </c>
      <c r="R456" s="106">
        <f t="shared" si="38"/>
        <v>19767496.69036594</v>
      </c>
      <c r="S456" s="106">
        <f t="shared" si="38"/>
        <v>57270833.823886856</v>
      </c>
      <c r="T456" s="106">
        <f t="shared" si="38"/>
        <v>49259331.501768239</v>
      </c>
      <c r="U456" s="106">
        <f t="shared" si="38"/>
        <v>33892820.794770926</v>
      </c>
      <c r="V456" s="106">
        <f t="shared" si="38"/>
        <v>409195806.69425857</v>
      </c>
      <c r="W456" s="106">
        <f t="shared" si="38"/>
        <v>98887935.882012457</v>
      </c>
      <c r="X456" s="106">
        <f t="shared" si="38"/>
        <v>66002009.146866947</v>
      </c>
      <c r="Y456" s="106">
        <f t="shared" si="38"/>
        <v>103468254.94522157</v>
      </c>
      <c r="Z456" s="106">
        <f t="shared" si="38"/>
        <v>52450410.172417402</v>
      </c>
      <c r="AA456" s="106">
        <f t="shared" si="38"/>
        <v>60192517.94591435</v>
      </c>
      <c r="AB456" s="106">
        <f t="shared" si="38"/>
        <v>54315741.929290667</v>
      </c>
      <c r="AC456" s="106">
        <f t="shared" si="38"/>
        <v>26921255.292402308</v>
      </c>
      <c r="AD456" s="106">
        <f t="shared" si="38"/>
        <v>28710775.176550105</v>
      </c>
      <c r="AE456" s="106">
        <f t="shared" si="38"/>
        <v>392595123.51130795</v>
      </c>
      <c r="AF456" s="106">
        <f t="shared" si="38"/>
        <v>52575298.851773292</v>
      </c>
      <c r="AG456" s="106">
        <f t="shared" si="38"/>
        <v>31696805.27913706</v>
      </c>
      <c r="AH456" s="106">
        <f t="shared" si="38"/>
        <v>28310769.718125097</v>
      </c>
      <c r="AI456" s="106">
        <f t="shared" si="38"/>
        <v>27852782.601887219</v>
      </c>
      <c r="AJ456" s="106">
        <f t="shared" si="38"/>
        <v>36894549.921606675</v>
      </c>
      <c r="AK456" s="106">
        <f t="shared" si="38"/>
        <v>38229456.959257521</v>
      </c>
      <c r="AL456" s="106">
        <f t="shared" si="38"/>
        <v>39638218.237303138</v>
      </c>
      <c r="AM456" s="106">
        <f t="shared" si="38"/>
        <v>55142085.037899375</v>
      </c>
      <c r="AN456" s="106">
        <f t="shared" si="38"/>
        <v>33364731.46544417</v>
      </c>
      <c r="AO456" s="106">
        <f t="shared" si="38"/>
        <v>36153429.010074332</v>
      </c>
      <c r="AP456" s="106">
        <f t="shared" si="38"/>
        <v>34514985.986681551</v>
      </c>
      <c r="AQ456" s="106">
        <f t="shared" si="38"/>
        <v>150796721.63166717</v>
      </c>
      <c r="AR456" s="106">
        <f t="shared" ref="AR456:BY456" si="39">SUM(AR445/AR447*AR452)</f>
        <v>47105961.954503566</v>
      </c>
      <c r="AS456" s="106">
        <f t="shared" si="39"/>
        <v>38661542.463739149</v>
      </c>
      <c r="AT456" s="106">
        <f t="shared" si="39"/>
        <v>34798295.464768209</v>
      </c>
      <c r="AU456" s="106">
        <f t="shared" si="39"/>
        <v>37275320.887185298</v>
      </c>
      <c r="AV456" s="106">
        <f t="shared" si="39"/>
        <v>16448626.915499523</v>
      </c>
      <c r="AW456" s="106">
        <f t="shared" si="39"/>
        <v>21944369.562608264</v>
      </c>
      <c r="AX456" s="106">
        <f t="shared" si="39"/>
        <v>313821386.07175481</v>
      </c>
      <c r="AY456" s="106">
        <f t="shared" si="39"/>
        <v>44531768.676413521</v>
      </c>
      <c r="AZ456" s="106">
        <f t="shared" si="39"/>
        <v>51915649.828850262</v>
      </c>
      <c r="BA456" s="106">
        <f t="shared" si="39"/>
        <v>71182837.694402605</v>
      </c>
      <c r="BB456" s="106">
        <f t="shared" si="39"/>
        <v>50842153.320654608</v>
      </c>
      <c r="BC456" s="106">
        <f t="shared" si="39"/>
        <v>60015334.758262724</v>
      </c>
      <c r="BD456" s="106">
        <f t="shared" si="39"/>
        <v>78743533.516450167</v>
      </c>
      <c r="BE456" s="106">
        <f t="shared" si="39"/>
        <v>46042619.930585004</v>
      </c>
      <c r="BF456" s="106">
        <f t="shared" si="39"/>
        <v>42788271.746149756</v>
      </c>
      <c r="BG456" s="106">
        <f t="shared" si="39"/>
        <v>21081348.8311642</v>
      </c>
      <c r="BH456" s="106">
        <f t="shared" si="39"/>
        <v>15784756.995265307</v>
      </c>
      <c r="BI456" s="106">
        <f t="shared" si="39"/>
        <v>292968984.92242092</v>
      </c>
      <c r="BJ456" s="106">
        <f t="shared" si="39"/>
        <v>134450942.16910061</v>
      </c>
      <c r="BK456" s="106">
        <f t="shared" si="39"/>
        <v>40383725.659865692</v>
      </c>
      <c r="BL456" s="106">
        <f t="shared" si="39"/>
        <v>28672361.846360847</v>
      </c>
      <c r="BM456" s="106">
        <f t="shared" si="39"/>
        <v>45507844.894768097</v>
      </c>
      <c r="BN456" s="106">
        <f t="shared" si="39"/>
        <v>61529080.526456572</v>
      </c>
      <c r="BO456" s="106">
        <f t="shared" si="39"/>
        <v>27421394.342530757</v>
      </c>
      <c r="BP456" s="106">
        <f t="shared" si="39"/>
        <v>160262657.66221517</v>
      </c>
      <c r="BQ456" s="106">
        <f t="shared" si="39"/>
        <v>33360210.562481795</v>
      </c>
      <c r="BR456" s="106">
        <f t="shared" si="39"/>
        <v>36224013.484084569</v>
      </c>
      <c r="BS456" s="106">
        <f t="shared" si="39"/>
        <v>50539244.908712</v>
      </c>
      <c r="BT456" s="106">
        <f t="shared" si="39"/>
        <v>51604961.673704036</v>
      </c>
      <c r="BU456" s="106">
        <f t="shared" si="39"/>
        <v>89485861.291233838</v>
      </c>
      <c r="BV456" s="106">
        <f t="shared" si="39"/>
        <v>37699451.31173341</v>
      </c>
      <c r="BW456" s="106">
        <f t="shared" si="39"/>
        <v>19510097.806738187</v>
      </c>
      <c r="BX456" s="106">
        <f t="shared" si="39"/>
        <v>19554860.814473268</v>
      </c>
      <c r="BY456" s="106">
        <f t="shared" si="39"/>
        <v>5029993026.9061146</v>
      </c>
    </row>
    <row r="457" spans="2:77" x14ac:dyDescent="0.2">
      <c r="B457" s="93"/>
      <c r="C457" s="105" t="s">
        <v>1077</v>
      </c>
      <c r="D457" s="106">
        <f t="shared" ref="D457:BO457" si="40">SUM(D446/D447*D452)</f>
        <v>450044289.3116827</v>
      </c>
      <c r="E457" s="106">
        <f t="shared" si="40"/>
        <v>98101350.159995437</v>
      </c>
      <c r="F457" s="106">
        <f t="shared" si="40"/>
        <v>238453377.02674341</v>
      </c>
      <c r="G457" s="106">
        <f t="shared" si="40"/>
        <v>41404147.289349116</v>
      </c>
      <c r="H457" s="106">
        <f t="shared" si="40"/>
        <v>25610401.231835775</v>
      </c>
      <c r="I457" s="106">
        <f t="shared" si="40"/>
        <v>7731255.2042181967</v>
      </c>
      <c r="J457" s="106">
        <f t="shared" si="40"/>
        <v>1015641196.3355719</v>
      </c>
      <c r="K457" s="106">
        <f t="shared" si="40"/>
        <v>79499899.291524202</v>
      </c>
      <c r="L457" s="106">
        <f t="shared" si="40"/>
        <v>12751898.781674687</v>
      </c>
      <c r="M457" s="106">
        <f t="shared" si="40"/>
        <v>247685083.93183485</v>
      </c>
      <c r="N457" s="106">
        <f t="shared" si="40"/>
        <v>10648171.892469313</v>
      </c>
      <c r="O457" s="106">
        <f t="shared" si="40"/>
        <v>35844052.413400345</v>
      </c>
      <c r="P457" s="106">
        <f t="shared" si="40"/>
        <v>130779822.70115696</v>
      </c>
      <c r="Q457" s="106">
        <f t="shared" si="40"/>
        <v>111626336.75133604</v>
      </c>
      <c r="R457" s="106">
        <f t="shared" si="40"/>
        <v>3705444.1396340607</v>
      </c>
      <c r="S457" s="106">
        <f t="shared" si="40"/>
        <v>21119452.495013162</v>
      </c>
      <c r="T457" s="106">
        <f t="shared" si="40"/>
        <v>19170523.518231779</v>
      </c>
      <c r="U457" s="106">
        <f t="shared" si="40"/>
        <v>9061159.7652290743</v>
      </c>
      <c r="V457" s="106">
        <f t="shared" si="40"/>
        <v>584718953.4157418</v>
      </c>
      <c r="W457" s="106">
        <f t="shared" si="40"/>
        <v>90444285.617987573</v>
      </c>
      <c r="X457" s="106">
        <f t="shared" si="40"/>
        <v>26561085.643133044</v>
      </c>
      <c r="Y457" s="106">
        <f t="shared" si="40"/>
        <v>116068912.26477839</v>
      </c>
      <c r="Z457" s="106">
        <f t="shared" si="40"/>
        <v>7933180.4075825978</v>
      </c>
      <c r="AA457" s="106">
        <f t="shared" si="40"/>
        <v>18763568.024085652</v>
      </c>
      <c r="AB457" s="106">
        <f t="shared" si="40"/>
        <v>29426609.800709352</v>
      </c>
      <c r="AC457" s="106">
        <f t="shared" si="40"/>
        <v>8763967.9575976804</v>
      </c>
      <c r="AD457" s="106">
        <f t="shared" si="40"/>
        <v>6804857.7834498938</v>
      </c>
      <c r="AE457" s="106">
        <f t="shared" si="40"/>
        <v>751296993.08869219</v>
      </c>
      <c r="AF457" s="106">
        <f t="shared" si="40"/>
        <v>11006523.048226707</v>
      </c>
      <c r="AG457" s="106">
        <f t="shared" si="40"/>
        <v>6179089.7098629465</v>
      </c>
      <c r="AH457" s="106">
        <f t="shared" si="40"/>
        <v>10010043.951874901</v>
      </c>
      <c r="AI457" s="106">
        <f t="shared" si="40"/>
        <v>7564614.2481127745</v>
      </c>
      <c r="AJ457" s="106">
        <f t="shared" si="40"/>
        <v>25960526.368393321</v>
      </c>
      <c r="AK457" s="106">
        <f t="shared" si="40"/>
        <v>12649758.590742474</v>
      </c>
      <c r="AL457" s="106">
        <f t="shared" si="40"/>
        <v>10276961.052696859</v>
      </c>
      <c r="AM457" s="106">
        <f t="shared" si="40"/>
        <v>25598156.142100628</v>
      </c>
      <c r="AN457" s="106">
        <f t="shared" si="40"/>
        <v>11950647.104555836</v>
      </c>
      <c r="AO457" s="106">
        <f t="shared" si="40"/>
        <v>11293434.749925667</v>
      </c>
      <c r="AP457" s="106">
        <f t="shared" si="40"/>
        <v>8350004.3833184578</v>
      </c>
      <c r="AQ457" s="106">
        <f t="shared" si="40"/>
        <v>228010133.78833294</v>
      </c>
      <c r="AR457" s="106">
        <f t="shared" si="40"/>
        <v>7152243.2754964335</v>
      </c>
      <c r="AS457" s="106">
        <f t="shared" si="40"/>
        <v>7716370.856260852</v>
      </c>
      <c r="AT457" s="106">
        <f t="shared" si="40"/>
        <v>13233118.86523179</v>
      </c>
      <c r="AU457" s="106">
        <f t="shared" si="40"/>
        <v>7293543.0728146983</v>
      </c>
      <c r="AV457" s="106">
        <f t="shared" si="40"/>
        <v>1794333.1045004812</v>
      </c>
      <c r="AW457" s="106">
        <f t="shared" si="40"/>
        <v>7694339.8973917393</v>
      </c>
      <c r="AX457" s="106">
        <f t="shared" si="40"/>
        <v>522812107.39824498</v>
      </c>
      <c r="AY457" s="106">
        <f t="shared" si="40"/>
        <v>15969005.403586488</v>
      </c>
      <c r="AZ457" s="106">
        <f t="shared" si="40"/>
        <v>16420016.431149729</v>
      </c>
      <c r="BA457" s="106">
        <f t="shared" si="40"/>
        <v>29341686.315597389</v>
      </c>
      <c r="BB457" s="106">
        <f t="shared" si="40"/>
        <v>39681582.8893454</v>
      </c>
      <c r="BC457" s="106">
        <f t="shared" si="40"/>
        <v>17597270.281737287</v>
      </c>
      <c r="BD457" s="106">
        <f t="shared" si="40"/>
        <v>75017616.388149858</v>
      </c>
      <c r="BE457" s="106">
        <f t="shared" si="40"/>
        <v>60266963.649414979</v>
      </c>
      <c r="BF457" s="106">
        <f t="shared" si="40"/>
        <v>23755148.633850258</v>
      </c>
      <c r="BG457" s="106">
        <f t="shared" si="40"/>
        <v>6465401.838835801</v>
      </c>
      <c r="BH457" s="106">
        <f t="shared" si="40"/>
        <v>2990367.9847346935</v>
      </c>
      <c r="BI457" s="106">
        <f t="shared" si="40"/>
        <v>434620570.48757887</v>
      </c>
      <c r="BJ457" s="106">
        <f t="shared" si="40"/>
        <v>130344412.30089942</v>
      </c>
      <c r="BK457" s="106">
        <f t="shared" si="40"/>
        <v>16267395.820134303</v>
      </c>
      <c r="BL457" s="106">
        <f t="shared" si="40"/>
        <v>7091791.8336391523</v>
      </c>
      <c r="BM457" s="106">
        <f t="shared" si="40"/>
        <v>6286266.2652319111</v>
      </c>
      <c r="BN457" s="106">
        <f t="shared" si="40"/>
        <v>17498775.973543424</v>
      </c>
      <c r="BO457" s="106">
        <f t="shared" si="40"/>
        <v>9426034.0774692409</v>
      </c>
      <c r="BP457" s="106">
        <f t="shared" ref="BP457:BY457" si="41">SUM(BP446/BP447*BP452)</f>
        <v>329916426.41778487</v>
      </c>
      <c r="BQ457" s="106">
        <f t="shared" si="41"/>
        <v>13467158.427518206</v>
      </c>
      <c r="BR457" s="106">
        <f t="shared" si="41"/>
        <v>11687367.355915431</v>
      </c>
      <c r="BS457" s="106">
        <f t="shared" si="41"/>
        <v>25348132.421288021</v>
      </c>
      <c r="BT457" s="106">
        <f t="shared" si="41"/>
        <v>25528398.866295949</v>
      </c>
      <c r="BU457" s="106">
        <f t="shared" si="41"/>
        <v>78874227.998766154</v>
      </c>
      <c r="BV457" s="106">
        <f t="shared" si="41"/>
        <v>14576345.978266584</v>
      </c>
      <c r="BW457" s="106">
        <f t="shared" si="41"/>
        <v>8838935.7032618113</v>
      </c>
      <c r="BX457" s="106">
        <f t="shared" si="41"/>
        <v>4669463.575526733</v>
      </c>
      <c r="BY457" s="106">
        <f t="shared" si="41"/>
        <v>5228125040.0390844</v>
      </c>
    </row>
    <row r="458" spans="2:77" ht="22.5" thickBot="1" x14ac:dyDescent="0.25">
      <c r="B458" s="93"/>
      <c r="C458" s="107" t="s">
        <v>1078</v>
      </c>
      <c r="D458" s="108">
        <f t="shared" ref="D458:BO458" si="42">SUM(D456:D457)</f>
        <v>829787440.44000018</v>
      </c>
      <c r="E458" s="108">
        <f t="shared" si="42"/>
        <v>192149606.59000003</v>
      </c>
      <c r="F458" s="108">
        <f t="shared" si="42"/>
        <v>380109051.83000004</v>
      </c>
      <c r="G458" s="108">
        <f t="shared" si="42"/>
        <v>102714010.19</v>
      </c>
      <c r="H458" s="108">
        <f t="shared" si="42"/>
        <v>88822452.239999995</v>
      </c>
      <c r="I458" s="108">
        <f t="shared" si="42"/>
        <v>34456785.939999998</v>
      </c>
      <c r="J458" s="108">
        <f t="shared" si="42"/>
        <v>1721527717.9300003</v>
      </c>
      <c r="K458" s="108">
        <f t="shared" si="42"/>
        <v>184229924.94000003</v>
      </c>
      <c r="L458" s="108">
        <f t="shared" si="42"/>
        <v>53813513.350000009</v>
      </c>
      <c r="M458" s="108">
        <f t="shared" si="42"/>
        <v>465894518.44999993</v>
      </c>
      <c r="N458" s="108">
        <f t="shared" si="42"/>
        <v>46005021.459999993</v>
      </c>
      <c r="O458" s="108">
        <f t="shared" si="42"/>
        <v>127225818.59</v>
      </c>
      <c r="P458" s="108">
        <f t="shared" si="42"/>
        <v>266915089.70999998</v>
      </c>
      <c r="Q458" s="108">
        <f t="shared" si="42"/>
        <v>228274377.29999998</v>
      </c>
      <c r="R458" s="108">
        <f t="shared" si="42"/>
        <v>23472940.830000002</v>
      </c>
      <c r="S458" s="108">
        <f t="shared" si="42"/>
        <v>78390286.318900019</v>
      </c>
      <c r="T458" s="108">
        <f t="shared" si="42"/>
        <v>68429855.020000011</v>
      </c>
      <c r="U458" s="108">
        <f t="shared" si="42"/>
        <v>42953980.560000002</v>
      </c>
      <c r="V458" s="108">
        <f t="shared" si="42"/>
        <v>993914760.11000037</v>
      </c>
      <c r="W458" s="108">
        <f t="shared" si="42"/>
        <v>189332221.50000003</v>
      </c>
      <c r="X458" s="108">
        <f t="shared" si="42"/>
        <v>92563094.789999992</v>
      </c>
      <c r="Y458" s="108">
        <f t="shared" si="42"/>
        <v>219537167.20999998</v>
      </c>
      <c r="Z458" s="108">
        <f t="shared" si="42"/>
        <v>60383590.579999998</v>
      </c>
      <c r="AA458" s="108">
        <f t="shared" si="42"/>
        <v>78956085.969999999</v>
      </c>
      <c r="AB458" s="108">
        <f t="shared" si="42"/>
        <v>83742351.730000019</v>
      </c>
      <c r="AC458" s="108">
        <f t="shared" si="42"/>
        <v>35685223.249999985</v>
      </c>
      <c r="AD458" s="108">
        <f t="shared" si="42"/>
        <v>35515632.960000001</v>
      </c>
      <c r="AE458" s="108">
        <f t="shared" si="42"/>
        <v>1143892116.6000001</v>
      </c>
      <c r="AF458" s="108">
        <f t="shared" si="42"/>
        <v>63581821.899999999</v>
      </c>
      <c r="AG458" s="108">
        <f t="shared" si="42"/>
        <v>37875894.989000008</v>
      </c>
      <c r="AH458" s="108">
        <f t="shared" si="42"/>
        <v>38320813.670000002</v>
      </c>
      <c r="AI458" s="108">
        <f t="shared" si="42"/>
        <v>35417396.849999994</v>
      </c>
      <c r="AJ458" s="108">
        <f t="shared" si="42"/>
        <v>62855076.289999992</v>
      </c>
      <c r="AK458" s="108">
        <f t="shared" si="42"/>
        <v>50879215.549999997</v>
      </c>
      <c r="AL458" s="108">
        <f t="shared" si="42"/>
        <v>49915179.289999999</v>
      </c>
      <c r="AM458" s="108">
        <f t="shared" si="42"/>
        <v>80740241.180000007</v>
      </c>
      <c r="AN458" s="108">
        <f t="shared" si="42"/>
        <v>45315378.570000008</v>
      </c>
      <c r="AO458" s="108">
        <f t="shared" si="42"/>
        <v>47446863.759999998</v>
      </c>
      <c r="AP458" s="108">
        <f t="shared" si="42"/>
        <v>42864990.370000005</v>
      </c>
      <c r="AQ458" s="108">
        <f t="shared" si="42"/>
        <v>378806855.42000008</v>
      </c>
      <c r="AR458" s="108">
        <f t="shared" si="42"/>
        <v>54258205.229999997</v>
      </c>
      <c r="AS458" s="108">
        <f t="shared" si="42"/>
        <v>46377913.32</v>
      </c>
      <c r="AT458" s="108">
        <f t="shared" si="42"/>
        <v>48031414.329999998</v>
      </c>
      <c r="AU458" s="108">
        <f t="shared" si="42"/>
        <v>44568863.959999993</v>
      </c>
      <c r="AV458" s="108">
        <f t="shared" si="42"/>
        <v>18242960.020000003</v>
      </c>
      <c r="AW458" s="108">
        <f t="shared" si="42"/>
        <v>29638709.460000005</v>
      </c>
      <c r="AX458" s="108">
        <f t="shared" si="42"/>
        <v>836633493.46999979</v>
      </c>
      <c r="AY458" s="108">
        <f t="shared" si="42"/>
        <v>60500774.080000013</v>
      </c>
      <c r="AZ458" s="108">
        <f t="shared" si="42"/>
        <v>68335666.25999999</v>
      </c>
      <c r="BA458" s="108">
        <f t="shared" si="42"/>
        <v>100524524.00999999</v>
      </c>
      <c r="BB458" s="108">
        <f t="shared" si="42"/>
        <v>90523736.210000008</v>
      </c>
      <c r="BC458" s="108">
        <f t="shared" si="42"/>
        <v>77612605.040000007</v>
      </c>
      <c r="BD458" s="108">
        <f t="shared" si="42"/>
        <v>153761149.90460002</v>
      </c>
      <c r="BE458" s="108">
        <f t="shared" si="42"/>
        <v>106309583.57999998</v>
      </c>
      <c r="BF458" s="108">
        <f t="shared" si="42"/>
        <v>66543420.38000001</v>
      </c>
      <c r="BG458" s="108">
        <f t="shared" si="42"/>
        <v>27546750.670000002</v>
      </c>
      <c r="BH458" s="108">
        <f t="shared" si="42"/>
        <v>18775124.98</v>
      </c>
      <c r="BI458" s="108">
        <f t="shared" si="42"/>
        <v>727589555.40999985</v>
      </c>
      <c r="BJ458" s="108">
        <f t="shared" si="42"/>
        <v>264795354.47000003</v>
      </c>
      <c r="BK458" s="108">
        <f t="shared" si="42"/>
        <v>56651121.479999997</v>
      </c>
      <c r="BL458" s="108">
        <f t="shared" si="42"/>
        <v>35764153.68</v>
      </c>
      <c r="BM458" s="108">
        <f t="shared" si="42"/>
        <v>51794111.160000011</v>
      </c>
      <c r="BN458" s="108">
        <f t="shared" si="42"/>
        <v>79027856.5</v>
      </c>
      <c r="BO458" s="108">
        <f t="shared" si="42"/>
        <v>36847428.420000002</v>
      </c>
      <c r="BP458" s="108">
        <f t="shared" ref="BP458:BY458" si="43">SUM(BP456:BP457)</f>
        <v>490179084.08000004</v>
      </c>
      <c r="BQ458" s="108">
        <f t="shared" si="43"/>
        <v>46827368.990000002</v>
      </c>
      <c r="BR458" s="108">
        <f t="shared" si="43"/>
        <v>47911380.840000004</v>
      </c>
      <c r="BS458" s="108">
        <f t="shared" si="43"/>
        <v>75887377.330000013</v>
      </c>
      <c r="BT458" s="108">
        <f t="shared" si="43"/>
        <v>77133360.539999992</v>
      </c>
      <c r="BU458" s="108">
        <f t="shared" si="43"/>
        <v>168360089.28999999</v>
      </c>
      <c r="BV458" s="108">
        <f t="shared" si="43"/>
        <v>52275797.289999992</v>
      </c>
      <c r="BW458" s="108">
        <f t="shared" si="43"/>
        <v>28349033.509999998</v>
      </c>
      <c r="BX458" s="108">
        <f t="shared" si="43"/>
        <v>24224324.390000001</v>
      </c>
      <c r="BY458" s="108">
        <f t="shared" si="43"/>
        <v>10258118066.945198</v>
      </c>
    </row>
    <row r="459" spans="2:77" ht="22.5" thickTop="1" x14ac:dyDescent="0.2"/>
    <row r="462" spans="2:77" x14ac:dyDescent="0.2">
      <c r="C462" s="36" t="s">
        <v>1079</v>
      </c>
      <c r="D462" s="110">
        <f t="shared" ref="D462:BO462" si="44">SUM(D443-D451)</f>
        <v>813604244.85000014</v>
      </c>
      <c r="E462" s="110">
        <f t="shared" si="44"/>
        <v>207278916.92000002</v>
      </c>
      <c r="F462" s="110">
        <f t="shared" si="44"/>
        <v>384206233.57000005</v>
      </c>
      <c r="G462" s="110">
        <f t="shared" si="44"/>
        <v>111588135.64</v>
      </c>
      <c r="H462" s="110">
        <f t="shared" si="44"/>
        <v>96605811.870000005</v>
      </c>
      <c r="I462" s="110">
        <f t="shared" si="44"/>
        <v>37538238.709999993</v>
      </c>
      <c r="J462" s="110">
        <f t="shared" si="44"/>
        <v>2328067330.2600002</v>
      </c>
      <c r="K462" s="110">
        <f t="shared" si="44"/>
        <v>177175974.92000002</v>
      </c>
      <c r="L462" s="110">
        <f t="shared" si="44"/>
        <v>53024694.99000001</v>
      </c>
      <c r="M462" s="110">
        <f t="shared" si="44"/>
        <v>455461296.18000001</v>
      </c>
      <c r="N462" s="110">
        <f t="shared" si="44"/>
        <v>48359104.000000007</v>
      </c>
      <c r="O462" s="110">
        <f t="shared" si="44"/>
        <v>128585307</v>
      </c>
      <c r="P462" s="110">
        <f t="shared" si="44"/>
        <v>257149110.24999997</v>
      </c>
      <c r="Q462" s="110">
        <f t="shared" si="44"/>
        <v>218516015.16999999</v>
      </c>
      <c r="R462" s="110">
        <f t="shared" si="44"/>
        <v>22849678.670000002</v>
      </c>
      <c r="S462" s="110">
        <f t="shared" si="44"/>
        <v>81524096.430000022</v>
      </c>
      <c r="T462" s="110">
        <f t="shared" si="44"/>
        <v>67432913.500000015</v>
      </c>
      <c r="U462" s="110">
        <f t="shared" si="44"/>
        <v>42155740.199999996</v>
      </c>
      <c r="V462" s="110">
        <f t="shared" si="44"/>
        <v>934835488.30000031</v>
      </c>
      <c r="W462" s="110">
        <f t="shared" si="44"/>
        <v>185737432.05000001</v>
      </c>
      <c r="X462" s="110">
        <f t="shared" si="44"/>
        <v>87553470.379999995</v>
      </c>
      <c r="Y462" s="110">
        <f t="shared" si="44"/>
        <v>205121298.07999998</v>
      </c>
      <c r="Z462" s="110">
        <f t="shared" si="44"/>
        <v>62371274.299999997</v>
      </c>
      <c r="AA462" s="110">
        <f t="shared" si="44"/>
        <v>89461914.430000007</v>
      </c>
      <c r="AB462" s="110">
        <f t="shared" si="44"/>
        <v>88505958.539999992</v>
      </c>
      <c r="AC462" s="110">
        <f t="shared" si="44"/>
        <v>34285418.950000003</v>
      </c>
      <c r="AD462" s="110">
        <f t="shared" si="44"/>
        <v>37815857.450000003</v>
      </c>
      <c r="AE462" s="110">
        <f t="shared" si="44"/>
        <v>1176430299.3300002</v>
      </c>
      <c r="AF462" s="110">
        <f t="shared" si="44"/>
        <v>69382671.399999991</v>
      </c>
      <c r="AG462" s="110">
        <f t="shared" si="44"/>
        <v>43068320.849000007</v>
      </c>
      <c r="AH462" s="110">
        <f t="shared" si="44"/>
        <v>39589222.450000003</v>
      </c>
      <c r="AI462" s="110">
        <f t="shared" si="44"/>
        <v>37936169.00999999</v>
      </c>
      <c r="AJ462" s="110">
        <f t="shared" si="44"/>
        <v>66486506.989999995</v>
      </c>
      <c r="AK462" s="110">
        <f t="shared" si="44"/>
        <v>53849621.75</v>
      </c>
      <c r="AL462" s="110">
        <f t="shared" si="44"/>
        <v>52233625.040000007</v>
      </c>
      <c r="AM462" s="110">
        <f t="shared" si="44"/>
        <v>83133747.590000004</v>
      </c>
      <c r="AN462" s="110">
        <f t="shared" si="44"/>
        <v>48688595.950000003</v>
      </c>
      <c r="AO462" s="110">
        <f t="shared" si="44"/>
        <v>52619472.689999998</v>
      </c>
      <c r="AP462" s="110">
        <f t="shared" si="44"/>
        <v>44164540.810000002</v>
      </c>
      <c r="AQ462" s="110">
        <f t="shared" si="44"/>
        <v>365815015.85000008</v>
      </c>
      <c r="AR462" s="110">
        <f t="shared" si="44"/>
        <v>54416859.100000001</v>
      </c>
      <c r="AS462" s="110">
        <f t="shared" si="44"/>
        <v>51659384.990000002</v>
      </c>
      <c r="AT462" s="110">
        <f t="shared" si="44"/>
        <v>49146643.349999987</v>
      </c>
      <c r="AU462" s="110">
        <f t="shared" si="44"/>
        <v>48124231.400000006</v>
      </c>
      <c r="AV462" s="110">
        <f t="shared" si="44"/>
        <v>18167838.919999998</v>
      </c>
      <c r="AW462" s="110">
        <f t="shared" si="44"/>
        <v>30283330.02</v>
      </c>
      <c r="AX462" s="110">
        <f t="shared" si="44"/>
        <v>1072905753.5499997</v>
      </c>
      <c r="AY462" s="110">
        <f t="shared" si="44"/>
        <v>62016376.469999999</v>
      </c>
      <c r="AZ462" s="110">
        <f t="shared" si="44"/>
        <v>74766722.749999985</v>
      </c>
      <c r="BA462" s="110">
        <f t="shared" si="44"/>
        <v>106227355.79000001</v>
      </c>
      <c r="BB462" s="110">
        <f t="shared" si="44"/>
        <v>97313739.38000001</v>
      </c>
      <c r="BC462" s="110">
        <f t="shared" si="44"/>
        <v>78243539.350000009</v>
      </c>
      <c r="BD462" s="110">
        <f t="shared" si="44"/>
        <v>152268199.69909999</v>
      </c>
      <c r="BE462" s="110">
        <f t="shared" si="44"/>
        <v>107071563.77999999</v>
      </c>
      <c r="BF462" s="110">
        <f t="shared" si="44"/>
        <v>66238463.059999995</v>
      </c>
      <c r="BG462" s="110">
        <f t="shared" si="44"/>
        <v>28597290.210000001</v>
      </c>
      <c r="BH462" s="110">
        <f t="shared" si="44"/>
        <v>20292219.920000002</v>
      </c>
      <c r="BI462" s="110">
        <f t="shared" si="44"/>
        <v>705209641.39999986</v>
      </c>
      <c r="BJ462" s="110">
        <f t="shared" si="44"/>
        <v>255508249.55999997</v>
      </c>
      <c r="BK462" s="110">
        <f t="shared" si="44"/>
        <v>60961765.770000003</v>
      </c>
      <c r="BL462" s="110">
        <f t="shared" si="44"/>
        <v>39312894.599999987</v>
      </c>
      <c r="BM462" s="110">
        <f t="shared" si="44"/>
        <v>59152676.640000001</v>
      </c>
      <c r="BN462" s="110">
        <f t="shared" si="44"/>
        <v>86109097.879999995</v>
      </c>
      <c r="BO462" s="110">
        <f t="shared" si="44"/>
        <v>38204342.470000006</v>
      </c>
      <c r="BP462" s="110">
        <f t="shared" ref="BP462:BY462" si="45">SUM(BP443-BP451)</f>
        <v>459418305.72999996</v>
      </c>
      <c r="BQ462" s="110">
        <f t="shared" si="45"/>
        <v>48134645.899999999</v>
      </c>
      <c r="BR462" s="110">
        <f t="shared" si="45"/>
        <v>50004825.790000007</v>
      </c>
      <c r="BS462" s="110">
        <f t="shared" si="45"/>
        <v>72304453.269999996</v>
      </c>
      <c r="BT462" s="110">
        <f t="shared" si="45"/>
        <v>86071934.98999998</v>
      </c>
      <c r="BU462" s="110">
        <f t="shared" si="45"/>
        <v>170881333.01999998</v>
      </c>
      <c r="BV462" s="110">
        <f t="shared" si="45"/>
        <v>54578909.370000005</v>
      </c>
      <c r="BW462" s="110">
        <f t="shared" si="45"/>
        <v>29340059.189999994</v>
      </c>
      <c r="BX462" s="110">
        <f t="shared" si="45"/>
        <v>23494538.75</v>
      </c>
      <c r="BY462" s="110">
        <f t="shared" si="45"/>
        <v>10615586545.599598</v>
      </c>
    </row>
  </sheetData>
  <mergeCells count="18">
    <mergeCell ref="A243:C243"/>
    <mergeCell ref="A438:C438"/>
    <mergeCell ref="BP2:BX2"/>
    <mergeCell ref="B3:B4"/>
    <mergeCell ref="C3:C4"/>
    <mergeCell ref="A47:C47"/>
    <mergeCell ref="A129:C129"/>
    <mergeCell ref="A179:C179"/>
    <mergeCell ref="A1:BX1"/>
    <mergeCell ref="A2:A4"/>
    <mergeCell ref="B2:C2"/>
    <mergeCell ref="D2:I2"/>
    <mergeCell ref="J2:U2"/>
    <mergeCell ref="V2:AD2"/>
    <mergeCell ref="AE2:AP2"/>
    <mergeCell ref="AQ2:AW2"/>
    <mergeCell ref="AX2:BH2"/>
    <mergeCell ref="BI2:BO2"/>
  </mergeCells>
  <pageMargins left="0.19685039370078741" right="0.19685039370078741" top="0.31496062992125984" bottom="0.35433070866141736" header="0.31496062992125984" footer="0.15748031496062992"/>
  <pageSetup paperSize="9" scale="83" orientation="landscape" horizontalDpi="300" verticalDpi="30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เม.ย.62 pop UC</vt:lpstr>
      <vt:lpstr>คำนวณUnit Cost เม.ย.62</vt:lpstr>
      <vt:lpstr>'คำนวณUnit Cost เม.ย.62'!Print_Titles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2019-06-06T04:11:32Z</dcterms:created>
  <dcterms:modified xsi:type="dcterms:W3CDTF">2019-06-06T04:18:22Z</dcterms:modified>
</cp:coreProperties>
</file>