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25" windowWidth="19440" windowHeight="8955" tabRatio="655" activeTab="2"/>
  </bookViews>
  <sheets>
    <sheet name="กลุ่ม 1 กลุ่มวัย" sheetId="2" r:id="rId1"/>
    <sheet name="กลุ่ม 2 service plan" sheetId="3" r:id="rId2"/>
    <sheet name="กลุ่ม 3 ระบบบริหารจัดการ" sheetId="4" r:id="rId3"/>
    <sheet name="กลุ่ม 4 ระบบควบคุมโรค" sheetId="5" r:id="rId4"/>
    <sheet name="กลุ่ม 5 ระบบคุ้มครอง,สิ่งแวดล้อ" sheetId="6" r:id="rId5"/>
  </sheets>
  <definedNames>
    <definedName name="_xlnm.Print_Area" localSheetId="0">'กลุ่ม 1 กลุ่มวัย'!$A$1:$AG$146</definedName>
    <definedName name="_xlnm.Print_Area" localSheetId="1">'กลุ่ม 2 service plan'!$A$1:$W$147</definedName>
    <definedName name="_xlnm.Print_Area" localSheetId="2">'กลุ่ม 3 ระบบบริหารจัดการ'!$A$1:$W$55</definedName>
    <definedName name="_xlnm.Print_Area" localSheetId="3">'กลุ่ม 4 ระบบควบคุมโรค'!$A$1:$W$88</definedName>
    <definedName name="_xlnm.Print_Area" localSheetId="4">'กลุ่ม 5 ระบบคุ้มครอง,สิ่งแวดล้อ'!$A$1:$W$47</definedName>
    <definedName name="_xlnm.Print_Titles" localSheetId="0">'กลุ่ม 1 กลุ่มวัย'!$2:$3</definedName>
    <definedName name="_xlnm.Print_Titles" localSheetId="1">'กลุ่ม 2 service plan'!$1:$2</definedName>
    <definedName name="_xlnm.Print_Titles" localSheetId="2">'กลุ่ม 3 ระบบบริหารจัดการ'!$1:$2</definedName>
    <definedName name="_xlnm.Print_Titles" localSheetId="3">'กลุ่ม 4 ระบบควบคุมโรค'!$1:$2</definedName>
    <definedName name="_xlnm.Print_Titles" localSheetId="4">'กลุ่ม 5 ระบบคุ้มครอง,สิ่งแวดล้อ'!$1:$2</definedName>
  </definedNames>
  <calcPr calcId="144525"/>
</workbook>
</file>

<file path=xl/calcChain.xml><?xml version="1.0" encoding="utf-8"?>
<calcChain xmlns="http://schemas.openxmlformats.org/spreadsheetml/2006/main">
  <c r="R141" i="2" l="1"/>
  <c r="R138" i="2"/>
  <c r="R114" i="2"/>
  <c r="P48" i="5"/>
  <c r="P73" i="3"/>
  <c r="O73" i="3"/>
  <c r="R92" i="2"/>
  <c r="R89" i="2"/>
  <c r="R82" i="2"/>
  <c r="R78" i="2"/>
  <c r="R69" i="2"/>
  <c r="R66" i="2"/>
  <c r="R45" i="2"/>
  <c r="R39" i="2"/>
  <c r="R36" i="2"/>
  <c r="R33" i="2"/>
  <c r="R30" i="2"/>
  <c r="R27" i="2"/>
  <c r="R24" i="2"/>
  <c r="R21" i="2"/>
  <c r="R18" i="2"/>
  <c r="O78" i="2" l="1"/>
  <c r="AD66" i="2"/>
  <c r="AD69" i="2"/>
  <c r="O30" i="2"/>
  <c r="O27" i="2"/>
  <c r="O20" i="2"/>
  <c r="O19" i="2"/>
  <c r="AF133" i="2"/>
  <c r="AF127" i="2"/>
  <c r="AF124" i="2"/>
  <c r="V114" i="2"/>
  <c r="Z114" i="2"/>
  <c r="AF113" i="2"/>
  <c r="AF112" i="2"/>
  <c r="P82" i="2"/>
  <c r="Z82" i="2"/>
  <c r="AF82" i="2"/>
  <c r="P78" i="2"/>
  <c r="Z78" i="2"/>
  <c r="AF77" i="2"/>
  <c r="AF76" i="2"/>
  <c r="AF78" i="2" s="1"/>
  <c r="P69" i="2"/>
  <c r="P66" i="2"/>
  <c r="Z69" i="2"/>
  <c r="Z66" i="2"/>
  <c r="AF69" i="2"/>
  <c r="AF66" i="2"/>
  <c r="AF51" i="2"/>
  <c r="Z45" i="2"/>
  <c r="AF45" i="2"/>
  <c r="V30" i="2"/>
  <c r="V27" i="2"/>
  <c r="V24" i="2"/>
  <c r="Z39" i="2"/>
  <c r="Z36" i="2"/>
  <c r="Z33" i="2"/>
  <c r="Z30" i="2"/>
  <c r="Z27" i="2"/>
  <c r="Z24" i="2"/>
  <c r="AF36" i="2"/>
  <c r="AF33" i="2"/>
  <c r="AF30" i="2"/>
  <c r="AF27" i="2"/>
  <c r="AF24" i="2"/>
  <c r="X21" i="2"/>
  <c r="Z21" i="2"/>
  <c r="P18" i="2"/>
  <c r="Z18" i="2"/>
  <c r="AF18" i="2"/>
  <c r="AF12" i="2"/>
  <c r="N144" i="3"/>
  <c r="N143" i="3"/>
  <c r="N147" i="3"/>
  <c r="O147" i="3"/>
  <c r="P147" i="3"/>
  <c r="Q147" i="3"/>
  <c r="R147" i="3"/>
  <c r="S147" i="3"/>
  <c r="T147" i="3"/>
  <c r="U147" i="3"/>
  <c r="V147" i="3"/>
  <c r="W147" i="3"/>
  <c r="W18" i="4"/>
  <c r="V18" i="4"/>
  <c r="U18" i="4"/>
  <c r="T18" i="4"/>
  <c r="S18" i="4"/>
  <c r="R18" i="4"/>
  <c r="Q18" i="4"/>
  <c r="P18" i="4"/>
  <c r="O18" i="4"/>
  <c r="M18" i="4"/>
  <c r="L18" i="4"/>
  <c r="K18" i="4"/>
  <c r="N16" i="4"/>
  <c r="N18" i="4" s="1"/>
  <c r="W58" i="3"/>
  <c r="V58" i="3"/>
  <c r="U58" i="3"/>
  <c r="T58" i="3"/>
  <c r="S58" i="3"/>
  <c r="R58" i="3"/>
  <c r="Q58" i="3"/>
  <c r="P58" i="3"/>
  <c r="O58" i="3"/>
  <c r="N56" i="3"/>
  <c r="N58" i="3" s="1"/>
  <c r="AE92" i="2"/>
  <c r="AE89" i="2"/>
  <c r="AC89" i="2"/>
  <c r="AA92" i="2"/>
  <c r="Y92" i="2"/>
  <c r="W92" i="2"/>
  <c r="U92" i="2"/>
  <c r="S92" i="2"/>
  <c r="Q92" i="2"/>
  <c r="O91" i="2"/>
  <c r="O90" i="2"/>
  <c r="O21" i="2" l="1"/>
  <c r="AF114" i="2"/>
  <c r="O92" i="2"/>
  <c r="P141" i="2"/>
  <c r="P138" i="2"/>
  <c r="V141" i="2"/>
  <c r="V138" i="2"/>
  <c r="Z141" i="2"/>
  <c r="Z138" i="2"/>
  <c r="AF141" i="2"/>
  <c r="AF138" i="2"/>
  <c r="AF95" i="2"/>
  <c r="U48" i="5"/>
  <c r="T48" i="5"/>
  <c r="N48" i="5"/>
  <c r="U45" i="5"/>
  <c r="T45" i="5"/>
  <c r="S45" i="5"/>
  <c r="Q45" i="5"/>
  <c r="V13" i="5"/>
  <c r="U13" i="5"/>
  <c r="T13" i="5"/>
  <c r="O10" i="5"/>
  <c r="AF48" i="2"/>
  <c r="AD48" i="2"/>
  <c r="AB48" i="2"/>
  <c r="Z48" i="2"/>
  <c r="P48" i="2"/>
  <c r="AB45" i="2"/>
  <c r="AD45" i="2"/>
  <c r="AF92" i="2"/>
  <c r="AD92" i="2"/>
  <c r="Z92" i="2"/>
  <c r="V92" i="2"/>
  <c r="P92" i="2"/>
  <c r="AF89" i="2"/>
  <c r="AD89" i="2"/>
  <c r="AB89" i="2"/>
  <c r="Z89" i="2"/>
  <c r="P89" i="2"/>
  <c r="W61" i="3"/>
  <c r="V61" i="3"/>
  <c r="U61" i="3"/>
  <c r="T61" i="3"/>
  <c r="S61" i="3"/>
  <c r="R61" i="3"/>
  <c r="Q61" i="3"/>
  <c r="P61" i="3"/>
  <c r="O61" i="3"/>
  <c r="N61" i="3"/>
  <c r="V76" i="3"/>
  <c r="U76" i="3"/>
  <c r="T76" i="3"/>
  <c r="O76" i="3"/>
  <c r="V73" i="3"/>
  <c r="U73" i="3"/>
  <c r="T73" i="3"/>
  <c r="N28" i="6"/>
  <c r="W19" i="6"/>
  <c r="Q19" i="6"/>
  <c r="N19" i="6"/>
  <c r="W16" i="6"/>
  <c r="Q16" i="6"/>
  <c r="N16" i="6"/>
  <c r="W13" i="6"/>
  <c r="V13" i="6"/>
  <c r="U13" i="6"/>
  <c r="T13" i="6"/>
  <c r="S13" i="6"/>
  <c r="R13" i="6"/>
  <c r="Q13" i="6"/>
  <c r="P13" i="6"/>
  <c r="O13" i="6"/>
  <c r="N13" i="6"/>
  <c r="W7" i="6"/>
  <c r="V7" i="6"/>
  <c r="U7" i="6"/>
  <c r="T7" i="6"/>
  <c r="S7" i="6"/>
  <c r="R7" i="6"/>
  <c r="Q7" i="6"/>
  <c r="P7" i="6"/>
  <c r="O7" i="6"/>
  <c r="N6" i="6"/>
  <c r="N7" i="6" s="1"/>
  <c r="N5" i="6"/>
  <c r="U34" i="4"/>
  <c r="T34" i="4"/>
  <c r="S34" i="4"/>
  <c r="R34" i="4"/>
  <c r="Q34" i="4"/>
  <c r="P34" i="4"/>
  <c r="O34" i="4"/>
  <c r="N34" i="4"/>
  <c r="N33" i="4"/>
  <c r="N32" i="4"/>
  <c r="M9" i="4"/>
  <c r="M45" i="4"/>
  <c r="U142" i="3" l="1"/>
  <c r="U135" i="3"/>
  <c r="U124" i="3"/>
  <c r="V118" i="3"/>
  <c r="U118" i="3"/>
  <c r="V115" i="3"/>
  <c r="V108" i="3"/>
  <c r="U108" i="3"/>
  <c r="U105" i="3"/>
  <c r="U96" i="3"/>
  <c r="AD141" i="2"/>
  <c r="AB141" i="2"/>
  <c r="AD138" i="2"/>
  <c r="AB138" i="2"/>
  <c r="AD114" i="2"/>
  <c r="AB114" i="2"/>
  <c r="AD109" i="2"/>
  <c r="AB109" i="2"/>
  <c r="AB106" i="2"/>
  <c r="AD103" i="2"/>
  <c r="AB103" i="2"/>
  <c r="V48" i="5"/>
  <c r="V45" i="5"/>
  <c r="U20" i="5"/>
  <c r="U17" i="5"/>
  <c r="V51" i="3"/>
  <c r="U26" i="3"/>
  <c r="U22" i="3"/>
  <c r="V16" i="3"/>
  <c r="V10" i="3"/>
  <c r="V7" i="3"/>
  <c r="AD95" i="2"/>
  <c r="AB95" i="2"/>
  <c r="AD82" i="2"/>
  <c r="AB82" i="2"/>
  <c r="AD78" i="2"/>
  <c r="AB78" i="2"/>
  <c r="AB69" i="2"/>
  <c r="AB66" i="2"/>
  <c r="AB63" i="2"/>
  <c r="AB60" i="2"/>
  <c r="AD57" i="2"/>
  <c r="AB57" i="2"/>
  <c r="AD51" i="2"/>
  <c r="AB51" i="2"/>
  <c r="AD39" i="2"/>
  <c r="AB39" i="2"/>
  <c r="AD36" i="2"/>
  <c r="AB36" i="2"/>
  <c r="AD33" i="2"/>
  <c r="AB33" i="2"/>
  <c r="AD30" i="2"/>
  <c r="AB30" i="2"/>
  <c r="AD27" i="2"/>
  <c r="AB27" i="2"/>
  <c r="AD24" i="2"/>
  <c r="AB24" i="2"/>
  <c r="AD21" i="2"/>
  <c r="AD18" i="2"/>
  <c r="AB18" i="2"/>
  <c r="AD12" i="2"/>
  <c r="AB12" i="2"/>
  <c r="AD9" i="2"/>
  <c r="AB9" i="2"/>
</calcChain>
</file>

<file path=xl/sharedStrings.xml><?xml version="1.0" encoding="utf-8"?>
<sst xmlns="http://schemas.openxmlformats.org/spreadsheetml/2006/main" count="1918" uniqueCount="921">
  <si>
    <t>รหัส</t>
  </si>
  <si>
    <t>ตัวชี้วัด</t>
  </si>
  <si>
    <t>เกณฑ์</t>
  </si>
  <si>
    <t>ผู้รับผิดชอบ/กลุ่มงาน</t>
  </si>
  <si>
    <t>แหล่งข้อมูล</t>
  </si>
  <si>
    <t>รายละเอียดการเก็บข้อมูล</t>
  </si>
  <si>
    <t>ผลการดำเนินงาน</t>
  </si>
  <si>
    <t>เขต</t>
  </si>
  <si>
    <t>จังหวัด</t>
  </si>
  <si>
    <t>รพ.</t>
  </si>
  <si>
    <t>รพ.สต.</t>
  </si>
  <si>
    <t>รวมจังหวัด</t>
  </si>
  <si>
    <t>อ.เมือง</t>
  </si>
  <si>
    <t>วัฒนา</t>
  </si>
  <si>
    <t>อรัญ</t>
  </si>
  <si>
    <t>วังน้ำเย็น</t>
  </si>
  <si>
    <t>ตาพระยา</t>
  </si>
  <si>
    <t>เขาฉกรรจ์</t>
  </si>
  <si>
    <t>คลองหาด</t>
  </si>
  <si>
    <t>โคกสูง</t>
  </si>
  <si>
    <t>วังสมบูรณ์</t>
  </si>
  <si>
    <t>กลุ่ม 1 กลุ่มวัย/4ดี/แพทย์แผนไทย/ยาเสพติด</t>
  </si>
  <si>
    <t>KPIกระทรวง</t>
  </si>
  <si>
    <t>อัตราส่วนมารดาตายไม่เกิน 15 ต่อการเกิดมีชีพแสนคน</t>
  </si>
  <si>
    <t>ไม่เกิน 15 ต่อการเกิดมีชีพแสนคน</t>
  </si>
  <si>
    <t>/</t>
  </si>
  <si>
    <t>43 แฟ้ม</t>
  </si>
  <si>
    <t xml:space="preserve"> - ลดภาวะโลหิตจางในหญิงตั้งครรภ์</t>
  </si>
  <si>
    <t>ไม่เกินร้อยละ 18</t>
  </si>
  <si>
    <t xml:space="preserve">ปวีณภัสสร์  คล้ำศิริ/กลุ่มงานส่งเสริมสุขภาพ </t>
  </si>
  <si>
    <t>แบบรายงาน</t>
  </si>
  <si>
    <t xml:space="preserve">A =จำนวนหญิงตั้งครรภ์ที่มีค่าฮีมาโตคริต (Hct.) น้อยกว่าร้อยละ 33 หรือ ฮีโมโกลบิน (Hb.) น้อยกว่า 11 กรัมต่อเดซิลิตร (ตรวจครั้ง 2)
</t>
  </si>
  <si>
    <t xml:space="preserve">B =จำนวนหญิงมีครรภ์ที่ได้รับการตรวจเลือด (ตรวจครั้ง 2) </t>
  </si>
  <si>
    <t>ผลงานร้อยละ</t>
  </si>
  <si>
    <t>ร้อยละ 60</t>
  </si>
  <si>
    <t>เด็ก 0-5 ปีพัฒนาการสมวัย</t>
  </si>
  <si>
    <t>ไม่น้อยกว่าร้อยละ 85</t>
  </si>
  <si>
    <t xml:space="preserve">สุลีรัตน์ เพ็ชรสมบัติ /กลุ่มงานส่งเสริมสุขภาพ </t>
  </si>
  <si>
    <t>ร้อยละ 40</t>
  </si>
  <si>
    <t>ร้อยละ 30</t>
  </si>
  <si>
    <t>ไม่เกินร้อยละ 2</t>
  </si>
  <si>
    <t>ไม่เกินร้อยละ 10</t>
  </si>
  <si>
    <t>ร้อยละ 65</t>
  </si>
  <si>
    <t>ไม่น้อยกว่าร้อยละ 20</t>
  </si>
  <si>
    <t>ร้อยละ 100</t>
  </si>
  <si>
    <t>เด็กนักเรียนอายุ 5-14 ปี มีภาวะเริ่มอ้วนและอ้วน</t>
  </si>
  <si>
    <t>อัญชนีรัตน์/ทินกร /กลุ่มงานส่งเสริมสุขภาพ</t>
  </si>
  <si>
    <t>อัตราการเสียชีวิตจาการจมน้ำของเด็กอายุต่ำกว่า 15 ปี</t>
  </si>
  <si>
    <t>ไม่เกิน 6.5 ต่อประชากรเด็กอายุต่ำกว่า 15 ปีแสนคน</t>
  </si>
  <si>
    <t>สมบัติ พึ่งเกษม</t>
  </si>
  <si>
    <t xml:space="preserve">อัตราการคลอดในมารดาอายุ 15-19 ปี </t>
  </si>
  <si>
    <t>ไม่เกิน 50 ต่อประชากรหญิงอายุ 15-19 ปีพันคน ภายในปี 2561</t>
  </si>
  <si>
    <t>อัตรป่วยรายใหม่จากโรคหลอดเลือดหัวใจเฉียบพลันลดลง</t>
  </si>
  <si>
    <t>ลดลงร้อยละ 1 เมื่อเทียบกับอัตราผู้ป่วยรายใหม่จากโรคหลอดเลือดหัวใจเฉียบพลันของปีงบประมาณ 2557</t>
  </si>
  <si>
    <t>ภัทรา ผาแก้ว</t>
  </si>
  <si>
    <t>ไม่เกิน 16 ต่อประชากรแสนคนในปีงบประมาณ 2559</t>
  </si>
  <si>
    <t>ร้อยละของผู้สูงอายุต้องการความช่วยเหลือในการดำเนินกิจวัตรประจำวันพื้นฐาน</t>
  </si>
  <si>
    <t>ไม่เกินร้อยละ 15</t>
  </si>
  <si>
    <t>ผู้สูงอายุได้รับการคัดกรองปัญหาสุขภาพ</t>
  </si>
  <si>
    <t>ไม่น้อยกว่าร้อยละ 60</t>
  </si>
  <si>
    <t>คนพิการเข้าถึงบริการด้านสุขภาพ</t>
  </si>
  <si>
    <t>ไม่น้อยกว่าร้อยละ 80</t>
  </si>
  <si>
    <t>ร้อยละผู้ป่วยนอกได้รับบริการการแพทย์แผนไทย และการแพทย์ทางเลือกที่ได้มาตรฐาน</t>
  </si>
  <si>
    <t>ร้อยละ 18</t>
  </si>
  <si>
    <t>คุณภาพ/
แผนไทย</t>
  </si>
  <si>
    <t>ไม่น้อยกว่าร้อยละ 70</t>
  </si>
  <si>
    <t>ร้อยละของผู้ป่วยยาเสพติดที่หยุดเสพต่อเนื่อง 3 เดือน หลังจำหน่ายจากการบำบัดรักษา ( 3 month remission rate )</t>
  </si>
  <si>
    <t xml:space="preserve">ร้อยละ 92 </t>
  </si>
  <si>
    <t>งานยาเสพติด/กลุ่มงานส่งเสริมสุขภาพ</t>
  </si>
  <si>
    <t>KPI จังหวัดสระแก้ว</t>
  </si>
  <si>
    <t>B01</t>
  </si>
  <si>
    <t>1. ระดับความสำเร็จในการแก้ไขปัญหาสุขภาพแม่และเด็ก*(สำหรับ ผอ./สสอ.)</t>
  </si>
  <si>
    <t>1.1 ภาวะโลหิตจางจากการขาดธาตุเหล็กในหญิงตั้งครรภ์</t>
  </si>
  <si>
    <t>1.2 วัยรุ่นตั้งครรภ์ซ้ำ</t>
  </si>
  <si>
    <t xml:space="preserve">สุลีรัตน์ เพ็ชรสมบัติ
/กลุ่มงานส่งเสริมสุขภาพ </t>
  </si>
  <si>
    <t xml:space="preserve">1.2.1 ร้อยละของแม่วัยรุ่นได้รับการคุมกำเนิดหลังคลอดหรือแท้งก่อนออกจากโรงพยาบาล </t>
  </si>
  <si>
    <t>ร้อยละ 80</t>
  </si>
  <si>
    <t>1.2.2 ร้อยละของแม่วัยรุ่น ได้รับบริการคุมกำเนิดกึ่งถาวร</t>
  </si>
  <si>
    <t>ร้อยละ 20</t>
  </si>
  <si>
    <t xml:space="preserve">(A)จำนวนวัยรุ่นที่ได้รับบริการคุมกำเนิดหลังคลอดหรือแท้งทั้งหมด 
 </t>
  </si>
  <si>
    <t>(B)จำนวนวัยรุ่นที่คลอดหรือแท้งทั้งหมดที่มารับบริการที่โรงพยาบาล</t>
  </si>
  <si>
    <t>1.2.3 ตำบลดำเนินงานผ่านเกณฑ์ตำบลอนามัยการเจริญพันธุ์</t>
  </si>
  <si>
    <t>อำเภอละ 1 ตำบล</t>
  </si>
  <si>
    <t xml:space="preserve">(A)จำนวนวัยรุ่นที่ได้รับบริการคุมกำเนิดกึ่งถาวรหลังคลอดหรือแท้งทั้งหมด  
 </t>
  </si>
  <si>
    <t>1.3 ระบบการส่งเสริมพัฒนาการเด็กแรกเกิด-5 ปี</t>
  </si>
  <si>
    <t xml:space="preserve">1.3.1 ร้อยละของเด็กอายุ 9,18,30,42 เดือน ได้รับการคัดกรองพัฒนาการ </t>
  </si>
  <si>
    <t>ไม่น้อยกว่าร้อยละ 90</t>
  </si>
  <si>
    <t xml:space="preserve">A =จำนวนเด็กอายุ 9,18,30,42 เดือน ได้รับการคัดกรองและส่งเสริมพัฒนาการเด็กโดย DSPM หรือ DAIM
</t>
  </si>
  <si>
    <t>B =จำนวนเด็กอายุ 9,18,30,42 เดือน ในเขตรับผิดชอบ</t>
  </si>
  <si>
    <t xml:space="preserve">1.3.2 ร้อยละของบริการ Well Child Clinic (WCC) คุณภาพ </t>
  </si>
  <si>
    <t xml:space="preserve">1.3.3 ร้อยละของคลินิกกระตุ้นพัฒนาการ </t>
  </si>
  <si>
    <t xml:space="preserve">A =จำนวนโรงพยาบาลที่มีบริการกระตุ้นพัฒนาการเด็ก โดยใช้ TEDA4I 
</t>
  </si>
  <si>
    <t>B =จำนวนโรงพยาบาลทั้งหมด</t>
  </si>
  <si>
    <t>2. ระดับความสำเร็จในการดูแลสุขภาพผู้สูงอายุ (Long Tearm Care)</t>
  </si>
  <si>
    <t xml:space="preserve">จาตุรงค์ จันทร์เรือง/กลุ่มงานส่งเสริมสุขภาพ   </t>
  </si>
  <si>
    <t xml:space="preserve">2.1 ชมรมผู้สูงอายุ ระดับตำบล ผ่านเกณฑ์ ชมรมผู้สูงอายุคุณภาพ </t>
  </si>
  <si>
    <t>อำเภอละ 2 ตำบล</t>
  </si>
  <si>
    <t xml:space="preserve">A1 = ชมรมผู้สูงอายุระดับตำบล ผ่านเกณฑ์ชมรมผู้สูงอายุคุณภาพ
 </t>
  </si>
  <si>
    <t>B1 = ชมรมผู้สูงอายุระดับตำบลทั้งหมด</t>
  </si>
  <si>
    <t xml:space="preserve">2.2 ชมรมผู้สูงอายุ ระดับตำบล ดำเนินการชมรมผู้สูงอายุคุณภาพ </t>
  </si>
  <si>
    <t>ชมรมผู้สูงอายุทุกแห่ง</t>
  </si>
  <si>
    <t xml:space="preserve">A2 = ชมรมผู้สูงอายุระดับตำบล ดำเนินการชมรมผู้สูงอายุคุณภาพ 
</t>
  </si>
  <si>
    <t xml:space="preserve">2.3 ตำบล ผ่านเกณฑ์ LTC ระดับดีเด่น </t>
  </si>
  <si>
    <t xml:space="preserve">A3 = ตำบลที่ผ่าน LTC ระดับดีเด่น
</t>
  </si>
  <si>
    <t>B2 = ตำบลทั้งหมด</t>
  </si>
  <si>
    <t xml:space="preserve">2.4 ตำบล ผ่านเกณฑ์ LTC ระดับดี </t>
  </si>
  <si>
    <t>ตำบล 4 ดีทุกแห่ง</t>
  </si>
  <si>
    <t xml:space="preserve">A4 = ตำบลที่ผ่าน LTC ระดับดี
</t>
  </si>
  <si>
    <t>B3 = ตำบล ๔ ดี</t>
  </si>
  <si>
    <t>B03</t>
  </si>
  <si>
    <t>3. ความสำเร็จในการเฝ้าระวังป้องกันควบคุมโรคไม่ติดต่อเรื้อรังในระดับอำเภอ (CUP)</t>
  </si>
  <si>
    <t xml:space="preserve">ความสำเร็จในการเฝ้าระวัง ป้องกัน ควบคุมโรคไม่ติดต่อเรื้อรังตามเกณฑ์ที่กำหนด </t>
  </si>
  <si>
    <t xml:space="preserve">ภัทรา  ผาแก้ว  /งานควบคุมโรคไม่ติดต่อ </t>
  </si>
  <si>
    <t>A5 = ผู้ป่วยโรคเบาหวานที่ควบคุมระดับนํ้าตาลในเลือดได้ดีตามเกณฑ์กําหนด</t>
  </si>
  <si>
    <t>B5 = ผู้ป่วยโรคเบาหวานที่ขึ้นทะเบียนทั้งหมด</t>
  </si>
  <si>
    <t>B6 = ผู้ป่วยโรคความดันโลหิตสูงที่ขึ้นทะเบียนทั้งหมด</t>
  </si>
  <si>
    <t>โรงพยาบาลทุกแห่ง มีคลินิก NCD ที่ผ่านการประเมินตามเกณฑ์ 
ทั้ง 6 องค์ประกอบ และ รพ.สต.ทุกแห่งมีการจัดบริการ คลินิก NCD คุณภาพ</t>
  </si>
  <si>
    <t xml:space="preserve">โรงพยาบาลและ     รพ.สต.ทุกแห่ง   มีการจัดบริการคลินิก DPAC
คุณภาพ </t>
  </si>
  <si>
    <t>B04</t>
  </si>
  <si>
    <t>4. ระดับความสำเร็จในการบรรลุผลสัมฤทธิ์การพัฒนาอำเภอแห่งความสุข ภายใต้ 4 ดี วิถีพอเพียง
*(สำหรับ ผอ./สสอ.)</t>
  </si>
  <si>
    <t>ไม่น้อยกว่าร้อยละ ๕๐ (ผ่านเกณฑ์ตำบล ๔ ดี ๑ ตำบล)</t>
  </si>
  <si>
    <t>มานัชย์  เวชบุญ /งานคุณภาพและพัฒนาระบบบริการ</t>
  </si>
  <si>
    <t xml:space="preserve">A = จำนวนตำบลที่ผ่านเกณฑ์ตำบล ๔ ดี  
</t>
  </si>
  <si>
    <t xml:space="preserve">B = จำนวนตำบลที่เข้าร่วมโครงการตำบล ๔ ดี </t>
  </si>
  <si>
    <t>กลุ่ม 2 Service Plan (ปฐมภูมิ/ทุติยภมิ)</t>
  </si>
  <si>
    <t>การส่งต่อผู้ป่วยออกนอกเขตสุขภาพลดลง</t>
  </si>
  <si>
    <t>ร้อยละ 50</t>
  </si>
  <si>
    <t>A18</t>
  </si>
  <si>
    <t>อัตราตายทารกอายุน้อยกว่า 28 วัน</t>
  </si>
  <si>
    <t>กชพรรณ หาญชิงชัย กลุ่มงานพัฒนาคุณภาพ และรูปแบบบริการ</t>
  </si>
  <si>
    <t>จัดบริการ CKD Clinic ในรพ.ระดับ M2</t>
  </si>
  <si>
    <t>A24</t>
  </si>
  <si>
    <t>ร้อยละของสถานบริการสาธารณสุขทุกระดับมีการจัดบริการการแพทย์แผนไทยและการแพทย์ผสมผสานที่ได้มาตรฐาน</t>
  </si>
  <si>
    <t>คุณภาพ/
แพทย์แผนไทย</t>
  </si>
  <si>
    <t>ร้อยละของอำเภอที่มี District Health System(DHS)ที่เชื่อมโยงระบบบริการปฐมภูมิ ชุมชน และท้องถิ่นอย่างมีคุณภาพ</t>
  </si>
  <si>
    <t>นายสมบัติ  สมบัติวงษ์ กลุ่มงานพัฒนาคุณภาพและรูปแบบบริการ</t>
  </si>
  <si>
    <t>ตำบลจัดการสุขภาพแบบบูรณาการ</t>
  </si>
  <si>
    <t>ร้อยละ 70</t>
  </si>
  <si>
    <t>A33</t>
  </si>
  <si>
    <t>เพิ่มการเข้าถึงบริการสุขภาพช่องปากในทุกกลุ่มวัย</t>
  </si>
  <si>
    <t>มากกว่าร้อยละ 30</t>
  </si>
  <si>
    <t>A35</t>
  </si>
  <si>
    <t>ไม่น้อยกว่าร้อยละ 50</t>
  </si>
  <si>
    <t>B05</t>
  </si>
  <si>
    <t>1. ระดับความสำเร็จในการพัฒนา Service plan จังหวัดสระแก้ว</t>
  </si>
  <si>
    <t>1.1 มีการจัดตั้งศูนย์ประสานการส่งต่อ (ศสต.) ระดับจังหวัด เพื่อทำบทบาทหน้าที่ในการประสานงาน รับส่งต่อผู้ป่วยตามแนวทางพัฒนาระบบส่งต่อได้อย่างมีประสิทธิภาพ</t>
  </si>
  <si>
    <t>มีศูนย์ประสานการส่งต่อระดับจังหวัด เพื่อจัดการระบบข้อมูลและประสานการส่งต่อ และให้เกิดการบริการที่มีคุณภาพแบบไร้รอยต่อ</t>
  </si>
  <si>
    <t xml:space="preserve"> 1.2 อัตราการส่งต่อออกนอกจังหวัดปี 59 ลดลง เปรียบเทียบข้อมูลการส่งต่อย้อนหลังกับปี 58
(4 สาขาหลัก/ หัวใจ   ทารกแรกเกิด   อุบัติเหตุ   มะเร็ง)  </t>
  </si>
  <si>
    <t>1.3 ระบบสารสนเทศด้าน Service plan มีประสิทธิภาพและนำไปใช้ประโยชน์ในการพัฒนาได้จริง</t>
  </si>
  <si>
    <t>1.4 ระบบบริการ ลักษณะ Fast Track / CPG มีคุณภาพ ลดเสี่ยง/ลดป่วย/ลดตาย</t>
  </si>
  <si>
    <t>1.5 ระบบการนิเทศทางคลินิก จากสหวิชาชีพของ รพร.สระแก้ว บูรณาการและมีประสิทธิภาพ</t>
  </si>
  <si>
    <t>1.6 พัฒนาวิชาการ  ( คนใหม่ / Refresh) อย่างน้อยสาขาละ 2 ครั้ง/ปี</t>
  </si>
  <si>
    <t>1.7 มีระบบควบคุม กำกับ ติดตามที่มีประสิทธิภาพ</t>
  </si>
  <si>
    <t>B06</t>
  </si>
  <si>
    <t>2.ระดับความสำเร็จในการพัฒนา Service plan  4 สาขา (หัวใจ ทารกแรกเกิด มะเร็ง อุบัติเหตุ) 
และสาขาเด่นจังหวัดสระแก้ว (ไต Stroke Sepsis สุขภาพจิต)</t>
  </si>
  <si>
    <t xml:space="preserve">2.1 ลดอัตราการตายจากโรคหลอดเลือดหัวใจ (เปรียบเทียบข้อมูลกับปี 58) </t>
  </si>
  <si>
    <t>น้อยกว่าร้อยละ 10</t>
  </si>
  <si>
    <t xml:space="preserve">2.2 ผู้ป่วยโรคกล้ามเนื้อหัวใจขาดเลือดเฉียบพลัน (STEMI)  ได้รับการรักษาโดยการเปิดหลอดเลือด (PPCI+SK)  </t>
  </si>
  <si>
    <t>มากกว่าร้อยละ 70</t>
  </si>
  <si>
    <t xml:space="preserve">2.3 อัตราทารกแรกเกิด น้ำหนักตัวน้อยกว่า 2,500 กรัมและเสียชีวิตภายใน 28 วันลดลง </t>
  </si>
  <si>
    <t xml:space="preserve"> 1 ครั้ง/อำเภอ</t>
  </si>
  <si>
    <t>ไม่เกิน 18 ต่อประชากร แสนคน</t>
  </si>
  <si>
    <t>มากกว่าร้อยละ 98.5</t>
  </si>
  <si>
    <t>มากกว่า ร้อยละ 50</t>
  </si>
  <si>
    <t>ภัทรา  ผาแก้ว</t>
  </si>
  <si>
    <r>
      <rPr>
        <u/>
        <sz val="14"/>
        <color theme="1"/>
        <rFont val="TH SarabunIT๙"/>
        <family val="2"/>
      </rPr>
      <t>จำนวนผู้ป่วยทั้งหมด</t>
    </r>
    <r>
      <rPr>
        <sz val="14"/>
        <color theme="1"/>
        <rFont val="TH SarabunIT๙"/>
        <family val="2"/>
      </rPr>
      <t>/
ที่มีอาการไม่เกิน4.5ชม.</t>
    </r>
  </si>
  <si>
    <t xml:space="preserve"> ไม่น้อยกว่าร้อยละ 37</t>
  </si>
  <si>
    <t>B07</t>
  </si>
  <si>
    <t>3. ระดับความสำเร็จในการบริหารจัดการระบบสุขภาพอำเภอ(DHS)ให้มีความเชื่อมโยงระบบบริการปฐมภูมิ ชุมชนและท้องถิ่นอย่างมีคุณภาพ*(สำหรับ ผอ./สสอ.)</t>
  </si>
  <si>
    <t xml:space="preserve">A  อำเภอที่มี District Health System (DHS) ที่มีการดำเนินงาน ผ่านเกณฑ์ตามองค์ประกอบการดำเนินงานด้านคุณภาพ
</t>
  </si>
  <si>
    <t>B  จำนวนอำเภอที่มี   District Health System  ผ่านเกณฑ์คุณภาพ</t>
  </si>
  <si>
    <t xml:space="preserve">กลุ่ม 3 ระบบบริหารจัดการ /พัฒนาบุคลากร/บังคับใช้กฎหมาย/CFO+ปราบปรามทุจริต /ลดต้นทุนยาเวชภัณฑ์/พัสดุ/CIO </t>
  </si>
  <si>
    <t>ร้อยละของหน่วยงานในสังกัด กสธ. ผ่านเกณฑ์ประเมินระดับคุณธรรม และความโปร่งใสในการดำเนินงานเฉพราะหลักฐานเชิงประจักษ์</t>
  </si>
  <si>
    <t>ร้อยละ 75</t>
  </si>
  <si>
    <t>ระดับ 5</t>
  </si>
  <si>
    <t>ผลงาน</t>
  </si>
  <si>
    <t>ทรัพยากรบุคคล</t>
  </si>
  <si>
    <t>จำนวนแพทย์แผนไทยในสถานบริการสาธารณสุขทุกระดับ</t>
  </si>
  <si>
    <t>ร้อยละ 25</t>
  </si>
  <si>
    <t>ทรัพยากรบุคคล/
พัฒนาคุณภาพ</t>
  </si>
  <si>
    <t>จำนวนนักระบาดวิทยา</t>
  </si>
  <si>
    <t>ระดับเชี่ยวชาญ 1 ต่อประชากร 200,000 และ ระดับกลาง 1 ต่อประชากร 100,000 คน</t>
  </si>
  <si>
    <t>A42</t>
  </si>
  <si>
    <t>การบริหารการเงินสามารถควบคุมปัญหาทางการเงิน ระดับ 7 ของหน่วยบริการในพื้นที่</t>
  </si>
  <si>
    <t>มีเครือข่ายนักกฎหมายที่เข้มแข็งและบังคับใช้กฏหมายในเรื่องที่สำคัญ</t>
  </si>
  <si>
    <t>ร้อยละกฏหมาย กฎระเบียบได้รับการปรับปรุงพัฒนาตามแผน</t>
  </si>
  <si>
    <t>จำนวนอนุบัญญัติที่ต้องออกตามความในพระราชบัญญัติต่างๆ</t>
  </si>
  <si>
    <t>อย่างน้อยร้อยละ 70</t>
  </si>
  <si>
    <t>เขตสุขภาพทุกแห่ง</t>
  </si>
  <si>
    <t>A49</t>
  </si>
  <si>
    <t>มูลค่าการจัดซื้อร่วมยา และเวชภัณฑ์ฯของหน่วยงาน</t>
  </si>
  <si>
    <t>A50</t>
  </si>
  <si>
    <t>เขตสุขภาพทุกแห่งจัดทำโครงการ Health Technology Assessment(HTA)</t>
  </si>
  <si>
    <t>อย่างน้อยเขตละ 1 เรื่อง</t>
  </si>
  <si>
    <t>B08</t>
  </si>
  <si>
    <t>ร้อยละ 100 ของหน่วยงานในสังกัดมีการจัดวางระบบควบคุมภายในตามภารกิจของหน่วยงานและนโยบายของกระทรวง</t>
  </si>
  <si>
    <t>B09</t>
  </si>
  <si>
    <t>ร้อยละ 100 ของโรงพยาบาล/สำนักงานสาธารณสุขอำเภอมีการวางแผนกำลังคนครบ 5 ขั้นตอน</t>
  </si>
  <si>
    <t xml:space="preserve">A: จำนวนโรงพยาบาลและสำนักงานสาธารณสุขอำเภอที่มีการวางแผนกำลังคนครบ 5 ขั้นตอน 
</t>
  </si>
  <si>
    <t>B: จำนวนโรงพยาบาลและสำนักงานสาธารณสุขอำเภอทั้งหมด</t>
  </si>
  <si>
    <t xml:space="preserve">C: จำนวนบุคลากรที่ได้รับการพัฒนาในปีงบประมาณ 2559 </t>
  </si>
  <si>
    <t xml:space="preserve">D: จำนวนบุคลากรที่มีแผนการพัฒนาในปีงบประมาณ 2559 </t>
  </si>
  <si>
    <t>B10</t>
  </si>
  <si>
    <t xml:space="preserve">ระดับจังหวัด  : ภาวะวิกฤติระดับ 7 ไม่เกินร้อยละ 10 </t>
  </si>
  <si>
    <t xml:space="preserve">A1= 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
</t>
  </si>
  <si>
    <t>B1= จำนวนหน่วยบริการสังกัดสำนักงานปลัดกระทรวงสาธารณสุขในจังหวัดสระแก้ว</t>
  </si>
  <si>
    <t xml:space="preserve">ระดับ CUP : การบริหารการเงินการคลังมีประสิทธิภาพ มากกว่า 80 </t>
  </si>
  <si>
    <t xml:space="preserve">A2=เชิงคุณภาพ กระบวนการบริหารการเงินการคลังมี 4 ข้อ จำนวน 40 คะแนน
</t>
  </si>
  <si>
    <t>B2=เชิงปริมาณ ผลการดำเนินงาน ระดับภาวะวิกฤติ 0-7   จำนวน 60 คะแนน</t>
  </si>
  <si>
    <t xml:space="preserve">จังหวัดมีระดับความสำเร็จของการพัฒนาคุณภาพระบบบัญชี 
ไม่น้อยกว่าระดับ 4
</t>
  </si>
  <si>
    <t>5. ข้อมูลสุขภาพและการแพทย์ 43 แฟ้ม มีความครบถ้วนเพิ่มขึ้นจากปี 2558   *(สำหรับ ผอ./สสอ.)</t>
  </si>
  <si>
    <t xml:space="preserve">A = ร้อยละความครบถ้วนของข้อมูล 43 แฟ้ม เมื่อเทียบกับข้อมูลจาก HosXP หรือ JHCIS ของหน่วยบริการ ณ วันที่ประเมินผล
</t>
  </si>
  <si>
    <t>B = ร้อยละความครบถ้วนของข้อมูล 43 แฟ้ม เมื่อเทียบกับข้อมูลจาก HosXP หรือ JHCIS ของหน่วยบริการ ณ วันที่ 31 ธ.ค. 2558</t>
  </si>
  <si>
    <t>กลุ่ม 4 ระบบควบคุมและป้องกันโรค /One Health/ควบคุมโรค/อาเซียนต่างประเทศ/สาธารณสุขชายแดน/เขตเศรษฐกิจพิเศษ</t>
  </si>
  <si>
    <t>โรงเรียน ตชด. ปลอดมาลาเรีย</t>
  </si>
  <si>
    <t>196 โรงเรียน</t>
  </si>
  <si>
    <t>กลุ่มงานควบคุมโรค/
ประวิทย์  คำนึง</t>
  </si>
  <si>
    <t>ผู้ติดเชื้อ HIV ได้รับยาต้านไวรัสเพิ่มขึ้นจากปีก่อนหน้า</t>
  </si>
  <si>
    <t>วรรณวิมล 
สุรินทร์ศักดิ์</t>
  </si>
  <si>
    <t>วัณโรคSuccess rate(New M+/New M/Relapse/EP )</t>
  </si>
  <si>
    <t>ไม่ต่ำกว่าร้อยละ 90</t>
  </si>
  <si>
    <t>กาญจนา อ่ำอินทร์</t>
  </si>
  <si>
    <t>A55</t>
  </si>
  <si>
    <t>IHR2005 &amp; GHSA 10จังหวัดเป้าหมาย</t>
  </si>
  <si>
    <t>สุธี วรรณา</t>
  </si>
  <si>
    <t>A56</t>
  </si>
  <si>
    <t>จังหวัดชายแดนตามข้อกำหนด Twin Cities</t>
  </si>
  <si>
    <t>ไม่น้อยกว่า 50</t>
  </si>
  <si>
    <t>A57</t>
  </si>
  <si>
    <t>คลินิก Travel Medicine</t>
  </si>
  <si>
    <t>1 คลินิกต้นแบบ</t>
  </si>
  <si>
    <t>A58</t>
  </si>
  <si>
    <t>One Health 10 จังหวัดเป้าหมาย</t>
  </si>
  <si>
    <t>แผนปฏิบัติการเขตเศรษฐกิจพิเศษปี 2559 รายงานผลความก้าวหน้าทุก 1 เดือน(แบบราทยงาน สนย.)</t>
  </si>
  <si>
    <t>A60</t>
  </si>
  <si>
    <t>ศูนย์เด็กเล็กและโรงเรียนอนุบาลปลอดโรค</t>
  </si>
  <si>
    <t>ศูนย์เด็กเล็กฯร้อยละ80
รร.อนุบาลฯ ร้อยละ 30</t>
  </si>
  <si>
    <t>A62</t>
  </si>
  <si>
    <t>พัฒนาการตรวจจับเฝ้าระวังอาหารและน้ำในรร.สพฐ.</t>
  </si>
  <si>
    <t>1,012แห่ง</t>
  </si>
  <si>
    <t>ประวิทย์ คำนึง</t>
  </si>
  <si>
    <t>A63</t>
  </si>
  <si>
    <t>A64</t>
  </si>
  <si>
    <t>AIDS 6 เครือข่ายที่ร่วมมือ(วัยรุ่น/เยาวชน/กลุ่มใช้สารเสพติดชนิดฉีด)</t>
  </si>
  <si>
    <t>A65</t>
  </si>
  <si>
    <t>A66</t>
  </si>
  <si>
    <t>Pt รายใหม่ IHD ลดลง</t>
  </si>
  <si>
    <t>A67</t>
  </si>
  <si>
    <t>A68</t>
  </si>
  <si>
    <t>ด่านชุมชนทุกอำเภอในพื้นที่เสี่ยง/ทีมสอบสวนการบาดเจ็บ INJ.ทางถนน</t>
  </si>
  <si>
    <t>A69</t>
  </si>
  <si>
    <t>เกษตรกรมีพฤติกรรมดีขึ้น</t>
  </si>
  <si>
    <t>ไม่ร้อยกว่าร้อยละ 70</t>
  </si>
  <si>
    <t>กรองกาญจน์</t>
  </si>
  <si>
    <t>A70</t>
  </si>
  <si>
    <t>หน่วยบริการปฐมภูมิที่มีการจัดบริการอาชีวอนามัยให้แรงงานในชุมชน</t>
  </si>
  <si>
    <t>เพิ่มขึ้นร้อยละ 10</t>
  </si>
  <si>
    <t>A71</t>
  </si>
  <si>
    <t>พัฒนานักระบาดวิทยาระดับกลาง</t>
  </si>
  <si>
    <t>ไม่น้อยกว่า 50 คน</t>
  </si>
  <si>
    <t>สุธี  วรณา</t>
  </si>
  <si>
    <t>ร่างอนุบัญญัติ 23 ฉบับ</t>
  </si>
  <si>
    <t>A73</t>
  </si>
  <si>
    <t>คณะกรรมการโรคติดต่อจังหวัด</t>
  </si>
  <si>
    <t>ประวิทย์  คำนึง</t>
  </si>
  <si>
    <t>A74</t>
  </si>
  <si>
    <t>EOC ทุกเขต/จังหวัด สามารถควบคุมโรคติดต่ออันตรายไม่ให้แพร่ระบาดมากกว่า Generation 2 ได้</t>
  </si>
  <si>
    <t>A75</t>
  </si>
  <si>
    <t>ระบบเฝ้าระวังและฐานข้อมูล 5 กลุ่มโรค 5 มิติ 12 จังหวัดเป้าหมาย</t>
  </si>
  <si>
    <t>สุธี วรณา</t>
  </si>
  <si>
    <t>A77</t>
  </si>
  <si>
    <t xml:space="preserve">มีคณะกรรการฯ </t>
  </si>
  <si>
    <t>แรงงานต่างด้าวและผู้ติดตามมีหลักประกันสุขภาพ</t>
  </si>
  <si>
    <t>ร้อยละ 90</t>
  </si>
  <si>
    <t>A79</t>
  </si>
  <si>
    <t>เหยื่อจากการค้ามนุษย์ได้รับการช่วยเหลือด้านการแพทย์</t>
  </si>
  <si>
    <t>A80</t>
  </si>
  <si>
    <t>จำนวนโรงพยาบาลที่พัฒนาศักยภาพให้มีรูปแบบการให้บริการที่เป็นมิตรรองรับประชากรชาวต่างชาติอย่างเป็นรูปธรรม</t>
  </si>
  <si>
    <t>60 แห่ง(ทั้งเขต)
จังหวัดสระแก้ว 9 แห่ง</t>
  </si>
  <si>
    <t>สมโภชน์ / CDC</t>
  </si>
  <si>
    <t>A81</t>
  </si>
  <si>
    <t>จำนวนเขตสุขภาพที่ได้รับการพัฒนาศักยภาพด้านการบริหารจัดการเครือข่ายบริการสาธารณสุขอาเซียน</t>
  </si>
  <si>
    <t>12 เขต 
จังหวัดสระแก้ว</t>
  </si>
  <si>
    <t>A82</t>
  </si>
  <si>
    <t>จำนวนหน่วยงานที่พัฒนาศักยภาพในการดำเนินงานร่วมกับประชาคมอาเซียน</t>
  </si>
  <si>
    <t>1 สสจ. 9 รพ. 9 สสอ.</t>
  </si>
  <si>
    <t>A83</t>
  </si>
  <si>
    <t>ผู้บริการได้รับประโยชน์จากห้องปฏิบัติการทางการแพทย์และสาธารณสุขที่ได้มาตรฐานเพื่อรองรับประชาคมอาเซียน</t>
  </si>
  <si>
    <t xml:space="preserve">กชพรรณ หาญชิงชัยกลุ่มงานพัฒนาคุณภาพและรูปแบบบริการ </t>
  </si>
  <si>
    <t>A84</t>
  </si>
  <si>
    <t>ร้อยละของคำขอผลิตภัณฑ์สุขภาพที่ผ่านการพิจารณาตามข้อตกลงอาเซียน</t>
  </si>
  <si>
    <t>A85</t>
  </si>
  <si>
    <t>จำนวนเครือข่ายที่ร่วมดำเนินการเพื่อป้องกันควบคุมโรคและภัยสุขภาพภายใต้กรอบข้อตกลงของประเทศสมาชิกอาเซียน</t>
  </si>
  <si>
    <t>2 เครือข่าย</t>
  </si>
  <si>
    <t>B13</t>
  </si>
  <si>
    <t>ร้อยละ 80 ของตำบลที่ดำเนินงานสุขภาพหนึ่งเดียว ผ่านเกณฑ์มาตรฐาน (ได้คะแนนร้อยละ 80  ขึ้นไป)</t>
  </si>
  <si>
    <t>กลุ่มงานควบคุมโรค/ประวิทย์  คำนึง</t>
  </si>
  <si>
    <t xml:space="preserve">B=ตำบลที่ดำเนินงานสุขภาพหนึ่งเดียวทั้งหมด  </t>
  </si>
  <si>
    <t>2. ระดับความสำเร็จในการบรรลุผลสัมฤทธิ์พื้นที่ปลอดโรคพิษสุนัขบ้า</t>
  </si>
  <si>
    <t>ร้อยละ ๕๐ ของตำบลในพื้นที่อำเภอ จังหวัดสระแก้ว</t>
  </si>
  <si>
    <t>ดาวรุ่ง  สำราญผล</t>
  </si>
  <si>
    <t xml:space="preserve">B=ตำบลทั้งหมดในอำเภอ </t>
  </si>
  <si>
    <t>B15</t>
  </si>
  <si>
    <t>3. ระดับความสำเร็จความครอบคลุมการลงทะเบียนหลักประกันสุขภาพแรงงานต่างด้าว</t>
  </si>
  <si>
    <t xml:space="preserve">ร้อยละ 80 </t>
  </si>
  <si>
    <t xml:space="preserve">A=จำนวนแรงงานต่างด้าวที่ขออนุญาตทำงานมีการตรวจสุขภาพและประกันสุขภาพ
</t>
  </si>
  <si>
    <t>B=จำนวนแรงงานต่างด้าวที่ขออนุญาตทำงานทั้งหมด</t>
  </si>
  <si>
    <t>B16</t>
  </si>
  <si>
    <t>4. ระดับความสำเร็จในการบรรลุผลสัมฤทธิ์ของการดำเนินการสร้างเสริมภูมิคุ้มกันโรคในแรงงานต่างด้าว ในพื้นที่เขตพัฒนาเศรษฐกิจพิเศษ</t>
  </si>
  <si>
    <t>ร้อยละ ๙๐</t>
  </si>
  <si>
    <t xml:space="preserve">A=จำนวนเด็กต่างด้าวอายุ ๐-๕ ปี ที่มารับบริการ(ที่ผู้ปกครองลงทะเบียนถูกกฎหมาย) 
</t>
  </si>
  <si>
    <t>B=จำนวนเด็กต่างด้าวอายุ ๐-๕ ปี (ที่ผู้ปกครองลงทะเบียนถูกกฎหมาย)</t>
  </si>
  <si>
    <t>B17</t>
  </si>
  <si>
    <t>5. อัตราผลสำเร็จของการรักษาวัณโรคปอด (Success Rate)</t>
  </si>
  <si>
    <t xml:space="preserve">A=จำนวนผู้ป่วยเสมหะพบเชื้อรายใหม่ที่ได้รับการรักษาหายและรักษาครบรวมกัน 
</t>
  </si>
  <si>
    <t>B=จำนวนผู้ป่วยเสมหะพบเชื้อรายใหม่ที่ขึ้นทะเบียนรักษา</t>
  </si>
  <si>
    <t>กลุ่ม 5 ระบบคุ้มครองผู้บริโภค/อนามัยสิ่งแวดล้อม/HWP</t>
  </si>
  <si>
    <t>ระดับความสำเร็จของการดำเนินงานคุ้มครองผู้บริโภคด้านผลิตภัณฑ์สุขภาพ และบริการสุขภาพ</t>
  </si>
  <si>
    <t>A87</t>
  </si>
  <si>
    <t>มีระบบการจัดการปัญหาสุขภาพจากมลพิษสิ่งแวดล้อมใน 36 จังหวัด</t>
  </si>
  <si>
    <t>จังหวัดมีระบบจัดการปัจจัยเสี่ยงด้านสิ่งแวดล้อมและสุขภาพระดับดีขึ้นไป</t>
  </si>
  <si>
    <t>ร้อยละ 50 ของจังหวัด</t>
  </si>
  <si>
    <t>นภดล  ทาทิตย์/เอกชัย หอมชื่น</t>
  </si>
  <si>
    <t>A89</t>
  </si>
  <si>
    <t>รพ. สังกัด กสธ. มีการจัดการขยะมูลฝอยติดเชื้อตามมาตรฐาน</t>
  </si>
  <si>
    <t>A90</t>
  </si>
  <si>
    <t>B18</t>
  </si>
  <si>
    <t>B19</t>
  </si>
  <si>
    <t>2. ระดับความสำเร็จของผลสัมฤทธิ์ของการดำเนินงานพัฒนาหน่วยงาน และสถานที่ ตามแนวทางสถานที่ทำงานน่าอยู่น่าทำงาน(Healthy Workplace )</t>
  </si>
  <si>
    <t>ร้อยละ 100 ผ่านระดับดีมาก
ร้อยละ 50 ที่ผ่านGREEN &amp; CLEAN</t>
  </si>
  <si>
    <t xml:space="preserve">ผู้ป่วย DM, HT สามารถควบคุมระดับค่าน้ำตาลในกระแสเลือด ร้อยละ 40
</t>
  </si>
  <si>
    <t>และสามารถควบคุมความดันโลหิตได้ดี ร้อยละ 50</t>
  </si>
  <si>
    <t>Base line</t>
  </si>
  <si>
    <t>ทพ. รัฐพงศ์  เทพอยู่ กลุ่มงานทันตสาธารณสุข</t>
  </si>
  <si>
    <t>ข้อมูลทันตบุคคลากรใน รพสต</t>
  </si>
  <si>
    <t>แบบประเมินมาตรฐานด้านการรักษาพยาบาลฉุกเฉิน(กรมการแพทย์)</t>
  </si>
  <si>
    <t>A= จำนวนโรงพยาบาลที่ประเมินตนเองตามคู่มือแนวทางมาตรฐานด้านการรักษาพยาบาลฉุกเฉิน(กรมการแพทย์)</t>
  </si>
  <si>
    <t>B=จำนวนโรงพยาบาลทั้งหมด</t>
  </si>
  <si>
    <t>1.แบบประเมินมาตรฐานห้องปฏิบัติการทางการแพทย์และสาธารณสุข  2.ใบรับรองคุณภาพจากกรมวิทยาศาสตร์การแพทย์หรือองค์กรภายนอก</t>
  </si>
  <si>
    <t>A= จำนวนห้องปฏิบัติการทางการแพทย์และสาธารณสุขของโรงพยาบาลที่ผ่านมาตรฐาน</t>
  </si>
  <si>
    <t>ชุติญา  บุญพงศ์ไพศาล
ทรัพยากรบุคคล</t>
  </si>
  <si>
    <t>แผนพัฒนา
บุคลากรของหน่วยงาน</t>
  </si>
  <si>
    <t>ชุติญา  บุญพงศ์ไพศาล /
สมใจ พันธุเวช 
ทรัพยากรบุคคล</t>
  </si>
  <si>
    <t>A= จำนวนประชากรทุกกลุ่มวัยที่ได้รับบริการสุขภาพช่องปาก</t>
  </si>
  <si>
    <t>B=จำนวนประชากรทั้งหมด</t>
  </si>
  <si>
    <t>B=จำนวน รพ.สต.ทั้งหมด</t>
  </si>
  <si>
    <t xml:space="preserve">A จำนวนเกษตรกรที่ได้รับการ
เจาะเลือดและผลเลือดเสี่ยงและ
ไม่ปลอดภัย ได้รับความรู้/การปรับเปลี่ยนพฤติกรรม/ติดตามผลการใช้สารเคมีกำจัดศัตรูพืช </t>
  </si>
  <si>
    <t>B จำนวนเกษตรกรที่ได้รับการเจาะเลือดและผลเลือดเสี่ยงและไม่ปลอดภัย ทั้งหมด</t>
  </si>
  <si>
    <t>ผลงาน ร้อยละ</t>
  </si>
  <si>
    <t>A หน่วยบริการปฐมภูมิที่จัดบริการ
อาชีวอนามัย ในปี 2559</t>
  </si>
  <si>
    <t>B หน่วยบริการปฐมภูมิที่ไม่ได้จัดบริการอาชีวอนามัยทั้งหมด</t>
  </si>
  <si>
    <t>A = จำนวนผู้ป่วยรายใหม่ ปี 2559</t>
  </si>
  <si>
    <t>B = จำนวนผู้ป่วยรายใหม่ ปี 2558</t>
  </si>
  <si>
    <t>ผลงานร้อยละ (เปรียบเทียบอัตราต่อแสน)</t>
  </si>
  <si>
    <t>ศูนย์ไตเทียม       รพร.สระแก้ว /   ภัทรา  ผาแก้ว</t>
  </si>
  <si>
    <t>A = จำนวนผู้ป่วยโรคไตเรื้อรังที่มีการลดลงของ eGFR&lt; 4 มล./นาที/1.72 ม2/ปี</t>
  </si>
  <si>
    <t>B = จำนวนผู้ป่วยโรคไตเรื้อรังทั้งหมด</t>
  </si>
  <si>
    <t>A = จำนวนผู้ป่วยโรคหลอดเลือดสมองตีบ หรืออุดตันเฉียบพลันได้รับยาละลายลิ่มเลือดทางหลอดเลือดดำ</t>
  </si>
  <si>
    <t>B = ผู้ป่วยโรคหลอดเลือดสมองตีบ หรืออุดตันเฉียบพลันทั้งหมด</t>
  </si>
  <si>
    <t xml:space="preserve">A = จำนวนผู้ป่วยโรคหลอดเลือดสมองตีบ หรืออุดตันเฉียบพลันที่มารับการรักษาที่โรงพยาบาลไม่เกิน 4.5 ชม.
</t>
  </si>
  <si>
    <t>B = จำนวนผู้ป่วยโรคหลอดเลือดสมองตีบหรืออุดตันเฉียบพลัน ทั้งหมด</t>
  </si>
  <si>
    <t>A = จำนวนผู้ป่วยโรคมะเร็งในแต่ละประเภทในโรงพยาบาลทั้งหมด ปี 2559</t>
  </si>
  <si>
    <t>B = จำนวนผู้ป่วยโรคมะเร็งในแต่ละประเภทในโรงพยาบาลทั้งหมด ปี 2558</t>
  </si>
  <si>
    <t>ผลงานร้อยละ (จังหวัดวิเคราะห์)</t>
  </si>
  <si>
    <t>A = จำนวนผู้ป่วยเสียชีวิตด้วยโรคมะเร็งในแต่ละประเภทในโรงพยาบาล ปี2559</t>
  </si>
  <si>
    <t>B = จำนวนผู้ป่วยเสียชีวิตด้วยโรคมะเร็งในแต่ละประเภทในโรงพยาบาล ปี 2558</t>
  </si>
  <si>
    <t xml:space="preserve">A = จำนวนผู้ป่วยมะเร็งระยะสุดท้าย ได้รับการดูแลแบบประคับประคอง (palliative Care) </t>
  </si>
  <si>
    <t xml:space="preserve">B = จำนวนผู้ป่วยมะเร็งระยะสุดท้ายทั้งหมด </t>
  </si>
  <si>
    <t>A = จำนวนครั้ง  สสอ./รพ.) ดำเนินการ</t>
  </si>
  <si>
    <t>ผลงานร้อยละ (จังหวัดรวมผลงาน)</t>
  </si>
  <si>
    <t>A = จำนวนรายใหม่ในปีที่ตรวจพบ และ มีการค้นพบ ระยะที่ 1 และ 2</t>
  </si>
  <si>
    <t>B = ประชากรสตรีกลุ่มเป้าหมาย ได้รับการคัดกรองมะเร็งเต้านม/มะเร็งปากมดลูก</t>
  </si>
  <si>
    <t xml:space="preserve">ผลงานร้อยละ </t>
  </si>
  <si>
    <t xml:space="preserve">A = จำนวนผู้ป่วยโรคกล้ามเนื้อหัวใจขาดเลือดเฉียบพลัน  (STEMI)  ได้รับการรักษาโดยการเปิดหลอดเลือด (PPCI+SK)  </t>
  </si>
  <si>
    <t>B = จำนวนผู้ป่วยโรคกล้ามเนื้อหัวใจขาดเลือดเฉียบพลัน  (STEMI) ทั้งหมด</t>
  </si>
  <si>
    <t>A = จำนวนผู้ป่วยโรคหลอดเลือดหัวใจเสียชีวิต ปี 2559</t>
  </si>
  <si>
    <t>B = จำนวนผู้ป่วยโรคหลอดเลือดหัวใจเสียชีวิต ปี 2558</t>
  </si>
  <si>
    <t>รพร.สระแก้ว/    ภัทรา  ผาแก้ว</t>
  </si>
  <si>
    <t>B = จำนวน รพ.ระดับ S</t>
  </si>
  <si>
    <t>A = รพ.ในระดับ M1,F2 ที่จัดบริการ (คลินิก CKD)</t>
  </si>
  <si>
    <t>B = จำนวน รพ. ระดับ  M1, F2 ทั้งหมด</t>
  </si>
  <si>
    <t>A= จำนวนผู้ป่วยรายใหม่ปี 2559</t>
  </si>
  <si>
    <t>B= จำนวนผู้ป่วยรายใหม่ปี 2558</t>
  </si>
  <si>
    <t>B=จำนวนอำเภออทั้งหมด ณ วันที่ประเมินผล</t>
  </si>
  <si>
    <t>A=ผู้ติดเชื้อ HIV ได้รับยาต้านไวรัส</t>
  </si>
  <si>
    <t>B=ผู้ติดเชื้อ HIV ที่เข้าเกณฑ์</t>
  </si>
  <si>
    <t>n/a</t>
  </si>
  <si>
    <t>แบบประเมิน</t>
  </si>
  <si>
    <t xml:space="preserve">ผ่านเกณฑ์ครบ 4 เป้าหมาย
</t>
  </si>
  <si>
    <t xml:space="preserve"> /</t>
  </si>
  <si>
    <t>A = จังหวัดที่จัดกิจกรรม</t>
  </si>
  <si>
    <t>B = จังหวัดชายแดนในเขตทั้งหมด</t>
  </si>
  <si>
    <t>แบบประเมิน
จากกรมควบคุมโรค</t>
  </si>
  <si>
    <t xml:space="preserve">A1 =ศูนย์เด็กเล็กที่ผ่านเกณฑ์ประเมิน
a2=โรงเรียนอนุบาลที่ผ่านเกณฑ์การประเมิน  </t>
  </si>
  <si>
    <t>B1=ศุนย์เด็กเล็กทั้งหมด
B2=โรงเรียนอนุบาลทั้งหมด</t>
  </si>
  <si>
    <t>NA</t>
  </si>
  <si>
    <t xml:space="preserve"> n/a</t>
  </si>
  <si>
    <t>7 แห่ง</t>
  </si>
  <si>
    <t>A = นักระบาดระดับกลาง</t>
  </si>
  <si>
    <t>B = ประชากรเป้าหมาย/นักระบาด</t>
  </si>
  <si>
    <t>ผลงาน  สระแก้วเป้าหมาย 6 คน (100%)</t>
  </si>
  <si>
    <t>รอรูปแบบจากกระทรวงตาม 
พรบ ควบคุมป้องกันโรคพ.ศ. 2558</t>
  </si>
  <si>
    <t xml:space="preserve"> แบบประเมิน</t>
  </si>
  <si>
    <t xml:space="preserve"> จัดตั้ง EOC จังหวัด สามารถควบคุมโรคติดต่ออันตรายไม่ให้แพร่ระบาดมากกว่า Generation 2 ได้</t>
  </si>
  <si>
    <t xml:space="preserve">สระแก้วมีระบบเฝ้าระวังและฐานข้อมูล 5 กลุ่มโรค 5 มิติ </t>
  </si>
  <si>
    <t>A = โรงพยาบาลที่ผ่านเกณฑ์</t>
  </si>
  <si>
    <t>B = โรงพยาบาลทั้งหมด</t>
  </si>
  <si>
    <t>จังหวัดสระแก้วมีการพัฒนาศักยภาพด้านการบริหารจัดการเครือข่ายโดยใช้คณะกรรมการ</t>
  </si>
  <si>
    <t>จังหวัดสระแก้วมีการพัฒนาศักยภาพด้านการบริหารจัดการเครือข่ายโดยใช้คณะกรรมการ ครอบคลุมถึงรพ.และสสอ.</t>
  </si>
  <si>
    <t>กลุ่มงานประกันสุขภาพ/สุรชัย เทียมพูล</t>
  </si>
  <si>
    <t>A=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</t>
  </si>
  <si>
    <t>B=จำนวนหน่วยบริการสังกัดสำนักงานปลัดกระทรวงสาธารณสุขในจังหวัดสระแก้ว</t>
  </si>
  <si>
    <t>กลุ่มประกันสุขภาพ/วราภรณ์  ตะบุตร</t>
  </si>
  <si>
    <t>A=จำนวนแรงงานต่างด้าวและผู้ติดตามที่ขออนุญาตทำงานมีการตรวจสุขภาพและประกันสุขภาพ</t>
  </si>
  <si>
    <t>B=จำนวนแรงงานต่างด้าวและผู้ติดตามที่ขออนุญาตทำงานทั้งหมด</t>
  </si>
  <si>
    <t>A=จำนวนเหยื่อจากการค้ามนุษย์ได้รับการช่วยเหลือด้านการแพทย์</t>
  </si>
  <si>
    <r>
      <t>A6 =</t>
    </r>
    <r>
      <rPr>
        <sz val="14"/>
        <color rgb="FF000000"/>
        <rFont val="TH SarabunIT๙"/>
        <family val="2"/>
      </rPr>
      <t>ผู้ป่วยโรคความดันโลหิตสูงที่ควบคุมความดันโลหิตได้ดีตามเกณฑ์กําหนด</t>
    </r>
  </si>
  <si>
    <t>ร้อยละ 77.36</t>
  </si>
  <si>
    <t>ร้อยละ 11.29</t>
  </si>
  <si>
    <t xml:space="preserve"> -</t>
  </si>
  <si>
    <t>N/A</t>
  </si>
  <si>
    <t xml:space="preserve">๕๐
(๙ ตำบล)
</t>
  </si>
  <si>
    <t>นพดล  ทาทิตย์/เอกชัย หอมชื่น</t>
  </si>
  <si>
    <t>A = รพ. สังกัด กสธ. มีการจัดการขยะมูลฝอยติดเชื้อตามมาตรฐาน</t>
  </si>
  <si>
    <t>B = รพ. สังกัด กสธ. 10 แห่ง</t>
  </si>
  <si>
    <t xml:space="preserve"> ลดลง เปรียบเทียบข้อมูลการส่งต่อย้อนหลังกับปี 58</t>
  </si>
  <si>
    <t>อย่างน้อยสาขาละ 2 ครั้ง/ปี</t>
  </si>
  <si>
    <t>เพียงพอ จนไม่มีการ Refer นอกจังหวัด   นอกเครือข่าย ตามชนิดคนไข้ใน 3 ปี</t>
  </si>
  <si>
    <t xml:space="preserve">A=จำนวนเด็กแรกเกิดน้ำหนักตัวน้อยกว่า 2,500 กรัม เสียชีวิตภายใน 28 วัน  (คน)
</t>
  </si>
  <si>
    <t xml:space="preserve">B=จำนวนเด็กแรกเกิดน้ำหนักตัวน้อยกว่า 2,500 กรัม (คน)
</t>
  </si>
  <si>
    <t>A =ผู้ป่วย Blinding Cataract ได้รับการผ่าตัดภายใน 30 วัน</t>
  </si>
  <si>
    <t>B = ผู้ป่วย Blinding Cataractทั้งหมด</t>
  </si>
  <si>
    <t>แบบประเมินเฉพาะ</t>
  </si>
  <si>
    <t>B ประชากรทั้งหมด</t>
  </si>
  <si>
    <t>A ผู้บาดเจ็บจากอุบัติเหตุทางถนนที่รับไว้รักษาใน รพร. ที่มีค่า Ps &gt; 0.7 รอดชีวิต</t>
  </si>
  <si>
    <t>B  ผู้บาดเจ็บจากอุบัติเหตุทางถนนที่รับไว้รักษาใน รพร. ที่มีค่า Ps &gt; 0.7 ทั้งหมด</t>
  </si>
  <si>
    <t>A จำนวนผู้เสียชีวิตจากบาดเจ็บทางสมอง</t>
  </si>
  <si>
    <t>B จำนวนผู้บาดเจ็บทางสมอง</t>
  </si>
  <si>
    <t>หลักฐานเอกสาร</t>
  </si>
  <si>
    <t>น้อยกว่า  5  ต่อ 1,000 การเกิดมีชีพ</t>
  </si>
  <si>
    <t>รายงานผลการประเมินคุณภาพระบบบัญชีของจังหวัดและโรงพยาบาลสังกัดสำนักงานปลัดกระทรวงสาธารณสุข</t>
  </si>
  <si>
    <t xml:space="preserve">นายทรงพล       เพียเพ็งต้น </t>
  </si>
  <si>
    <t>HosXP และแบบรายงานของรพ.</t>
  </si>
  <si>
    <t>แบบรายงานของรพ.</t>
  </si>
  <si>
    <t>A จำนวนบุคลากรที่ได้รับการพัฒนา</t>
  </si>
  <si>
    <t>B จำนวนบุคลากรตามแผน</t>
  </si>
  <si>
    <t>A หน่วยงาน ผ่านเกณฑ์สถานที่ทำงานน่าอยู่น่าทำงาน(Healthy Workplace )</t>
  </si>
  <si>
    <t>B หน่วยงานทั้งหมด</t>
  </si>
  <si>
    <t>รายงานการประชุม</t>
  </si>
  <si>
    <t>ทะเบียนประกันสุขภาพแรงงานต่างด้าว ของหน่วยบริการในพื้นที่</t>
  </si>
  <si>
    <t>กลุ่มงานคุ้มครองผู้บริโภค</t>
  </si>
  <si>
    <t>แบบรายงาน นบก. 02-56</t>
  </si>
  <si>
    <t>A08</t>
  </si>
  <si>
    <t>อัตราตายจากโรคหลอดเลือดหัวใจลดลง</t>
  </si>
  <si>
    <t>A43</t>
  </si>
  <si>
    <t>A51</t>
  </si>
  <si>
    <t>A = จำนวนเด็กอายุต่ำกว่า 15 ปีเสียชีวิตจาการจมน้ำ</t>
  </si>
  <si>
    <t>นิติการ</t>
  </si>
  <si>
    <t>ข้อมูลจาก กสธ.</t>
  </si>
  <si>
    <t>รายงานสถานะทางการเงินหน่วยบริการสังกัดสำนักงานปลัดกระทรวงสาธารณสุขในจังหวัดสระแก้ว</t>
  </si>
  <si>
    <t>ผลงานต่อการเกิดมีชีพแสนคน</t>
  </si>
  <si>
    <t>A= จำนวนการคลอดมีชีพของหญิงอายุ 15 – 19 ปี</t>
  </si>
  <si>
    <t>A =จำนวนผู้สูงอายุที่ได้รับการคัดกรองปัญหาสุขภาพ</t>
  </si>
  <si>
    <t>B =จำนวนผู้สูงอายุทั้งหมด</t>
  </si>
  <si>
    <t>A =จำนวนคนพิการที่เข้าถึงบริการด้านสุขภาพ</t>
  </si>
  <si>
    <t>B =จำนวนผู้พิการทั้งหมด</t>
  </si>
  <si>
    <t>A =จำนวนผู้ป่วยยาเสพติดที่เขารับการบำบัดรักษาและหยุดเสพต่อเนื่องเป็นระยะเวลา 3 เดือนหลังจำหน่ายจากการบำบัดรักษา</t>
  </si>
  <si>
    <t>ระบบรายงาน บสต.</t>
  </si>
  <si>
    <t>A =จำนวนหญิงอายุ 15-19 ปีตั้งครรภ์ซ้ำ</t>
  </si>
  <si>
    <t>B =จำนวนหญิงอายุ 15-19 ปีตั้งครรภ์/แท้งทั้งหมด</t>
  </si>
  <si>
    <t>ผลงานจำนวน</t>
  </si>
  <si>
    <t>แบบเฝ้าระวังพฤติกรรมเสี่ยงสำนักงานสถิติแห่งชาติ</t>
  </si>
  <si>
    <t>A =จำนวนผู้บริโภคเครื่องดื่มแอลกอฮอล์อายุ 15-19 ปี</t>
  </si>
  <si>
    <t>B =จำนวนประชากรอายุ 15-19 ปีทั้งหมด</t>
  </si>
  <si>
    <t xml:space="preserve">งานควบคุมโรคไม่ติดต่อ </t>
  </si>
  <si>
    <t xml:space="preserve">A =จำนวนโรงพยาบาลที่มีบริการWell Child Clinic (WCC) คุณภาพ </t>
  </si>
  <si>
    <t>แบบรายงานการประเมิน</t>
  </si>
  <si>
    <t>A =จำนวนบุคคลอายุ 15-18 ปีที่สูบบุหรี่</t>
  </si>
  <si>
    <t>B =จำนวนประชากรอายุ 15-18ปีเฉพาะที่สำรวจทั้งหมด</t>
  </si>
  <si>
    <t>ไม่น้อยกว่าร้อยละ 30 ของผู้สูงอายุที่ติดบ้าน/ติดเตียง</t>
  </si>
  <si>
    <t>1,295 คน/2,270ครั้ง</t>
  </si>
  <si>
    <t>B : จำนวนสถานบริการทั้งหมดที่จัดบริการแพทย์แผนไทยและการแพทย์ทางเลือก (นวด/อบ/ประคบ/ยา)</t>
  </si>
  <si>
    <t>A : จำนวนสถานบริการแพทย์แผนไทยที่ปฏิบัติงานในสถานบริการสาธารณสุข</t>
  </si>
  <si>
    <t>B: จำนวนสถานบริการสาธารณสุขทั้งหมดในเขตรับผิดชอบ</t>
  </si>
  <si>
    <t>A: จำนวนสถานบริการที่จัดให้มีบริการ นวด อบ ประคบ และยาสมุนไพร</t>
  </si>
  <si>
    <t>B :จำนวนสถานบริการสาธารณสุขทั้งหมด</t>
  </si>
  <si>
    <t>มีจัดบริการแพทย์แผนไทยในสถานบริการสาธารณสุขทุกระดับ</t>
  </si>
  <si>
    <t>ผลงานเปรียบเทียบอัตราต่อแสน</t>
  </si>
  <si>
    <t>(รอรายละเอียดจากกระทรวง)</t>
  </si>
  <si>
    <t>ร้อยละ 25 ของ Case ที่มีในจังหวัด</t>
  </si>
  <si>
    <t>จาตุรงค์  จันทร์เรือง</t>
  </si>
  <si>
    <t xml:space="preserve">แบบรายงานการประเมิน </t>
  </si>
  <si>
    <t>1. ระดับความสำเร็จของการจัดการงานข้อมูลและสถานการณ์ด้านคุ้มครองผู้บริโภคและอนามัยสิ่งแวดล้อม</t>
  </si>
  <si>
    <t>แบบรายงานการสำรวจ/ประเมิน</t>
  </si>
  <si>
    <t>A =จำนวนผู้ป่วยโรคซึมเศร้าที่เข้ารับบริการใน รพ.</t>
  </si>
  <si>
    <t>B =จำนวนผู้ป่วยโรคซึมเศร้าจากการคาดประมาณ</t>
  </si>
  <si>
    <t>A52</t>
  </si>
  <si>
    <t>A86</t>
  </si>
  <si>
    <t>A88</t>
  </si>
  <si>
    <t>A38</t>
  </si>
  <si>
    <t>A44</t>
  </si>
  <si>
    <t xml:space="preserve">ระดับความสอดคล้องของการพัฒนาบุคลากรตามแผนพัฒนา </t>
  </si>
  <si>
    <t>A07</t>
  </si>
  <si>
    <t>AA26</t>
  </si>
  <si>
    <t>AA40</t>
  </si>
  <si>
    <t>AA54</t>
  </si>
  <si>
    <t>A91</t>
  </si>
  <si>
    <t>A92</t>
  </si>
  <si>
    <t>A93</t>
  </si>
  <si>
    <t>A94</t>
  </si>
  <si>
    <t>B =จำนวนการเกิดมีชีพทั้งหมดในช่วงเวลาเดียวกัน</t>
  </si>
  <si>
    <t>B =จำนวนเด็กแรกเกิด – 5 ปี 11 เดือน 29 วัน ที่ได้รับการตรวจประเมินพัฒนาการตามเกณฑ์ทั้งหมดในช่วงเวลาเดียวกัน</t>
  </si>
  <si>
    <t>A =จำนวนเด็กแรกเกิด – 5 ปี 11 เดือน 29 วัน ที่ได้รับการตรวจประเมินพัฒนาการตามเกณฑ์ และมีพัฒนาการปกติในช่วงเวลาที่กาหนด</t>
  </si>
  <si>
    <t>ไม่เกินร้อยละ 10 ภายในปี 2560/ภาวะเริ่มอ้วนและอ้วนลดลง ร้อยละ 0.5 ต่อปี เมื่อเทียบกับสถานการณ์เดิม
(เฉพาะพื้นที่ที่มีภาวะเริ่มอ้วนและอ้วน น้อยกว่าร้อยละ 10 ทุกระดับ)</t>
  </si>
  <si>
    <t>A =จำนวนเด็กอายุ 5-14 ปี ที่มีภาวะเริ่มอ้วน + อ้วน</t>
  </si>
  <si>
    <t>B = จำนวนประชากรกลางปีของเด็ก อายุต่ากว่า 15 ปี</t>
  </si>
  <si>
    <t>ผลงานอัตราส่วนต่อพัน</t>
  </si>
  <si>
    <t>B= จำนวนหญิงอายุ 15 – 19 ปีทั้งหมด</t>
  </si>
  <si>
    <t>ไม่เพิ่มขึ้นจากผลการสำรวจปี2558</t>
  </si>
  <si>
    <t>B จำนวนประชากรกลางปี 2558</t>
  </si>
  <si>
    <t>A จำนวนผู้เสียชีวิตจากอุบัติเหตุทางถนนทั้งหมด ปีงบประมาณ 2559
(ตุลาคม 2558-กันยายน 2559)</t>
  </si>
  <si>
    <t>ร้อยละ 10ในระยะ 5 ปี (ปี 2558 – 2562) และวัดผลลัพธ์สุดท้ายในปี พ.ศ. 2562</t>
  </si>
  <si>
    <t>B=  จำนวนประชากรกลางปี</t>
  </si>
  <si>
    <t>A= จำนวนการตายจากโรคหลอดเลือดหัวใจ (รหัส ICD-10 = I20 - I25)</t>
  </si>
  <si>
    <t>A =จำนวนตาบลเป้าหมายที่ผ่านเกณฑ์การประเมินในระดับดีขึ้นไป ปี ๒๕๕9</t>
  </si>
  <si>
    <t>B =จำนวนตาบลเป้าหมาย ในปี ๒๕๕9</t>
  </si>
  <si>
    <t>A =จำนวนผู้ป่วย 4 สาขา ที่ส่งต่อออกนอกเขตสุขภาพรายไตรมาส ปี 2558</t>
  </si>
  <si>
    <t>B =จำนวนผู้ป่วย 4 สาขา ที่ส่งต่อออกนอกเขตสุขภาพรายไตรมาส ปี 2559</t>
  </si>
  <si>
    <t>มีเครือข่ายนักกฎหมายครอบคลุมส่วนราชการบริหารส่วนกลางและส่วนภูมิภาค</t>
  </si>
  <si>
    <t>ประเมินโดยกลุ่มกฎหมาย สานักงานปลัดกระทรวงสาธารณสุข</t>
  </si>
  <si>
    <t>9 แห่ง</t>
  </si>
  <si>
    <t>รายงานข้อมูลผลการจัดซื้อยาและเวชภัณฑ์ที่มิใช่ยาของหน่วยงาน</t>
  </si>
  <si>
    <t>A =หน่วยงานในสังกัดที่มีการจัดวางระบบควบคุมภายในตามภารกิจของหน่วยงานและนโยบายของกระทรวง</t>
  </si>
  <si>
    <t>B =หน่วยงานในสังกัดทั้งหมด</t>
  </si>
  <si>
    <t>ร้อยละของจังหวัดในเขตสุขภาพที่ผ่านเกณฑ์คุณภาพการบริหารจัดการการพัฒนาบุคลากร</t>
  </si>
  <si>
    <t>A =จำนวนมารดาตายระหว่างการตั้งครรภ์ การคลอด หลังคลอด ๔๒วันหลังคลอด
ทุกสาเหตุยกเว้นอุบัติเหตุในช่วงเวลาที่กำหนด</t>
  </si>
  <si>
    <t>BB01</t>
  </si>
  <si>
    <t>BB02</t>
  </si>
  <si>
    <t>(ตัวชี้วัดวัดในระดับเขต )
(รอรายละเอียดจากกระทรวง)</t>
  </si>
  <si>
    <t>(ไม่มีโรงพยาบาลระดับ A ในจังหวัดสระแก้ว)
(รอรายละเอียดจากกระทรวง)</t>
  </si>
  <si>
    <t>BB05</t>
  </si>
  <si>
    <t>B20</t>
  </si>
  <si>
    <t>B21</t>
  </si>
  <si>
    <t>B22</t>
  </si>
  <si>
    <t>B23</t>
  </si>
  <si>
    <t>B24</t>
  </si>
  <si>
    <t>BB06</t>
  </si>
  <si>
    <t>B25</t>
  </si>
  <si>
    <t>B26</t>
  </si>
  <si>
    <t>B27</t>
  </si>
  <si>
    <t>B28</t>
  </si>
  <si>
    <t>B29</t>
  </si>
  <si>
    <t>B30</t>
  </si>
  <si>
    <t>B37</t>
  </si>
  <si>
    <t>B32</t>
  </si>
  <si>
    <t>B33</t>
  </si>
  <si>
    <t>B34</t>
  </si>
  <si>
    <t>B35</t>
  </si>
  <si>
    <t>B36</t>
  </si>
  <si>
    <t>B38</t>
  </si>
  <si>
    <t>B39</t>
  </si>
  <si>
    <t>B42</t>
  </si>
  <si>
    <t>B43</t>
  </si>
  <si>
    <t>B44</t>
  </si>
  <si>
    <t>B45</t>
  </si>
  <si>
    <t>B46</t>
  </si>
  <si>
    <t>B47</t>
  </si>
  <si>
    <t xml:space="preserve">คณะกรรมการ EC ทุกระดับจัดทำ Standard Operating Procedures Template(SOP)จริยธรรมการวิจัยของหน่วยงาน  </t>
  </si>
  <si>
    <t xml:space="preserve">เขตสุขภาพทุกแห่งมีทำเนียบเครือข่ายนักวิจัย </t>
  </si>
  <si>
    <t>(รอรายละเอียดจากกระทรวง)
(เก็บข้อมูลในระดับเขต)</t>
  </si>
  <si>
    <t>BB08</t>
  </si>
  <si>
    <t>BB09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</si>
  <si>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</si>
  <si>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</si>
  <si>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</si>
  <si>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</si>
  <si>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</si>
  <si>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</si>
  <si>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</si>
  <si>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</si>
  <si>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</si>
  <si>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 xml:space="preserve">แบบรายงานการประเมินตนเอง </t>
  </si>
  <si>
    <t xml:space="preserve">1. ระดับความสำเร็จในการบรรลุผลสัมฤทธิ์การควบคุมภายใน </t>
  </si>
  <si>
    <t>2. ระดับความสำเร็จในการวางแผนกำลังคน</t>
  </si>
  <si>
    <t>3. ระดับความสำเร็จการบรรลุผลสัมฤทธิ์ประสิทธิภาพการบริหารการเงินสามารถควบคุมปัญหาทางการเงินระดับ 7 ของหน่วยบริการในพื้นที่ และมีปัญหาทางการเงินเรื้อรังไม่เกินระดับ 4 *(สำหรับ ผอ.)</t>
  </si>
  <si>
    <t>4. ระดับความสำเร็จของการพัฒนาคุณภาพระบบบัญชี</t>
  </si>
  <si>
    <t>สมโภชน์/CDC</t>
  </si>
  <si>
    <t>งานคุ้มครองผู้บริโภค</t>
  </si>
  <si>
    <t>วารุนี/กลุ่มงานบริหาร</t>
  </si>
  <si>
    <t xml:space="preserve">ผลงาน ผลรวม  A2+B2 </t>
  </si>
  <si>
    <t>ร้อยละผู้สูงอายุที่ได้รับการดูแลสุขภาพด้วยแพทย์แผนไทยฯ</t>
  </si>
  <si>
    <t>A =มูลค่าการจัดซื้อร่วมของยาและเวชภัณฑ์ที่มิใช่ยาของหน่วยงานในสังกัดสำนักงานปลัดกระทรวงสาธารณสุข</t>
  </si>
  <si>
    <t>B =มูลค่าการจัดซื้อทั้งหมดของยาและเวชภัณฑ์ที่มิใช่ยาของหน่วยงานในสังกัดสำนักงานปลัดกระทรวงสาธารณสุข</t>
  </si>
  <si>
    <t>A=จำนวนเด็ก 0-5 ปีมีรูปร่างสมส่วนและส่วนสูงระดับดีขึ้นไป</t>
  </si>
  <si>
    <t xml:space="preserve">A=จำนวนเด็กแรกเกิดเสียชีวิตภายใน 28 วัน  </t>
  </si>
  <si>
    <t>B=จำนวนเด็กเกิดมีชีพทั้งหมด</t>
  </si>
  <si>
    <t>เพิ่มเตียงบริการจิตเวช</t>
  </si>
  <si>
    <t>น้อยกว่า  ๗ ต่อพันการเกิดมีชีพ</t>
  </si>
  <si>
    <t>ปวีณภัสสร์  คล้ำศิริ/กลุ่มงานส่งเสริมสุขภาพ</t>
  </si>
  <si>
    <t>B31</t>
  </si>
  <si>
    <t>อัตราป่วยตายด้วยโรคไข้เลือดออกลดลง</t>
  </si>
  <si>
    <t>ไม่เกินร้อยละ0.11</t>
  </si>
  <si>
    <t>กลุ่มงานควบคุมโรค</t>
  </si>
  <si>
    <t>แบบรายงาน 506</t>
  </si>
  <si>
    <t>ผลงานอัตราต่อแสนประชากร</t>
  </si>
  <si>
    <t>A95</t>
  </si>
  <si>
    <t>AA96</t>
  </si>
  <si>
    <t>A97</t>
  </si>
  <si>
    <t>AA98</t>
  </si>
  <si>
    <t xml:space="preserve">A: จำนวนผู้สูงอายุที่ติดบ้าน/ติดเตียง  ได้รับการดูแลด้วยวิธีการแพทย์
แผนไทย
</t>
  </si>
  <si>
    <t>B: จำนวนผู้ป่วยที่ติดบ้าน/ติดเตียง
ทั้งหมด</t>
  </si>
  <si>
    <t>B : จำนวนครั้งผู้ป่วยนอกมารับบริการทั้งหมด</t>
  </si>
  <si>
    <t>A : จำนวนครั้งที่ผู้ป่วยนอกที่ได้รับบริการแพทย์แผนไทย</t>
  </si>
  <si>
    <t>A=จำนวนเด็ก 0-5 ปีมีภาวะผอม</t>
  </si>
  <si>
    <t>A=จำนวนเด็ก 0-5 ปีมีภาวะเตี้ย</t>
  </si>
  <si>
    <t>A =จำนวนทารกแรกเกิดจนถึงอายุต่ำากว่า 6 เดือนที กินนมแม่อย่างเดียว</t>
  </si>
  <si>
    <t>B=จำนวนทารกแรกเกิดจนถึงอายุต่ำกว่า 6 เดือนทั้งหมด</t>
  </si>
  <si>
    <t>B =จำนวนเด็กอายุ 5-14 ปี ที่ชั่งน้ำหนักและวัดส่วนสูงทั้งหมด</t>
  </si>
  <si>
    <t>ความชุกการบริโภคเครื่องดื่มแอลกอฮอล์ในประชากรอายุ 15-19 ปี</t>
  </si>
  <si>
    <t>A =จำนวนผู้สูงอายุที่ต้องการความช่วยเหลือในการดำเนินกิจวัตรประจาวัน ที่ได้รับการประเมิน ประเมินสมรรถนะผู้สูงอายุเพื่อการดูแล (ADL แล้วอยู่ใน กลุ่ม 2 รวมกับกลุ่ม 3)</t>
  </si>
  <si>
    <t>B =จำนวนผู้สูงอายุทุกคน (ผู้ที่มีอายุ 60 ปี บริบูรณ์ขึ้นไป) ที่ได้รับการคัดกรองสุขภาพผู้สูงอายุ ทั้ง 3 ด้าน</t>
  </si>
  <si>
    <t>B =จำนวนผู้ป่วยยาสพติดพที่เข้ารับการบำบัดรักษาและได้รับการจำหน่ายตามเกณฑ์ของแต่ละแห่งทั้งนี้ไม่นับรวมผู้ป่วยจำหน่ายเนื่องจากเสียชีวิตหรือถูกจับ</t>
  </si>
  <si>
    <t>2.4 มี NICU ตามเกณฑ์เพียงพอ จนไม่มีการ Refer นอกจังหวัด   นอกเครือข่าย ตามชนิดคนไข้ใน 3 ปี</t>
  </si>
  <si>
    <t>2.5 ร้อยละของการจัดกิจกรรมตามแผนป้องกันและรณรงค์ เพื่อหลีกเลี่ยงปัจจัยเสี่ยงต่อโรคมะเร็ง อย่างชัดเจน</t>
  </si>
  <si>
    <t xml:space="preserve">2.7 ร้อยละของผู้ป่วยมะเร็งระยะสุดท้าย ได้รับการดูแลแบบประคับประคอง (palliative Care) </t>
  </si>
  <si>
    <t>2.8 เวลารอคอยการรักษา</t>
  </si>
  <si>
    <t xml:space="preserve">2.9 ลดอัตราป่วย/อัตราตายของผู้ป่วยโรคมะเร็งในแต่ละประเภทในโรงพยาบาล </t>
  </si>
  <si>
    <t xml:space="preserve">2.10 อัตราตายจากอุบัติเหตุทางถนน   (รหัส ICD10= V01-V89) </t>
  </si>
  <si>
    <t xml:space="preserve">2.11 ร้อยละของผู้บาดเจ็บจากอุบัติเหตุทางถนนที่รับไว้รักษาใน รพร. ที่มีค่า Probability of Survival (Ps) &gt; 0.75และรอดชีวิตหลังการดูแลรักษา  </t>
  </si>
  <si>
    <t>2.12 อัตราตายผู้ป่วยบาดเจ็บต่อสมองลดลง ICD10=S06.0-S06.9</t>
  </si>
  <si>
    <t>2.13 มีแผนการพัฒนาระบบบริการ (Service Plan) ของการดูแลผู้ป่วยอุบัติเหตุ</t>
  </si>
  <si>
    <t>2.14 มีระบบการดูแลผู้บาดเจ็บก่อนถึงโรงพยาบาล (Pre-hospitalcare) และระบบ Fast Tract Trauma ได้ครอบคลุมและมีมาตรฐาน</t>
  </si>
  <si>
    <t xml:space="preserve">2.15 มีระบบการดูและผู้บาดเจ็บ (Acute care facilities) และระบบ  ฟื้นฟูผู้บาดเจ็บ เมื่อพ้นภาวะวิกฤติ (Post-hospital care)  ระดับเขตสุขภาพ/จังหวัด </t>
  </si>
  <si>
    <t>2.16 มีการพัฒนา node (รพ.อรัญประเทศ)</t>
  </si>
  <si>
    <t xml:space="preserve">2.17 ร้อยละของผู้ป่วยโรคไตเรื้อรังที่มีการลดลงของ eGFR&lt; 4 มล./นาที/1.72 ม2/ปี  </t>
  </si>
  <si>
    <t>ความครอบคลุมการ
คัดกรองภาวะแทรกซ้อน</t>
  </si>
  <si>
    <t>2.19 เพิ่มศักยภาพของ Node รพ.อรัญประเทศ</t>
  </si>
  <si>
    <t xml:space="preserve">2.20 ร้อยละของผู้ป่วยโรคหลอดเลือดสมองตีบ หรืออุดตันเฉียบพลันได้รับยาละลายลิ่มเลือด
ทางหลอดเลือดดำ </t>
  </si>
  <si>
    <t xml:space="preserve">2.21 ร้อยละของผู้ป่วยโรคหลอดเลือดสมองตีบ หรืออุดตันเฉียบพลัน 
มีอาการไม่เกิน 4.5 ชม </t>
  </si>
  <si>
    <t xml:space="preserve">2.22 เก็บข้อมูลการปฏิบัติตาม CPG, การส่งต่อ และผลลัพธ์ของการดำเนินการ  </t>
  </si>
  <si>
    <t>2.24 ระดับความสำเร็จในการบรรลุผลสัมฤทธิ์การจัดบริการแพทย์แผนไทยเพื่อดูแลสุขภาพตามกลุ่มวัย</t>
  </si>
  <si>
    <t xml:space="preserve">2.23 ร้อยละของผู้ป่วยโรคซึมเศร้าเข้าถึงบริการ </t>
  </si>
  <si>
    <t xml:space="preserve">A : จำนวนสถานบริการสาธารณสุขที่จัดบริการแพทย์แผนไทยและการแพทย์ทางเลือก ได้มาตรฐาน </t>
  </si>
  <si>
    <t>รพ.ระดับ A มีบริการ Stroke Unit</t>
  </si>
  <si>
    <t>รพ.ระดับ S มีบริการ Stroke Unit</t>
  </si>
  <si>
    <t>A = รพ.ที่มีบริการ Stroke Unit</t>
  </si>
  <si>
    <t>B=จำนวนเหยื่อจากการค้ามนุษย์ทั้งหมด</t>
  </si>
  <si>
    <r>
      <t>1. ระดับความสำเร็จในการบรรลุผลสัมฤทธิ์ของการดำเนินงานสุขภาพหนึ่งเดียว (One Health)*</t>
    </r>
    <r>
      <rPr>
        <b/>
        <sz val="14"/>
        <rFont val="TH SarabunIT๙"/>
        <family val="2"/>
      </rPr>
      <t>(สำหรับ ผอ./สสอ.)</t>
    </r>
  </si>
  <si>
    <t xml:space="preserve">A=ตำบลที่ผ่านเกณฑ์การประเมิน  
       </t>
  </si>
  <si>
    <t>2.6 ร้อยละของประชากรสตรีกลุ่มเป้าหมาย ได้รับการคัดกรองมะเร็งเต้านม/มะเร็งปากมดลูก
จำนวนผู้ป่วยมะเร็งเต้านม รายใหม่ในปีที่ตรวจพบ และ มีการค้นพบ ระยะที่ 1 และ 2</t>
  </si>
  <si>
    <t>๑๐๐
(๑๘ ตำบล)</t>
  </si>
  <si>
    <t>จุฑารัตน์  ศริณภู</t>
  </si>
  <si>
    <t>A02
/C02</t>
  </si>
  <si>
    <t>AA01
/C01</t>
  </si>
  <si>
    <t>ร้อยละของจังหวัดมีระบบเฝ้าระวังมารดาตายเพื่อลดการตายมารดา</t>
  </si>
  <si>
    <t xml:space="preserve">A = จำนวนจังหวัดที่มีระบบเฝ้าระวังมารดาตายตามเกณฑ์
</t>
  </si>
  <si>
    <t>A03
/C03</t>
  </si>
  <si>
    <t xml:space="preserve">B = จำนวนจังหวัดทั้งหมด </t>
  </si>
  <si>
    <t>(เก็บข้อมูลในระดับจังหวัด)</t>
  </si>
  <si>
    <t>AA04
/C04</t>
  </si>
  <si>
    <t>พ่อแม่คุณภาพ</t>
  </si>
  <si>
    <t>A = 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ที่ได้รับความรู้ ฝึกทักษะอย่าน้อย  3 เรื่อง (การใช้สมุดบันทึกสุขภาพแม่และเด็ก โภชนาการของหญิงตั้งครรภ์และภาวะแทรกซ้อนขณะตั้งครรภ์)  บวก 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กันยายนได้รับความรู้ ฝึกทักษะอย่างน้อย 5 เรื่อง ในเรื่อง พัฒนาการตามวัย และการเลี้ยงดูเด็กตามกระบวนการ กิน(นมแม่และอาหารตามวัย) กอด (ความผูกพันและไว้วางใจ อารมณ์มั่นคง)  เล่น (ความแข็งแรง ทักษะการคิด เหตุ-ผล วินัย อดทน ซื่อสัตย์)  เล่า  (คุณธรรม จริยธรรม วินัย รับผิดชอบ)  ที่ได้รับการสัมภาษณ์หรือดูการบันทึกในสมุดบันทึกสุขภาพแม่และเด็กพบว่าได้รับความรู้ ฝึกทักษะตามที่กำหนดครบถ้วนทั้งในคลินิกฝากครรภ์และคลินิกสุขภาพเด็กดีและศูนย์เด็กเล็ก ในช่วงเวลาเดียวกัน</t>
  </si>
  <si>
    <t xml:space="preserve">B =จำนวนหญิงตั้งครรภ์หรือสามี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บวกมารดา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 ที่ได้รับการสัมภาษณ์หรือดูการบันทึกในสมุดบันทึกสุขภาพแม่และเด็กทั้งหมดในเวลาที่กำหนด </t>
  </si>
  <si>
    <t>A05
/C05</t>
  </si>
  <si>
    <t>ร้อยละของเด็ก 5เดือน 28วันกินนมแม่อย่างเดียว</t>
  </si>
  <si>
    <t>ร้อยละของเด็ก 0-5 ปีมีภาวะผอม</t>
  </si>
  <si>
    <t>ร้อยละของเด็ก 0-5 ปีมีภาวะเตี้ย</t>
  </si>
  <si>
    <t xml:space="preserve">ร้อยละของเด็ก0-5ปีมีส่วนสูงระดับดีและรูปร่างสมส่วน
</t>
  </si>
  <si>
    <t>B=จำนวนเด็ก 0-ปี5ทั้งหมด</t>
  </si>
  <si>
    <t>B=จ่านวนเด็ก 0-5ปีรทั้งหมด</t>
  </si>
  <si>
    <t>B=จำนวนเด็ก 0-5ปีทั้งหมด</t>
  </si>
  <si>
    <t>A06
/C06</t>
  </si>
  <si>
    <t>A09
/C07</t>
  </si>
  <si>
    <t>เด็ก 9,18,30,42 เดือนได้รับการประเมินพัฒนาการและพบพัฒนาการล่าช้า</t>
  </si>
  <si>
    <t>A = ผลรวมของจำนวนเด็กอายุ 9,๑๘,๓๐ และ 42เดือนที่สงสัยพัฒนาการล่าช้าครั้งแรกที่ประเมินในเวลาเดียวกัน</t>
  </si>
  <si>
    <t>B = จำนวนเด็กอายุ 9,๑๘,๓๐ และ 42เดือน ทั้งหมดในเขตรับผิดชอบที่ได้จากการสำรวจและมีเด็กอยู่จริงในเวลาที่กำหนด</t>
  </si>
  <si>
    <t>A10
/C08</t>
  </si>
  <si>
    <t>เด็กพัฒนาการสงสัยล่าช้าได้รับการกระตุ้น</t>
  </si>
  <si>
    <t>A = ผลรวมของจำนวนเด็กอายุ 9,๑๘,๓๐ และ 42เดือนที่ได้รับการประเมินพัฒนาการและพบสงสัยพัฒนาการล่าช้าในครั้งแรกที่ประเมินได้รับการกระตุ้นพัฒนาการในเวลาเดียวกัน</t>
  </si>
  <si>
    <t>B = จำนวนเด็กอายุ 9,๑๘,๓๐ และ 42เดือน ที่ได้รับการประเมินพัฒนาการและพบสงสัยพัฒนาการล่าช้าในครั้งแรกที่ประเมินทั้งหมดในเขตรับผิดชอบในเวลาที่กำหนด</t>
  </si>
  <si>
    <t>A11
/C09</t>
  </si>
  <si>
    <t>ร้อยละของจังหวัดมีระบบเฝ้าระวังการเจริญเติบโตและพัฒนาการเด็กแรกเกิดถึง 5 ปี</t>
  </si>
  <si>
    <t>A = จำนวนจังหวัดที่มีระบบเฝ้าระวังการเจริญเติบโตและพัฒนาการเด็กแรกเกิดถึง 5 ปี</t>
  </si>
  <si>
    <t>B = จำนวนจังหวัด</t>
  </si>
  <si>
    <t>A12
/C10</t>
  </si>
  <si>
    <t>AA13
/C11</t>
  </si>
  <si>
    <t>AA14
/C12</t>
  </si>
  <si>
    <t>AA15
/C13</t>
  </si>
  <si>
    <t>ร้อยละของโรงพยาบาลชุมชนมีหน่วยบริการผู้สูงอายุที่ให้บริการประเมิน/คัดกรองและรักษาเบื้องต้น</t>
  </si>
  <si>
    <t xml:space="preserve">ร้อยละ30
</t>
  </si>
  <si>
    <t xml:space="preserve">A =จำนวนรพช. มีหน่วยบริการผู้สูงอายุ
</t>
  </si>
  <si>
    <t>B =จำนวนรพช.ทั้งหมด</t>
  </si>
  <si>
    <t xml:space="preserve">ร้อยละของรพท./รพศ.มีหน่วยบริการผู้สูงอายุ
</t>
  </si>
  <si>
    <t>ร้อยละ 95</t>
  </si>
  <si>
    <t xml:space="preserve">A =จำนวนรพท./รพศ.มีหน่วยบริการผู้สูงอายุ
</t>
  </si>
  <si>
    <t>B =จำนวนรพท./รพศ.ทั้งหมด</t>
  </si>
  <si>
    <t>C20</t>
  </si>
  <si>
    <t>C21</t>
  </si>
  <si>
    <t xml:space="preserve">ร้อยละของผู้สูงอายุได้รับการประเมินและจัดทำแผนการดูแลรายบุคคล
</t>
  </si>
  <si>
    <t>ร้อยละ30</t>
  </si>
  <si>
    <t>A =จำนวนผู้สูงอายุที่ได้รับการประเมินและจัดทำแผนการดูแลรายบุคคล</t>
  </si>
  <si>
    <t>จำนวน Care giver ผ่านการอบรม</t>
  </si>
  <si>
    <t>1 คนต่อผู้สูงอายุติดบ้านติดเตียง10คน</t>
  </si>
  <si>
    <t>C22</t>
  </si>
  <si>
    <t xml:space="preserve">ร้อยละของจังหวัดในเขตบริการสุขภาพมีการดำเนินงานในการบูรณาการระบบดูแลสุขภาพคนพิการ ผ่านเกณฑ์ระดับ 4
</t>
  </si>
  <si>
    <t xml:space="preserve">A = จังหวัดที่มีการดำเนินงานบูรณาการระบบดูแลสุขภาพคนพิการ ที่ผ่านเกณฑ์ระดับ 4 ขึ้นไป </t>
  </si>
  <si>
    <t>B = จังหวัดทั้งหมดที่อยู่ในเขตบริการสุขภาพ</t>
  </si>
  <si>
    <t xml:space="preserve">สถานบริการเป้าหมาย มีการปรับสภาพแวดล้อม มีสิ่งอำนวยความสะดวกให้คนพิการ และ/หรือผู้สูงอายุเข้าถึงและใช้ประโยชน์ได้ ผ่านเกณฑ์ระดับ 4
</t>
  </si>
  <si>
    <t>รพร.สระแก้วผ่านเกณฑ์รับ4</t>
  </si>
  <si>
    <t>C25</t>
  </si>
  <si>
    <t>AA16
/C14</t>
  </si>
  <si>
    <t>AA17
/C15</t>
  </si>
  <si>
    <t>AA19
/C16</t>
  </si>
  <si>
    <t>AA20
/C17</t>
  </si>
  <si>
    <t>A21
/C18</t>
  </si>
  <si>
    <t>C19</t>
  </si>
  <si>
    <t>A22
/C23</t>
  </si>
  <si>
    <t>C24</t>
  </si>
  <si>
    <t>A23
/C26</t>
  </si>
  <si>
    <t>AA25
/C27</t>
  </si>
  <si>
    <t>B02
/C28</t>
  </si>
  <si>
    <t>B11
/C29</t>
  </si>
  <si>
    <t>B12
/C29</t>
  </si>
  <si>
    <t>B14
/A78
/C30</t>
  </si>
  <si>
    <t>C31</t>
  </si>
  <si>
    <t>อัตราตายของผู้ป่วยโรคหลอดเลือดสมองตีบหรืออุดตัน</t>
  </si>
  <si>
    <t xml:space="preserve">น้อยกว่าหรือเท่ากับ 7
</t>
  </si>
  <si>
    <t>A =จำนวนครั้งของการจำหน่ายด้วยการเสียชีวิตของผู้ป่วย Stroke จากทุกหอผู้ป่วย</t>
  </si>
  <si>
    <t>B =จำนวนครั้งของการจำหน่ายทุกสถานะของผู้ป่วย Stroke จากทุกหอผู้ป่วย ในช่วงเวลาเดียวกัน</t>
  </si>
  <si>
    <t>C32</t>
  </si>
  <si>
    <t>อัตราการรับไว้รักษาในโรงพยาบาลผู้ป่วยโรคปอดอุดกั้นเรื้อรัง</t>
  </si>
  <si>
    <t xml:space="preserve">ไม่เกิน ๑๓๐ ต่อแสนประชากร
</t>
  </si>
  <si>
    <t>A =จำนวนครั้งของการรับไว้รักษาในโรงพยาบาลด้วยโรคปอดอุดกั้นเรื้อรังเป็นโรคหลัก (PDx = J๔๔๐-J๔๔๙)</t>
  </si>
  <si>
    <t>B =จำนวนประชากรกลางปี อายุ  ๑๕ ปีขึ้นไปในเขตรับผิดชอบจากฐานข้อมูล
ประชากร</t>
  </si>
  <si>
    <t>C33</t>
  </si>
  <si>
    <t xml:space="preserve">ร้อยละผู้ป่วยโรคกล้ามเนื้อหัวใจขาดเลือดเฉียบพลัน (STEMI) ได้รับยาละลายลิ่มเลือดและหรือขยายหลอดเลือดหัวใจ (PPCI) </t>
  </si>
  <si>
    <t>มากกว่าร้อยละ 75</t>
  </si>
  <si>
    <t>A = ผู้ป่วยนอก ผู้ป่วยใน รหัส ICD10 -WHO – I21.0-I21.3 และรหัส ICD9-CM ดังนี้ 99.10 (Thrombolytic agent) หรือ/และ 37.68 (PPCI)</t>
  </si>
  <si>
    <t>B = ผู้ป่วยนอก ผู้ป่วยใน รหัส ICD10 WHO ดังนี้ I21.0-I21.3 ทั้งหมด</t>
  </si>
  <si>
    <t>C34</t>
  </si>
  <si>
    <t>ร้อยละโรงพยาบาลในระดับ F2 สามารถให้ยาละลายลิ่มเลือด (Fibrinolytic drug) ในผู้ป่วย STEMIได้</t>
  </si>
  <si>
    <t>A = รพ.ระดับ F2 ที่สามารถให้ยาละลายลิ่มเลือดได้</t>
  </si>
  <si>
    <t>B = รพ. ระดับ F2 ทั้งหมด</t>
  </si>
  <si>
    <t>A27
/C35</t>
  </si>
  <si>
    <t>Caesarean section  ใน ร.พ. ตั้งแต่ M2 ลงไป</t>
  </si>
  <si>
    <t>ร้อยละ 10ของ Caesarean section  ในจังหวัด</t>
  </si>
  <si>
    <t>C36</t>
  </si>
  <si>
    <t>A28
/C37</t>
  </si>
  <si>
    <t>จำนวนเตียง NICU เพิ่มขึ้นเพียงพอต่อการบริบาลทารกป่วย</t>
  </si>
  <si>
    <t>จำนวน cooling system ครบทุกเขตสุขภาพ</t>
  </si>
  <si>
    <t>1 เครื่อง ต่อ 1 เขตบริการสุขภาพ</t>
  </si>
  <si>
    <t>C38</t>
  </si>
  <si>
    <t>C39</t>
  </si>
  <si>
    <t>ร้อยละของผู้ป่วยได้รับรังสีรักษาภายในระยะเวลา 6 สัปดาห์</t>
  </si>
  <si>
    <t xml:space="preserve">ร้อยละ 80
</t>
  </si>
  <si>
    <t>A  =จำนวนผู้ป่วยที่แพทย์วางแผนการรักษาด้วยเคมีบำบัดและได้รับการรักษาด้วยเคมีบำบัด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</si>
  <si>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>B  = จำนวนผู้ป่วยที่ได้รับเคมีบำบัดเพื่อรักษามะเร็งทั้งหมดในปีที่รายงาน</t>
  </si>
  <si>
    <t>A29
/C40</t>
  </si>
  <si>
    <t xml:space="preserve">ผู้ป่วยมะเร็งที่แพทย์วางแผนรักษาด้วยการผ่าตัด ได้รับการผ่าตัดภายใน 4สัปดาห์ </t>
  </si>
  <si>
    <t>มากกว่าร้อยละ 80</t>
  </si>
  <si>
    <t>A  = จำนวนผู้ป่วยที่แพทย์วางแผนการรักษาด้วยการผ่าตัดและได้รับการ
ผ่าตัดรักษา≤4 สัปดาห์นับตามเกณฑ์ที่กำหนด</t>
  </si>
  <si>
    <t>B  = จำนวนผู้ป่วยที่ได้รับการผ่าตัดเพื่อรักษามะเร็งทั้งหมดในปีที่รายงาน</t>
  </si>
  <si>
    <t>C41</t>
  </si>
  <si>
    <t>ร้อยละของผู้ป่วยได้รับยาเคมีบำบัดภายในระยะเวลา 6 สัปดาห์</t>
  </si>
  <si>
    <t>A  =   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</si>
  <si>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>A30
/C42</t>
  </si>
  <si>
    <t>อัตราการเสียชีวิตผู้ป่วยใน จากการบาดเจ็บ (๑๙ สาเหตุ) ที่มีค่า Ps score ≥ ๐.๗๕ ใน รพ.ระดับ A</t>
  </si>
  <si>
    <t>น้อยกว่า ร้อยละ ๑</t>
  </si>
  <si>
    <t>C43</t>
  </si>
  <si>
    <t>ร้อยละของ ER และ EMSคุณภาพในรพ.ระดับ A , S และ M1</t>
  </si>
  <si>
    <t>เกณฑ์เป้าหมาย จังหวัด ร้อยละ 70 ของโรงพยาบาล มีการประเมินตนเอง ตามคู่มือแนวทางสู่มาตรฐานด้านการรักษาพยาบาลฉุกเฉินโรงพยาบาลระดับต่างๆ ของกรมการแพทย์(รพ.ระดับ A และ
S ในปี 2559 ระดับ M
ในปี 2560)</t>
  </si>
  <si>
    <t>A32
/C44</t>
  </si>
  <si>
    <t>ร้อยละของผู้ป่วยโรคจิตเวชที่สำคัญเข้าถึงบริการสุขภาพจิต (โรคจิต โรคซึมเศร้า ออทิสติก สมาธิสั้น )</t>
  </si>
  <si>
    <t xml:space="preserve">โรคจิต &gt; ร้อยละ 55โรคซึมเศร้า &gt; ร้อยละ 43
</t>
  </si>
  <si>
    <t>A=จำนวนผู้ป่วยโรคจิต/โรคซึมเศร้าที่มารับบริการสะสมมาจนถึงปีงบประมาณ 2559</t>
  </si>
  <si>
    <t>B=จำนวนผู้ป่วยโรคจิต/โรคซึมเศร้าคาดประมาณจากความชุกที่ได้จากการสำรวจ</t>
  </si>
  <si>
    <t>A34
/C45</t>
  </si>
  <si>
    <t>ร้อยละ ผู้ป่วยต้อกระจกระยะบอด (Blinding Cataract)ได้รับการผ่าตัดภายใน 30 วัน</t>
  </si>
  <si>
    <t>A37
/C46</t>
  </si>
  <si>
    <t>AA39
/C47</t>
  </si>
  <si>
    <t>BB07
/C47</t>
  </si>
  <si>
    <t>ร้อยละ รพ.สต.จัดบริการสุขภาพช่องปากมีคุณภาพครบ ๓ องค์ประกอบ</t>
  </si>
  <si>
    <t>A=จำนวน รพ.สต.ที่ให้บริการสุขภาพช่องปากครบ ๓ องค์ประกอบใน รพ.สต.</t>
  </si>
  <si>
    <t>A45
/C48</t>
  </si>
  <si>
    <t>ร้อยละ 25 ของ non displaced fracture  ในจังหวัด</t>
  </si>
  <si>
    <t xml:space="preserve">refer in sepsis ลดลงร้อยละ 30
</t>
  </si>
  <si>
    <t>A46
/C49</t>
  </si>
  <si>
    <t>C51</t>
  </si>
  <si>
    <t>C52</t>
  </si>
  <si>
    <t>C50</t>
  </si>
  <si>
    <t>B40
/C53</t>
  </si>
  <si>
    <t>AA47
/C54</t>
  </si>
  <si>
    <t>AA48
/C55</t>
  </si>
  <si>
    <t>AA53
/C56</t>
  </si>
  <si>
    <t>AA59
/C57</t>
  </si>
  <si>
    <t>BB10
/C56</t>
  </si>
  <si>
    <t>AA61
/C58</t>
  </si>
  <si>
    <t>ร้อยละของอำเภอที่สามารถควบคุมโรคติดต่อสำคัญของพื้นที่ได้(ไข้เลือดออก)</t>
  </si>
  <si>
    <t>A=จำนวนของอำเภอที่สามารถควบคุมโรคติดต่อที่สำคัญได้(ไข้เลือดออก) ณ วันที่ประเมินผล</t>
  </si>
  <si>
    <t xml:space="preserve">ร้อยละของอำเภอในจังหวัดสระแก้ว(พื้นที่สีแดง)มีทีมเครือข่ายผู้ก่อการดีอย่างน้อยอำเภอละ 1 ทีม
</t>
  </si>
  <si>
    <t>ร้อยละ50 
-อปท. นำร่องอย่างน้อย อำเภอละ 1 ทีมผ่านระดับทองแดง
 -อปท. 1 แห่งผ่านเกณฑ์ระดับเงินหรือทอง</t>
  </si>
  <si>
    <t>A = จำนวนอำเภอในจังหวัดที่มีทีมผู้ก่อการดีอย่างน้อย ๑ ทีม</t>
  </si>
  <si>
    <t>B = จำนวนอำเภอทั้งหมด</t>
  </si>
  <si>
    <t>A72
/C59</t>
  </si>
  <si>
    <t xml:space="preserve">ร้อยละของสถานที่ผลิตน้ำบริโภคและน้ำแข็งบริโภคได้มาตรฐาน </t>
  </si>
  <si>
    <t>A =จำนวนสถานที่ผลิตน้ำบริโภคและน้ำแข็งบริโภคได้มาตรฐาน</t>
  </si>
  <si>
    <t>B =จำนวนสถานที่ผลิตน้ำบริโภคและน้ำแข็งบริโภคทั้งหมด</t>
  </si>
  <si>
    <t>ร้อยละของผลิตภัณฑ์น้ำบริโภคและน้ำแข็งบริโภคได้คุณภาพ</t>
  </si>
  <si>
    <t>A =จำนวนผลิตภัณฑ์น้ำบริโภคและน้ำแข็งบริโภคได้คุณภาพ</t>
  </si>
  <si>
    <t>B =จำนวนผลิตภัณฑ์น้ำบริโภคและน้ำแข็งบริโภคทั้งหมด</t>
  </si>
  <si>
    <t>ร้อยละของน้ำบริโภคและน้ำแข็งบริโภค ณ สถานที่จำหน่ายได้มาตรฐาน</t>
  </si>
  <si>
    <t>A =จำนวนผลิตภัณฑ์น้ำบริโภคและน้ำแข็งบริโภค ณ สถานที่จำหน่ายได้มาตรฐาน</t>
  </si>
  <si>
    <t>B =จำนวนผลิตภัณฑ์น้ำบริโภคและน้ำแข็งบริโภค ณ สถานที่จำหน่ายทั้งหมด</t>
  </si>
  <si>
    <t xml:space="preserve">ร้อยละของสถานที่ผลิตนมโรงเรียนได้มาตรฐาน 
</t>
  </si>
  <si>
    <t>A =จำนวนสถานที่ผลิตนมโรงเรียนที่ได้มาตรฐาน</t>
  </si>
  <si>
    <t>B =จำนวนสถานที่ผลิตนมโรงเรียนทั้งหมด</t>
  </si>
  <si>
    <t xml:space="preserve">ร้อยละของผลิตภัณฑ์นมโรงเรียนได้มาตรฐานตามเกณฑ์ที่กำหนด </t>
  </si>
  <si>
    <t xml:space="preserve">A =จำนวนผลิตภัณฑ์นมโรงเรียนที่ได้มาตรฐานตามเกณฑ์ที่กำหนด </t>
  </si>
  <si>
    <t>B =จำนวนนผลิตภัณฑ์นมโรงเรียนทั้งหมด</t>
  </si>
  <si>
    <t>ร้อยละของโรงเรียนผ่านมาตรฐานการจัดการการเก็บรักษาตามระบบ Cold chain และความปลอดภัยนมโรงเรียน</t>
  </si>
  <si>
    <t xml:space="preserve">A =จำนวนโรงเรียนที่ผ่านมาตรฐานการจัดการการเก็บรักษาตามระบบ Cold chain และความปลอดภัยนมโรงเรียน </t>
  </si>
  <si>
    <t>B =จำนวนนโรงเรียนทั้งหมด</t>
  </si>
  <si>
    <t xml:space="preserve">ร้อยละของโฆษณาด้านสุขภาพที่ผิดกฎหมายได้รับการจัดการ </t>
  </si>
  <si>
    <t>A =จำนวนโฆษณาด้านสุขภาพที่ผิดกฎหมายได้รับการจัดการ</t>
  </si>
  <si>
    <t>B =จำนวนโฆษณาด้านสุขภาพที่ผิดกฎหมายทั้งหมด</t>
  </si>
  <si>
    <t>ร้อยละของ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</si>
  <si>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A =จำนวน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</si>
  <si>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B =จำนวนคลินิกเวชกรรมที่ให้บริการด้านเสริมความงามทั้งหมด</t>
  </si>
  <si>
    <t>ร้อยละของเรื่องร้องเรียนสถานพยาบาลที่กระทำผิดกฎหมายได้รับการดำเนินการตามกฎหมาย</t>
  </si>
  <si>
    <t>A =จำนวนสถานพยาบาลที่กระทำผิดกฎหมายได้รับการดำเนินการตามกฎหมาย</t>
  </si>
  <si>
    <t>B =จำนวนสถานพยาบาลที่กระทำผิดกฎหมายทั้งหมด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</si>
  <si>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</si>
  <si>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</si>
  <si>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</si>
  <si>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</si>
  <si>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</si>
  <si>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</si>
  <si>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</si>
  <si>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</si>
  <si>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</si>
  <si>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ร้อยละของ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</si>
  <si>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A = จำนวน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</si>
  <si>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B = จำนวนเทศบาลทุกระดับทั้งหมด</t>
  </si>
  <si>
    <t>A99
/C69</t>
  </si>
  <si>
    <t>A100
/C70</t>
  </si>
  <si>
    <t>อัตราการบริโภคยาสูบในวัยรุ่น(15-18ปี)</t>
  </si>
  <si>
    <t>ประชากรกลุ่มเสี่ยง อายุ 40 ปีขึ้นไป ได้รับการตรวจ Ultrasound และตรวจยืนยัน OV/ CCA</t>
  </si>
  <si>
    <t>A101</t>
  </si>
  <si>
    <t xml:space="preserve">ไม่น้อยกว่าร้อยละ 80
</t>
  </si>
  <si>
    <t>A=จำนวนประชากรกลุ่มเสี่ยง อายุ 40 ปีขึ้นไป ที่ได้รับการตรวจ Ultrasound และตรวจยืนยัน OV/ CCA</t>
  </si>
  <si>
    <t>B=จำนวนประชากรกลุ่มเสี่ยง อายุ 40 ปีขึ้นไปทั้งหมด</t>
  </si>
  <si>
    <t>BB03</t>
  </si>
  <si>
    <t>BB04</t>
  </si>
  <si>
    <t>B =จำนวนสำนักงานสาธารณสุขจังหวัดทั้งหมด</t>
  </si>
  <si>
    <r>
      <t>A</t>
    </r>
    <r>
      <rPr>
        <sz val="14"/>
        <rFont val="TH SarabunIT๙"/>
        <family val="2"/>
      </rPr>
      <t xml:space="preserve"> =จำนวนสำนักงานสาธารณสุขจังหวัดที่มีระบบการจัดการปัจจัยเสี่ยงด้านสิ่งแวดล้อมและสุขภาพ ที่อยู่ในระดับดีขึ้นไป</t>
    </r>
  </si>
  <si>
    <t>ร้อยละ 70 ของการบังคับใช้กฎหมายที่ดำเนินการสำเร็จทุกจังหวัดทั่วประเทศ</t>
  </si>
  <si>
    <t>A=จำนวนเรื่องที่มีการบังคับใช้กฎหมายสำเร็จ</t>
  </si>
  <si>
    <t>B=จำนวนจำนวนเรื่องที่มีการร้องเรียนหรือดำเนินการในการบังคับใช้กฎหมายทั้งหมด</t>
  </si>
  <si>
    <t>(บูรณาการร่วมกับ AA98/A99/A100)</t>
  </si>
  <si>
    <t>โปรแกรมตำบลจัดการสุขภาพ เว็บไซตwww.thaiphc.net</t>
  </si>
  <si>
    <t>A  =   จำนวนผู้ป่วยใน จากการบาดเจ็บ(๑๙สาเหตุ) ที่มีค่า Ps score มากกว่าหรือเท่ากับ ๐.๗๕และเสียชีวิต</t>
  </si>
  <si>
    <t>B  = จำนวนผู้ป่วยใน จากการบาดเจ็บ(๑๙สาเหตุ)ทุกราย ที่มีค่า Ps score มากกว่าหรือเท่ากับ ๐.๗๕</t>
  </si>
  <si>
    <t xml:space="preserve">จำนวนเตียง NICU ในเขตสุขภาพเพิ่มขึ้น ร้อยละ ๑๐ของเตียงที่ต้องการ
</t>
  </si>
  <si>
    <t>A = จำนวนเตียง NICU ที่เพิ่มขึ้น</t>
  </si>
  <si>
    <t>B  = จำนวนเตียง NICU ที่ต้องการ</t>
  </si>
  <si>
    <t>ร้อยละของการส่งต่อผู้ป่วย 5 สาขาหลักจาก รพช.แม่ข่าย (M2)Refer out ไป รพศ. /รพท. ลดลงเพื่อลดความแออัดใน รพ. A, S</t>
  </si>
  <si>
    <t xml:space="preserve">ลดลงร้อยละ 30 
</t>
  </si>
  <si>
    <t>A = จำนวนการส่งต่อผู้ป่วย 5 สาขาหลักไปรพศ./รพท.ปี  2558</t>
  </si>
  <si>
    <t>B = จำนวนการส่งต่อผู้ป่วย 5 สาขาหลักไปรพศ./รพท. ปี 2559</t>
  </si>
  <si>
    <t>A=จำนวนผู้ป่วยโรคไข้เลือดออกที่เสียชีวิต</t>
  </si>
  <si>
    <t>B=จำนวนผู้ป่วยโรคไข้เลือดออกทั้งหมด</t>
  </si>
  <si>
    <t>Appendectomy ใน รพ. ตั้งแต่ M2 ลงไป  (รพร./รพ.อรัญฯ/)</t>
  </si>
  <si>
    <t>ให้การดูแลรักษา non displaced fracture ใน ร.พ.ตั้งแต่ M2 ลงไป (รพร./รพ.อรัญฯ/)</t>
  </si>
  <si>
    <t>ให้การดูแลรักษา sepsis ได้ ใน ร.พ.ตั้งแต่ M2 ลงไป (รพร./รพ.อรัญฯ/)</t>
  </si>
  <si>
    <t>ให้การดูแลผู้ป่วยเด็กที่ on respirator ได้ใน ร.พ. ตั้งแต่ M2 ลงไป (รพร./รพ.อรัญฯ/)</t>
  </si>
  <si>
    <t>แบบรายงานเฝ้าระวังพฤติกรรมเสี่ยงสำนักงานสถิติแห่งชาติ</t>
  </si>
  <si>
    <t>ระบบรายงานของรพ.</t>
  </si>
  <si>
    <t>เว็บไซต์ HDC</t>
  </si>
  <si>
    <t>แบบรายงานไตรมาส</t>
  </si>
  <si>
    <t>ข้อมูลการประเมินจาก กสธ.</t>
  </si>
  <si>
    <t xml:space="preserve">เอกสารรายงานกรอบอัตรากำลัง 
</t>
  </si>
  <si>
    <t>แบบรายงานการประเมินสถิติความครบถ้วนของข้อมูล 43 แฟ้มของแต่ละหน่วยบริการ</t>
  </si>
  <si>
    <t xml:space="preserve">รายงานการรับบริการของโรงพยาบาล  </t>
  </si>
  <si>
    <t>รายงาน 506</t>
  </si>
  <si>
    <t>รายงานVISION 2020</t>
  </si>
  <si>
    <t xml:space="preserve">อัตราตายจากอุบัติเหตุทางถนน (รหัส ICD10= V01-V89) </t>
  </si>
  <si>
    <t>A จำนวนผู้เสียชีวิตจากอุบัติเหตุทางถนนทั้งหมด</t>
  </si>
  <si>
    <t xml:space="preserve">แบบรายงาน
</t>
  </si>
  <si>
    <t>43 แฟ้มรหัส (ICD10= V01-V89)</t>
  </si>
  <si>
    <t xml:space="preserve">43 แฟ้ม(รหัส ICD10= V01-V89) </t>
  </si>
  <si>
    <t xml:space="preserve"> แบบรายงาน</t>
  </si>
  <si>
    <t>ระบบรายงานของรพ./thai refer</t>
  </si>
  <si>
    <t>แบบรายงาน/รายงานพัฒนาการเด็กเขต 6สำรวจ /ประเมินตามเกณฑ์มาตรฐาน</t>
  </si>
  <si>
    <t>refer ไป ชลบุรี</t>
  </si>
  <si>
    <t>มีที่รพ.ชลบุรี</t>
  </si>
  <si>
    <t>1:525</t>
  </si>
  <si>
    <t>ดำเนินการ เดือน พ.ค.-มิ.ย.59</t>
  </si>
  <si>
    <t>รอผลตรวจ</t>
  </si>
  <si>
    <t>อยู่ระหว่างดำเนินการเฝ้าระวังและรวบรวมข้อมูลจากสื่อต่างๆ ได้กำหนดดำเนินการในระหว่างเดือนกุมภาพันธ์ ถึง กรกฎาคม 2559</t>
  </si>
  <si>
    <t>รอผลการประเมิน (มิถุนายน 59)</t>
  </si>
  <si>
    <t>๑๐๐
(2 ตำบล)</t>
  </si>
  <si>
    <t>๑๐๐
(2ตำบล)</t>
  </si>
  <si>
    <t>อำเภอ</t>
  </si>
  <si>
    <t>มีที่ รพร.</t>
  </si>
  <si>
    <t>มี</t>
  </si>
  <si>
    <t>ประเมิน ม.ย. 2559</t>
  </si>
  <si>
    <t>ปีใหม่ตั้งด่าน 431 ชุด สงกรานต์ 448 จุด</t>
  </si>
  <si>
    <t>เฉพาะตรวจพยาธิ1374</t>
  </si>
  <si>
    <t>อยู่ระวห่างการประเมิน</t>
  </si>
  <si>
    <t>ไม่ผ่าน</t>
  </si>
  <si>
    <t>ผ่าน 4 ใน 6</t>
  </si>
  <si>
    <t>กำหลังดำเนินการ</t>
  </si>
  <si>
    <t>รอประเมิน</t>
  </si>
  <si>
    <t>ตัวชี้วัดเขต</t>
  </si>
  <si>
    <t>ประเมิน มิ.ย. 2559</t>
  </si>
  <si>
    <t xml:space="preserve"> อยู่ระหว่างการดำเนินการ</t>
  </si>
  <si>
    <t>na</t>
  </si>
  <si>
    <t>สสจ</t>
  </si>
  <si>
    <t>จำนวนรพ./รพ.สต.ที่จัดบริการแพทย์แผนไทยบูรณาการและผสมผสานเพื่อดูแลกลุ่มโรคเรื้อรัง</t>
  </si>
  <si>
    <t>จำนวน รพ./รพ.สต.จัดบริการกลุ่มเด็กพัฒนาการล่าช้า(แห่ง)</t>
  </si>
  <si>
    <t>ผลการดำเนินงานตามตัวชี้วัดกระทรวงสาธารณสุขปีงบประมาณ 2559
 ประจำเดือน ต.ค.-มี.ค. พ.ศ.2558 (รวม 2 ไตรมสา)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</si>
</sst>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PSK"/>
      <family val="2"/>
    </font>
    <font>
      <u/>
      <sz val="14"/>
      <color theme="1"/>
      <name val="TH SarabunIT๙"/>
      <family val="2"/>
    </font>
    <font>
      <b/>
      <sz val="14"/>
      <color rgb="FFC00000"/>
      <name val="TH SarabunPSK"/>
      <family val="2"/>
    </font>
    <font>
      <sz val="14"/>
      <color rgb="FF000000"/>
      <name val="TH SarabunIT๙"/>
      <family val="2"/>
    </font>
    <font>
      <b/>
      <sz val="8"/>
      <color theme="1"/>
      <name val="TH SarabunIT๙"/>
      <family val="2"/>
    </font>
    <font>
      <sz val="14"/>
      <name val="TH SarabunPSK"/>
      <family val="2"/>
    </font>
    <font>
      <sz val="14"/>
      <name val="Angsana New"/>
      <family val="1"/>
    </font>
    <font>
      <sz val="12"/>
      <name val="TH SarabunIT๙"/>
      <family val="2"/>
    </font>
    <font>
      <sz val="11"/>
      <name val="TH SarabunIT๙"/>
      <family val="2"/>
    </font>
    <font>
      <sz val="10"/>
      <name val="TH SarabunIT๙"/>
      <family val="2"/>
    </font>
    <font>
      <sz val="14"/>
      <color indexed="8"/>
      <name val="TH SarabunIT๙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FFFF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rgb="FFFCD5B4"/>
      </patternFill>
    </fill>
    <fill>
      <patternFill patternType="solid">
        <fgColor theme="0" tint="-4.9989318521683403E-2"/>
        <bgColor rgb="FFEAD1DC"/>
      </patternFill>
    </fill>
    <fill>
      <patternFill patternType="solid">
        <fgColor theme="0" tint="-4.9989318521683403E-2"/>
        <bgColor rgb="FFE6B8AF"/>
      </patternFill>
    </fill>
    <fill>
      <patternFill patternType="solid">
        <fgColor theme="0" tint="-4.9989318521683403E-2"/>
        <bgColor rgb="FFD9D2E9"/>
      </patternFill>
    </fill>
    <fill>
      <patternFill patternType="solid">
        <fgColor theme="0" tint="-4.9989318521683403E-2"/>
        <bgColor rgb="FFE06666"/>
      </patternFill>
    </fill>
    <fill>
      <patternFill patternType="solid">
        <fgColor theme="0" tint="-4.9989318521683403E-2"/>
        <bgColor rgb="FFEA9999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9">
    <xf numFmtId="0" fontId="0" fillId="0" borderId="0" xfId="0"/>
    <xf numFmtId="0" fontId="1" fillId="0" borderId="0" xfId="0" applyFont="1"/>
    <xf numFmtId="0" fontId="1" fillId="2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4" fillId="2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2" borderId="6" xfId="0" applyFont="1" applyFill="1" applyBorder="1"/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7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2" borderId="10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2" borderId="6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top"/>
    </xf>
    <xf numFmtId="0" fontId="1" fillId="5" borderId="6" xfId="0" applyFont="1" applyFill="1" applyBorder="1"/>
    <xf numFmtId="0" fontId="4" fillId="2" borderId="10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textRotation="90"/>
    </xf>
    <xf numFmtId="0" fontId="6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textRotation="90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4" fillId="2" borderId="6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/>
    <xf numFmtId="0" fontId="1" fillId="6" borderId="7" xfId="0" applyFont="1" applyFill="1" applyBorder="1" applyAlignment="1">
      <alignment horizontal="left" vertical="top" wrapText="1"/>
    </xf>
    <xf numFmtId="0" fontId="1" fillId="6" borderId="6" xfId="0" applyFont="1" applyFill="1" applyBorder="1"/>
    <xf numFmtId="0" fontId="1" fillId="6" borderId="6" xfId="0" applyFont="1" applyFill="1" applyBorder="1" applyAlignment="1">
      <alignment vertical="top"/>
    </xf>
    <xf numFmtId="0" fontId="1" fillId="6" borderId="7" xfId="0" applyFont="1" applyFill="1" applyBorder="1" applyAlignment="1">
      <alignment vertical="top"/>
    </xf>
    <xf numFmtId="0" fontId="1" fillId="6" borderId="7" xfId="0" applyFont="1" applyFill="1" applyBorder="1" applyAlignment="1">
      <alignment vertical="center"/>
    </xf>
    <xf numFmtId="0" fontId="1" fillId="6" borderId="0" xfId="0" applyFont="1" applyFill="1"/>
    <xf numFmtId="0" fontId="4" fillId="2" borderId="6" xfId="0" applyFont="1" applyFill="1" applyBorder="1" applyAlignment="1">
      <alignment horizontal="left" vertical="top" wrapText="1" readingOrder="1"/>
    </xf>
    <xf numFmtId="0" fontId="1" fillId="2" borderId="7" xfId="0" applyFont="1" applyFill="1" applyBorder="1" applyAlignment="1">
      <alignment horizontal="left" vertical="top"/>
    </xf>
    <xf numFmtId="0" fontId="1" fillId="6" borderId="7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3" fillId="2" borderId="2" xfId="0" applyNumberFormat="1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7" fillId="2" borderId="6" xfId="0" applyFont="1" applyFill="1" applyBorder="1" applyAlignment="1">
      <alignment textRotation="90"/>
    </xf>
    <xf numFmtId="4" fontId="4" fillId="2" borderId="6" xfId="0" applyNumberFormat="1" applyFont="1" applyFill="1" applyBorder="1" applyAlignment="1">
      <alignment horizontal="left" vertical="center" wrapText="1"/>
    </xf>
    <xf numFmtId="4" fontId="4" fillId="2" borderId="6" xfId="0" applyNumberFormat="1" applyFont="1" applyFill="1" applyBorder="1"/>
    <xf numFmtId="4" fontId="7" fillId="2" borderId="6" xfId="0" applyNumberFormat="1" applyFont="1" applyFill="1" applyBorder="1"/>
    <xf numFmtId="4" fontId="7" fillId="2" borderId="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top"/>
    </xf>
    <xf numFmtId="4" fontId="7" fillId="2" borderId="6" xfId="0" applyNumberFormat="1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horizontal="right" vertical="top" wrapText="1"/>
    </xf>
    <xf numFmtId="0" fontId="14" fillId="2" borderId="6" xfId="0" applyFont="1" applyFill="1" applyBorder="1"/>
    <xf numFmtId="3" fontId="4" fillId="2" borderId="6" xfId="0" applyNumberFormat="1" applyFont="1" applyFill="1" applyBorder="1" applyAlignment="1">
      <alignment horizontal="right" vertical="top" wrapText="1"/>
    </xf>
    <xf numFmtId="3" fontId="4" fillId="2" borderId="6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right" vertical="top"/>
    </xf>
    <xf numFmtId="2" fontId="4" fillId="2" borderId="6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 wrapText="1"/>
    </xf>
    <xf numFmtId="0" fontId="1" fillId="0" borderId="6" xfId="0" applyFont="1" applyBorder="1" applyAlignment="1">
      <alignment horizontal="left" vertical="top" wrapText="1"/>
    </xf>
    <xf numFmtId="3" fontId="6" fillId="2" borderId="6" xfId="0" applyNumberFormat="1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vertical="top"/>
    </xf>
    <xf numFmtId="0" fontId="1" fillId="5" borderId="6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right" vertical="top"/>
    </xf>
    <xf numFmtId="1" fontId="4" fillId="2" borderId="6" xfId="0" applyNumberFormat="1" applyFont="1" applyFill="1" applyBorder="1" applyAlignment="1">
      <alignment horizontal="right" vertical="top"/>
    </xf>
    <xf numFmtId="1" fontId="4" fillId="2" borderId="6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2" borderId="0" xfId="0" applyFont="1" applyFill="1"/>
    <xf numFmtId="4" fontId="4" fillId="2" borderId="6" xfId="0" applyNumberFormat="1" applyFont="1" applyFill="1" applyBorder="1" applyAlignment="1">
      <alignment horizontal="right" vertical="center" wrapText="1"/>
    </xf>
    <xf numFmtId="2" fontId="4" fillId="2" borderId="6" xfId="0" applyNumberFormat="1" applyFont="1" applyFill="1" applyBorder="1" applyAlignment="1">
      <alignment horizontal="right" vertical="top"/>
    </xf>
    <xf numFmtId="3" fontId="1" fillId="2" borderId="6" xfId="0" applyNumberFormat="1" applyFont="1" applyFill="1" applyBorder="1"/>
    <xf numFmtId="0" fontId="1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6" borderId="6" xfId="0" applyFont="1" applyFill="1" applyBorder="1" applyAlignment="1">
      <alignment horizontal="center" vertical="top"/>
    </xf>
    <xf numFmtId="3" fontId="1" fillId="0" borderId="6" xfId="0" applyNumberFormat="1" applyFont="1" applyBorder="1" applyAlignment="1">
      <alignment vertical="top" wrapText="1"/>
    </xf>
    <xf numFmtId="59" fontId="1" fillId="2" borderId="6" xfId="0" applyNumberFormat="1" applyFont="1" applyFill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59" fontId="1" fillId="0" borderId="6" xfId="0" applyNumberFormat="1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59" fontId="1" fillId="0" borderId="6" xfId="0" applyNumberFormat="1" applyFont="1" applyBorder="1" applyAlignment="1">
      <alignment vertical="top"/>
    </xf>
    <xf numFmtId="0" fontId="3" fillId="2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59" fontId="1" fillId="0" borderId="6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top" wrapText="1"/>
    </xf>
    <xf numFmtId="2" fontId="3" fillId="2" borderId="10" xfId="0" applyNumberFormat="1" applyFont="1" applyFill="1" applyBorder="1" applyAlignment="1">
      <alignment horizontal="left" vertical="center"/>
    </xf>
    <xf numFmtId="2" fontId="1" fillId="2" borderId="0" xfId="0" applyNumberFormat="1" applyFont="1" applyFill="1"/>
    <xf numFmtId="2" fontId="1" fillId="2" borderId="6" xfId="0" applyNumberFormat="1" applyFont="1" applyFill="1" applyBorder="1" applyAlignment="1">
      <alignment horizontal="right" vertical="top"/>
    </xf>
    <xf numFmtId="3" fontId="4" fillId="2" borderId="6" xfId="0" applyNumberFormat="1" applyFont="1" applyFill="1" applyBorder="1" applyAlignment="1">
      <alignment horizontal="right" vertical="center"/>
    </xf>
    <xf numFmtId="0" fontId="4" fillId="2" borderId="6" xfId="0" applyNumberFormat="1" applyFont="1" applyFill="1" applyBorder="1"/>
    <xf numFmtId="0" fontId="11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textRotation="90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top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2" fontId="18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left" vertical="top" wrapText="1"/>
    </xf>
    <xf numFmtId="10" fontId="4" fillId="2" borderId="6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wrapText="1"/>
    </xf>
    <xf numFmtId="3" fontId="4" fillId="2" borderId="6" xfId="0" applyNumberFormat="1" applyFont="1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4" fontId="4" fillId="2" borderId="6" xfId="0" applyNumberFormat="1" applyFont="1" applyFill="1" applyBorder="1" applyAlignment="1">
      <alignment vertical="top" wrapText="1"/>
    </xf>
    <xf numFmtId="3" fontId="11" fillId="7" borderId="6" xfId="0" applyNumberFormat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7" borderId="6" xfId="0" applyFont="1" applyFill="1" applyBorder="1" applyAlignment="1">
      <alignment horizontal="right" vertical="top" wrapText="1"/>
    </xf>
    <xf numFmtId="0" fontId="11" fillId="8" borderId="6" xfId="0" applyFont="1" applyFill="1" applyBorder="1" applyAlignment="1">
      <alignment horizontal="left" vertical="top" wrapText="1"/>
    </xf>
    <xf numFmtId="3" fontId="6" fillId="2" borderId="6" xfId="0" applyNumberFormat="1" applyFont="1" applyFill="1" applyBorder="1" applyAlignment="1">
      <alignment horizontal="right" vertical="top"/>
    </xf>
    <xf numFmtId="4" fontId="6" fillId="2" borderId="6" xfId="0" applyNumberFormat="1" applyFont="1" applyFill="1" applyBorder="1" applyAlignment="1">
      <alignment horizontal="right" vertical="top" wrapText="1"/>
    </xf>
    <xf numFmtId="4" fontId="6" fillId="2" borderId="6" xfId="0" applyNumberFormat="1" applyFont="1" applyFill="1" applyBorder="1" applyAlignment="1">
      <alignment horizontal="right" vertical="top"/>
    </xf>
    <xf numFmtId="0" fontId="3" fillId="0" borderId="6" xfId="0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textRotation="90"/>
    </xf>
    <xf numFmtId="4" fontId="4" fillId="9" borderId="6" xfId="0" applyNumberFormat="1" applyFont="1" applyFill="1" applyBorder="1" applyAlignment="1">
      <alignment horizontal="center" vertical="center" wrapText="1"/>
    </xf>
    <xf numFmtId="0" fontId="1" fillId="9" borderId="6" xfId="0" applyFont="1" applyFill="1" applyBorder="1"/>
    <xf numFmtId="0" fontId="11" fillId="9" borderId="6" xfId="0" applyFont="1" applyFill="1" applyBorder="1" applyAlignment="1">
      <alignment horizontal="center" vertical="top" wrapText="1"/>
    </xf>
    <xf numFmtId="0" fontId="7" fillId="10" borderId="6" xfId="0" applyFont="1" applyFill="1" applyBorder="1" applyAlignment="1">
      <alignment horizontal="right" vertical="top" wrapText="1"/>
    </xf>
    <xf numFmtId="0" fontId="11" fillId="10" borderId="6" xfId="0" applyFont="1" applyFill="1" applyBorder="1" applyAlignment="1">
      <alignment wrapText="1"/>
    </xf>
    <xf numFmtId="0" fontId="11" fillId="10" borderId="6" xfId="0" applyFont="1" applyFill="1" applyBorder="1" applyAlignment="1">
      <alignment horizontal="right" vertical="center"/>
    </xf>
    <xf numFmtId="0" fontId="11" fillId="11" borderId="6" xfId="0" applyFont="1" applyFill="1" applyBorder="1" applyAlignment="1">
      <alignment horizontal="right" vertical="center" wrapText="1"/>
    </xf>
    <xf numFmtId="3" fontId="11" fillId="10" borderId="6" xfId="0" applyNumberFormat="1" applyFont="1" applyFill="1" applyBorder="1" applyAlignment="1">
      <alignment horizontal="right" vertical="center"/>
    </xf>
    <xf numFmtId="0" fontId="11" fillId="12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right" vertical="top" wrapText="1"/>
    </xf>
    <xf numFmtId="0" fontId="11" fillId="13" borderId="6" xfId="0" applyFont="1" applyFill="1" applyBorder="1" applyAlignment="1">
      <alignment horizontal="right"/>
    </xf>
    <xf numFmtId="3" fontId="11" fillId="13" borderId="6" xfId="0" applyNumberFormat="1" applyFont="1" applyFill="1" applyBorder="1" applyAlignment="1">
      <alignment horizontal="right"/>
    </xf>
    <xf numFmtId="3" fontId="4" fillId="9" borderId="6" xfId="0" applyNumberFormat="1" applyFont="1" applyFill="1" applyBorder="1" applyAlignment="1">
      <alignment horizontal="right" vertical="top"/>
    </xf>
    <xf numFmtId="3" fontId="4" fillId="9" borderId="6" xfId="0" applyNumberFormat="1" applyFont="1" applyFill="1" applyBorder="1" applyAlignment="1">
      <alignment horizontal="right" vertical="center"/>
    </xf>
    <xf numFmtId="4" fontId="4" fillId="9" borderId="6" xfId="0" applyNumberFormat="1" applyFont="1" applyFill="1" applyBorder="1" applyAlignment="1">
      <alignment horizontal="right" vertical="center" wrapText="1"/>
    </xf>
    <xf numFmtId="3" fontId="4" fillId="9" borderId="6" xfId="0" applyNumberFormat="1" applyFont="1" applyFill="1" applyBorder="1" applyAlignment="1">
      <alignment horizontal="right" vertical="center" wrapText="1"/>
    </xf>
    <xf numFmtId="4" fontId="4" fillId="9" borderId="6" xfId="0" applyNumberFormat="1" applyFont="1" applyFill="1" applyBorder="1" applyAlignment="1">
      <alignment horizontal="left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/>
    </xf>
    <xf numFmtId="3" fontId="4" fillId="9" borderId="6" xfId="0" applyNumberFormat="1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top" wrapText="1"/>
    </xf>
    <xf numFmtId="0" fontId="11" fillId="10" borderId="6" xfId="0" applyFont="1" applyFill="1" applyBorder="1" applyAlignment="1">
      <alignment horizontal="right" vertical="center" wrapText="1"/>
    </xf>
    <xf numFmtId="3" fontId="11" fillId="10" borderId="6" xfId="0" applyNumberFormat="1" applyFont="1" applyFill="1" applyBorder="1" applyAlignment="1">
      <alignment horizontal="center" vertical="center"/>
    </xf>
    <xf numFmtId="4" fontId="4" fillId="9" borderId="6" xfId="0" applyNumberFormat="1" applyFont="1" applyFill="1" applyBorder="1"/>
    <xf numFmtId="0" fontId="11" fillId="12" borderId="6" xfId="0" applyFont="1" applyFill="1" applyBorder="1" applyAlignment="1">
      <alignment horizontal="right" vertical="top" wrapText="1"/>
    </xf>
    <xf numFmtId="0" fontId="11" fillId="10" borderId="6" xfId="0" applyFont="1" applyFill="1" applyBorder="1" applyAlignment="1">
      <alignment horizontal="right" vertical="top"/>
    </xf>
    <xf numFmtId="0" fontId="11" fillId="14" borderId="6" xfId="0" applyFont="1" applyFill="1" applyBorder="1" applyAlignment="1">
      <alignment horizontal="center" vertical="center"/>
    </xf>
    <xf numFmtId="3" fontId="11" fillId="14" borderId="6" xfId="0" applyNumberFormat="1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 wrapText="1"/>
    </xf>
    <xf numFmtId="0" fontId="4" fillId="9" borderId="6" xfId="0" applyNumberFormat="1" applyFont="1" applyFill="1" applyBorder="1"/>
    <xf numFmtId="0" fontId="1" fillId="9" borderId="6" xfId="0" applyFont="1" applyFill="1" applyBorder="1" applyAlignment="1">
      <alignment horizontal="center" vertical="top" wrapText="1"/>
    </xf>
    <xf numFmtId="3" fontId="4" fillId="9" borderId="6" xfId="0" applyNumberFormat="1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top" wrapText="1"/>
    </xf>
    <xf numFmtId="0" fontId="7" fillId="14" borderId="6" xfId="0" applyFont="1" applyFill="1" applyBorder="1" applyAlignment="1">
      <alignment horizontal="center" vertical="top" wrapText="1"/>
    </xf>
    <xf numFmtId="0" fontId="11" fillId="14" borderId="6" xfId="0" applyFont="1" applyFill="1" applyBorder="1" applyAlignment="1">
      <alignment horizontal="right" vertical="center" wrapText="1"/>
    </xf>
    <xf numFmtId="0" fontId="11" fillId="14" borderId="6" xfId="0" applyFont="1" applyFill="1" applyBorder="1" applyAlignment="1">
      <alignment horizontal="right" vertical="top" wrapText="1"/>
    </xf>
    <xf numFmtId="0" fontId="11" fillId="14" borderId="6" xfId="0" applyFont="1" applyFill="1" applyBorder="1" applyAlignment="1">
      <alignment horizontal="right" vertical="top"/>
    </xf>
    <xf numFmtId="4" fontId="7" fillId="9" borderId="6" xfId="0" applyNumberFormat="1" applyFont="1" applyFill="1" applyBorder="1"/>
    <xf numFmtId="4" fontId="7" fillId="9" borderId="6" xfId="0" applyNumberFormat="1" applyFont="1" applyFill="1" applyBorder="1" applyAlignment="1">
      <alignment horizontal="left" vertical="top" wrapText="1"/>
    </xf>
    <xf numFmtId="4" fontId="7" fillId="9" borderId="6" xfId="0" applyNumberFormat="1" applyFont="1" applyFill="1" applyBorder="1" applyAlignment="1">
      <alignment vertical="top" wrapText="1"/>
    </xf>
    <xf numFmtId="0" fontId="11" fillId="10" borderId="6" xfId="0" applyFont="1" applyFill="1" applyBorder="1" applyAlignment="1">
      <alignment horizontal="left" vertical="center" wrapText="1"/>
    </xf>
    <xf numFmtId="4" fontId="4" fillId="9" borderId="6" xfId="0" applyNumberFormat="1" applyFont="1" applyFill="1" applyBorder="1" applyAlignment="1">
      <alignment horizontal="right" vertical="top" wrapText="1"/>
    </xf>
    <xf numFmtId="3" fontId="4" fillId="9" borderId="6" xfId="0" applyNumberFormat="1" applyFont="1" applyFill="1" applyBorder="1" applyAlignment="1">
      <alignment horizontal="right" vertical="top" wrapText="1"/>
    </xf>
    <xf numFmtId="0" fontId="11" fillId="15" borderId="6" xfId="0" applyFont="1" applyFill="1" applyBorder="1" applyAlignment="1">
      <alignment horizontal="right"/>
    </xf>
    <xf numFmtId="3" fontId="11" fillId="15" borderId="6" xfId="0" applyNumberFormat="1" applyFont="1" applyFill="1" applyBorder="1" applyAlignment="1">
      <alignment horizontal="right"/>
    </xf>
    <xf numFmtId="4" fontId="4" fillId="9" borderId="6" xfId="0" applyNumberFormat="1" applyFont="1" applyFill="1" applyBorder="1" applyAlignment="1">
      <alignment vertical="center" wrapText="1"/>
    </xf>
    <xf numFmtId="3" fontId="4" fillId="9" borderId="6" xfId="0" applyNumberFormat="1" applyFont="1" applyFill="1" applyBorder="1" applyAlignment="1">
      <alignment vertical="top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horizontal="right" vertical="top"/>
    </xf>
    <xf numFmtId="0" fontId="11" fillId="9" borderId="6" xfId="0" applyFont="1" applyFill="1" applyBorder="1" applyAlignment="1">
      <alignment horizontal="right" vertical="center" wrapText="1"/>
    </xf>
    <xf numFmtId="4" fontId="4" fillId="9" borderId="6" xfId="0" applyNumberFormat="1" applyFont="1" applyFill="1" applyBorder="1" applyAlignment="1">
      <alignment horizontal="center" vertical="top" wrapText="1"/>
    </xf>
    <xf numFmtId="4" fontId="4" fillId="9" borderId="6" xfId="0" applyNumberFormat="1" applyFont="1" applyFill="1" applyBorder="1" applyAlignment="1">
      <alignment horizontal="left" vertical="top" wrapText="1"/>
    </xf>
    <xf numFmtId="0" fontId="11" fillId="9" borderId="6" xfId="0" applyFont="1" applyFill="1" applyBorder="1" applyAlignment="1">
      <alignment wrapText="1"/>
    </xf>
    <xf numFmtId="3" fontId="11" fillId="9" borderId="6" xfId="0" applyNumberFormat="1" applyFont="1" applyFill="1" applyBorder="1" applyAlignment="1">
      <alignment horizontal="right" vertical="center" wrapText="1"/>
    </xf>
    <xf numFmtId="4" fontId="4" fillId="9" borderId="6" xfId="0" applyNumberFormat="1" applyFont="1" applyFill="1" applyBorder="1" applyAlignment="1">
      <alignment horizontal="center" vertical="top"/>
    </xf>
    <xf numFmtId="0" fontId="11" fillId="13" borderId="6" xfId="0" applyFont="1" applyFill="1" applyBorder="1" applyAlignment="1">
      <alignment wrapText="1"/>
    </xf>
    <xf numFmtId="0" fontId="11" fillId="16" borderId="6" xfId="0" applyFont="1" applyFill="1" applyBorder="1" applyAlignment="1">
      <alignment horizontal="left" vertical="center" wrapText="1"/>
    </xf>
    <xf numFmtId="0" fontId="11" fillId="16" borderId="6" xfId="0" applyFont="1" applyFill="1" applyBorder="1" applyAlignment="1">
      <alignment wrapText="1"/>
    </xf>
    <xf numFmtId="0" fontId="11" fillId="16" borderId="6" xfId="0" applyFont="1" applyFill="1" applyBorder="1" applyAlignment="1">
      <alignment horizontal="right" vertical="center"/>
    </xf>
    <xf numFmtId="0" fontId="11" fillId="16" borderId="6" xfId="0" applyFont="1" applyFill="1" applyBorder="1" applyAlignment="1">
      <alignment horizontal="right" vertical="center" wrapText="1"/>
    </xf>
    <xf numFmtId="0" fontId="11" fillId="16" borderId="6" xfId="0" applyFont="1" applyFill="1" applyBorder="1" applyAlignment="1">
      <alignment horizontal="center" vertical="top" wrapText="1"/>
    </xf>
    <xf numFmtId="3" fontId="11" fillId="16" borderId="6" xfId="0" applyNumberFormat="1" applyFont="1" applyFill="1" applyBorder="1" applyAlignment="1">
      <alignment horizontal="right" vertical="center"/>
    </xf>
    <xf numFmtId="0" fontId="11" fillId="16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vertical="top" wrapText="1"/>
    </xf>
    <xf numFmtId="0" fontId="11" fillId="16" borderId="6" xfId="0" applyFont="1" applyFill="1" applyBorder="1" applyAlignment="1">
      <alignment horizontal="right"/>
    </xf>
    <xf numFmtId="3" fontId="11" fillId="16" borderId="6" xfId="0" applyNumberFormat="1" applyFont="1" applyFill="1" applyBorder="1" applyAlignment="1">
      <alignment horizontal="right"/>
    </xf>
    <xf numFmtId="0" fontId="11" fillId="16" borderId="6" xfId="0" applyFont="1" applyFill="1" applyBorder="1" applyAlignment="1">
      <alignment vertical="center" wrapText="1"/>
    </xf>
    <xf numFmtId="0" fontId="11" fillId="16" borderId="6" xfId="0" applyFont="1" applyFill="1" applyBorder="1" applyAlignment="1">
      <alignment horizontal="right" vertical="top"/>
    </xf>
    <xf numFmtId="3" fontId="11" fillId="16" borderId="6" xfId="0" applyNumberFormat="1" applyFont="1" applyFill="1" applyBorder="1" applyAlignment="1">
      <alignment horizontal="right" vertical="center" wrapText="1"/>
    </xf>
    <xf numFmtId="0" fontId="11" fillId="11" borderId="6" xfId="0" applyFont="1" applyFill="1" applyBorder="1" applyAlignment="1">
      <alignment horizontal="center" vertical="top" wrapText="1"/>
    </xf>
    <xf numFmtId="0" fontId="11" fillId="11" borderId="6" xfId="0" applyFont="1" applyFill="1" applyBorder="1" applyAlignment="1">
      <alignment wrapText="1"/>
    </xf>
    <xf numFmtId="0" fontId="11" fillId="11" borderId="6" xfId="0" applyFont="1" applyFill="1" applyBorder="1" applyAlignment="1">
      <alignment horizontal="right" vertical="center"/>
    </xf>
    <xf numFmtId="0" fontId="11" fillId="11" borderId="6" xfId="0" applyFont="1" applyFill="1" applyBorder="1" applyAlignment="1">
      <alignment horizontal="right"/>
    </xf>
    <xf numFmtId="3" fontId="11" fillId="11" borderId="6" xfId="0" applyNumberFormat="1" applyFont="1" applyFill="1" applyBorder="1" applyAlignment="1">
      <alignment horizontal="right"/>
    </xf>
    <xf numFmtId="0" fontId="11" fillId="11" borderId="6" xfId="0" applyFont="1" applyFill="1" applyBorder="1" applyAlignment="1">
      <alignment vertical="center" wrapText="1"/>
    </xf>
    <xf numFmtId="3" fontId="11" fillId="11" borderId="6" xfId="0" applyNumberFormat="1" applyFont="1" applyFill="1" applyBorder="1" applyAlignment="1">
      <alignment horizontal="right" vertical="center"/>
    </xf>
    <xf numFmtId="1" fontId="4" fillId="9" borderId="6" xfId="0" applyNumberFormat="1" applyFont="1" applyFill="1" applyBorder="1" applyAlignment="1">
      <alignment horizontal="right" vertical="top"/>
    </xf>
    <xf numFmtId="4" fontId="4" fillId="9" borderId="6" xfId="0" applyNumberFormat="1" applyFont="1" applyFill="1" applyBorder="1" applyAlignment="1">
      <alignment horizontal="right" vertical="top"/>
    </xf>
    <xf numFmtId="0" fontId="11" fillId="11" borderId="6" xfId="0" applyFont="1" applyFill="1" applyBorder="1" applyAlignment="1">
      <alignment horizontal="right" vertical="top" wrapText="1"/>
    </xf>
    <xf numFmtId="3" fontId="11" fillId="11" borderId="6" xfId="0" applyNumberFormat="1" applyFont="1" applyFill="1" applyBorder="1" applyAlignment="1">
      <alignment horizontal="right" vertical="center" wrapText="1"/>
    </xf>
    <xf numFmtId="0" fontId="7" fillId="12" borderId="6" xfId="0" applyFont="1" applyFill="1" applyBorder="1" applyAlignment="1">
      <alignment horizontal="center"/>
    </xf>
    <xf numFmtId="0" fontId="11" fillId="12" borderId="6" xfId="0" applyFont="1" applyFill="1" applyBorder="1" applyAlignment="1">
      <alignment horizontal="center"/>
    </xf>
    <xf numFmtId="3" fontId="11" fillId="12" borderId="6" xfId="0" applyNumberFormat="1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wrapText="1"/>
    </xf>
    <xf numFmtId="4" fontId="7" fillId="9" borderId="6" xfId="0" applyNumberFormat="1" applyFont="1" applyFill="1" applyBorder="1" applyAlignment="1">
      <alignment vertical="center" wrapText="1"/>
    </xf>
    <xf numFmtId="0" fontId="11" fillId="12" borderId="6" xfId="0" applyFont="1" applyFill="1" applyBorder="1" applyAlignment="1">
      <alignment horizontal="center" vertical="top" wrapText="1"/>
    </xf>
    <xf numFmtId="2" fontId="11" fillId="12" borderId="6" xfId="0" applyNumberFormat="1" applyFont="1" applyFill="1" applyBorder="1" applyAlignment="1">
      <alignment horizontal="center" wrapText="1"/>
    </xf>
    <xf numFmtId="2" fontId="11" fillId="17" borderId="6" xfId="0" applyNumberFormat="1" applyFont="1" applyFill="1" applyBorder="1" applyAlignment="1">
      <alignment horizontal="center" wrapText="1"/>
    </xf>
    <xf numFmtId="0" fontId="11" fillId="17" borderId="6" xfId="0" applyFont="1" applyFill="1" applyBorder="1" applyAlignment="1">
      <alignment horizontal="center" vertical="center" wrapText="1"/>
    </xf>
    <xf numFmtId="0" fontId="11" fillId="17" borderId="6" xfId="0" applyFont="1" applyFill="1" applyBorder="1" applyAlignment="1">
      <alignment horizontal="center" vertical="top" wrapText="1"/>
    </xf>
    <xf numFmtId="0" fontId="11" fillId="18" borderId="6" xfId="0" applyFont="1" applyFill="1" applyBorder="1" applyAlignment="1">
      <alignment horizontal="center" vertical="top" wrapText="1"/>
    </xf>
    <xf numFmtId="0" fontId="4" fillId="12" borderId="6" xfId="0" applyFont="1" applyFill="1" applyBorder="1" applyAlignment="1">
      <alignment horizontal="center"/>
    </xf>
    <xf numFmtId="3" fontId="4" fillId="12" borderId="6" xfId="0" applyNumberFormat="1" applyFont="1" applyFill="1" applyBorder="1" applyAlignment="1">
      <alignment horizontal="center"/>
    </xf>
    <xf numFmtId="3" fontId="4" fillId="9" borderId="6" xfId="0" applyNumberFormat="1" applyFont="1" applyFill="1" applyBorder="1" applyAlignment="1">
      <alignment vertical="top" wrapText="1"/>
    </xf>
    <xf numFmtId="3" fontId="4" fillId="12" borderId="6" xfId="0" applyNumberFormat="1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top" wrapText="1"/>
    </xf>
    <xf numFmtId="1" fontId="4" fillId="9" borderId="6" xfId="0" applyNumberFormat="1" applyFont="1" applyFill="1" applyBorder="1" applyAlignment="1">
      <alignment horizontal="right" vertical="top" wrapText="1"/>
    </xf>
    <xf numFmtId="3" fontId="11" fillId="12" borderId="6" xfId="0" applyNumberFormat="1" applyFont="1" applyFill="1" applyBorder="1" applyAlignment="1">
      <alignment horizontal="center" wrapText="1"/>
    </xf>
    <xf numFmtId="4" fontId="4" fillId="9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right" vertical="top" shrinkToFit="1"/>
    </xf>
    <xf numFmtId="0" fontId="4" fillId="2" borderId="6" xfId="0" applyFont="1" applyFill="1" applyBorder="1" applyAlignment="1">
      <alignment horizontal="right" vertical="top" shrinkToFit="1"/>
    </xf>
    <xf numFmtId="0" fontId="7" fillId="2" borderId="6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/>
    </xf>
    <xf numFmtId="49" fontId="4" fillId="2" borderId="6" xfId="0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/>
    </xf>
    <xf numFmtId="3" fontId="4" fillId="2" borderId="6" xfId="0" quotePrefix="1" applyNumberFormat="1" applyFont="1" applyFill="1" applyBorder="1" applyAlignment="1">
      <alignment horizontal="right" vertical="top"/>
    </xf>
    <xf numFmtId="0" fontId="4" fillId="2" borderId="6" xfId="0" quotePrefix="1" applyFont="1" applyFill="1" applyBorder="1" applyAlignment="1">
      <alignment horizontal="right" vertical="top"/>
    </xf>
    <xf numFmtId="3" fontId="11" fillId="7" borderId="6" xfId="0" applyNumberFormat="1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right" vertical="top"/>
    </xf>
    <xf numFmtId="0" fontId="15" fillId="2" borderId="9" xfId="0" applyFont="1" applyFill="1" applyBorder="1" applyAlignment="1">
      <alignment horizontal="right" vertical="top" wrapText="1"/>
    </xf>
    <xf numFmtId="2" fontId="4" fillId="2" borderId="9" xfId="0" applyNumberFormat="1" applyFont="1" applyFill="1" applyBorder="1" applyAlignment="1">
      <alignment horizontal="right" vertical="top" wrapText="1"/>
    </xf>
    <xf numFmtId="3" fontId="1" fillId="2" borderId="6" xfId="0" applyNumberFormat="1" applyFont="1" applyFill="1" applyBorder="1" applyAlignment="1">
      <alignment horizontal="right" vertical="top" wrapText="1"/>
    </xf>
    <xf numFmtId="9" fontId="1" fillId="2" borderId="6" xfId="0" applyNumberFormat="1" applyFont="1" applyFill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/>
    </xf>
    <xf numFmtId="0" fontId="16" fillId="2" borderId="6" xfId="0" applyFont="1" applyFill="1" applyBorder="1" applyAlignment="1">
      <alignment horizontal="right" vertical="top"/>
    </xf>
    <xf numFmtId="0" fontId="17" fillId="2" borderId="6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14" fillId="2" borderId="6" xfId="0" applyFont="1" applyFill="1" applyBorder="1" applyAlignment="1">
      <alignment horizontal="right" vertical="top"/>
    </xf>
    <xf numFmtId="2" fontId="3" fillId="2" borderId="6" xfId="0" applyNumberFormat="1" applyFont="1" applyFill="1" applyBorder="1" applyAlignment="1">
      <alignment horizontal="right" vertical="top"/>
    </xf>
    <xf numFmtId="59" fontId="4" fillId="2" borderId="6" xfId="0" applyNumberFormat="1" applyFont="1" applyFill="1" applyBorder="1" applyAlignment="1">
      <alignment horizontal="right" vertical="top"/>
    </xf>
    <xf numFmtId="0" fontId="4" fillId="11" borderId="6" xfId="0" applyFont="1" applyFill="1" applyBorder="1" applyAlignment="1">
      <alignment horizontal="right" vertical="top" wrapText="1"/>
    </xf>
    <xf numFmtId="0" fontId="4" fillId="10" borderId="6" xfId="0" applyFont="1" applyFill="1" applyBorder="1" applyAlignment="1">
      <alignment horizontal="right" vertical="top" wrapText="1"/>
    </xf>
    <xf numFmtId="0" fontId="4" fillId="16" borderId="6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top" wrapText="1"/>
    </xf>
    <xf numFmtId="4" fontId="4" fillId="2" borderId="6" xfId="0" applyNumberFormat="1" applyFont="1" applyFill="1" applyBorder="1" applyAlignment="1">
      <alignment horizontal="center" textRotation="90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2" borderId="6" xfId="0" applyNumberFormat="1" applyFont="1" applyFill="1" applyBorder="1" applyAlignment="1" applyProtection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4" fillId="2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center"/>
    </xf>
    <xf numFmtId="4" fontId="4" fillId="6" borderId="6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4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top"/>
    </xf>
    <xf numFmtId="0" fontId="1" fillId="6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top"/>
    </xf>
    <xf numFmtId="0" fontId="1" fillId="5" borderId="12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7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6" borderId="2" xfId="0" applyFont="1" applyFill="1" applyBorder="1" applyAlignment="1">
      <alignment horizontal="left" vertical="top"/>
    </xf>
    <xf numFmtId="0" fontId="1" fillId="6" borderId="12" xfId="0" applyFont="1" applyFill="1" applyBorder="1" applyAlignment="1">
      <alignment horizontal="left" vertical="top"/>
    </xf>
    <xf numFmtId="0" fontId="1" fillId="6" borderId="10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6" borderId="2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13" fillId="2" borderId="2" xfId="0" applyNumberFormat="1" applyFont="1" applyFill="1" applyBorder="1" applyAlignment="1" applyProtection="1">
      <alignment horizontal="left" vertical="top" wrapText="1"/>
    </xf>
    <xf numFmtId="0" fontId="13" fillId="2" borderId="12" xfId="0" applyNumberFormat="1" applyFont="1" applyFill="1" applyBorder="1" applyAlignment="1" applyProtection="1">
      <alignment horizontal="left" vertical="top" wrapText="1"/>
    </xf>
    <xf numFmtId="0" fontId="13" fillId="2" borderId="10" xfId="0" applyNumberFormat="1" applyFont="1" applyFill="1" applyBorder="1" applyAlignment="1" applyProtection="1">
      <alignment horizontal="left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left" vertical="top"/>
    </xf>
    <xf numFmtId="0" fontId="1" fillId="5" borderId="10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/>
    </xf>
    <xf numFmtId="0" fontId="8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view="pageBreakPreview" zoomScale="50" zoomScaleNormal="80" zoomScaleSheetLayoutView="50" workbookViewId="0">
      <pane ySplit="4" topLeftCell="A5" activePane="bottomLeft" state="frozen"/>
      <selection pane="bottomLeft" sqref="A1:AG1"/>
    </sheetView>
  </sheetViews>
  <sheetFormatPr defaultRowHeight="18.75" x14ac:dyDescent="0.3"/>
  <cols>
    <col min="1" max="1" width="5.25" style="13" customWidth="1"/>
    <col min="2" max="2" width="36.875" style="24" customWidth="1"/>
    <col min="3" max="3" width="17.25" style="5" customWidth="1"/>
    <col min="4" max="4" width="13.375" style="213" customWidth="1"/>
    <col min="5" max="5" width="2.5" style="5" customWidth="1"/>
    <col min="6" max="6" width="2.625" style="5" customWidth="1"/>
    <col min="7" max="7" width="2.375" style="5" customWidth="1"/>
    <col min="8" max="8" width="2.75" style="5" customWidth="1"/>
    <col min="9" max="9" width="10.875" style="171" customWidth="1"/>
    <col min="10" max="10" width="26.25" style="5" customWidth="1"/>
    <col min="11" max="11" width="7.125" style="5" customWidth="1"/>
    <col min="12" max="12" width="7.5" style="5" customWidth="1"/>
    <col min="13" max="13" width="8.375" style="5" customWidth="1"/>
    <col min="14" max="14" width="8.125" style="119" customWidth="1"/>
    <col min="15" max="15" width="8.125" style="262" customWidth="1"/>
    <col min="16" max="16" width="9.75" style="119" bestFit="1" customWidth="1"/>
    <col min="17" max="17" width="9.75" style="262" customWidth="1"/>
    <col min="18" max="18" width="8.625" style="119" bestFit="1" customWidth="1"/>
    <col min="19" max="19" width="8.625" style="262" customWidth="1"/>
    <col min="20" max="20" width="8.625" style="119" bestFit="1" customWidth="1"/>
    <col min="21" max="21" width="8.625" style="262" customWidth="1"/>
    <col min="22" max="22" width="7" style="119" customWidth="1"/>
    <col min="23" max="23" width="7" style="262" customWidth="1"/>
    <col min="24" max="24" width="7.5" style="119" customWidth="1"/>
    <col min="25" max="25" width="7.5" style="262" customWidth="1"/>
    <col min="26" max="26" width="6.875" style="119" customWidth="1"/>
    <col min="27" max="27" width="6.875" style="262" customWidth="1"/>
    <col min="28" max="28" width="7" style="119" customWidth="1"/>
    <col min="29" max="29" width="7" style="262" customWidth="1"/>
    <col min="30" max="30" width="7.125" style="119" customWidth="1"/>
    <col min="31" max="31" width="7.125" style="262" customWidth="1"/>
    <col min="32" max="32" width="7.875" style="119" customWidth="1"/>
    <col min="33" max="33" width="9" style="240"/>
    <col min="34" max="16384" width="9" style="5"/>
  </cols>
  <sheetData>
    <row r="1" spans="1:33" ht="48.75" customHeight="1" x14ac:dyDescent="0.3">
      <c r="A1" s="400" t="s">
        <v>920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2"/>
    </row>
    <row r="2" spans="1:33" ht="18.75" customHeight="1" x14ac:dyDescent="0.3">
      <c r="A2" s="379" t="s">
        <v>0</v>
      </c>
      <c r="B2" s="382" t="s">
        <v>1</v>
      </c>
      <c r="C2" s="382" t="s">
        <v>2</v>
      </c>
      <c r="D2" s="383" t="s">
        <v>3</v>
      </c>
      <c r="E2" s="384"/>
      <c r="F2" s="384"/>
      <c r="G2" s="384"/>
      <c r="H2" s="384"/>
      <c r="I2" s="375" t="s">
        <v>4</v>
      </c>
      <c r="J2" s="379" t="s">
        <v>5</v>
      </c>
      <c r="K2" s="379" t="s">
        <v>332</v>
      </c>
      <c r="L2" s="379"/>
      <c r="M2" s="379"/>
      <c r="N2" s="403" t="s">
        <v>6</v>
      </c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5"/>
    </row>
    <row r="3" spans="1:33" ht="49.5" customHeight="1" x14ac:dyDescent="0.3">
      <c r="A3" s="379"/>
      <c r="B3" s="382"/>
      <c r="C3" s="382"/>
      <c r="D3" s="383"/>
      <c r="E3" s="238" t="s">
        <v>7</v>
      </c>
      <c r="F3" s="238" t="s">
        <v>8</v>
      </c>
      <c r="G3" s="238" t="s">
        <v>9</v>
      </c>
      <c r="H3" s="238" t="s">
        <v>10</v>
      </c>
      <c r="I3" s="375"/>
      <c r="J3" s="379"/>
      <c r="K3" s="218">
        <v>2556</v>
      </c>
      <c r="L3" s="218">
        <v>2557</v>
      </c>
      <c r="M3" s="218">
        <v>2558</v>
      </c>
      <c r="N3" s="380" t="s">
        <v>11</v>
      </c>
      <c r="O3" s="380"/>
      <c r="P3" s="377" t="s">
        <v>12</v>
      </c>
      <c r="Q3" s="377"/>
      <c r="R3" s="377" t="s">
        <v>13</v>
      </c>
      <c r="S3" s="377"/>
      <c r="T3" s="377" t="s">
        <v>14</v>
      </c>
      <c r="U3" s="377"/>
      <c r="V3" s="377" t="s">
        <v>15</v>
      </c>
      <c r="W3" s="377"/>
      <c r="X3" s="377" t="s">
        <v>16</v>
      </c>
      <c r="Y3" s="377"/>
      <c r="Z3" s="377" t="s">
        <v>17</v>
      </c>
      <c r="AA3" s="377"/>
      <c r="AB3" s="377" t="s">
        <v>18</v>
      </c>
      <c r="AC3" s="377"/>
      <c r="AD3" s="377" t="s">
        <v>19</v>
      </c>
      <c r="AE3" s="377"/>
      <c r="AF3" s="377" t="s">
        <v>20</v>
      </c>
      <c r="AG3" s="377"/>
    </row>
    <row r="4" spans="1:33" x14ac:dyDescent="0.3">
      <c r="A4" s="218"/>
      <c r="B4" s="82"/>
      <c r="C4" s="82"/>
      <c r="D4" s="2"/>
      <c r="E4" s="238"/>
      <c r="F4" s="238"/>
      <c r="G4" s="238"/>
      <c r="H4" s="238"/>
      <c r="J4" s="218"/>
      <c r="K4" s="218"/>
      <c r="L4" s="218"/>
      <c r="M4" s="218"/>
      <c r="N4" s="199" t="s">
        <v>902</v>
      </c>
      <c r="O4" s="239" t="s">
        <v>917</v>
      </c>
      <c r="P4" s="199" t="s">
        <v>902</v>
      </c>
      <c r="Q4" s="239" t="s">
        <v>917</v>
      </c>
      <c r="R4" s="199" t="s">
        <v>902</v>
      </c>
      <c r="S4" s="239" t="s">
        <v>917</v>
      </c>
      <c r="T4" s="199" t="s">
        <v>902</v>
      </c>
      <c r="U4" s="239" t="s">
        <v>917</v>
      </c>
      <c r="V4" s="199" t="s">
        <v>902</v>
      </c>
      <c r="W4" s="239" t="s">
        <v>917</v>
      </c>
      <c r="X4" s="199" t="s">
        <v>902</v>
      </c>
      <c r="Y4" s="239" t="s">
        <v>917</v>
      </c>
      <c r="Z4" s="199" t="s">
        <v>902</v>
      </c>
      <c r="AA4" s="239" t="s">
        <v>917</v>
      </c>
      <c r="AB4" s="199" t="s">
        <v>902</v>
      </c>
      <c r="AC4" s="239" t="s">
        <v>917</v>
      </c>
      <c r="AD4" s="199" t="s">
        <v>902</v>
      </c>
      <c r="AE4" s="239" t="s">
        <v>917</v>
      </c>
      <c r="AF4" s="199" t="s">
        <v>902</v>
      </c>
      <c r="AG4" s="239" t="s">
        <v>917</v>
      </c>
    </row>
    <row r="5" spans="1:33" x14ac:dyDescent="0.3">
      <c r="A5" s="394" t="s">
        <v>21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5"/>
      <c r="AG5" s="396"/>
    </row>
    <row r="6" spans="1:33" x14ac:dyDescent="0.3">
      <c r="A6" s="397" t="s">
        <v>22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9"/>
    </row>
    <row r="7" spans="1:33" ht="93.75" x14ac:dyDescent="0.3">
      <c r="A7" s="30" t="s">
        <v>653</v>
      </c>
      <c r="B7" s="381" t="s">
        <v>23</v>
      </c>
      <c r="C7" s="370" t="s">
        <v>24</v>
      </c>
      <c r="D7" s="371" t="s">
        <v>29</v>
      </c>
      <c r="E7" s="6"/>
      <c r="F7" s="174"/>
      <c r="G7" s="176" t="s">
        <v>25</v>
      </c>
      <c r="H7" s="6"/>
      <c r="I7" s="210" t="s">
        <v>26</v>
      </c>
      <c r="J7" s="167" t="s">
        <v>535</v>
      </c>
      <c r="K7" s="2"/>
      <c r="L7" s="2"/>
      <c r="M7" s="2"/>
      <c r="N7" s="118"/>
      <c r="O7" s="247">
        <v>0</v>
      </c>
      <c r="Q7" s="245">
        <v>0</v>
      </c>
      <c r="U7" s="279">
        <v>0</v>
      </c>
      <c r="W7" s="295">
        <v>0</v>
      </c>
      <c r="Y7" s="279">
        <v>0</v>
      </c>
      <c r="AA7" s="279">
        <v>0</v>
      </c>
      <c r="AB7" s="199">
        <v>0</v>
      </c>
      <c r="AC7" s="267">
        <v>0</v>
      </c>
      <c r="AD7" s="199">
        <v>0</v>
      </c>
      <c r="AE7" s="256">
        <v>0</v>
      </c>
    </row>
    <row r="8" spans="1:33" ht="37.5" x14ac:dyDescent="0.3">
      <c r="A8" s="30"/>
      <c r="B8" s="381"/>
      <c r="C8" s="370"/>
      <c r="D8" s="371"/>
      <c r="E8" s="6"/>
      <c r="F8" s="17"/>
      <c r="G8" s="33"/>
      <c r="H8" s="6"/>
      <c r="I8" s="210"/>
      <c r="J8" s="167" t="s">
        <v>510</v>
      </c>
      <c r="K8" s="2"/>
      <c r="L8" s="2"/>
      <c r="M8" s="2"/>
      <c r="N8" s="118"/>
      <c r="O8" s="321">
        <v>2997</v>
      </c>
      <c r="Q8" s="245">
        <v>0</v>
      </c>
      <c r="U8" s="243"/>
      <c r="W8" s="296"/>
      <c r="Y8" s="291"/>
      <c r="AA8" s="243"/>
      <c r="AB8" s="199">
        <v>69</v>
      </c>
      <c r="AC8" s="267">
        <v>69</v>
      </c>
      <c r="AD8" s="199">
        <v>13</v>
      </c>
      <c r="AE8" s="256">
        <v>13</v>
      </c>
    </row>
    <row r="9" spans="1:33" x14ac:dyDescent="0.3">
      <c r="A9" s="30"/>
      <c r="B9" s="381"/>
      <c r="C9" s="370"/>
      <c r="D9" s="371"/>
      <c r="E9" s="6"/>
      <c r="F9" s="17"/>
      <c r="G9" s="33"/>
      <c r="H9" s="6"/>
      <c r="I9" s="210"/>
      <c r="J9" s="168" t="s">
        <v>460</v>
      </c>
      <c r="K9" s="3"/>
      <c r="L9" s="3"/>
      <c r="M9" s="3"/>
      <c r="N9" s="118"/>
      <c r="O9" s="322">
        <v>0</v>
      </c>
      <c r="Q9" s="245">
        <v>0</v>
      </c>
      <c r="U9" s="243"/>
      <c r="W9" s="296"/>
      <c r="Y9" s="291"/>
      <c r="AA9" s="243"/>
      <c r="AB9" s="199">
        <f t="shared" ref="AB9:AD9" si="0">AB7*100/AB8</f>
        <v>0</v>
      </c>
      <c r="AC9" s="267">
        <v>0</v>
      </c>
      <c r="AD9" s="199">
        <f t="shared" si="0"/>
        <v>0</v>
      </c>
      <c r="AE9" s="256">
        <v>0</v>
      </c>
    </row>
    <row r="10" spans="1:33" ht="82.5" customHeight="1" x14ac:dyDescent="0.3">
      <c r="A10" s="376" t="s">
        <v>652</v>
      </c>
      <c r="B10" s="371" t="s">
        <v>27</v>
      </c>
      <c r="C10" s="371" t="s">
        <v>28</v>
      </c>
      <c r="D10" s="371" t="s">
        <v>29</v>
      </c>
      <c r="E10" s="374"/>
      <c r="F10" s="374"/>
      <c r="G10" s="373" t="s">
        <v>25</v>
      </c>
      <c r="H10" s="174"/>
      <c r="I10" s="375" t="s">
        <v>30</v>
      </c>
      <c r="J10" s="168" t="s">
        <v>31</v>
      </c>
      <c r="K10" s="168"/>
      <c r="L10" s="168"/>
      <c r="M10" s="168"/>
      <c r="N10" s="118"/>
      <c r="O10" s="247">
        <v>114</v>
      </c>
      <c r="Q10" s="245">
        <v>46</v>
      </c>
      <c r="S10" s="244">
        <v>7</v>
      </c>
      <c r="U10" s="244">
        <v>12</v>
      </c>
      <c r="V10" s="201"/>
      <c r="W10" s="297">
        <v>19</v>
      </c>
      <c r="Y10" s="257">
        <v>3</v>
      </c>
      <c r="AA10" s="244">
        <v>17</v>
      </c>
      <c r="AB10" s="200">
        <v>3</v>
      </c>
      <c r="AC10" s="267">
        <v>10</v>
      </c>
      <c r="AD10" s="201">
        <v>0</v>
      </c>
      <c r="AE10" s="257">
        <v>0</v>
      </c>
      <c r="AF10" s="198">
        <v>1</v>
      </c>
    </row>
    <row r="11" spans="1:33" ht="37.5" x14ac:dyDescent="0.3">
      <c r="A11" s="376"/>
      <c r="B11" s="371"/>
      <c r="C11" s="371"/>
      <c r="D11" s="371"/>
      <c r="E11" s="374"/>
      <c r="F11" s="374"/>
      <c r="G11" s="373"/>
      <c r="H11" s="174"/>
      <c r="I11" s="375"/>
      <c r="J11" s="168" t="s">
        <v>32</v>
      </c>
      <c r="K11" s="168"/>
      <c r="L11" s="168"/>
      <c r="M11" s="168"/>
      <c r="N11" s="118"/>
      <c r="O11" s="247">
        <v>903</v>
      </c>
      <c r="Q11" s="245">
        <v>289</v>
      </c>
      <c r="S11" s="244">
        <v>58</v>
      </c>
      <c r="U11" s="244">
        <v>101</v>
      </c>
      <c r="W11" s="297">
        <v>142</v>
      </c>
      <c r="Y11" s="244">
        <v>88</v>
      </c>
      <c r="AA11" s="244">
        <v>137</v>
      </c>
      <c r="AB11" s="200">
        <v>34</v>
      </c>
      <c r="AC11" s="267">
        <v>75</v>
      </c>
      <c r="AD11" s="201">
        <v>13</v>
      </c>
      <c r="AE11" s="257">
        <v>13</v>
      </c>
      <c r="AF11" s="198">
        <v>34</v>
      </c>
    </row>
    <row r="12" spans="1:33" ht="21.75" customHeight="1" x14ac:dyDescent="0.3">
      <c r="A12" s="376"/>
      <c r="B12" s="371"/>
      <c r="C12" s="371"/>
      <c r="D12" s="371"/>
      <c r="E12" s="374"/>
      <c r="F12" s="374"/>
      <c r="G12" s="373"/>
      <c r="H12" s="174"/>
      <c r="I12" s="375"/>
      <c r="J12" s="168" t="s">
        <v>33</v>
      </c>
      <c r="K12" s="3"/>
      <c r="L12" s="3"/>
      <c r="M12" s="3"/>
      <c r="N12" s="118"/>
      <c r="O12" s="247">
        <v>12.62</v>
      </c>
      <c r="Q12" s="245">
        <v>15.92</v>
      </c>
      <c r="S12" s="260">
        <v>12.07</v>
      </c>
      <c r="U12" s="260">
        <v>11.88</v>
      </c>
      <c r="W12" s="298">
        <v>13.38</v>
      </c>
      <c r="Y12" s="260">
        <v>3.41</v>
      </c>
      <c r="AA12" s="260">
        <v>12.41</v>
      </c>
      <c r="AB12" s="199">
        <f t="shared" ref="AB12:AD12" si="1">AB10*100/AB11</f>
        <v>8.8235294117647065</v>
      </c>
      <c r="AC12" s="267">
        <v>13.33</v>
      </c>
      <c r="AD12" s="199">
        <f t="shared" si="1"/>
        <v>0</v>
      </c>
      <c r="AE12" s="256">
        <v>0</v>
      </c>
      <c r="AF12" s="214">
        <f t="shared" ref="AF12" si="2">(AF10*100)/AF11</f>
        <v>2.9411764705882355</v>
      </c>
    </row>
    <row r="13" spans="1:33" ht="44.25" customHeight="1" x14ac:dyDescent="0.3">
      <c r="A13" s="376" t="s">
        <v>656</v>
      </c>
      <c r="B13" s="370" t="s">
        <v>654</v>
      </c>
      <c r="C13" s="370" t="s">
        <v>34</v>
      </c>
      <c r="D13" s="370" t="s">
        <v>29</v>
      </c>
      <c r="E13" s="374"/>
      <c r="F13" s="373" t="s">
        <v>25</v>
      </c>
      <c r="G13" s="369"/>
      <c r="H13" s="369"/>
      <c r="I13" s="171" t="s">
        <v>30</v>
      </c>
      <c r="J13" s="18" t="s">
        <v>655</v>
      </c>
      <c r="K13" s="2"/>
      <c r="L13" s="2"/>
      <c r="M13" s="2"/>
      <c r="N13" s="118"/>
      <c r="O13" s="255"/>
      <c r="P13" s="393" t="s">
        <v>658</v>
      </c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</row>
    <row r="14" spans="1:33" x14ac:dyDescent="0.3">
      <c r="A14" s="376"/>
      <c r="B14" s="370"/>
      <c r="C14" s="370"/>
      <c r="D14" s="370"/>
      <c r="E14" s="374"/>
      <c r="F14" s="373"/>
      <c r="G14" s="369"/>
      <c r="H14" s="369"/>
      <c r="I14" s="369"/>
      <c r="J14" s="18" t="s">
        <v>657</v>
      </c>
      <c r="K14" s="2"/>
      <c r="L14" s="2"/>
      <c r="M14" s="2"/>
      <c r="N14" s="118"/>
      <c r="O14" s="255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</row>
    <row r="15" spans="1:33" ht="21" customHeight="1" x14ac:dyDescent="0.3">
      <c r="A15" s="376"/>
      <c r="B15" s="370"/>
      <c r="C15" s="370"/>
      <c r="D15" s="370"/>
      <c r="E15" s="374"/>
      <c r="F15" s="373"/>
      <c r="G15" s="369"/>
      <c r="H15" s="369"/>
      <c r="I15" s="369"/>
      <c r="J15" s="6" t="s">
        <v>33</v>
      </c>
      <c r="K15" s="105"/>
      <c r="L15" s="105"/>
      <c r="M15" s="105"/>
      <c r="N15" s="121"/>
      <c r="O15" s="323"/>
      <c r="P15" s="393"/>
      <c r="Q15" s="393"/>
      <c r="R15" s="393"/>
      <c r="S15" s="393"/>
      <c r="T15" s="393"/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</row>
    <row r="16" spans="1:33" ht="75" x14ac:dyDescent="0.3">
      <c r="A16" s="376" t="s">
        <v>659</v>
      </c>
      <c r="B16" s="381" t="s">
        <v>35</v>
      </c>
      <c r="C16" s="370" t="s">
        <v>36</v>
      </c>
      <c r="D16" s="381" t="s">
        <v>29</v>
      </c>
      <c r="E16" s="385"/>
      <c r="F16" s="369"/>
      <c r="G16" s="373" t="s">
        <v>25</v>
      </c>
      <c r="H16" s="373" t="s">
        <v>25</v>
      </c>
      <c r="I16" s="370" t="s">
        <v>877</v>
      </c>
      <c r="J16" s="167" t="s">
        <v>512</v>
      </c>
      <c r="K16" s="2"/>
      <c r="L16" s="2"/>
      <c r="M16" s="2"/>
      <c r="N16" s="130"/>
      <c r="O16" s="251"/>
      <c r="P16" s="197">
        <v>4801</v>
      </c>
      <c r="Q16" s="281"/>
      <c r="R16" s="130">
        <v>3383</v>
      </c>
      <c r="S16" s="251"/>
      <c r="T16" s="130"/>
      <c r="U16" s="251"/>
      <c r="V16" s="41">
        <v>2584</v>
      </c>
      <c r="W16" s="251"/>
      <c r="X16" s="200">
        <v>2865</v>
      </c>
      <c r="Y16" s="251"/>
      <c r="Z16" s="215">
        <v>3533</v>
      </c>
      <c r="AA16" s="251"/>
      <c r="AB16" s="200">
        <v>2589</v>
      </c>
      <c r="AC16" s="270"/>
      <c r="AD16" s="202">
        <v>1589</v>
      </c>
      <c r="AE16" s="258"/>
      <c r="AF16" s="216">
        <v>2755</v>
      </c>
    </row>
    <row r="17" spans="1:33" ht="75" x14ac:dyDescent="0.3">
      <c r="A17" s="376"/>
      <c r="B17" s="381"/>
      <c r="C17" s="370"/>
      <c r="D17" s="381"/>
      <c r="E17" s="385"/>
      <c r="F17" s="369"/>
      <c r="G17" s="373"/>
      <c r="H17" s="373"/>
      <c r="I17" s="370"/>
      <c r="J17" s="167" t="s">
        <v>511</v>
      </c>
      <c r="K17" s="2"/>
      <c r="L17" s="2"/>
      <c r="M17" s="2"/>
      <c r="N17" s="130"/>
      <c r="O17" s="251"/>
      <c r="P17" s="197">
        <v>5623</v>
      </c>
      <c r="Q17" s="281"/>
      <c r="R17" s="130">
        <v>3392</v>
      </c>
      <c r="T17" s="130"/>
      <c r="U17" s="251"/>
      <c r="V17" s="41">
        <v>2489</v>
      </c>
      <c r="W17" s="251"/>
      <c r="X17" s="200">
        <v>3152</v>
      </c>
      <c r="Y17" s="251"/>
      <c r="Z17" s="215">
        <v>3573</v>
      </c>
      <c r="AA17" s="251"/>
      <c r="AB17" s="200">
        <v>2600</v>
      </c>
      <c r="AC17" s="270"/>
      <c r="AD17" s="202">
        <v>1613</v>
      </c>
      <c r="AE17" s="258"/>
      <c r="AF17" s="216">
        <v>2805</v>
      </c>
    </row>
    <row r="18" spans="1:33" ht="37.5" customHeight="1" x14ac:dyDescent="0.3">
      <c r="A18" s="376"/>
      <c r="B18" s="381"/>
      <c r="C18" s="370"/>
      <c r="D18" s="381"/>
      <c r="E18" s="385"/>
      <c r="F18" s="369"/>
      <c r="G18" s="373"/>
      <c r="H18" s="373"/>
      <c r="I18" s="370"/>
      <c r="J18" s="168" t="s">
        <v>33</v>
      </c>
      <c r="K18" s="3"/>
      <c r="L18" s="3"/>
      <c r="M18" s="3"/>
      <c r="N18" s="127"/>
      <c r="O18" s="280"/>
      <c r="P18" s="161">
        <f>P16*100/P17</f>
        <v>85.381468966743725</v>
      </c>
      <c r="Q18" s="280"/>
      <c r="R18" s="127">
        <f>R16*100/R17</f>
        <v>99.734669811320757</v>
      </c>
      <c r="S18" s="280"/>
      <c r="T18" s="127"/>
      <c r="U18" s="280"/>
      <c r="V18" s="41">
        <v>96.32</v>
      </c>
      <c r="W18" s="280"/>
      <c r="X18" s="199">
        <v>90.89467005076142</v>
      </c>
      <c r="Y18" s="280"/>
      <c r="Z18" s="118">
        <f>Z16*100/Z17</f>
        <v>98.880492583263361</v>
      </c>
      <c r="AA18" s="280"/>
      <c r="AB18" s="199">
        <f t="shared" ref="AB18:AD18" si="3">AB16*100/AB17</f>
        <v>99.57692307692308</v>
      </c>
      <c r="AC18" s="239"/>
      <c r="AD18" s="199">
        <f t="shared" si="3"/>
        <v>98.512089274643515</v>
      </c>
      <c r="AE18" s="239"/>
      <c r="AF18" s="199">
        <f t="shared" ref="AF18" si="4">AF16*100/AF17</f>
        <v>98.217468805704101</v>
      </c>
    </row>
    <row r="19" spans="1:33" ht="409.5" x14ac:dyDescent="0.3">
      <c r="A19" s="376" t="s">
        <v>663</v>
      </c>
      <c r="B19" s="370" t="s">
        <v>660</v>
      </c>
      <c r="C19" s="370" t="s">
        <v>38</v>
      </c>
      <c r="D19" s="381" t="s">
        <v>29</v>
      </c>
      <c r="E19" s="378"/>
      <c r="F19" s="378"/>
      <c r="G19" s="373" t="s">
        <v>25</v>
      </c>
      <c r="H19" s="373" t="s">
        <v>25</v>
      </c>
      <c r="I19" s="375" t="s">
        <v>30</v>
      </c>
      <c r="J19" s="63" t="s">
        <v>661</v>
      </c>
      <c r="K19" s="105"/>
      <c r="L19" s="105"/>
      <c r="M19" s="105"/>
      <c r="N19" s="121"/>
      <c r="O19" s="324">
        <f>P19+Q19+R19+S19+T19+U19+V19+W19+X19</f>
        <v>1268</v>
      </c>
      <c r="P19" s="197">
        <v>106</v>
      </c>
      <c r="Q19" s="308">
        <v>651</v>
      </c>
      <c r="R19" s="217">
        <v>331</v>
      </c>
      <c r="S19" s="241">
        <v>0</v>
      </c>
      <c r="T19" s="121"/>
      <c r="U19" s="241">
        <v>92</v>
      </c>
      <c r="V19" s="121"/>
      <c r="W19" s="299">
        <v>73</v>
      </c>
      <c r="X19" s="118">
        <v>15</v>
      </c>
      <c r="Y19" s="241">
        <v>0</v>
      </c>
      <c r="Z19" s="217">
        <v>364</v>
      </c>
      <c r="AA19" s="241">
        <v>205</v>
      </c>
      <c r="AB19" s="204"/>
      <c r="AC19" s="271">
        <v>0</v>
      </c>
      <c r="AD19" s="200">
        <v>22</v>
      </c>
      <c r="AE19" s="259">
        <v>10</v>
      </c>
      <c r="AF19" s="207">
        <v>42</v>
      </c>
      <c r="AG19" s="241">
        <v>69</v>
      </c>
    </row>
    <row r="20" spans="1:33" ht="192.75" customHeight="1" x14ac:dyDescent="0.3">
      <c r="A20" s="376"/>
      <c r="B20" s="370"/>
      <c r="C20" s="370"/>
      <c r="D20" s="381"/>
      <c r="E20" s="378"/>
      <c r="F20" s="378"/>
      <c r="G20" s="373"/>
      <c r="H20" s="373"/>
      <c r="I20" s="375"/>
      <c r="J20" s="63" t="s">
        <v>662</v>
      </c>
      <c r="K20" s="105"/>
      <c r="L20" s="105"/>
      <c r="M20" s="105"/>
      <c r="N20" s="121"/>
      <c r="O20" s="324">
        <f>P20+Q20+R20+S20+T20+U20+V20+W20+X20</f>
        <v>1006</v>
      </c>
      <c r="P20" s="197">
        <v>104</v>
      </c>
      <c r="Q20" s="366">
        <v>417</v>
      </c>
      <c r="R20" s="217">
        <v>403</v>
      </c>
      <c r="S20" s="367">
        <v>0</v>
      </c>
      <c r="T20" s="123"/>
      <c r="U20" s="367">
        <v>0</v>
      </c>
      <c r="V20" s="123"/>
      <c r="W20" s="368">
        <v>61</v>
      </c>
      <c r="X20" s="118">
        <v>21</v>
      </c>
      <c r="Y20" s="242">
        <v>0</v>
      </c>
      <c r="Z20" s="217">
        <v>519</v>
      </c>
      <c r="AA20" s="242">
        <v>223</v>
      </c>
      <c r="AB20" s="204"/>
      <c r="AC20" s="272">
        <v>43</v>
      </c>
      <c r="AD20" s="200">
        <v>25</v>
      </c>
      <c r="AE20" s="259">
        <v>22</v>
      </c>
      <c r="AF20" s="121"/>
      <c r="AG20" s="242">
        <v>149</v>
      </c>
    </row>
    <row r="21" spans="1:33" x14ac:dyDescent="0.3">
      <c r="A21" s="376"/>
      <c r="B21" s="370"/>
      <c r="C21" s="370"/>
      <c r="D21" s="381"/>
      <c r="E21" s="378"/>
      <c r="F21" s="378"/>
      <c r="G21" s="373"/>
      <c r="H21" s="373"/>
      <c r="I21" s="375"/>
      <c r="J21" s="13" t="s">
        <v>33</v>
      </c>
      <c r="K21" s="105"/>
      <c r="L21" s="105"/>
      <c r="M21" s="105"/>
      <c r="N21" s="121"/>
      <c r="O21" s="325">
        <f>O20*100/O19</f>
        <v>79.337539432176655</v>
      </c>
      <c r="P21" s="197">
        <v>98.11</v>
      </c>
      <c r="Q21" s="309"/>
      <c r="R21" s="123">
        <f>R19*100/R20</f>
        <v>82.133995037220842</v>
      </c>
      <c r="S21" s="243"/>
      <c r="T21" s="121"/>
      <c r="U21" s="243"/>
      <c r="V21" s="121"/>
      <c r="W21" s="296"/>
      <c r="X21" s="118">
        <f>X19*100/X20</f>
        <v>71.428571428571431</v>
      </c>
      <c r="Y21" s="243"/>
      <c r="Z21" s="118">
        <f t="shared" ref="Z21" si="5">Z19*100/Z20</f>
        <v>70.134874759152211</v>
      </c>
      <c r="AA21" s="243"/>
      <c r="AB21" s="199"/>
      <c r="AC21" s="267">
        <v>0</v>
      </c>
      <c r="AD21" s="199">
        <f t="shared" ref="AD21" si="6">AD19*100/AD20</f>
        <v>88</v>
      </c>
      <c r="AE21" s="256">
        <v>100</v>
      </c>
      <c r="AF21" s="121"/>
      <c r="AG21" s="243"/>
    </row>
    <row r="22" spans="1:33" ht="39.75" customHeight="1" x14ac:dyDescent="0.3">
      <c r="A22" s="376" t="s">
        <v>671</v>
      </c>
      <c r="B22" s="371" t="s">
        <v>664</v>
      </c>
      <c r="C22" s="371" t="s">
        <v>39</v>
      </c>
      <c r="D22" s="381" t="s">
        <v>29</v>
      </c>
      <c r="E22" s="385"/>
      <c r="F22" s="369"/>
      <c r="G22" s="373" t="s">
        <v>25</v>
      </c>
      <c r="H22" s="373" t="s">
        <v>25</v>
      </c>
      <c r="I22" s="370" t="s">
        <v>877</v>
      </c>
      <c r="J22" s="2" t="s">
        <v>615</v>
      </c>
      <c r="K22" s="2"/>
      <c r="L22" s="2"/>
      <c r="M22" s="2"/>
      <c r="N22" s="129"/>
      <c r="O22" s="247">
        <v>1539</v>
      </c>
      <c r="P22" s="193">
        <v>121</v>
      </c>
      <c r="Q22" s="245">
        <v>347</v>
      </c>
      <c r="R22" s="130">
        <v>180</v>
      </c>
      <c r="S22" s="244">
        <v>314</v>
      </c>
      <c r="T22" s="130"/>
      <c r="U22" s="244">
        <v>143</v>
      </c>
      <c r="V22" s="215">
        <v>36</v>
      </c>
      <c r="W22" s="297">
        <v>133</v>
      </c>
      <c r="X22" s="202">
        <v>79</v>
      </c>
      <c r="Y22" s="244">
        <v>152</v>
      </c>
      <c r="Z22" s="129">
        <v>64</v>
      </c>
      <c r="AA22" s="244">
        <v>10</v>
      </c>
      <c r="AB22" s="202">
        <v>44</v>
      </c>
      <c r="AC22" s="265">
        <v>211</v>
      </c>
      <c r="AD22" s="202">
        <v>64</v>
      </c>
      <c r="AE22" s="257">
        <v>104</v>
      </c>
      <c r="AF22" s="218">
        <v>267</v>
      </c>
      <c r="AG22" s="244">
        <v>125</v>
      </c>
    </row>
    <row r="23" spans="1:33" ht="37.5" x14ac:dyDescent="0.3">
      <c r="A23" s="376"/>
      <c r="B23" s="371"/>
      <c r="C23" s="371"/>
      <c r="D23" s="381"/>
      <c r="E23" s="385"/>
      <c r="F23" s="369"/>
      <c r="G23" s="373"/>
      <c r="H23" s="373"/>
      <c r="I23" s="370"/>
      <c r="J23" s="2" t="s">
        <v>616</v>
      </c>
      <c r="K23" s="2"/>
      <c r="L23" s="2"/>
      <c r="M23" s="2"/>
      <c r="N23" s="129"/>
      <c r="O23" s="247">
        <v>2804</v>
      </c>
      <c r="P23" s="193">
        <v>217</v>
      </c>
      <c r="Q23" s="245">
        <v>812</v>
      </c>
      <c r="R23" s="130">
        <v>241</v>
      </c>
      <c r="S23" s="244">
        <v>553</v>
      </c>
      <c r="T23" s="130"/>
      <c r="U23" s="244">
        <v>278</v>
      </c>
      <c r="V23" s="215">
        <v>43</v>
      </c>
      <c r="W23" s="297">
        <v>176</v>
      </c>
      <c r="X23" s="202">
        <v>112</v>
      </c>
      <c r="Y23" s="244">
        <v>229</v>
      </c>
      <c r="Z23" s="129">
        <v>158</v>
      </c>
      <c r="AA23" s="244">
        <v>138</v>
      </c>
      <c r="AB23" s="202">
        <v>107</v>
      </c>
      <c r="AC23" s="265">
        <v>297</v>
      </c>
      <c r="AD23" s="202">
        <v>76</v>
      </c>
      <c r="AE23" s="257">
        <v>132</v>
      </c>
      <c r="AF23" s="218">
        <v>287</v>
      </c>
      <c r="AG23" s="244">
        <v>189</v>
      </c>
    </row>
    <row r="24" spans="1:33" ht="21.75" customHeight="1" x14ac:dyDescent="0.3">
      <c r="A24" s="376"/>
      <c r="B24" s="371"/>
      <c r="C24" s="371"/>
      <c r="D24" s="381"/>
      <c r="E24" s="385"/>
      <c r="F24" s="369"/>
      <c r="G24" s="373"/>
      <c r="H24" s="373"/>
      <c r="I24" s="370"/>
      <c r="J24" s="3" t="s">
        <v>33</v>
      </c>
      <c r="K24" s="3"/>
      <c r="L24" s="3"/>
      <c r="M24" s="3"/>
      <c r="N24" s="127"/>
      <c r="O24" s="247">
        <v>54.89</v>
      </c>
      <c r="P24" s="161">
        <v>55.8</v>
      </c>
      <c r="Q24" s="245">
        <v>42.73</v>
      </c>
      <c r="R24" s="127">
        <f>R22*100/R23</f>
        <v>74.68879668049793</v>
      </c>
      <c r="S24" s="245">
        <v>56.78</v>
      </c>
      <c r="T24" s="127"/>
      <c r="U24" s="245">
        <v>51.44</v>
      </c>
      <c r="V24" s="118">
        <f>V22*100/V23</f>
        <v>83.720930232558146</v>
      </c>
      <c r="W24" s="298">
        <v>75.569999999999993</v>
      </c>
      <c r="X24" s="199">
        <v>70.535714285714292</v>
      </c>
      <c r="Y24" s="245">
        <v>66.38</v>
      </c>
      <c r="Z24" s="118">
        <f t="shared" ref="Z24" si="7">Z22*100/Z23</f>
        <v>40.506329113924053</v>
      </c>
      <c r="AA24" s="245">
        <v>7.25</v>
      </c>
      <c r="AB24" s="199">
        <f t="shared" ref="AB24:AD24" si="8">AB22*100/AB23</f>
        <v>41.121495327102807</v>
      </c>
      <c r="AC24" s="273">
        <v>71.040000000000006</v>
      </c>
      <c r="AD24" s="199">
        <f t="shared" si="8"/>
        <v>84.21052631578948</v>
      </c>
      <c r="AE24" s="260">
        <v>78.790000000000006</v>
      </c>
      <c r="AF24" s="199">
        <f t="shared" ref="AF24" si="9">AF22*100/AF23</f>
        <v>93.031358885017426</v>
      </c>
      <c r="AG24" s="245">
        <v>66.14</v>
      </c>
    </row>
    <row r="25" spans="1:33" ht="21.75" customHeight="1" x14ac:dyDescent="0.3">
      <c r="A25" s="376" t="s">
        <v>502</v>
      </c>
      <c r="B25" s="371" t="s">
        <v>665</v>
      </c>
      <c r="C25" s="371" t="s">
        <v>40</v>
      </c>
      <c r="D25" s="381" t="s">
        <v>29</v>
      </c>
      <c r="E25" s="385"/>
      <c r="F25" s="174"/>
      <c r="G25" s="373" t="s">
        <v>25</v>
      </c>
      <c r="H25" s="373" t="s">
        <v>25</v>
      </c>
      <c r="I25" s="370" t="s">
        <v>30</v>
      </c>
      <c r="J25" s="2" t="s">
        <v>613</v>
      </c>
      <c r="K25" s="2"/>
      <c r="L25" s="2"/>
      <c r="M25" s="2"/>
      <c r="N25" s="118"/>
      <c r="O25" s="322">
        <v>733</v>
      </c>
      <c r="P25" s="193">
        <v>145</v>
      </c>
      <c r="Q25" s="309"/>
      <c r="R25" s="225">
        <v>411</v>
      </c>
      <c r="S25" s="243"/>
      <c r="U25" s="243"/>
      <c r="V25" s="215">
        <v>64</v>
      </c>
      <c r="W25" s="296"/>
      <c r="X25" s="202">
        <v>188</v>
      </c>
      <c r="Y25" s="243"/>
      <c r="Z25" s="215">
        <v>144</v>
      </c>
      <c r="AA25" s="243"/>
      <c r="AB25" s="202">
        <v>103</v>
      </c>
      <c r="AC25" s="265">
        <v>103</v>
      </c>
      <c r="AD25" s="202">
        <v>57</v>
      </c>
      <c r="AE25" s="257">
        <v>57</v>
      </c>
      <c r="AF25" s="218">
        <v>9</v>
      </c>
      <c r="AG25" s="243"/>
    </row>
    <row r="26" spans="1:33" ht="21.75" customHeight="1" x14ac:dyDescent="0.3">
      <c r="A26" s="376"/>
      <c r="B26" s="371"/>
      <c r="C26" s="371"/>
      <c r="D26" s="381"/>
      <c r="E26" s="385"/>
      <c r="F26" s="174"/>
      <c r="G26" s="373"/>
      <c r="H26" s="373"/>
      <c r="I26" s="370"/>
      <c r="J26" s="2" t="s">
        <v>668</v>
      </c>
      <c r="K26" s="2"/>
      <c r="L26" s="2"/>
      <c r="M26" s="2"/>
      <c r="N26" s="118"/>
      <c r="O26" s="322">
        <v>21964</v>
      </c>
      <c r="P26" s="193">
        <v>5623</v>
      </c>
      <c r="Q26" s="309"/>
      <c r="R26" s="225">
        <v>3948</v>
      </c>
      <c r="S26" s="243"/>
      <c r="U26" s="243"/>
      <c r="V26" s="215">
        <v>2489</v>
      </c>
      <c r="W26" s="296"/>
      <c r="X26" s="202">
        <v>2984</v>
      </c>
      <c r="Y26" s="243"/>
      <c r="Z26" s="215">
        <v>3542</v>
      </c>
      <c r="AA26" s="243"/>
      <c r="AB26" s="202">
        <v>2305</v>
      </c>
      <c r="AC26" s="266">
        <v>2305</v>
      </c>
      <c r="AD26" s="202">
        <v>1223</v>
      </c>
      <c r="AE26" s="261">
        <v>1223</v>
      </c>
      <c r="AF26" s="218">
        <v>2792</v>
      </c>
      <c r="AG26" s="243"/>
    </row>
    <row r="27" spans="1:33" ht="21.75" customHeight="1" x14ac:dyDescent="0.3">
      <c r="A27" s="376"/>
      <c r="B27" s="371"/>
      <c r="C27" s="371"/>
      <c r="D27" s="381"/>
      <c r="E27" s="385"/>
      <c r="F27" s="174"/>
      <c r="G27" s="373"/>
      <c r="H27" s="373"/>
      <c r="I27" s="370"/>
      <c r="J27" s="3" t="s">
        <v>33</v>
      </c>
      <c r="K27" s="3"/>
      <c r="L27" s="3"/>
      <c r="M27" s="3"/>
      <c r="N27" s="118"/>
      <c r="O27" s="326">
        <f>O25*100/O26</f>
        <v>3.3372791841194682</v>
      </c>
      <c r="P27" s="203">
        <v>2.72</v>
      </c>
      <c r="Q27" s="309"/>
      <c r="R27" s="127">
        <f>R25*100/R26</f>
        <v>10.410334346504559</v>
      </c>
      <c r="S27" s="243"/>
      <c r="U27" s="243"/>
      <c r="V27" s="118">
        <f>V25*100/V26</f>
        <v>2.5713137806347932</v>
      </c>
      <c r="W27" s="296"/>
      <c r="X27" s="201">
        <v>6.3002680965147455</v>
      </c>
      <c r="Y27" s="243"/>
      <c r="Z27" s="118">
        <f t="shared" ref="Z27" si="10">Z25*100/Z26</f>
        <v>4.0654997176736307</v>
      </c>
      <c r="AA27" s="243"/>
      <c r="AB27" s="199">
        <f t="shared" ref="AB27:AD27" si="11">AB25*100/AB26</f>
        <v>4.4685466377440344</v>
      </c>
      <c r="AC27" s="267">
        <v>4.47</v>
      </c>
      <c r="AD27" s="199">
        <f t="shared" si="11"/>
        <v>4.6606704824202776</v>
      </c>
      <c r="AE27" s="256">
        <v>4.66</v>
      </c>
      <c r="AF27" s="199">
        <f t="shared" ref="AF27" si="12">AF25*100/AF26</f>
        <v>0.32234957020057309</v>
      </c>
      <c r="AG27" s="243"/>
    </row>
    <row r="28" spans="1:33" ht="21.75" customHeight="1" x14ac:dyDescent="0.3">
      <c r="A28" s="376" t="s">
        <v>452</v>
      </c>
      <c r="B28" s="371" t="s">
        <v>666</v>
      </c>
      <c r="C28" s="371" t="s">
        <v>41</v>
      </c>
      <c r="D28" s="381" t="s">
        <v>29</v>
      </c>
      <c r="E28" s="385"/>
      <c r="F28" s="174"/>
      <c r="G28" s="373" t="s">
        <v>25</v>
      </c>
      <c r="H28" s="373" t="s">
        <v>25</v>
      </c>
      <c r="I28" s="370" t="s">
        <v>30</v>
      </c>
      <c r="J28" s="2" t="s">
        <v>614</v>
      </c>
      <c r="K28" s="2"/>
      <c r="L28" s="2"/>
      <c r="M28" s="2"/>
      <c r="N28" s="118"/>
      <c r="O28" s="322">
        <v>1201</v>
      </c>
      <c r="P28" s="193">
        <v>378</v>
      </c>
      <c r="Q28" s="309"/>
      <c r="R28" s="119">
        <v>427</v>
      </c>
      <c r="S28" s="243"/>
      <c r="U28" s="243"/>
      <c r="V28" s="215">
        <v>64</v>
      </c>
      <c r="W28" s="296"/>
      <c r="X28" s="202">
        <v>304</v>
      </c>
      <c r="Y28" s="243"/>
      <c r="Z28" s="215">
        <v>270</v>
      </c>
      <c r="AA28" s="243"/>
      <c r="AB28" s="202">
        <v>245</v>
      </c>
      <c r="AC28" s="265">
        <v>245</v>
      </c>
      <c r="AD28" s="202">
        <v>139</v>
      </c>
      <c r="AE28" s="257">
        <v>139</v>
      </c>
      <c r="AF28" s="218">
        <v>5</v>
      </c>
      <c r="AG28" s="243"/>
    </row>
    <row r="29" spans="1:33" ht="21.75" customHeight="1" x14ac:dyDescent="0.3">
      <c r="A29" s="376"/>
      <c r="B29" s="371"/>
      <c r="C29" s="371"/>
      <c r="D29" s="381"/>
      <c r="E29" s="385"/>
      <c r="F29" s="174"/>
      <c r="G29" s="373"/>
      <c r="H29" s="373"/>
      <c r="I29" s="370"/>
      <c r="J29" s="2" t="s">
        <v>669</v>
      </c>
      <c r="K29" s="2"/>
      <c r="L29" s="2"/>
      <c r="M29" s="2"/>
      <c r="N29" s="118"/>
      <c r="O29" s="322">
        <v>21986</v>
      </c>
      <c r="P29" s="193">
        <v>5623</v>
      </c>
      <c r="Q29" s="309"/>
      <c r="R29" s="225">
        <v>3948</v>
      </c>
      <c r="S29" s="243"/>
      <c r="U29" s="243"/>
      <c r="V29" s="215">
        <v>2489</v>
      </c>
      <c r="W29" s="296"/>
      <c r="X29" s="202">
        <v>2984</v>
      </c>
      <c r="Y29" s="243"/>
      <c r="Z29" s="215">
        <v>3542</v>
      </c>
      <c r="AA29" s="243"/>
      <c r="AB29" s="202">
        <v>2305</v>
      </c>
      <c r="AC29" s="266">
        <v>2305</v>
      </c>
      <c r="AD29" s="202">
        <v>1212</v>
      </c>
      <c r="AE29" s="261">
        <v>1212</v>
      </c>
      <c r="AF29" s="218">
        <v>2792</v>
      </c>
      <c r="AG29" s="243"/>
    </row>
    <row r="30" spans="1:33" ht="21.75" customHeight="1" x14ac:dyDescent="0.3">
      <c r="A30" s="376"/>
      <c r="B30" s="371"/>
      <c r="C30" s="371"/>
      <c r="D30" s="381"/>
      <c r="E30" s="385"/>
      <c r="F30" s="174"/>
      <c r="G30" s="373"/>
      <c r="H30" s="373"/>
      <c r="I30" s="370"/>
      <c r="J30" s="3" t="s">
        <v>33</v>
      </c>
      <c r="K30" s="3"/>
      <c r="L30" s="3"/>
      <c r="M30" s="3"/>
      <c r="N30" s="118"/>
      <c r="O30" s="325">
        <f>O28*100/O29</f>
        <v>5.4625670881470025</v>
      </c>
      <c r="P30" s="203">
        <v>7.08</v>
      </c>
      <c r="Q30" s="309"/>
      <c r="R30" s="127">
        <f>R28*100/R29</f>
        <v>10.815602836879433</v>
      </c>
      <c r="S30" s="243"/>
      <c r="U30" s="243"/>
      <c r="V30" s="118">
        <f>V28*100/V29</f>
        <v>2.5713137806347932</v>
      </c>
      <c r="W30" s="296"/>
      <c r="X30" s="201">
        <v>10.187667560321715</v>
      </c>
      <c r="Y30" s="243"/>
      <c r="Z30" s="118">
        <f t="shared" ref="Z30" si="13">Z28*100/Z29</f>
        <v>7.6228119706380575</v>
      </c>
      <c r="AA30" s="243"/>
      <c r="AB30" s="199">
        <f t="shared" ref="AB30:AD30" si="14">AB28*100/AB29</f>
        <v>10.629067245119305</v>
      </c>
      <c r="AC30" s="267">
        <v>10.63</v>
      </c>
      <c r="AD30" s="199">
        <f t="shared" si="14"/>
        <v>11.468646864686468</v>
      </c>
      <c r="AE30" s="256">
        <v>11.47</v>
      </c>
      <c r="AF30" s="199">
        <f t="shared" ref="AF30" si="15">AF28*100/AF29</f>
        <v>0.17908309455587393</v>
      </c>
      <c r="AG30" s="243"/>
    </row>
    <row r="31" spans="1:33" ht="37.5" x14ac:dyDescent="0.3">
      <c r="A31" s="376" t="s">
        <v>672</v>
      </c>
      <c r="B31" s="371" t="s">
        <v>667</v>
      </c>
      <c r="C31" s="371" t="s">
        <v>42</v>
      </c>
      <c r="D31" s="381" t="s">
        <v>29</v>
      </c>
      <c r="E31" s="385"/>
      <c r="F31" s="174"/>
      <c r="G31" s="373" t="s">
        <v>25</v>
      </c>
      <c r="H31" s="373" t="s">
        <v>25</v>
      </c>
      <c r="I31" s="370" t="s">
        <v>30</v>
      </c>
      <c r="J31" s="39" t="s">
        <v>593</v>
      </c>
      <c r="K31" s="2"/>
      <c r="L31" s="2"/>
      <c r="M31" s="2"/>
      <c r="N31" s="129"/>
      <c r="O31" s="247">
        <v>8142</v>
      </c>
      <c r="P31" s="193">
        <v>4582</v>
      </c>
      <c r="Q31" s="245">
        <v>1431</v>
      </c>
      <c r="R31" s="130">
        <v>2668</v>
      </c>
      <c r="S31" s="246">
        <v>1415</v>
      </c>
      <c r="T31" s="130"/>
      <c r="U31" s="246">
        <v>1072</v>
      </c>
      <c r="V31" s="41">
        <v>2178</v>
      </c>
      <c r="W31" s="297">
        <v>711</v>
      </c>
      <c r="X31" s="202">
        <v>2347</v>
      </c>
      <c r="Y31" s="244">
        <v>355</v>
      </c>
      <c r="Z31" s="129">
        <v>2227</v>
      </c>
      <c r="AA31" s="246">
        <v>1288</v>
      </c>
      <c r="AB31" s="202">
        <v>1525</v>
      </c>
      <c r="AC31" s="265">
        <v>662</v>
      </c>
      <c r="AD31" s="202">
        <v>433</v>
      </c>
      <c r="AE31" s="257">
        <v>487</v>
      </c>
      <c r="AF31" s="115">
        <v>1766</v>
      </c>
      <c r="AG31" s="244">
        <v>721</v>
      </c>
    </row>
    <row r="32" spans="1:33" ht="21.75" customHeight="1" x14ac:dyDescent="0.3">
      <c r="A32" s="376"/>
      <c r="B32" s="371"/>
      <c r="C32" s="371"/>
      <c r="D32" s="381"/>
      <c r="E32" s="385"/>
      <c r="F32" s="174"/>
      <c r="G32" s="373"/>
      <c r="H32" s="373"/>
      <c r="I32" s="370"/>
      <c r="J32" s="2" t="s">
        <v>670</v>
      </c>
      <c r="K32" s="2"/>
      <c r="L32" s="2"/>
      <c r="M32" s="2"/>
      <c r="N32" s="129"/>
      <c r="O32" s="247">
        <v>16785</v>
      </c>
      <c r="P32" s="193">
        <v>5623</v>
      </c>
      <c r="Q32" s="245">
        <v>2672</v>
      </c>
      <c r="R32" s="130">
        <v>3945</v>
      </c>
      <c r="S32" s="246">
        <v>3208</v>
      </c>
      <c r="T32" s="130"/>
      <c r="U32" s="246">
        <v>2079</v>
      </c>
      <c r="V32" s="41">
        <v>2489</v>
      </c>
      <c r="W32" s="300">
        <v>1578</v>
      </c>
      <c r="X32" s="202">
        <v>2984</v>
      </c>
      <c r="Y32" s="279">
        <v>787</v>
      </c>
      <c r="Z32" s="129">
        <v>3542</v>
      </c>
      <c r="AA32" s="246">
        <v>3012</v>
      </c>
      <c r="AB32" s="202">
        <v>2305</v>
      </c>
      <c r="AC32" s="266">
        <v>1353</v>
      </c>
      <c r="AD32" s="202">
        <v>1212</v>
      </c>
      <c r="AE32" s="257">
        <v>889</v>
      </c>
      <c r="AF32" s="218">
        <v>2792</v>
      </c>
      <c r="AG32" s="246">
        <v>1207</v>
      </c>
    </row>
    <row r="33" spans="1:33" ht="21.75" customHeight="1" x14ac:dyDescent="0.3">
      <c r="A33" s="376"/>
      <c r="B33" s="371"/>
      <c r="C33" s="371"/>
      <c r="D33" s="381"/>
      <c r="E33" s="385"/>
      <c r="F33" s="174"/>
      <c r="G33" s="373"/>
      <c r="H33" s="373"/>
      <c r="I33" s="370"/>
      <c r="J33" s="3" t="s">
        <v>33</v>
      </c>
      <c r="K33" s="3"/>
      <c r="L33" s="3"/>
      <c r="M33" s="3"/>
      <c r="N33" s="127"/>
      <c r="O33" s="327">
        <v>48.51</v>
      </c>
      <c r="P33" s="161">
        <v>85.84</v>
      </c>
      <c r="Q33" s="247">
        <v>53.56</v>
      </c>
      <c r="R33" s="127">
        <f>R31*100/R32</f>
        <v>67.629911280101396</v>
      </c>
      <c r="S33" s="247">
        <v>44.11</v>
      </c>
      <c r="T33" s="127"/>
      <c r="U33" s="247">
        <v>51.56</v>
      </c>
      <c r="V33" s="41">
        <v>84.28</v>
      </c>
      <c r="W33" s="301">
        <v>45.06</v>
      </c>
      <c r="X33" s="199">
        <v>78.652815013404819</v>
      </c>
      <c r="Y33" s="247">
        <v>45.11</v>
      </c>
      <c r="Z33" s="118">
        <f t="shared" ref="Z33" si="16">Z31*100/Z32</f>
        <v>62.874082439299833</v>
      </c>
      <c r="AA33" s="247">
        <v>42.76</v>
      </c>
      <c r="AB33" s="199">
        <f t="shared" ref="AB33:AD33" si="17">AB31*100/AB32</f>
        <v>66.160520607375275</v>
      </c>
      <c r="AC33" s="267">
        <v>48.93</v>
      </c>
      <c r="AD33" s="199">
        <f t="shared" si="17"/>
        <v>35.726072607260726</v>
      </c>
      <c r="AE33" s="256">
        <v>54.78</v>
      </c>
      <c r="AF33" s="199">
        <f>AF31*100/AF32</f>
        <v>63.252148997134668</v>
      </c>
      <c r="AG33" s="247">
        <v>59.73</v>
      </c>
    </row>
    <row r="34" spans="1:33" ht="56.25" customHeight="1" x14ac:dyDescent="0.3">
      <c r="A34" s="376" t="s">
        <v>676</v>
      </c>
      <c r="B34" s="371" t="s">
        <v>673</v>
      </c>
      <c r="C34" s="371" t="s">
        <v>43</v>
      </c>
      <c r="D34" s="381" t="s">
        <v>29</v>
      </c>
      <c r="E34" s="385"/>
      <c r="F34" s="369"/>
      <c r="G34" s="373" t="s">
        <v>25</v>
      </c>
      <c r="H34" s="373" t="s">
        <v>25</v>
      </c>
      <c r="I34" s="386" t="s">
        <v>877</v>
      </c>
      <c r="J34" s="18" t="s">
        <v>674</v>
      </c>
      <c r="K34" s="2"/>
      <c r="L34" s="2"/>
      <c r="M34" s="2"/>
      <c r="N34" s="130"/>
      <c r="O34" s="247">
        <v>191</v>
      </c>
      <c r="P34" s="197">
        <v>14</v>
      </c>
      <c r="Q34" s="245">
        <v>66</v>
      </c>
      <c r="R34" s="130">
        <v>16</v>
      </c>
      <c r="S34" s="244">
        <v>43</v>
      </c>
      <c r="T34" s="130"/>
      <c r="U34" s="244">
        <v>3</v>
      </c>
      <c r="V34" s="41">
        <v>339</v>
      </c>
      <c r="W34" s="297">
        <v>26</v>
      </c>
      <c r="X34" s="200">
        <v>1</v>
      </c>
      <c r="Y34" s="244">
        <v>13</v>
      </c>
      <c r="Z34" s="130">
        <v>185</v>
      </c>
      <c r="AA34" s="244">
        <v>14</v>
      </c>
      <c r="AB34" s="200">
        <v>28</v>
      </c>
      <c r="AC34" s="265">
        <v>23</v>
      </c>
      <c r="AD34" s="202">
        <v>100</v>
      </c>
      <c r="AE34" s="257">
        <v>0</v>
      </c>
      <c r="AF34" s="218">
        <v>1167</v>
      </c>
      <c r="AG34" s="244">
        <v>3</v>
      </c>
    </row>
    <row r="35" spans="1:33" ht="75" x14ac:dyDescent="0.3">
      <c r="A35" s="376"/>
      <c r="B35" s="371"/>
      <c r="C35" s="371"/>
      <c r="D35" s="381"/>
      <c r="E35" s="385"/>
      <c r="F35" s="369"/>
      <c r="G35" s="373"/>
      <c r="H35" s="373"/>
      <c r="I35" s="386"/>
      <c r="J35" s="24" t="s">
        <v>675</v>
      </c>
      <c r="K35" s="2"/>
      <c r="L35" s="2"/>
      <c r="M35" s="2"/>
      <c r="N35" s="130"/>
      <c r="O35" s="321">
        <v>2821</v>
      </c>
      <c r="P35" s="197">
        <v>634</v>
      </c>
      <c r="Q35" s="310">
        <v>803</v>
      </c>
      <c r="R35" s="130">
        <v>645</v>
      </c>
      <c r="S35" s="260">
        <v>200</v>
      </c>
      <c r="T35" s="130"/>
      <c r="U35" s="244">
        <v>604</v>
      </c>
      <c r="V35" s="41">
        <v>348</v>
      </c>
      <c r="W35" s="297">
        <v>335</v>
      </c>
      <c r="X35" s="200">
        <v>254</v>
      </c>
      <c r="Y35" s="244">
        <v>214</v>
      </c>
      <c r="Z35" s="129">
        <v>872</v>
      </c>
      <c r="AA35" s="244">
        <v>222</v>
      </c>
      <c r="AB35" s="202">
        <v>324</v>
      </c>
      <c r="AC35" s="265">
        <v>232</v>
      </c>
      <c r="AD35" s="202">
        <v>297</v>
      </c>
      <c r="AE35" s="257">
        <v>0</v>
      </c>
      <c r="AF35" s="218">
        <v>1167</v>
      </c>
      <c r="AG35" s="244">
        <v>211</v>
      </c>
    </row>
    <row r="36" spans="1:33" ht="22.5" customHeight="1" x14ac:dyDescent="0.3">
      <c r="A36" s="376"/>
      <c r="B36" s="371"/>
      <c r="C36" s="371"/>
      <c r="D36" s="381"/>
      <c r="E36" s="385"/>
      <c r="F36" s="369"/>
      <c r="G36" s="373"/>
      <c r="H36" s="373"/>
      <c r="I36" s="386"/>
      <c r="J36" s="6" t="s">
        <v>33</v>
      </c>
      <c r="K36" s="3"/>
      <c r="L36" s="3"/>
      <c r="M36" s="3"/>
      <c r="N36" s="161"/>
      <c r="O36" s="328">
        <v>6.77</v>
      </c>
      <c r="P36" s="161">
        <v>2.2000000000000002</v>
      </c>
      <c r="Q36" s="248">
        <v>8.2200000000000006</v>
      </c>
      <c r="R36" s="127">
        <f>R34*100/R35</f>
        <v>2.4806201550387597</v>
      </c>
      <c r="S36" s="248">
        <v>21.5</v>
      </c>
      <c r="T36" s="118"/>
      <c r="U36" s="248">
        <v>0.5</v>
      </c>
      <c r="V36" s="41">
        <v>97.41</v>
      </c>
      <c r="W36" s="248">
        <v>7.76</v>
      </c>
      <c r="X36" s="199">
        <v>0.39370078740157483</v>
      </c>
      <c r="Y36" s="248">
        <v>6.07</v>
      </c>
      <c r="Z36" s="118">
        <f t="shared" ref="Z36" si="18">Z34*100/Z35</f>
        <v>21.215596330275229</v>
      </c>
      <c r="AA36" s="248">
        <v>6.31</v>
      </c>
      <c r="AB36" s="199">
        <f t="shared" ref="AB36:AD36" si="19">AB34*100/AB35</f>
        <v>8.6419753086419746</v>
      </c>
      <c r="AC36" s="274">
        <v>9.91</v>
      </c>
      <c r="AD36" s="199">
        <f t="shared" si="19"/>
        <v>33.670033670033668</v>
      </c>
      <c r="AE36" s="248">
        <v>0</v>
      </c>
      <c r="AF36" s="199">
        <f t="shared" ref="AF36" si="20">AF34*100/AF35</f>
        <v>100</v>
      </c>
      <c r="AG36" s="248">
        <v>1.42</v>
      </c>
    </row>
    <row r="37" spans="1:33" ht="112.5" x14ac:dyDescent="0.3">
      <c r="A37" s="376" t="s">
        <v>680</v>
      </c>
      <c r="B37" s="371" t="s">
        <v>677</v>
      </c>
      <c r="C37" s="371" t="s">
        <v>44</v>
      </c>
      <c r="D37" s="381" t="s">
        <v>29</v>
      </c>
      <c r="E37" s="385"/>
      <c r="F37" s="369"/>
      <c r="G37" s="373" t="s">
        <v>25</v>
      </c>
      <c r="H37" s="373" t="s">
        <v>25</v>
      </c>
      <c r="I37" s="370" t="s">
        <v>892</v>
      </c>
      <c r="J37" s="18" t="s">
        <v>678</v>
      </c>
      <c r="K37" s="2"/>
      <c r="L37" s="2"/>
      <c r="M37" s="2"/>
      <c r="N37" s="118"/>
      <c r="O37" s="247">
        <v>75</v>
      </c>
      <c r="P37" s="193">
        <v>14</v>
      </c>
      <c r="Q37" s="245">
        <v>0</v>
      </c>
      <c r="R37" s="225">
        <v>26</v>
      </c>
      <c r="S37" s="244">
        <v>0</v>
      </c>
      <c r="U37" s="244">
        <v>3</v>
      </c>
      <c r="V37" s="41">
        <v>21</v>
      </c>
      <c r="W37" s="297">
        <v>26</v>
      </c>
      <c r="X37" s="202">
        <v>0</v>
      </c>
      <c r="Y37" s="244">
        <v>6</v>
      </c>
      <c r="Z37" s="215">
        <v>19</v>
      </c>
      <c r="AA37" s="244">
        <v>14</v>
      </c>
      <c r="AB37" s="202">
        <v>28</v>
      </c>
      <c r="AC37" s="265">
        <v>23</v>
      </c>
      <c r="AD37" s="202">
        <v>7</v>
      </c>
      <c r="AE37" s="257">
        <v>0</v>
      </c>
      <c r="AF37" s="218">
        <v>0</v>
      </c>
      <c r="AG37" s="244">
        <v>3</v>
      </c>
    </row>
    <row r="38" spans="1:33" ht="93.75" x14ac:dyDescent="0.3">
      <c r="A38" s="376"/>
      <c r="B38" s="371"/>
      <c r="C38" s="371"/>
      <c r="D38" s="381"/>
      <c r="E38" s="385"/>
      <c r="F38" s="369"/>
      <c r="G38" s="373"/>
      <c r="H38" s="373"/>
      <c r="I38" s="370"/>
      <c r="J38" s="18" t="s">
        <v>679</v>
      </c>
      <c r="K38" s="2"/>
      <c r="L38" s="2"/>
      <c r="M38" s="2"/>
      <c r="N38" s="118"/>
      <c r="O38" s="247">
        <v>191</v>
      </c>
      <c r="P38" s="193">
        <v>14</v>
      </c>
      <c r="Q38" s="245">
        <v>66</v>
      </c>
      <c r="R38" s="225">
        <v>26</v>
      </c>
      <c r="S38" s="244">
        <v>43</v>
      </c>
      <c r="U38" s="244">
        <v>3</v>
      </c>
      <c r="V38" s="41">
        <v>21</v>
      </c>
      <c r="W38" s="297">
        <v>26</v>
      </c>
      <c r="X38" s="202">
        <v>0</v>
      </c>
      <c r="Y38" s="244">
        <v>13</v>
      </c>
      <c r="Z38" s="215">
        <v>19</v>
      </c>
      <c r="AA38" s="244">
        <v>14</v>
      </c>
      <c r="AB38" s="202">
        <v>28</v>
      </c>
      <c r="AC38" s="265">
        <v>23</v>
      </c>
      <c r="AD38" s="202">
        <v>20</v>
      </c>
      <c r="AE38" s="257">
        <v>0</v>
      </c>
      <c r="AF38" s="218">
        <v>0</v>
      </c>
      <c r="AG38" s="244">
        <v>3</v>
      </c>
    </row>
    <row r="39" spans="1:33" ht="20.25" customHeight="1" x14ac:dyDescent="0.3">
      <c r="A39" s="376"/>
      <c r="B39" s="371"/>
      <c r="C39" s="371"/>
      <c r="D39" s="381"/>
      <c r="E39" s="385"/>
      <c r="F39" s="369"/>
      <c r="G39" s="373"/>
      <c r="H39" s="373"/>
      <c r="I39" s="370"/>
      <c r="J39" s="6" t="s">
        <v>33</v>
      </c>
      <c r="K39" s="3"/>
      <c r="L39" s="3"/>
      <c r="M39" s="3"/>
      <c r="N39" s="118"/>
      <c r="O39" s="329">
        <v>39.270000000000003</v>
      </c>
      <c r="P39" s="203">
        <v>100</v>
      </c>
      <c r="Q39" s="248">
        <v>0</v>
      </c>
      <c r="R39" s="127">
        <f>R37*100/R38</f>
        <v>100</v>
      </c>
      <c r="S39" s="248">
        <v>0</v>
      </c>
      <c r="U39" s="248">
        <v>100</v>
      </c>
      <c r="V39" s="41">
        <v>100</v>
      </c>
      <c r="W39" s="248">
        <v>100</v>
      </c>
      <c r="X39" s="201">
        <v>0</v>
      </c>
      <c r="Y39" s="248">
        <v>46.15</v>
      </c>
      <c r="Z39" s="118">
        <f t="shared" ref="Z39" si="21">Z37*100/Z38</f>
        <v>100</v>
      </c>
      <c r="AA39" s="248">
        <v>100</v>
      </c>
      <c r="AB39" s="199">
        <f t="shared" ref="AB39:AD39" si="22">AB37*100/AB38</f>
        <v>100</v>
      </c>
      <c r="AC39" s="274">
        <v>100</v>
      </c>
      <c r="AD39" s="199">
        <f t="shared" si="22"/>
        <v>35</v>
      </c>
      <c r="AE39" s="248">
        <v>0</v>
      </c>
      <c r="AF39" s="218">
        <v>0</v>
      </c>
      <c r="AG39" s="248">
        <v>100</v>
      </c>
    </row>
    <row r="40" spans="1:33" ht="56.25" x14ac:dyDescent="0.3">
      <c r="A40" s="376" t="s">
        <v>684</v>
      </c>
      <c r="B40" s="370" t="s">
        <v>681</v>
      </c>
      <c r="C40" s="370" t="s">
        <v>34</v>
      </c>
      <c r="D40" s="370" t="s">
        <v>29</v>
      </c>
      <c r="E40" s="378"/>
      <c r="F40" s="373" t="s">
        <v>25</v>
      </c>
      <c r="G40" s="369"/>
      <c r="H40" s="369"/>
      <c r="I40" s="370" t="s">
        <v>30</v>
      </c>
      <c r="J40" s="18" t="s">
        <v>682</v>
      </c>
      <c r="K40" s="105"/>
      <c r="L40" s="105"/>
      <c r="M40" s="105"/>
      <c r="N40" s="121"/>
      <c r="O40" s="323"/>
      <c r="P40" s="393" t="s">
        <v>658</v>
      </c>
      <c r="Q40" s="393"/>
      <c r="R40" s="393"/>
      <c r="S40" s="393"/>
      <c r="T40" s="393"/>
      <c r="U40" s="393"/>
      <c r="V40" s="393"/>
      <c r="W40" s="393"/>
      <c r="X40" s="393"/>
      <c r="Y40" s="393"/>
      <c r="Z40" s="393"/>
      <c r="AA40" s="393"/>
      <c r="AB40" s="393"/>
      <c r="AC40" s="393"/>
      <c r="AD40" s="393"/>
      <c r="AE40" s="393"/>
      <c r="AF40" s="393"/>
    </row>
    <row r="41" spans="1:33" x14ac:dyDescent="0.3">
      <c r="A41" s="376"/>
      <c r="B41" s="370"/>
      <c r="C41" s="370"/>
      <c r="D41" s="370"/>
      <c r="E41" s="378"/>
      <c r="F41" s="373"/>
      <c r="G41" s="369"/>
      <c r="H41" s="369"/>
      <c r="I41" s="370"/>
      <c r="J41" s="18" t="s">
        <v>683</v>
      </c>
      <c r="K41" s="105"/>
      <c r="L41" s="105"/>
      <c r="M41" s="105"/>
      <c r="N41" s="121"/>
      <c r="O41" s="32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  <c r="AC41" s="393"/>
      <c r="AD41" s="393"/>
      <c r="AE41" s="393"/>
      <c r="AF41" s="393"/>
    </row>
    <row r="42" spans="1:33" ht="23.25" customHeight="1" x14ac:dyDescent="0.3">
      <c r="A42" s="376"/>
      <c r="B42" s="370"/>
      <c r="C42" s="370"/>
      <c r="D42" s="370"/>
      <c r="E42" s="378"/>
      <c r="F42" s="373"/>
      <c r="G42" s="369"/>
      <c r="H42" s="369"/>
      <c r="I42" s="370"/>
      <c r="J42" s="6" t="s">
        <v>33</v>
      </c>
      <c r="K42" s="105"/>
      <c r="L42" s="105"/>
      <c r="M42" s="105"/>
      <c r="N42" s="121"/>
      <c r="O42" s="32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</row>
    <row r="43" spans="1:33" ht="37.5" x14ac:dyDescent="0.3">
      <c r="A43" s="376" t="s">
        <v>685</v>
      </c>
      <c r="B43" s="381" t="s">
        <v>45</v>
      </c>
      <c r="C43" s="370" t="s">
        <v>513</v>
      </c>
      <c r="D43" s="370" t="s">
        <v>46</v>
      </c>
      <c r="E43" s="374"/>
      <c r="F43" s="369"/>
      <c r="G43" s="373" t="s">
        <v>25</v>
      </c>
      <c r="H43" s="373" t="s">
        <v>25</v>
      </c>
      <c r="I43" s="386" t="s">
        <v>877</v>
      </c>
      <c r="J43" s="167" t="s">
        <v>514</v>
      </c>
      <c r="K43" s="167"/>
      <c r="L43" s="167"/>
      <c r="M43" s="167"/>
      <c r="N43" s="129"/>
      <c r="O43" s="281"/>
      <c r="P43" s="197">
        <v>609</v>
      </c>
      <c r="Q43" s="251"/>
      <c r="R43" s="130">
        <v>257</v>
      </c>
      <c r="S43" s="251"/>
      <c r="T43" s="130"/>
      <c r="U43" s="251"/>
      <c r="V43" s="41">
        <v>87</v>
      </c>
      <c r="W43" s="251"/>
      <c r="X43" s="202">
        <v>210</v>
      </c>
      <c r="Y43" s="251"/>
      <c r="Z43" s="129">
        <v>325</v>
      </c>
      <c r="AA43" s="281"/>
      <c r="AB43" s="202">
        <v>321</v>
      </c>
      <c r="AC43" s="258"/>
      <c r="AD43" s="202">
        <v>581</v>
      </c>
      <c r="AE43" s="258"/>
      <c r="AF43" s="193">
        <v>177</v>
      </c>
    </row>
    <row r="44" spans="1:33" ht="37.5" x14ac:dyDescent="0.3">
      <c r="A44" s="369"/>
      <c r="B44" s="381"/>
      <c r="C44" s="370"/>
      <c r="D44" s="370"/>
      <c r="E44" s="374"/>
      <c r="F44" s="369"/>
      <c r="G44" s="373"/>
      <c r="H44" s="373"/>
      <c r="I44" s="386"/>
      <c r="J44" s="167" t="s">
        <v>617</v>
      </c>
      <c r="K44" s="167"/>
      <c r="L44" s="167"/>
      <c r="M44" s="167"/>
      <c r="N44" s="129"/>
      <c r="O44" s="281"/>
      <c r="P44" s="197">
        <v>9005</v>
      </c>
      <c r="Q44" s="251"/>
      <c r="R44" s="130">
        <v>3734</v>
      </c>
      <c r="S44" s="251"/>
      <c r="T44" s="130"/>
      <c r="U44" s="251"/>
      <c r="V44" s="41">
        <v>1786</v>
      </c>
      <c r="W44" s="251"/>
      <c r="X44" s="202">
        <v>4360</v>
      </c>
      <c r="Y44" s="251"/>
      <c r="Z44" s="129">
        <v>5894</v>
      </c>
      <c r="AA44" s="281"/>
      <c r="AB44" s="202">
        <v>4347</v>
      </c>
      <c r="AC44" s="258"/>
      <c r="AD44" s="202">
        <v>1777</v>
      </c>
      <c r="AE44" s="258"/>
      <c r="AF44" s="193">
        <v>7413</v>
      </c>
    </row>
    <row r="45" spans="1:33" ht="82.5" customHeight="1" x14ac:dyDescent="0.3">
      <c r="A45" s="369"/>
      <c r="B45" s="381"/>
      <c r="C45" s="370"/>
      <c r="D45" s="370"/>
      <c r="E45" s="374"/>
      <c r="F45" s="369"/>
      <c r="G45" s="373"/>
      <c r="H45" s="373"/>
      <c r="I45" s="386"/>
      <c r="J45" s="168" t="s">
        <v>33</v>
      </c>
      <c r="K45" s="168"/>
      <c r="L45" s="168"/>
      <c r="M45" s="168"/>
      <c r="N45" s="127"/>
      <c r="O45" s="280"/>
      <c r="P45" s="161">
        <v>6.76</v>
      </c>
      <c r="Q45" s="280"/>
      <c r="R45" s="127">
        <f>R43*100/R44</f>
        <v>6.882699517943224</v>
      </c>
      <c r="S45" s="280"/>
      <c r="T45" s="127"/>
      <c r="U45" s="280"/>
      <c r="V45" s="41">
        <v>4.87</v>
      </c>
      <c r="W45" s="280"/>
      <c r="X45" s="199">
        <v>4.8165137614678901</v>
      </c>
      <c r="Y45" s="280"/>
      <c r="Z45" s="118">
        <f t="shared" ref="Z45" si="23">Z43*100/Z44</f>
        <v>5.5140821174075327</v>
      </c>
      <c r="AA45" s="280"/>
      <c r="AB45" s="199">
        <f t="shared" ref="AB45:AD45" si="24">AB43*100/AB44</f>
        <v>7.3844030365769493</v>
      </c>
      <c r="AC45" s="239"/>
      <c r="AD45" s="199">
        <f t="shared" si="24"/>
        <v>32.695554305008443</v>
      </c>
      <c r="AE45" s="239"/>
      <c r="AF45" s="199">
        <f t="shared" ref="AF45" si="25">AF43*100/AF44</f>
        <v>2.3876972885471468</v>
      </c>
    </row>
    <row r="46" spans="1:33" ht="40.5" customHeight="1" x14ac:dyDescent="0.3">
      <c r="A46" s="376" t="s">
        <v>686</v>
      </c>
      <c r="B46" s="370" t="s">
        <v>47</v>
      </c>
      <c r="C46" s="370" t="s">
        <v>48</v>
      </c>
      <c r="D46" s="387" t="s">
        <v>49</v>
      </c>
      <c r="E46" s="374"/>
      <c r="F46" s="369"/>
      <c r="G46" s="373" t="s">
        <v>25</v>
      </c>
      <c r="H46" s="373" t="s">
        <v>25</v>
      </c>
      <c r="I46" s="386" t="s">
        <v>26</v>
      </c>
      <c r="J46" s="167" t="s">
        <v>456</v>
      </c>
      <c r="K46" s="167"/>
      <c r="L46" s="167"/>
      <c r="M46" s="167"/>
      <c r="N46" s="129"/>
      <c r="O46" s="281"/>
      <c r="P46" s="193">
        <v>1</v>
      </c>
      <c r="Q46" s="252"/>
      <c r="R46" s="130"/>
      <c r="S46" s="251"/>
      <c r="T46" s="130"/>
      <c r="U46" s="251">
        <v>1</v>
      </c>
      <c r="V46" s="41">
        <v>1</v>
      </c>
      <c r="W46" s="302"/>
      <c r="X46" s="130"/>
      <c r="Y46" s="251"/>
      <c r="Z46" s="129">
        <v>1</v>
      </c>
      <c r="AA46" s="281"/>
      <c r="AB46" s="202">
        <v>0</v>
      </c>
      <c r="AC46" s="258"/>
      <c r="AD46" s="202">
        <v>0</v>
      </c>
      <c r="AE46" s="258"/>
      <c r="AF46" s="130">
        <v>1</v>
      </c>
    </row>
    <row r="47" spans="1:33" ht="37.5" x14ac:dyDescent="0.3">
      <c r="A47" s="369"/>
      <c r="B47" s="370"/>
      <c r="C47" s="370"/>
      <c r="D47" s="387"/>
      <c r="E47" s="374"/>
      <c r="F47" s="369"/>
      <c r="G47" s="373"/>
      <c r="H47" s="373"/>
      <c r="I47" s="386"/>
      <c r="J47" s="167" t="s">
        <v>515</v>
      </c>
      <c r="K47" s="167"/>
      <c r="L47" s="167"/>
      <c r="M47" s="167"/>
      <c r="N47" s="130"/>
      <c r="O47" s="251"/>
      <c r="P47" s="197">
        <v>17892</v>
      </c>
      <c r="Q47" s="254"/>
      <c r="R47" s="129"/>
      <c r="S47" s="281"/>
      <c r="T47" s="130"/>
      <c r="U47" s="251"/>
      <c r="V47" s="41">
        <v>3457</v>
      </c>
      <c r="W47" s="302"/>
      <c r="X47" s="130"/>
      <c r="Y47" s="251"/>
      <c r="Z47" s="129">
        <v>9423</v>
      </c>
      <c r="AA47" s="281"/>
      <c r="AB47" s="202">
        <v>7821</v>
      </c>
      <c r="AC47" s="258"/>
      <c r="AD47" s="202">
        <v>4753</v>
      </c>
      <c r="AE47" s="258"/>
      <c r="AF47" s="130">
        <v>1227</v>
      </c>
    </row>
    <row r="48" spans="1:33" ht="21.75" customHeight="1" x14ac:dyDescent="0.3">
      <c r="A48" s="369"/>
      <c r="B48" s="370"/>
      <c r="C48" s="370"/>
      <c r="D48" s="387"/>
      <c r="E48" s="374"/>
      <c r="F48" s="369"/>
      <c r="G48" s="373"/>
      <c r="H48" s="373"/>
      <c r="I48" s="386"/>
      <c r="J48" s="168" t="s">
        <v>33</v>
      </c>
      <c r="K48" s="167">
        <v>24.7</v>
      </c>
      <c r="L48" s="167">
        <v>8.83</v>
      </c>
      <c r="M48" s="167">
        <v>6.17</v>
      </c>
      <c r="N48" s="127"/>
      <c r="O48" s="280"/>
      <c r="P48" s="161">
        <f>P46*100/P47</f>
        <v>5.58909009613235E-3</v>
      </c>
      <c r="Q48" s="253"/>
      <c r="R48" s="118"/>
      <c r="S48" s="255"/>
      <c r="T48" s="118"/>
      <c r="U48" s="255"/>
      <c r="V48" s="41">
        <v>0</v>
      </c>
      <c r="W48" s="302"/>
      <c r="X48" s="118"/>
      <c r="Y48" s="255"/>
      <c r="Z48" s="118">
        <f>Z46*100/Z47</f>
        <v>1.0612331529236973E-2</v>
      </c>
      <c r="AA48" s="255"/>
      <c r="AB48" s="199">
        <f t="shared" ref="AB48:AD48" si="26">AB46*100/AB47</f>
        <v>0</v>
      </c>
      <c r="AC48" s="239"/>
      <c r="AD48" s="199">
        <f t="shared" si="26"/>
        <v>0</v>
      </c>
      <c r="AE48" s="239"/>
      <c r="AF48" s="199">
        <f>AF46*100/AF47</f>
        <v>8.1499592502037491E-2</v>
      </c>
    </row>
    <row r="49" spans="1:33" ht="37.5" x14ac:dyDescent="0.3">
      <c r="A49" s="376" t="s">
        <v>687</v>
      </c>
      <c r="B49" s="381" t="s">
        <v>50</v>
      </c>
      <c r="C49" s="370" t="s">
        <v>51</v>
      </c>
      <c r="D49" s="381" t="s">
        <v>37</v>
      </c>
      <c r="E49" s="374"/>
      <c r="F49" s="369"/>
      <c r="G49" s="373" t="s">
        <v>25</v>
      </c>
      <c r="H49" s="369"/>
      <c r="I49" s="386" t="s">
        <v>877</v>
      </c>
      <c r="J49" s="167" t="s">
        <v>461</v>
      </c>
      <c r="K49" s="167"/>
      <c r="L49" s="167"/>
      <c r="M49" s="167"/>
      <c r="N49" s="129"/>
      <c r="O49" s="330">
        <v>264</v>
      </c>
      <c r="P49" s="193">
        <v>85</v>
      </c>
      <c r="Q49" s="311">
        <v>116</v>
      </c>
      <c r="R49" s="130"/>
      <c r="S49" s="282">
        <v>6</v>
      </c>
      <c r="T49" s="130"/>
      <c r="U49" s="282">
        <v>68</v>
      </c>
      <c r="V49" s="130"/>
      <c r="W49" s="303">
        <v>42</v>
      </c>
      <c r="X49" s="202">
        <v>0</v>
      </c>
      <c r="Y49" s="282">
        <v>9</v>
      </c>
      <c r="Z49" s="130"/>
      <c r="AA49" s="282">
        <v>12</v>
      </c>
      <c r="AB49" s="202">
        <v>5</v>
      </c>
      <c r="AC49" s="265">
        <v>5</v>
      </c>
      <c r="AD49" s="202">
        <v>4</v>
      </c>
      <c r="AE49" s="257">
        <v>4</v>
      </c>
      <c r="AF49" s="130">
        <v>12</v>
      </c>
      <c r="AG49" s="249">
        <v>0</v>
      </c>
    </row>
    <row r="50" spans="1:33" ht="23.25" customHeight="1" x14ac:dyDescent="0.3">
      <c r="A50" s="369"/>
      <c r="B50" s="381"/>
      <c r="C50" s="370"/>
      <c r="D50" s="381"/>
      <c r="E50" s="374"/>
      <c r="F50" s="369"/>
      <c r="G50" s="373"/>
      <c r="H50" s="369"/>
      <c r="I50" s="386"/>
      <c r="J50" s="167" t="s">
        <v>517</v>
      </c>
      <c r="K50" s="167"/>
      <c r="L50" s="167"/>
      <c r="M50" s="167"/>
      <c r="N50" s="129"/>
      <c r="O50" s="331">
        <v>18405</v>
      </c>
      <c r="P50" s="193">
        <v>3386</v>
      </c>
      <c r="Q50" s="312">
        <v>3560</v>
      </c>
      <c r="R50" s="130"/>
      <c r="S50" s="283">
        <v>2543</v>
      </c>
      <c r="T50" s="130"/>
      <c r="U50" s="283">
        <v>2797</v>
      </c>
      <c r="V50" s="130"/>
      <c r="W50" s="304">
        <v>2176</v>
      </c>
      <c r="X50" s="200">
        <v>12209</v>
      </c>
      <c r="Y50" s="283">
        <v>2245</v>
      </c>
      <c r="Z50" s="130"/>
      <c r="AA50" s="283">
        <v>1861</v>
      </c>
      <c r="AB50" s="202">
        <v>363</v>
      </c>
      <c r="AC50" s="265">
        <v>363</v>
      </c>
      <c r="AD50" s="202">
        <v>183</v>
      </c>
      <c r="AE50" s="257">
        <v>183</v>
      </c>
      <c r="AF50" s="130">
        <v>645</v>
      </c>
      <c r="AG50" s="250">
        <v>1264</v>
      </c>
    </row>
    <row r="51" spans="1:33" ht="27" customHeight="1" x14ac:dyDescent="0.3">
      <c r="A51" s="369"/>
      <c r="B51" s="381"/>
      <c r="C51" s="370"/>
      <c r="D51" s="381"/>
      <c r="E51" s="374"/>
      <c r="F51" s="369"/>
      <c r="G51" s="373"/>
      <c r="H51" s="369"/>
      <c r="I51" s="386"/>
      <c r="J51" s="168" t="s">
        <v>516</v>
      </c>
      <c r="K51" s="168"/>
      <c r="L51" s="168"/>
      <c r="M51" s="168"/>
      <c r="N51" s="127"/>
      <c r="O51" s="330">
        <v>14.3</v>
      </c>
      <c r="P51" s="161">
        <v>25.1</v>
      </c>
      <c r="Q51" s="311">
        <v>13.8</v>
      </c>
      <c r="R51" s="127"/>
      <c r="S51" s="282">
        <v>2.4</v>
      </c>
      <c r="T51" s="127"/>
      <c r="U51" s="282">
        <v>24.3</v>
      </c>
      <c r="V51" s="127"/>
      <c r="W51" s="303">
        <v>19.3</v>
      </c>
      <c r="X51" s="199">
        <v>0</v>
      </c>
      <c r="Y51" s="282">
        <v>4</v>
      </c>
      <c r="Z51" s="127"/>
      <c r="AA51" s="282">
        <v>6.4</v>
      </c>
      <c r="AB51" s="199">
        <f t="shared" ref="AB51:AD51" si="27">AB49*100/AB50</f>
        <v>1.3774104683195592</v>
      </c>
      <c r="AC51" s="267">
        <v>1.38</v>
      </c>
      <c r="AD51" s="199">
        <f t="shared" si="27"/>
        <v>2.1857923497267762</v>
      </c>
      <c r="AE51" s="256">
        <v>2.19</v>
      </c>
      <c r="AF51" s="199">
        <f t="shared" ref="AF51" si="28">AF49*100/AF50</f>
        <v>1.8604651162790697</v>
      </c>
      <c r="AG51" s="249">
        <v>0</v>
      </c>
    </row>
    <row r="52" spans="1:33" ht="37.5" x14ac:dyDescent="0.3">
      <c r="A52" s="376" t="s">
        <v>710</v>
      </c>
      <c r="B52" s="381" t="s">
        <v>618</v>
      </c>
      <c r="C52" s="370" t="s">
        <v>518</v>
      </c>
      <c r="D52" s="371" t="s">
        <v>474</v>
      </c>
      <c r="E52" s="385"/>
      <c r="F52" s="373" t="s">
        <v>25</v>
      </c>
      <c r="G52" s="385"/>
      <c r="H52" s="385"/>
      <c r="I52" s="370" t="s">
        <v>875</v>
      </c>
      <c r="J52" s="167" t="s">
        <v>472</v>
      </c>
      <c r="K52" s="167"/>
      <c r="L52" s="167"/>
      <c r="M52" s="167"/>
      <c r="N52" s="123"/>
      <c r="O52" s="284"/>
      <c r="Z52" s="123"/>
      <c r="AA52" s="284"/>
    </row>
    <row r="53" spans="1:33" ht="37.5" x14ac:dyDescent="0.3">
      <c r="A53" s="376"/>
      <c r="B53" s="381"/>
      <c r="C53" s="370"/>
      <c r="D53" s="371"/>
      <c r="E53" s="385"/>
      <c r="F53" s="373"/>
      <c r="G53" s="385"/>
      <c r="H53" s="385"/>
      <c r="I53" s="370"/>
      <c r="J53" s="167" t="s">
        <v>473</v>
      </c>
      <c r="K53" s="167"/>
      <c r="L53" s="167"/>
      <c r="M53" s="167"/>
      <c r="N53" s="123"/>
      <c r="O53" s="284"/>
      <c r="Z53" s="123"/>
      <c r="AA53" s="284"/>
    </row>
    <row r="54" spans="1:33" ht="22.5" customHeight="1" x14ac:dyDescent="0.3">
      <c r="A54" s="376"/>
      <c r="B54" s="381"/>
      <c r="C54" s="370"/>
      <c r="D54" s="371"/>
      <c r="E54" s="385"/>
      <c r="F54" s="373"/>
      <c r="G54" s="385"/>
      <c r="H54" s="385"/>
      <c r="I54" s="370"/>
      <c r="J54" s="168" t="s">
        <v>33</v>
      </c>
      <c r="K54" s="168"/>
      <c r="L54" s="168"/>
      <c r="M54" s="168"/>
      <c r="N54" s="123"/>
      <c r="O54" s="284"/>
      <c r="Z54" s="123"/>
      <c r="AA54" s="284"/>
    </row>
    <row r="55" spans="1:33" ht="39" customHeight="1" x14ac:dyDescent="0.3">
      <c r="A55" s="376" t="s">
        <v>711</v>
      </c>
      <c r="B55" s="370" t="s">
        <v>453</v>
      </c>
      <c r="C55" s="370" t="s">
        <v>521</v>
      </c>
      <c r="D55" s="387" t="s">
        <v>54</v>
      </c>
      <c r="E55" s="177"/>
      <c r="F55" s="369"/>
      <c r="G55" s="176" t="s">
        <v>25</v>
      </c>
      <c r="H55" s="177"/>
      <c r="I55" s="386" t="s">
        <v>877</v>
      </c>
      <c r="J55" s="167" t="s">
        <v>523</v>
      </c>
      <c r="K55" s="168"/>
      <c r="L55" s="168"/>
      <c r="M55" s="168"/>
      <c r="N55" s="129"/>
      <c r="O55" s="281"/>
      <c r="P55" s="137"/>
      <c r="Q55" s="285"/>
      <c r="R55" s="130"/>
      <c r="S55" s="251"/>
      <c r="T55" s="130"/>
      <c r="U55" s="251"/>
      <c r="V55" s="130"/>
      <c r="W55" s="251"/>
      <c r="X55" s="130"/>
      <c r="Y55" s="251"/>
      <c r="Z55" s="130"/>
      <c r="AA55" s="251"/>
      <c r="AB55" s="202">
        <v>1</v>
      </c>
      <c r="AC55" s="258"/>
      <c r="AD55" s="202">
        <v>0</v>
      </c>
      <c r="AE55" s="258"/>
      <c r="AF55" s="130"/>
    </row>
    <row r="56" spans="1:33" ht="18.75" customHeight="1" x14ac:dyDescent="0.3">
      <c r="A56" s="376"/>
      <c r="B56" s="370"/>
      <c r="C56" s="370"/>
      <c r="D56" s="387"/>
      <c r="E56" s="177"/>
      <c r="F56" s="369"/>
      <c r="G56" s="211"/>
      <c r="H56" s="177"/>
      <c r="I56" s="386"/>
      <c r="J56" s="167" t="s">
        <v>522</v>
      </c>
      <c r="K56" s="168"/>
      <c r="L56" s="168"/>
      <c r="M56" s="168"/>
      <c r="N56" s="156"/>
      <c r="O56" s="332"/>
      <c r="P56" s="137"/>
      <c r="Q56" s="285"/>
      <c r="R56" s="137"/>
      <c r="S56" s="285"/>
      <c r="T56" s="137"/>
      <c r="U56" s="285"/>
      <c r="V56" s="137"/>
      <c r="W56" s="285"/>
      <c r="X56" s="137"/>
      <c r="Y56" s="285"/>
      <c r="Z56" s="137"/>
      <c r="AA56" s="285"/>
      <c r="AB56" s="202">
        <v>39803</v>
      </c>
      <c r="AC56" s="258"/>
      <c r="AD56" s="202">
        <v>5107</v>
      </c>
      <c r="AE56" s="258"/>
      <c r="AF56" s="137"/>
    </row>
    <row r="57" spans="1:33" ht="21.75" customHeight="1" x14ac:dyDescent="0.3">
      <c r="A57" s="376"/>
      <c r="B57" s="370"/>
      <c r="C57" s="370"/>
      <c r="D57" s="387"/>
      <c r="E57" s="177"/>
      <c r="F57" s="369"/>
      <c r="G57" s="211"/>
      <c r="H57" s="177"/>
      <c r="I57" s="386"/>
      <c r="J57" s="167" t="s">
        <v>372</v>
      </c>
      <c r="K57" s="168"/>
      <c r="L57" s="168"/>
      <c r="M57" s="168"/>
      <c r="N57" s="127"/>
      <c r="O57" s="280"/>
      <c r="P57" s="127"/>
      <c r="Q57" s="280"/>
      <c r="R57" s="127"/>
      <c r="S57" s="280"/>
      <c r="T57" s="127"/>
      <c r="U57" s="280"/>
      <c r="V57" s="127"/>
      <c r="W57" s="280"/>
      <c r="X57" s="127"/>
      <c r="Y57" s="280"/>
      <c r="Z57" s="127"/>
      <c r="AA57" s="280"/>
      <c r="AB57" s="199">
        <f t="shared" ref="AB57:AD57" si="29">AB55*100/AB56</f>
        <v>2.5123734391880011E-3</v>
      </c>
      <c r="AC57" s="239"/>
      <c r="AD57" s="199">
        <f t="shared" si="29"/>
        <v>0</v>
      </c>
      <c r="AE57" s="239"/>
      <c r="AF57" s="127"/>
    </row>
    <row r="58" spans="1:33" ht="29.25" customHeight="1" x14ac:dyDescent="0.3">
      <c r="A58" s="369" t="s">
        <v>127</v>
      </c>
      <c r="B58" s="370" t="s">
        <v>52</v>
      </c>
      <c r="C58" s="370" t="s">
        <v>53</v>
      </c>
      <c r="D58" s="370" t="s">
        <v>54</v>
      </c>
      <c r="E58" s="378"/>
      <c r="F58" s="369"/>
      <c r="G58" s="373" t="s">
        <v>25</v>
      </c>
      <c r="H58" s="378"/>
      <c r="I58" s="386" t="s">
        <v>877</v>
      </c>
      <c r="J58" s="167" t="s">
        <v>381</v>
      </c>
      <c r="K58" s="167"/>
      <c r="L58" s="167"/>
      <c r="M58" s="167"/>
      <c r="N58" s="129"/>
      <c r="O58" s="281"/>
      <c r="P58" s="130"/>
      <c r="Q58" s="251"/>
      <c r="R58" s="130"/>
      <c r="S58" s="251"/>
      <c r="T58" s="130"/>
      <c r="U58" s="251"/>
      <c r="V58" s="130"/>
      <c r="W58" s="251"/>
      <c r="X58" s="130"/>
      <c r="Y58" s="251"/>
      <c r="Z58" s="130"/>
      <c r="AA58" s="251"/>
      <c r="AB58" s="202">
        <v>3</v>
      </c>
      <c r="AC58" s="258"/>
      <c r="AD58" s="202">
        <v>0</v>
      </c>
      <c r="AE58" s="258"/>
      <c r="AF58" s="130"/>
    </row>
    <row r="59" spans="1:33" ht="27" customHeight="1" x14ac:dyDescent="0.3">
      <c r="A59" s="369"/>
      <c r="B59" s="370"/>
      <c r="C59" s="370"/>
      <c r="D59" s="370"/>
      <c r="E59" s="378"/>
      <c r="F59" s="369"/>
      <c r="G59" s="373"/>
      <c r="H59" s="378"/>
      <c r="I59" s="386"/>
      <c r="J59" s="167" t="s">
        <v>382</v>
      </c>
      <c r="K59" s="167"/>
      <c r="L59" s="167"/>
      <c r="M59" s="167"/>
      <c r="N59" s="129"/>
      <c r="O59" s="281"/>
      <c r="P59" s="130"/>
      <c r="Q59" s="251"/>
      <c r="R59" s="130"/>
      <c r="S59" s="251"/>
      <c r="T59" s="130"/>
      <c r="U59" s="251"/>
      <c r="V59" s="130"/>
      <c r="W59" s="251"/>
      <c r="X59" s="130"/>
      <c r="Y59" s="251"/>
      <c r="Z59" s="130"/>
      <c r="AA59" s="251"/>
      <c r="AB59" s="202">
        <v>5</v>
      </c>
      <c r="AC59" s="258"/>
      <c r="AD59" s="202">
        <v>0</v>
      </c>
      <c r="AE59" s="258"/>
      <c r="AF59" s="130"/>
    </row>
    <row r="60" spans="1:33" ht="38.25" customHeight="1" x14ac:dyDescent="0.3">
      <c r="A60" s="369"/>
      <c r="B60" s="370"/>
      <c r="C60" s="370"/>
      <c r="D60" s="370"/>
      <c r="E60" s="378"/>
      <c r="F60" s="369"/>
      <c r="G60" s="373"/>
      <c r="H60" s="378"/>
      <c r="I60" s="386"/>
      <c r="J60" s="167" t="s">
        <v>353</v>
      </c>
      <c r="K60" s="168"/>
      <c r="L60" s="168"/>
      <c r="M60" s="168"/>
      <c r="N60" s="122"/>
      <c r="O60" s="290"/>
      <c r="AB60" s="199">
        <f t="shared" ref="AB60" si="30">AB58*100/AB59</f>
        <v>60</v>
      </c>
      <c r="AC60" s="239"/>
      <c r="AD60" s="199">
        <v>0</v>
      </c>
      <c r="AE60" s="239"/>
    </row>
    <row r="61" spans="1:33" ht="56.25" x14ac:dyDescent="0.3">
      <c r="A61" s="376" t="s">
        <v>712</v>
      </c>
      <c r="B61" s="370" t="s">
        <v>885</v>
      </c>
      <c r="C61" s="370" t="s">
        <v>55</v>
      </c>
      <c r="D61" s="387" t="s">
        <v>49</v>
      </c>
      <c r="E61" s="374"/>
      <c r="F61" s="369"/>
      <c r="G61" s="373" t="s">
        <v>25</v>
      </c>
      <c r="H61" s="374"/>
      <c r="I61" s="386" t="s">
        <v>889</v>
      </c>
      <c r="J61" s="167" t="s">
        <v>520</v>
      </c>
      <c r="K61" s="167"/>
      <c r="L61" s="167"/>
      <c r="M61" s="167"/>
      <c r="N61" s="13"/>
      <c r="O61" s="254">
        <v>83</v>
      </c>
      <c r="AB61" s="202">
        <v>8</v>
      </c>
      <c r="AC61" s="258"/>
      <c r="AD61" s="202">
        <v>0</v>
      </c>
      <c r="AE61" s="258"/>
    </row>
    <row r="62" spans="1:33" ht="37.5" x14ac:dyDescent="0.3">
      <c r="A62" s="369"/>
      <c r="B62" s="370"/>
      <c r="C62" s="370"/>
      <c r="D62" s="387"/>
      <c r="E62" s="374"/>
      <c r="F62" s="369"/>
      <c r="G62" s="373"/>
      <c r="H62" s="374"/>
      <c r="I62" s="386"/>
      <c r="J62" s="167" t="s">
        <v>519</v>
      </c>
      <c r="K62" s="167"/>
      <c r="L62" s="167"/>
      <c r="M62" s="167"/>
      <c r="N62" s="13"/>
      <c r="O62" s="254">
        <v>552187</v>
      </c>
      <c r="AB62" s="202">
        <v>39803</v>
      </c>
      <c r="AC62" s="258"/>
      <c r="AD62" s="202">
        <v>5107</v>
      </c>
      <c r="AE62" s="258"/>
    </row>
    <row r="63" spans="1:33" x14ac:dyDescent="0.3">
      <c r="A63" s="369"/>
      <c r="B63" s="370"/>
      <c r="C63" s="370"/>
      <c r="D63" s="387"/>
      <c r="E63" s="374"/>
      <c r="F63" s="369"/>
      <c r="G63" s="373"/>
      <c r="H63" s="374"/>
      <c r="I63" s="386"/>
      <c r="J63" s="168" t="s">
        <v>33</v>
      </c>
      <c r="K63" s="167">
        <v>23.83</v>
      </c>
      <c r="L63" s="167">
        <v>28.25</v>
      </c>
      <c r="M63" s="167">
        <v>33.49</v>
      </c>
      <c r="N63" s="13"/>
      <c r="O63" s="280">
        <v>15.03</v>
      </c>
      <c r="AB63" s="199">
        <f t="shared" ref="AB63" si="31">AB61*100/AB62</f>
        <v>2.0098987513504009E-2</v>
      </c>
      <c r="AC63" s="239"/>
      <c r="AD63" s="199">
        <v>0</v>
      </c>
      <c r="AE63" s="239"/>
    </row>
    <row r="64" spans="1:33" ht="93.75" x14ac:dyDescent="0.3">
      <c r="A64" s="376" t="s">
        <v>713</v>
      </c>
      <c r="B64" s="381" t="s">
        <v>56</v>
      </c>
      <c r="C64" s="370" t="s">
        <v>57</v>
      </c>
      <c r="D64" s="371" t="s">
        <v>94</v>
      </c>
      <c r="E64" s="374"/>
      <c r="F64" s="374"/>
      <c r="G64" s="174"/>
      <c r="H64" s="373" t="s">
        <v>25</v>
      </c>
      <c r="I64" s="370" t="s">
        <v>878</v>
      </c>
      <c r="J64" s="167" t="s">
        <v>619</v>
      </c>
      <c r="K64" s="167"/>
      <c r="L64" s="167"/>
      <c r="M64" s="167"/>
      <c r="N64" s="130"/>
      <c r="O64" s="247">
        <v>51538</v>
      </c>
      <c r="P64" s="193">
        <v>9872</v>
      </c>
      <c r="Q64" s="313">
        <v>10984</v>
      </c>
      <c r="R64" s="130">
        <v>126</v>
      </c>
      <c r="S64" s="286">
        <v>7265</v>
      </c>
      <c r="U64" s="286">
        <v>8128</v>
      </c>
      <c r="V64" s="41">
        <v>73</v>
      </c>
      <c r="W64" s="305">
        <v>13218</v>
      </c>
      <c r="X64" s="202">
        <v>85</v>
      </c>
      <c r="Y64" s="286">
        <v>5201</v>
      </c>
      <c r="Z64" s="129">
        <v>209</v>
      </c>
      <c r="AA64" s="286">
        <v>6557</v>
      </c>
      <c r="AB64" s="202">
        <v>108</v>
      </c>
      <c r="AC64" s="265">
        <v>108</v>
      </c>
      <c r="AD64" s="202">
        <v>75</v>
      </c>
      <c r="AE64" s="257">
        <v>75</v>
      </c>
      <c r="AF64" s="193">
        <v>309</v>
      </c>
    </row>
    <row r="65" spans="1:33" ht="56.25" x14ac:dyDescent="0.3">
      <c r="A65" s="369"/>
      <c r="B65" s="370"/>
      <c r="C65" s="370"/>
      <c r="D65" s="371"/>
      <c r="E65" s="374"/>
      <c r="F65" s="374"/>
      <c r="G65" s="174"/>
      <c r="H65" s="373"/>
      <c r="I65" s="370"/>
      <c r="J65" s="167" t="s">
        <v>620</v>
      </c>
      <c r="K65" s="167"/>
      <c r="L65" s="167"/>
      <c r="M65" s="167"/>
      <c r="N65" s="129"/>
      <c r="O65" s="247">
        <v>63017</v>
      </c>
      <c r="P65" s="193">
        <v>10952</v>
      </c>
      <c r="Q65" s="313">
        <v>12584</v>
      </c>
      <c r="R65" s="130">
        <v>4821</v>
      </c>
      <c r="S65" s="286">
        <v>7673</v>
      </c>
      <c r="U65" s="286">
        <v>11007</v>
      </c>
      <c r="V65" s="41">
        <v>5650</v>
      </c>
      <c r="W65" s="305">
        <v>15505</v>
      </c>
      <c r="X65" s="202">
        <v>4658</v>
      </c>
      <c r="Y65" s="286">
        <v>5418</v>
      </c>
      <c r="Z65" s="129">
        <v>4831</v>
      </c>
      <c r="AA65" s="286">
        <v>7424</v>
      </c>
      <c r="AB65" s="202">
        <v>972</v>
      </c>
      <c r="AC65" s="265">
        <v>972</v>
      </c>
      <c r="AD65" s="202">
        <v>2434</v>
      </c>
      <c r="AE65" s="261">
        <v>2434</v>
      </c>
      <c r="AF65" s="193">
        <v>8750</v>
      </c>
    </row>
    <row r="66" spans="1:33" ht="22.5" customHeight="1" x14ac:dyDescent="0.3">
      <c r="A66" s="369"/>
      <c r="B66" s="370"/>
      <c r="C66" s="370"/>
      <c r="D66" s="371"/>
      <c r="E66" s="374"/>
      <c r="F66" s="374"/>
      <c r="G66" s="174"/>
      <c r="H66" s="373"/>
      <c r="I66" s="370"/>
      <c r="J66" s="168" t="s">
        <v>33</v>
      </c>
      <c r="K66" s="168"/>
      <c r="L66" s="168"/>
      <c r="M66" s="168"/>
      <c r="N66" s="122"/>
      <c r="O66" s="247">
        <v>81.78</v>
      </c>
      <c r="P66" s="161">
        <f>P64*100/P65</f>
        <v>90.138787436084726</v>
      </c>
      <c r="Q66" s="313">
        <v>87.28</v>
      </c>
      <c r="R66" s="122">
        <f>R64*100/R65</f>
        <v>2.6135656502800249</v>
      </c>
      <c r="S66" s="286">
        <v>94.68</v>
      </c>
      <c r="U66" s="286">
        <v>73.84</v>
      </c>
      <c r="V66" s="41">
        <v>1.29</v>
      </c>
      <c r="W66" s="305">
        <v>85.24</v>
      </c>
      <c r="X66" s="199">
        <v>1.8248175182481752</v>
      </c>
      <c r="Y66" s="286">
        <v>95.99</v>
      </c>
      <c r="Z66" s="118">
        <f t="shared" ref="Z66" si="32">Z64*100/Z65</f>
        <v>4.3262264541502793</v>
      </c>
      <c r="AA66" s="286">
        <v>88.32</v>
      </c>
      <c r="AB66" s="199">
        <f t="shared" ref="AB66:AD66" si="33">AB64*100/AB65</f>
        <v>11.111111111111111</v>
      </c>
      <c r="AC66" s="267">
        <v>11.11</v>
      </c>
      <c r="AD66" s="199">
        <f t="shared" si="33"/>
        <v>3.0813475760065736</v>
      </c>
      <c r="AE66" s="256">
        <v>3.08</v>
      </c>
      <c r="AF66" s="199">
        <f t="shared" ref="AF66" si="34">AF64*100/AF65</f>
        <v>3.5314285714285716</v>
      </c>
    </row>
    <row r="67" spans="1:33" ht="37.5" x14ac:dyDescent="0.3">
      <c r="A67" s="376" t="s">
        <v>714</v>
      </c>
      <c r="B67" s="371" t="s">
        <v>58</v>
      </c>
      <c r="C67" s="371" t="s">
        <v>59</v>
      </c>
      <c r="D67" s="371" t="s">
        <v>94</v>
      </c>
      <c r="E67" s="374"/>
      <c r="F67" s="374"/>
      <c r="G67" s="373" t="s">
        <v>25</v>
      </c>
      <c r="H67" s="373" t="s">
        <v>25</v>
      </c>
      <c r="I67" s="370" t="s">
        <v>878</v>
      </c>
      <c r="J67" s="167" t="s">
        <v>462</v>
      </c>
      <c r="K67" s="167"/>
      <c r="L67" s="167"/>
      <c r="M67" s="167"/>
      <c r="N67" s="163"/>
      <c r="O67" s="333">
        <v>47782</v>
      </c>
      <c r="P67" s="219">
        <v>8718</v>
      </c>
      <c r="Q67" s="314">
        <v>11125</v>
      </c>
      <c r="R67" s="163">
        <v>5953</v>
      </c>
      <c r="S67" s="246">
        <v>7265</v>
      </c>
      <c r="U67" s="246">
        <v>6048</v>
      </c>
      <c r="V67" s="41">
        <v>5628</v>
      </c>
      <c r="W67" s="300">
        <v>8842</v>
      </c>
      <c r="X67" s="202">
        <v>4334</v>
      </c>
      <c r="Y67" s="246">
        <v>4902</v>
      </c>
      <c r="Z67" s="163">
        <v>4873</v>
      </c>
      <c r="AA67" s="246">
        <v>6557</v>
      </c>
      <c r="AB67" s="205">
        <v>0</v>
      </c>
      <c r="AC67" s="265">
        <v>0</v>
      </c>
      <c r="AD67" s="205">
        <v>3043</v>
      </c>
      <c r="AE67" s="261">
        <v>3043</v>
      </c>
      <c r="AF67" s="220">
        <v>6434</v>
      </c>
    </row>
    <row r="68" spans="1:33" ht="21.75" customHeight="1" x14ac:dyDescent="0.3">
      <c r="A68" s="369"/>
      <c r="B68" s="371"/>
      <c r="C68" s="371"/>
      <c r="D68" s="371"/>
      <c r="E68" s="374"/>
      <c r="F68" s="374"/>
      <c r="G68" s="373"/>
      <c r="H68" s="373"/>
      <c r="I68" s="370"/>
      <c r="J68" s="167" t="s">
        <v>463</v>
      </c>
      <c r="K68" s="167"/>
      <c r="L68" s="167"/>
      <c r="M68" s="167"/>
      <c r="N68" s="163"/>
      <c r="O68" s="333">
        <v>58214</v>
      </c>
      <c r="P68" s="193">
        <v>10952</v>
      </c>
      <c r="Q68" s="314">
        <v>12584</v>
      </c>
      <c r="R68" s="163">
        <v>6454</v>
      </c>
      <c r="S68" s="246">
        <v>7673</v>
      </c>
      <c r="U68" s="246">
        <v>7531</v>
      </c>
      <c r="V68" s="41">
        <v>5650</v>
      </c>
      <c r="W68" s="300">
        <v>10717</v>
      </c>
      <c r="X68" s="202">
        <v>4698</v>
      </c>
      <c r="Y68" s="246">
        <v>5418</v>
      </c>
      <c r="Z68" s="163">
        <v>6587</v>
      </c>
      <c r="AA68" s="246">
        <v>7424</v>
      </c>
      <c r="AB68" s="205">
        <v>3755</v>
      </c>
      <c r="AC68" s="266">
        <v>3755</v>
      </c>
      <c r="AD68" s="205">
        <v>3112</v>
      </c>
      <c r="AE68" s="261">
        <v>3112</v>
      </c>
      <c r="AF68" s="220">
        <v>8750</v>
      </c>
    </row>
    <row r="69" spans="1:33" x14ac:dyDescent="0.3">
      <c r="A69" s="369"/>
      <c r="B69" s="371"/>
      <c r="C69" s="371"/>
      <c r="D69" s="371"/>
      <c r="E69" s="374"/>
      <c r="F69" s="374"/>
      <c r="G69" s="373"/>
      <c r="H69" s="373"/>
      <c r="I69" s="370"/>
      <c r="J69" s="168" t="s">
        <v>33</v>
      </c>
      <c r="K69" s="168"/>
      <c r="L69" s="168"/>
      <c r="M69" s="168"/>
      <c r="O69" s="334">
        <v>82.08</v>
      </c>
      <c r="P69" s="203">
        <f>P67*100/P68</f>
        <v>79.60189919649379</v>
      </c>
      <c r="Q69" s="263">
        <v>88.41</v>
      </c>
      <c r="R69" s="122">
        <f>R67*100/R68</f>
        <v>92.237372172296247</v>
      </c>
      <c r="S69" s="263">
        <v>94.68</v>
      </c>
      <c r="U69" s="263">
        <v>80.31</v>
      </c>
      <c r="V69" s="41">
        <v>99.61</v>
      </c>
      <c r="W69" s="263">
        <v>82.5</v>
      </c>
      <c r="X69" s="201">
        <v>92.252022137079607</v>
      </c>
      <c r="Y69" s="263">
        <v>90.48</v>
      </c>
      <c r="Z69" s="118">
        <f t="shared" ref="Z69" si="35">Z67*100/Z68</f>
        <v>73.979049643236678</v>
      </c>
      <c r="AA69" s="263">
        <v>88.32</v>
      </c>
      <c r="AB69" s="199">
        <f t="shared" ref="AB69:AD69" si="36">AB67*100/AB68</f>
        <v>0</v>
      </c>
      <c r="AC69" s="263">
        <v>0</v>
      </c>
      <c r="AD69" s="199">
        <f t="shared" si="36"/>
        <v>97.782776349614394</v>
      </c>
      <c r="AE69" s="263">
        <v>97.78</v>
      </c>
      <c r="AF69" s="199">
        <f t="shared" ref="AF69" si="37">AF67*100/AF68</f>
        <v>73.531428571428577</v>
      </c>
    </row>
    <row r="70" spans="1:33" ht="25.5" customHeight="1" x14ac:dyDescent="0.3">
      <c r="A70" s="369" t="s">
        <v>715</v>
      </c>
      <c r="B70" s="371" t="s">
        <v>688</v>
      </c>
      <c r="C70" s="371" t="s">
        <v>689</v>
      </c>
      <c r="D70" s="371" t="s">
        <v>94</v>
      </c>
      <c r="E70" s="374"/>
      <c r="F70" s="373" t="s">
        <v>25</v>
      </c>
      <c r="H70" s="369"/>
      <c r="I70" s="370" t="s">
        <v>432</v>
      </c>
      <c r="J70" s="167" t="s">
        <v>690</v>
      </c>
      <c r="K70" s="167"/>
      <c r="L70" s="167"/>
      <c r="M70" s="167"/>
      <c r="O70" s="281">
        <v>8</v>
      </c>
      <c r="Q70" s="251" t="s">
        <v>419</v>
      </c>
      <c r="S70" s="287">
        <v>1</v>
      </c>
      <c r="U70" s="287">
        <v>1</v>
      </c>
      <c r="W70" s="287">
        <v>1</v>
      </c>
      <c r="Y70" s="287">
        <v>1</v>
      </c>
      <c r="Z70" s="130"/>
      <c r="AA70" s="287">
        <v>1</v>
      </c>
      <c r="AB70" s="130"/>
      <c r="AC70" s="275">
        <v>1</v>
      </c>
      <c r="AD70" s="130"/>
      <c r="AE70" s="264">
        <v>1</v>
      </c>
      <c r="AF70" s="130"/>
      <c r="AG70" s="251" t="s">
        <v>419</v>
      </c>
    </row>
    <row r="71" spans="1:33" x14ac:dyDescent="0.3">
      <c r="A71" s="369"/>
      <c r="B71" s="371"/>
      <c r="C71" s="371"/>
      <c r="D71" s="371"/>
      <c r="E71" s="374"/>
      <c r="F71" s="373"/>
      <c r="H71" s="369"/>
      <c r="I71" s="370"/>
      <c r="J71" s="167" t="s">
        <v>691</v>
      </c>
      <c r="K71" s="167"/>
      <c r="L71" s="167"/>
      <c r="M71" s="167"/>
      <c r="O71" s="281">
        <v>8</v>
      </c>
      <c r="Q71" s="251" t="s">
        <v>419</v>
      </c>
      <c r="S71" s="287">
        <v>1</v>
      </c>
      <c r="U71" s="287">
        <v>1</v>
      </c>
      <c r="W71" s="287">
        <v>1</v>
      </c>
      <c r="Y71" s="287">
        <v>1</v>
      </c>
      <c r="Z71" s="130"/>
      <c r="AA71" s="287">
        <v>1</v>
      </c>
      <c r="AB71" s="130"/>
      <c r="AC71" s="275">
        <v>1</v>
      </c>
      <c r="AD71" s="130"/>
      <c r="AE71" s="264">
        <v>1</v>
      </c>
      <c r="AF71" s="130"/>
      <c r="AG71" s="251" t="s">
        <v>419</v>
      </c>
    </row>
    <row r="72" spans="1:33" x14ac:dyDescent="0.3">
      <c r="A72" s="369"/>
      <c r="B72" s="371"/>
      <c r="C72" s="371"/>
      <c r="D72" s="371"/>
      <c r="E72" s="374"/>
      <c r="F72" s="373"/>
      <c r="H72" s="369"/>
      <c r="I72" s="370"/>
      <c r="J72" s="168" t="s">
        <v>33</v>
      </c>
      <c r="K72" s="167"/>
      <c r="L72" s="167"/>
      <c r="M72" s="167"/>
      <c r="O72" s="280">
        <v>100</v>
      </c>
      <c r="Q72" s="251" t="s">
        <v>419</v>
      </c>
      <c r="S72" s="287">
        <v>100</v>
      </c>
      <c r="U72" s="287">
        <v>100</v>
      </c>
      <c r="W72" s="287">
        <v>100</v>
      </c>
      <c r="Y72" s="287">
        <v>100</v>
      </c>
      <c r="Z72" s="152"/>
      <c r="AA72" s="287">
        <v>100</v>
      </c>
      <c r="AB72" s="152"/>
      <c r="AC72" s="275">
        <v>100</v>
      </c>
      <c r="AD72" s="152"/>
      <c r="AE72" s="264">
        <v>100</v>
      </c>
      <c r="AF72" s="152"/>
      <c r="AG72" s="251" t="s">
        <v>419</v>
      </c>
    </row>
    <row r="73" spans="1:33" ht="44.25" customHeight="1" x14ac:dyDescent="0.3">
      <c r="A73" s="369" t="s">
        <v>696</v>
      </c>
      <c r="B73" s="371" t="s">
        <v>692</v>
      </c>
      <c r="C73" s="371" t="s">
        <v>693</v>
      </c>
      <c r="D73" s="371" t="s">
        <v>94</v>
      </c>
      <c r="E73" s="374"/>
      <c r="F73" s="373" t="s">
        <v>25</v>
      </c>
      <c r="H73" s="369"/>
      <c r="I73" s="370" t="s">
        <v>432</v>
      </c>
      <c r="J73" s="167" t="s">
        <v>694</v>
      </c>
      <c r="K73" s="167">
        <v>1</v>
      </c>
      <c r="L73" s="167">
        <v>1</v>
      </c>
      <c r="M73" s="167">
        <v>1</v>
      </c>
      <c r="O73" s="335">
        <v>1</v>
      </c>
      <c r="Q73" s="315">
        <v>1</v>
      </c>
      <c r="S73" s="251" t="s">
        <v>419</v>
      </c>
      <c r="U73" s="251" t="s">
        <v>419</v>
      </c>
      <c r="W73" s="251" t="s">
        <v>419</v>
      </c>
      <c r="Y73" s="251" t="s">
        <v>419</v>
      </c>
      <c r="Z73" s="153"/>
      <c r="AA73" s="251" t="s">
        <v>419</v>
      </c>
      <c r="AB73" s="153"/>
      <c r="AC73" s="251" t="s">
        <v>419</v>
      </c>
      <c r="AD73" s="153"/>
      <c r="AE73" s="251" t="s">
        <v>419</v>
      </c>
      <c r="AF73" s="153"/>
      <c r="AG73" s="251" t="s">
        <v>419</v>
      </c>
    </row>
    <row r="74" spans="1:33" x14ac:dyDescent="0.3">
      <c r="A74" s="369"/>
      <c r="B74" s="371"/>
      <c r="C74" s="371"/>
      <c r="D74" s="371"/>
      <c r="E74" s="374"/>
      <c r="F74" s="373"/>
      <c r="H74" s="369"/>
      <c r="I74" s="370"/>
      <c r="J74" s="167" t="s">
        <v>695</v>
      </c>
      <c r="K74" s="167">
        <v>1</v>
      </c>
      <c r="L74" s="167">
        <v>1</v>
      </c>
      <c r="M74" s="167">
        <v>1</v>
      </c>
      <c r="O74" s="335">
        <v>1</v>
      </c>
      <c r="Q74" s="315">
        <v>1</v>
      </c>
      <c r="S74" s="251" t="s">
        <v>419</v>
      </c>
      <c r="U74" s="251" t="s">
        <v>419</v>
      </c>
      <c r="W74" s="251" t="s">
        <v>419</v>
      </c>
      <c r="Y74" s="251" t="s">
        <v>419</v>
      </c>
      <c r="Z74" s="153"/>
      <c r="AA74" s="251" t="s">
        <v>419</v>
      </c>
      <c r="AB74" s="153"/>
      <c r="AC74" s="251" t="s">
        <v>419</v>
      </c>
      <c r="AD74" s="153"/>
      <c r="AE74" s="251" t="s">
        <v>419</v>
      </c>
      <c r="AF74" s="153"/>
      <c r="AG74" s="251" t="s">
        <v>419</v>
      </c>
    </row>
    <row r="75" spans="1:33" x14ac:dyDescent="0.3">
      <c r="A75" s="369"/>
      <c r="B75" s="371"/>
      <c r="C75" s="371"/>
      <c r="D75" s="371"/>
      <c r="E75" s="374"/>
      <c r="F75" s="373"/>
      <c r="H75" s="369"/>
      <c r="I75" s="370"/>
      <c r="J75" s="168" t="s">
        <v>33</v>
      </c>
      <c r="K75" s="167">
        <v>100</v>
      </c>
      <c r="L75" s="167">
        <v>100</v>
      </c>
      <c r="M75" s="167">
        <v>100</v>
      </c>
      <c r="O75" s="280">
        <v>100</v>
      </c>
      <c r="Q75" s="316">
        <v>100</v>
      </c>
      <c r="S75" s="251" t="s">
        <v>419</v>
      </c>
      <c r="U75" s="251" t="s">
        <v>419</v>
      </c>
      <c r="W75" s="251" t="s">
        <v>419</v>
      </c>
      <c r="Y75" s="251" t="s">
        <v>419</v>
      </c>
      <c r="Z75" s="152"/>
      <c r="AA75" s="251" t="s">
        <v>419</v>
      </c>
      <c r="AB75" s="152"/>
      <c r="AC75" s="251" t="s">
        <v>419</v>
      </c>
      <c r="AD75" s="152"/>
      <c r="AE75" s="251" t="s">
        <v>419</v>
      </c>
      <c r="AF75" s="152"/>
      <c r="AG75" s="251" t="s">
        <v>419</v>
      </c>
    </row>
    <row r="76" spans="1:33" ht="37.5" x14ac:dyDescent="0.3">
      <c r="A76" s="369" t="s">
        <v>697</v>
      </c>
      <c r="B76" s="371" t="s">
        <v>698</v>
      </c>
      <c r="C76" s="371" t="s">
        <v>699</v>
      </c>
      <c r="D76" s="371" t="s">
        <v>94</v>
      </c>
      <c r="E76" s="374"/>
      <c r="F76" s="374"/>
      <c r="G76" s="373" t="s">
        <v>25</v>
      </c>
      <c r="H76" s="373" t="s">
        <v>25</v>
      </c>
      <c r="I76" s="375" t="s">
        <v>30</v>
      </c>
      <c r="J76" s="167" t="s">
        <v>700</v>
      </c>
      <c r="K76" s="167"/>
      <c r="L76" s="167"/>
      <c r="M76" s="167"/>
      <c r="N76" s="129"/>
      <c r="O76" s="336">
        <v>41473</v>
      </c>
      <c r="P76" s="193">
        <v>145</v>
      </c>
      <c r="Q76" s="314">
        <v>8910</v>
      </c>
      <c r="R76" s="130">
        <v>1173</v>
      </c>
      <c r="S76" s="246">
        <v>7673</v>
      </c>
      <c r="T76" s="130"/>
      <c r="U76" s="246">
        <v>5126</v>
      </c>
      <c r="V76" s="41">
        <v>1044</v>
      </c>
      <c r="W76" s="300">
        <v>8842</v>
      </c>
      <c r="X76" s="202">
        <v>4334</v>
      </c>
      <c r="Y76" s="246">
        <v>3687</v>
      </c>
      <c r="Z76" s="130">
        <v>3086</v>
      </c>
      <c r="AA76" s="246">
        <v>6557</v>
      </c>
      <c r="AB76" s="202">
        <v>0</v>
      </c>
      <c r="AC76" s="265">
        <v>0</v>
      </c>
      <c r="AD76" s="202">
        <v>678</v>
      </c>
      <c r="AE76" s="265">
        <v>0</v>
      </c>
      <c r="AF76" s="218">
        <f>SUM(Z76:AE76)</f>
        <v>10321</v>
      </c>
    </row>
    <row r="77" spans="1:33" ht="27" customHeight="1" x14ac:dyDescent="0.3">
      <c r="A77" s="369"/>
      <c r="B77" s="371"/>
      <c r="C77" s="371"/>
      <c r="D77" s="371"/>
      <c r="E77" s="374"/>
      <c r="F77" s="374"/>
      <c r="G77" s="373"/>
      <c r="H77" s="373"/>
      <c r="I77" s="375"/>
      <c r="J77" s="167" t="s">
        <v>463</v>
      </c>
      <c r="K77" s="167"/>
      <c r="L77" s="167"/>
      <c r="M77" s="167"/>
      <c r="N77" s="129"/>
      <c r="O77" s="336">
        <v>57917</v>
      </c>
      <c r="P77" s="193">
        <v>683</v>
      </c>
      <c r="Q77" s="314">
        <v>12584</v>
      </c>
      <c r="R77" s="130">
        <v>6804</v>
      </c>
      <c r="S77" s="246">
        <v>7673</v>
      </c>
      <c r="T77" s="130"/>
      <c r="U77" s="246">
        <v>7531</v>
      </c>
      <c r="V77" s="41">
        <v>5650</v>
      </c>
      <c r="W77" s="300">
        <v>10717</v>
      </c>
      <c r="X77" s="202">
        <v>4698</v>
      </c>
      <c r="Y77" s="246">
        <v>5418</v>
      </c>
      <c r="Z77" s="130">
        <v>6587</v>
      </c>
      <c r="AA77" s="246">
        <v>7424</v>
      </c>
      <c r="AB77" s="202">
        <v>3755</v>
      </c>
      <c r="AC77" s="266">
        <v>3755</v>
      </c>
      <c r="AD77" s="202">
        <v>2815</v>
      </c>
      <c r="AE77" s="266">
        <v>3755</v>
      </c>
      <c r="AF77" s="218">
        <f>SUM(Z77:AE77)</f>
        <v>28091</v>
      </c>
    </row>
    <row r="78" spans="1:33" x14ac:dyDescent="0.3">
      <c r="A78" s="369"/>
      <c r="B78" s="371"/>
      <c r="C78" s="371"/>
      <c r="D78" s="371"/>
      <c r="E78" s="374"/>
      <c r="F78" s="374"/>
      <c r="G78" s="373"/>
      <c r="H78" s="373"/>
      <c r="I78" s="375"/>
      <c r="J78" s="168" t="s">
        <v>33</v>
      </c>
      <c r="K78" s="167"/>
      <c r="L78" s="167"/>
      <c r="M78" s="167"/>
      <c r="N78" s="155"/>
      <c r="O78" s="325">
        <f>O76*100/O77</f>
        <v>71.607645423623467</v>
      </c>
      <c r="P78" s="161">
        <f>P76*100/P77</f>
        <v>21.229868228404101</v>
      </c>
      <c r="Q78" s="317">
        <v>70.8</v>
      </c>
      <c r="R78" s="122">
        <f>R76*100/R77</f>
        <v>17.239858906525573</v>
      </c>
      <c r="S78" s="279">
        <v>100</v>
      </c>
      <c r="T78" s="155"/>
      <c r="U78" s="279">
        <v>68.069999999999993</v>
      </c>
      <c r="V78" s="41">
        <v>18.47</v>
      </c>
      <c r="W78" s="295">
        <v>82.5</v>
      </c>
      <c r="X78" s="199">
        <v>92.252022137079607</v>
      </c>
      <c r="Y78" s="279">
        <v>68.05</v>
      </c>
      <c r="Z78" s="118">
        <f t="shared" ref="Z78" si="38">Z76*100/Z77</f>
        <v>46.84985577652953</v>
      </c>
      <c r="AA78" s="279">
        <v>88.32</v>
      </c>
      <c r="AB78" s="199">
        <f t="shared" ref="AB78:AD78" si="39">AB76*100/AB77</f>
        <v>0</v>
      </c>
      <c r="AC78" s="267">
        <v>0</v>
      </c>
      <c r="AD78" s="199">
        <f t="shared" si="39"/>
        <v>24.085257548845469</v>
      </c>
      <c r="AE78" s="267">
        <v>0</v>
      </c>
      <c r="AF78" s="199">
        <f t="shared" ref="AF78" si="40">AF76*100/AF77</f>
        <v>36.741305044320242</v>
      </c>
    </row>
    <row r="79" spans="1:33" ht="75" x14ac:dyDescent="0.3">
      <c r="A79" s="174" t="s">
        <v>703</v>
      </c>
      <c r="B79" s="168" t="s">
        <v>701</v>
      </c>
      <c r="C79" s="168" t="s">
        <v>702</v>
      </c>
      <c r="D79" s="168" t="s">
        <v>94</v>
      </c>
      <c r="E79" s="212"/>
      <c r="F79" s="212"/>
      <c r="G79" s="174"/>
      <c r="H79" s="176" t="s">
        <v>25</v>
      </c>
      <c r="I79" s="171" t="s">
        <v>30</v>
      </c>
      <c r="J79" s="167" t="s">
        <v>470</v>
      </c>
      <c r="K79" s="167"/>
      <c r="L79" s="167"/>
      <c r="M79" s="167"/>
      <c r="N79" s="156"/>
      <c r="O79" s="332"/>
      <c r="P79" s="193">
        <v>36</v>
      </c>
      <c r="Q79" s="285"/>
      <c r="R79" s="137">
        <v>130</v>
      </c>
      <c r="S79" s="285"/>
      <c r="T79" s="137"/>
      <c r="U79" s="285"/>
      <c r="V79" s="156">
        <v>100</v>
      </c>
      <c r="W79" s="306">
        <v>34</v>
      </c>
      <c r="X79" s="137"/>
      <c r="Y79" s="285"/>
      <c r="Z79" s="137"/>
      <c r="AA79" s="285"/>
      <c r="AB79" s="200" t="s">
        <v>896</v>
      </c>
      <c r="AC79" s="270"/>
      <c r="AD79" s="202">
        <v>0</v>
      </c>
      <c r="AE79" s="258"/>
      <c r="AF79" s="137"/>
    </row>
    <row r="80" spans="1:33" ht="37.5" customHeight="1" x14ac:dyDescent="0.3">
      <c r="A80" s="376" t="s">
        <v>716</v>
      </c>
      <c r="B80" s="371" t="s">
        <v>60</v>
      </c>
      <c r="C80" s="371" t="s">
        <v>61</v>
      </c>
      <c r="D80" s="371" t="s">
        <v>94</v>
      </c>
      <c r="E80" s="374"/>
      <c r="F80" s="374"/>
      <c r="G80" s="373" t="s">
        <v>25</v>
      </c>
      <c r="H80" s="373" t="s">
        <v>25</v>
      </c>
      <c r="I80" s="370" t="s">
        <v>878</v>
      </c>
      <c r="J80" s="167" t="s">
        <v>464</v>
      </c>
      <c r="K80" s="167"/>
      <c r="L80" s="167"/>
      <c r="M80" s="229">
        <v>13333</v>
      </c>
      <c r="N80" s="122"/>
      <c r="O80" s="321">
        <v>13333</v>
      </c>
      <c r="P80" s="193">
        <v>1178</v>
      </c>
      <c r="Q80" s="318">
        <v>2525</v>
      </c>
      <c r="R80" s="225">
        <v>1022</v>
      </c>
      <c r="S80" s="292">
        <v>2362</v>
      </c>
      <c r="U80" s="292">
        <v>2480</v>
      </c>
      <c r="V80" s="41">
        <v>270</v>
      </c>
      <c r="W80" s="307">
        <v>2143</v>
      </c>
      <c r="X80" s="202">
        <v>773</v>
      </c>
      <c r="Y80" s="292">
        <v>1607</v>
      </c>
      <c r="Z80" s="221">
        <v>568</v>
      </c>
      <c r="AA80" s="288">
        <v>985</v>
      </c>
      <c r="AB80" s="202">
        <v>656</v>
      </c>
      <c r="AC80" s="265">
        <v>656</v>
      </c>
      <c r="AD80" s="202">
        <v>575</v>
      </c>
      <c r="AE80" s="257">
        <v>575</v>
      </c>
      <c r="AF80" s="218">
        <v>410</v>
      </c>
    </row>
    <row r="81" spans="1:33" ht="21.75" customHeight="1" x14ac:dyDescent="0.3">
      <c r="A81" s="369"/>
      <c r="B81" s="371"/>
      <c r="C81" s="371"/>
      <c r="D81" s="371"/>
      <c r="E81" s="374"/>
      <c r="F81" s="374"/>
      <c r="G81" s="373"/>
      <c r="H81" s="373"/>
      <c r="I81" s="370"/>
      <c r="J81" s="167" t="s">
        <v>465</v>
      </c>
      <c r="K81" s="167"/>
      <c r="L81" s="167"/>
      <c r="M81" s="229">
        <v>13333</v>
      </c>
      <c r="N81" s="122"/>
      <c r="O81" s="321">
        <v>13333</v>
      </c>
      <c r="P81" s="193">
        <v>1409</v>
      </c>
      <c r="Q81" s="318">
        <v>2525</v>
      </c>
      <c r="R81" s="225">
        <v>1027</v>
      </c>
      <c r="S81" s="292">
        <v>2362</v>
      </c>
      <c r="U81" s="292">
        <v>2480</v>
      </c>
      <c r="V81" s="41">
        <v>1012</v>
      </c>
      <c r="W81" s="307">
        <v>2143</v>
      </c>
      <c r="X81" s="202">
        <v>795</v>
      </c>
      <c r="Y81" s="292">
        <v>1607</v>
      </c>
      <c r="Z81" s="221">
        <v>576</v>
      </c>
      <c r="AA81" s="288">
        <v>985</v>
      </c>
      <c r="AB81" s="202">
        <v>656</v>
      </c>
      <c r="AC81" s="265">
        <v>656</v>
      </c>
      <c r="AD81" s="202">
        <v>575</v>
      </c>
      <c r="AE81" s="257">
        <v>575</v>
      </c>
      <c r="AF81" s="218">
        <v>410</v>
      </c>
    </row>
    <row r="82" spans="1:33" ht="21.75" customHeight="1" x14ac:dyDescent="0.3">
      <c r="A82" s="369"/>
      <c r="B82" s="371"/>
      <c r="C82" s="371"/>
      <c r="D82" s="371"/>
      <c r="E82" s="374"/>
      <c r="F82" s="374"/>
      <c r="G82" s="373"/>
      <c r="H82" s="373"/>
      <c r="I82" s="370"/>
      <c r="J82" s="168" t="s">
        <v>33</v>
      </c>
      <c r="K82" s="167"/>
      <c r="L82" s="167"/>
      <c r="M82" s="230">
        <v>100</v>
      </c>
      <c r="N82" s="122"/>
      <c r="O82" s="324">
        <v>100</v>
      </c>
      <c r="P82" s="203">
        <f>P80*100/P81</f>
        <v>83.605393896380406</v>
      </c>
      <c r="Q82" s="317">
        <v>100</v>
      </c>
      <c r="R82" s="122">
        <f>R80*100/R81</f>
        <v>99.513145082765334</v>
      </c>
      <c r="S82" s="260">
        <v>100</v>
      </c>
      <c r="U82" s="260">
        <v>100</v>
      </c>
      <c r="V82" s="41">
        <v>100</v>
      </c>
      <c r="W82" s="298">
        <v>100</v>
      </c>
      <c r="X82" s="201">
        <v>97.232704402515722</v>
      </c>
      <c r="Y82" s="260">
        <v>100</v>
      </c>
      <c r="Z82" s="118">
        <f t="shared" ref="Z82" si="41">Z80*100/Z81</f>
        <v>98.611111111111114</v>
      </c>
      <c r="AA82" s="260">
        <v>100</v>
      </c>
      <c r="AB82" s="199">
        <f t="shared" ref="AB82:AD82" si="42">AB80*100/AB81</f>
        <v>100</v>
      </c>
      <c r="AC82" s="267">
        <v>100</v>
      </c>
      <c r="AD82" s="199">
        <f t="shared" si="42"/>
        <v>100</v>
      </c>
      <c r="AE82" s="256">
        <v>100</v>
      </c>
      <c r="AF82" s="199">
        <f t="shared" ref="AF82" si="43">AF80*100/AF81</f>
        <v>100</v>
      </c>
    </row>
    <row r="83" spans="1:33" ht="63" customHeight="1" x14ac:dyDescent="0.3">
      <c r="A83" s="369" t="s">
        <v>717</v>
      </c>
      <c r="B83" s="371" t="s">
        <v>704</v>
      </c>
      <c r="C83" s="372" t="s">
        <v>76</v>
      </c>
      <c r="D83" s="371" t="s">
        <v>94</v>
      </c>
      <c r="E83" s="373" t="s">
        <v>25</v>
      </c>
      <c r="F83" s="373" t="s">
        <v>25</v>
      </c>
      <c r="G83" s="369"/>
      <c r="H83" s="369"/>
      <c r="I83" s="370" t="s">
        <v>432</v>
      </c>
      <c r="J83" s="168" t="s">
        <v>705</v>
      </c>
      <c r="K83" s="167"/>
      <c r="L83" s="167"/>
      <c r="M83" s="167"/>
      <c r="N83" s="122"/>
      <c r="O83" s="290"/>
    </row>
    <row r="84" spans="1:33" ht="37.5" x14ac:dyDescent="0.3">
      <c r="A84" s="369"/>
      <c r="B84" s="371"/>
      <c r="C84" s="372"/>
      <c r="D84" s="371"/>
      <c r="E84" s="373"/>
      <c r="F84" s="373"/>
      <c r="G84" s="369"/>
      <c r="H84" s="369"/>
      <c r="I84" s="370"/>
      <c r="J84" s="168" t="s">
        <v>706</v>
      </c>
      <c r="K84" s="167"/>
      <c r="L84" s="167"/>
      <c r="M84" s="167"/>
      <c r="N84" s="122"/>
      <c r="O84" s="290"/>
    </row>
    <row r="85" spans="1:33" ht="22.5" customHeight="1" x14ac:dyDescent="0.3">
      <c r="A85" s="369"/>
      <c r="B85" s="371"/>
      <c r="C85" s="372"/>
      <c r="D85" s="371"/>
      <c r="E85" s="373"/>
      <c r="F85" s="373"/>
      <c r="G85" s="369"/>
      <c r="H85" s="369"/>
      <c r="I85" s="370"/>
      <c r="J85" s="168" t="s">
        <v>33</v>
      </c>
      <c r="K85" s="167"/>
      <c r="L85" s="167"/>
      <c r="M85" s="167"/>
      <c r="N85" s="122"/>
      <c r="O85" s="290"/>
    </row>
    <row r="86" spans="1:33" ht="66.75" customHeight="1" x14ac:dyDescent="0.3">
      <c r="A86" s="174" t="s">
        <v>709</v>
      </c>
      <c r="B86" s="168" t="s">
        <v>707</v>
      </c>
      <c r="C86" s="168" t="s">
        <v>708</v>
      </c>
      <c r="D86" s="168" t="s">
        <v>94</v>
      </c>
      <c r="E86" s="212"/>
      <c r="F86" s="176" t="s">
        <v>25</v>
      </c>
      <c r="G86" s="174"/>
      <c r="H86" s="174"/>
      <c r="I86" s="167" t="s">
        <v>432</v>
      </c>
      <c r="J86" s="168" t="s">
        <v>175</v>
      </c>
      <c r="K86" s="233">
        <v>93.65</v>
      </c>
      <c r="L86" s="233">
        <v>93.65</v>
      </c>
      <c r="M86" s="233">
        <v>93.65</v>
      </c>
      <c r="O86" s="324">
        <v>93.65</v>
      </c>
    </row>
    <row r="87" spans="1:33" ht="37.5" customHeight="1" x14ac:dyDescent="0.3">
      <c r="A87" s="390" t="s">
        <v>718</v>
      </c>
      <c r="B87" s="389" t="s">
        <v>62</v>
      </c>
      <c r="C87" s="389" t="s">
        <v>63</v>
      </c>
      <c r="D87" s="389" t="s">
        <v>64</v>
      </c>
      <c r="E87" s="374"/>
      <c r="F87" s="369"/>
      <c r="G87" s="373" t="s">
        <v>389</v>
      </c>
      <c r="H87" s="373" t="s">
        <v>389</v>
      </c>
      <c r="I87" s="370" t="s">
        <v>877</v>
      </c>
      <c r="J87" s="167" t="s">
        <v>612</v>
      </c>
      <c r="L87" s="13"/>
      <c r="M87" s="13"/>
      <c r="N87" s="130"/>
      <c r="O87" s="254">
        <v>137225</v>
      </c>
      <c r="P87" s="193">
        <v>30881</v>
      </c>
      <c r="Q87" s="252">
        <v>31100</v>
      </c>
      <c r="R87" s="193">
        <v>11692</v>
      </c>
      <c r="S87" s="252">
        <v>29399</v>
      </c>
      <c r="T87" s="193"/>
      <c r="U87" s="252">
        <v>12411</v>
      </c>
      <c r="V87" s="41">
        <v>1716</v>
      </c>
      <c r="W87" s="252">
        <v>20571</v>
      </c>
      <c r="X87" s="202">
        <v>4315</v>
      </c>
      <c r="Y87" s="252">
        <v>15014</v>
      </c>
      <c r="Z87" s="130">
        <v>2756</v>
      </c>
      <c r="AA87" s="252">
        <v>5154</v>
      </c>
      <c r="AB87" s="202">
        <v>8701</v>
      </c>
      <c r="AC87" s="258">
        <v>9257</v>
      </c>
      <c r="AD87" s="202">
        <v>7354</v>
      </c>
      <c r="AE87" s="258">
        <v>9364</v>
      </c>
      <c r="AF87" s="193">
        <v>14716</v>
      </c>
      <c r="AG87" s="252">
        <v>4955</v>
      </c>
    </row>
    <row r="88" spans="1:33" ht="37.5" x14ac:dyDescent="0.3">
      <c r="A88" s="388"/>
      <c r="B88" s="389"/>
      <c r="C88" s="389"/>
      <c r="D88" s="389"/>
      <c r="E88" s="374"/>
      <c r="F88" s="369"/>
      <c r="G88" s="373"/>
      <c r="H88" s="373"/>
      <c r="I88" s="375"/>
      <c r="J88" s="167" t="s">
        <v>611</v>
      </c>
      <c r="K88" s="167"/>
      <c r="L88" s="167"/>
      <c r="M88" s="167"/>
      <c r="N88" s="130"/>
      <c r="O88" s="254">
        <v>834956</v>
      </c>
      <c r="P88" s="193">
        <v>226964</v>
      </c>
      <c r="Q88" s="252">
        <v>228289</v>
      </c>
      <c r="R88" s="193">
        <v>66906</v>
      </c>
      <c r="S88" s="252">
        <v>131730</v>
      </c>
      <c r="T88" s="193"/>
      <c r="U88" s="252">
        <v>128848</v>
      </c>
      <c r="V88" s="41">
        <v>6598</v>
      </c>
      <c r="W88" s="252">
        <v>101310</v>
      </c>
      <c r="X88" s="202">
        <v>14941</v>
      </c>
      <c r="Y88" s="252">
        <v>67746</v>
      </c>
      <c r="Z88" s="129">
        <v>32576</v>
      </c>
      <c r="AA88" s="252">
        <v>69100</v>
      </c>
      <c r="AB88" s="202">
        <v>52825</v>
      </c>
      <c r="AC88" s="258">
        <v>59919</v>
      </c>
      <c r="AD88" s="202">
        <v>34228</v>
      </c>
      <c r="AE88" s="258">
        <v>23326</v>
      </c>
      <c r="AF88" s="193">
        <v>25668</v>
      </c>
      <c r="AG88" s="252">
        <v>24688</v>
      </c>
    </row>
    <row r="89" spans="1:33" ht="31.5" customHeight="1" x14ac:dyDescent="0.3">
      <c r="A89" s="388"/>
      <c r="B89" s="389"/>
      <c r="C89" s="389"/>
      <c r="D89" s="389"/>
      <c r="E89" s="374"/>
      <c r="F89" s="369"/>
      <c r="G89" s="373"/>
      <c r="H89" s="373"/>
      <c r="I89" s="375"/>
      <c r="J89" s="168" t="s">
        <v>33</v>
      </c>
      <c r="K89" s="206">
        <v>11.57</v>
      </c>
      <c r="L89" s="2">
        <v>16.3</v>
      </c>
      <c r="M89" s="2">
        <v>17.77</v>
      </c>
      <c r="O89" s="253">
        <v>16.440000000000001</v>
      </c>
      <c r="P89" s="203">
        <f>P87*100/P88</f>
        <v>13.606122556881267</v>
      </c>
      <c r="Q89" s="253">
        <v>13.62</v>
      </c>
      <c r="R89" s="161">
        <f>R87*100/R88</f>
        <v>17.475263802947417</v>
      </c>
      <c r="S89" s="253">
        <v>22.32</v>
      </c>
      <c r="T89" s="161"/>
      <c r="U89" s="253">
        <v>9.6300000000000008</v>
      </c>
      <c r="V89" s="41">
        <v>26</v>
      </c>
      <c r="W89" s="253">
        <v>20.309999999999999</v>
      </c>
      <c r="X89" s="201">
        <v>28.880262365303526</v>
      </c>
      <c r="Y89" s="253">
        <v>22.16</v>
      </c>
      <c r="Z89" s="118">
        <f t="shared" ref="Z89:AF89" si="44">Z87*100/Z88</f>
        <v>8.4602161100196458</v>
      </c>
      <c r="AA89" s="253">
        <v>7.46</v>
      </c>
      <c r="AB89" s="199">
        <f t="shared" si="44"/>
        <v>16.471367723615714</v>
      </c>
      <c r="AC89" s="239">
        <f t="shared" si="44"/>
        <v>15.449189739481634</v>
      </c>
      <c r="AD89" s="199">
        <f t="shared" si="44"/>
        <v>21.485333644969032</v>
      </c>
      <c r="AE89" s="239">
        <f t="shared" si="44"/>
        <v>40.144045271370999</v>
      </c>
      <c r="AF89" s="199">
        <f t="shared" si="44"/>
        <v>57.332086644849618</v>
      </c>
      <c r="AG89" s="253">
        <v>20.07</v>
      </c>
    </row>
    <row r="90" spans="1:33" ht="57" customHeight="1" x14ac:dyDescent="0.3">
      <c r="A90" s="388" t="s">
        <v>131</v>
      </c>
      <c r="B90" s="389" t="s">
        <v>590</v>
      </c>
      <c r="C90" s="389" t="s">
        <v>479</v>
      </c>
      <c r="D90" s="389" t="s">
        <v>64</v>
      </c>
      <c r="E90" s="174"/>
      <c r="F90" s="174"/>
      <c r="G90" s="373" t="s">
        <v>389</v>
      </c>
      <c r="H90" s="373" t="s">
        <v>389</v>
      </c>
      <c r="I90" s="370" t="s">
        <v>887</v>
      </c>
      <c r="J90" s="167" t="s">
        <v>609</v>
      </c>
      <c r="L90" s="13"/>
      <c r="M90" s="13"/>
      <c r="N90" s="122"/>
      <c r="O90" s="254">
        <f>P90+Q90+R90+S90+T90+U90+W90</f>
        <v>1369</v>
      </c>
      <c r="P90" s="193">
        <v>231</v>
      </c>
      <c r="Q90" s="254">
        <v>694</v>
      </c>
      <c r="R90" s="197">
        <v>306</v>
      </c>
      <c r="S90" s="254">
        <v>25</v>
      </c>
      <c r="T90" s="197"/>
      <c r="U90" s="254">
        <v>77</v>
      </c>
      <c r="V90" s="118">
        <v>11</v>
      </c>
      <c r="W90" s="254">
        <v>36</v>
      </c>
      <c r="X90" s="202">
        <v>71</v>
      </c>
      <c r="Y90" s="254">
        <v>155</v>
      </c>
      <c r="Z90" s="122">
        <v>62</v>
      </c>
      <c r="AA90" s="254">
        <v>6</v>
      </c>
      <c r="AB90" s="201">
        <v>0</v>
      </c>
      <c r="AC90" s="258" t="s">
        <v>420</v>
      </c>
      <c r="AD90" s="201">
        <v>357</v>
      </c>
      <c r="AE90" s="258">
        <v>375</v>
      </c>
      <c r="AF90" s="197">
        <v>84</v>
      </c>
      <c r="AG90" s="254" t="s">
        <v>420</v>
      </c>
    </row>
    <row r="91" spans="1:33" ht="37.5" customHeight="1" x14ac:dyDescent="0.3">
      <c r="A91" s="388"/>
      <c r="B91" s="389"/>
      <c r="C91" s="389"/>
      <c r="D91" s="389"/>
      <c r="E91" s="174"/>
      <c r="F91" s="174"/>
      <c r="G91" s="373"/>
      <c r="H91" s="373"/>
      <c r="I91" s="375"/>
      <c r="J91" s="167" t="s">
        <v>610</v>
      </c>
      <c r="K91" s="167"/>
      <c r="L91" s="167"/>
      <c r="M91" s="167"/>
      <c r="N91" s="122"/>
      <c r="O91" s="254">
        <f>P91+Q91+R91+S91+T91+U91+V91+W91+X91</f>
        <v>5437</v>
      </c>
      <c r="P91" s="193">
        <v>683</v>
      </c>
      <c r="Q91" s="254">
        <v>923</v>
      </c>
      <c r="R91" s="197">
        <v>673</v>
      </c>
      <c r="S91" s="254">
        <v>318</v>
      </c>
      <c r="T91" s="197"/>
      <c r="U91" s="254">
        <v>66</v>
      </c>
      <c r="V91" s="118">
        <v>21</v>
      </c>
      <c r="W91" s="254">
        <v>2669</v>
      </c>
      <c r="X91" s="202">
        <v>84</v>
      </c>
      <c r="Y91" s="254">
        <v>351</v>
      </c>
      <c r="Z91" s="122">
        <v>105</v>
      </c>
      <c r="AA91" s="254">
        <v>738</v>
      </c>
      <c r="AB91" s="201">
        <v>0</v>
      </c>
      <c r="AC91" s="258">
        <v>116</v>
      </c>
      <c r="AD91" s="201">
        <v>542</v>
      </c>
      <c r="AE91" s="258">
        <v>542</v>
      </c>
      <c r="AF91" s="197">
        <v>84</v>
      </c>
      <c r="AG91" s="254"/>
    </row>
    <row r="92" spans="1:33" ht="18.75" customHeight="1" x14ac:dyDescent="0.3">
      <c r="A92" s="388"/>
      <c r="B92" s="389"/>
      <c r="C92" s="389"/>
      <c r="D92" s="389"/>
      <c r="E92" s="174"/>
      <c r="F92" s="174"/>
      <c r="G92" s="373"/>
      <c r="H92" s="373"/>
      <c r="I92" s="375"/>
      <c r="J92" s="168" t="s">
        <v>470</v>
      </c>
      <c r="K92" s="167">
        <v>0</v>
      </c>
      <c r="L92" s="167">
        <v>0</v>
      </c>
      <c r="M92" s="167" t="s">
        <v>480</v>
      </c>
      <c r="N92" s="122"/>
      <c r="O92" s="253">
        <f>O90*100/O91</f>
        <v>25.179326834651462</v>
      </c>
      <c r="P92" s="203">
        <f>P90*100/P91</f>
        <v>33.821376281112741</v>
      </c>
      <c r="Q92" s="253">
        <f t="shared" ref="Q92" si="45">Q90*100/Q91</f>
        <v>75.189599133261112</v>
      </c>
      <c r="R92" s="118">
        <f>R90*100/R91</f>
        <v>45.468053491827639</v>
      </c>
      <c r="S92" s="253">
        <f t="shared" ref="S92" si="46">S90*100/S91</f>
        <v>7.8616352201257858</v>
      </c>
      <c r="T92" s="118"/>
      <c r="U92" s="253">
        <f t="shared" ref="U92" si="47">U90*100/U91</f>
        <v>116.66666666666667</v>
      </c>
      <c r="V92" s="118">
        <f>V90*100/V91</f>
        <v>52.38095238095238</v>
      </c>
      <c r="W92" s="253">
        <f t="shared" ref="W92" si="48">W90*100/W91</f>
        <v>1.348819782690146</v>
      </c>
      <c r="X92" s="201">
        <v>84.523809523809518</v>
      </c>
      <c r="Y92" s="253">
        <f t="shared" ref="Y92" si="49">Y90*100/Y91</f>
        <v>44.159544159544161</v>
      </c>
      <c r="Z92" s="118">
        <f t="shared" ref="Z92:AA92" si="50">Z90*100/Z91</f>
        <v>59.047619047619051</v>
      </c>
      <c r="AA92" s="253">
        <f t="shared" si="50"/>
        <v>0.81300813008130079</v>
      </c>
      <c r="AB92" s="199">
        <v>0</v>
      </c>
      <c r="AC92" s="253" t="s">
        <v>419</v>
      </c>
      <c r="AD92" s="199">
        <f t="shared" ref="AD92:AF92" si="51">AD90*100/AD91</f>
        <v>65.867158671586722</v>
      </c>
      <c r="AE92" s="239">
        <f t="shared" si="51"/>
        <v>69.188191881918826</v>
      </c>
      <c r="AF92" s="199">
        <f t="shared" si="51"/>
        <v>100</v>
      </c>
      <c r="AG92" s="255"/>
    </row>
    <row r="93" spans="1:33" ht="75" x14ac:dyDescent="0.3">
      <c r="A93" s="390" t="s">
        <v>719</v>
      </c>
      <c r="B93" s="381" t="s">
        <v>66</v>
      </c>
      <c r="C93" s="381" t="s">
        <v>67</v>
      </c>
      <c r="D93" s="389" t="s">
        <v>68</v>
      </c>
      <c r="E93" s="174"/>
      <c r="F93" s="373" t="s">
        <v>25</v>
      </c>
      <c r="G93" s="373" t="s">
        <v>25</v>
      </c>
      <c r="H93" s="374"/>
      <c r="I93" s="370" t="s">
        <v>467</v>
      </c>
      <c r="J93" s="167" t="s">
        <v>466</v>
      </c>
      <c r="K93" s="167"/>
      <c r="L93" s="167"/>
      <c r="M93" s="167"/>
      <c r="N93" s="130"/>
      <c r="O93" s="251">
        <v>190</v>
      </c>
      <c r="P93" s="130"/>
      <c r="Q93" s="251"/>
      <c r="R93" s="130"/>
      <c r="S93" s="251"/>
      <c r="T93" s="130"/>
      <c r="U93" s="251"/>
      <c r="V93" s="130"/>
      <c r="W93" s="251"/>
      <c r="X93" s="130"/>
      <c r="Y93" s="251"/>
      <c r="Z93" s="129"/>
      <c r="AA93" s="281"/>
      <c r="AB93" s="202">
        <v>9</v>
      </c>
      <c r="AC93" s="258"/>
      <c r="AD93" s="202">
        <v>4</v>
      </c>
      <c r="AE93" s="258"/>
      <c r="AF93" s="130">
        <v>12</v>
      </c>
    </row>
    <row r="94" spans="1:33" ht="79.5" customHeight="1" x14ac:dyDescent="0.3">
      <c r="A94" s="388"/>
      <c r="B94" s="381"/>
      <c r="C94" s="381"/>
      <c r="D94" s="389"/>
      <c r="E94" s="174"/>
      <c r="F94" s="373"/>
      <c r="G94" s="373"/>
      <c r="H94" s="374"/>
      <c r="I94" s="370"/>
      <c r="J94" s="167" t="s">
        <v>621</v>
      </c>
      <c r="K94" s="167"/>
      <c r="L94" s="167"/>
      <c r="M94" s="167"/>
      <c r="N94" s="130"/>
      <c r="O94" s="251">
        <v>190</v>
      </c>
      <c r="P94" s="130"/>
      <c r="Q94" s="251"/>
      <c r="R94" s="130"/>
      <c r="S94" s="251"/>
      <c r="T94" s="130"/>
      <c r="U94" s="251"/>
      <c r="V94" s="130"/>
      <c r="W94" s="251"/>
      <c r="X94" s="130"/>
      <c r="Y94" s="251"/>
      <c r="Z94" s="129"/>
      <c r="AA94" s="281"/>
      <c r="AB94" s="202">
        <v>12</v>
      </c>
      <c r="AC94" s="258"/>
      <c r="AD94" s="202">
        <v>4</v>
      </c>
      <c r="AE94" s="258"/>
      <c r="AF94" s="130">
        <v>12</v>
      </c>
    </row>
    <row r="95" spans="1:33" x14ac:dyDescent="0.3">
      <c r="A95" s="388"/>
      <c r="B95" s="381"/>
      <c r="C95" s="381"/>
      <c r="D95" s="389"/>
      <c r="E95" s="174"/>
      <c r="F95" s="373"/>
      <c r="G95" s="373"/>
      <c r="H95" s="374"/>
      <c r="I95" s="370"/>
      <c r="J95" s="168" t="s">
        <v>33</v>
      </c>
      <c r="K95" s="168" t="s">
        <v>420</v>
      </c>
      <c r="L95" s="167" t="s">
        <v>420</v>
      </c>
      <c r="M95" s="167">
        <v>95.8</v>
      </c>
      <c r="N95" s="124"/>
      <c r="O95" s="293">
        <v>100</v>
      </c>
      <c r="P95" s="124"/>
      <c r="Q95" s="293"/>
      <c r="R95" s="124"/>
      <c r="S95" s="293"/>
      <c r="T95" s="124"/>
      <c r="U95" s="293"/>
      <c r="V95" s="124"/>
      <c r="W95" s="293"/>
      <c r="X95" s="124"/>
      <c r="Y95" s="293"/>
      <c r="Z95" s="208"/>
      <c r="AA95" s="289"/>
      <c r="AB95" s="199">
        <f t="shared" ref="AB95:AD95" si="52">AB93*100/AB94</f>
        <v>75</v>
      </c>
      <c r="AC95" s="239"/>
      <c r="AD95" s="199">
        <f t="shared" si="52"/>
        <v>100</v>
      </c>
      <c r="AE95" s="239"/>
      <c r="AF95" s="199">
        <f t="shared" ref="AF95" si="53">AF93*100/AF94</f>
        <v>100</v>
      </c>
    </row>
    <row r="96" spans="1:33" x14ac:dyDescent="0.3">
      <c r="A96" s="392" t="s">
        <v>69</v>
      </c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92"/>
      <c r="M96" s="392"/>
      <c r="N96" s="392"/>
      <c r="O96" s="392"/>
      <c r="P96" s="392"/>
      <c r="Q96" s="392"/>
      <c r="R96" s="392"/>
      <c r="S96" s="392"/>
      <c r="T96" s="392"/>
      <c r="U96" s="392"/>
      <c r="V96" s="392"/>
      <c r="W96" s="392"/>
      <c r="X96" s="392"/>
      <c r="Y96" s="392"/>
      <c r="Z96" s="392"/>
      <c r="AA96" s="392"/>
      <c r="AB96" s="392"/>
      <c r="AC96" s="392"/>
      <c r="AD96" s="392"/>
      <c r="AE96" s="392"/>
      <c r="AF96" s="392"/>
    </row>
    <row r="97" spans="1:32" ht="37.5" x14ac:dyDescent="0.3">
      <c r="A97" s="30" t="s">
        <v>536</v>
      </c>
      <c r="B97" s="167" t="s">
        <v>71</v>
      </c>
      <c r="C97" s="168"/>
      <c r="D97" s="21"/>
      <c r="F97" s="176" t="s">
        <v>25</v>
      </c>
      <c r="G97" s="174"/>
      <c r="H97" s="174"/>
      <c r="J97" s="168"/>
      <c r="K97" s="168"/>
      <c r="L97" s="168"/>
      <c r="M97" s="168"/>
      <c r="N97" s="122"/>
      <c r="O97" s="290"/>
    </row>
    <row r="98" spans="1:32" ht="78" customHeight="1" x14ac:dyDescent="0.3">
      <c r="A98" s="376" t="s">
        <v>70</v>
      </c>
      <c r="B98" s="370" t="s">
        <v>72</v>
      </c>
      <c r="C98" s="371" t="s">
        <v>41</v>
      </c>
      <c r="D98" s="371" t="s">
        <v>29</v>
      </c>
      <c r="E98" s="385"/>
      <c r="F98" s="174"/>
      <c r="G98" s="373" t="s">
        <v>25</v>
      </c>
      <c r="H98" s="374"/>
      <c r="I98" s="375" t="s">
        <v>30</v>
      </c>
      <c r="J98" s="168" t="s">
        <v>31</v>
      </c>
      <c r="K98" s="168"/>
      <c r="L98" s="168"/>
      <c r="M98" s="168"/>
      <c r="N98" s="122"/>
      <c r="O98" s="290"/>
      <c r="AB98" s="120"/>
      <c r="AC98" s="276"/>
    </row>
    <row r="99" spans="1:32" ht="37.5" x14ac:dyDescent="0.3">
      <c r="A99" s="376"/>
      <c r="B99" s="370"/>
      <c r="C99" s="371"/>
      <c r="D99" s="371"/>
      <c r="E99" s="385"/>
      <c r="F99" s="174"/>
      <c r="G99" s="373"/>
      <c r="H99" s="374"/>
      <c r="I99" s="375"/>
      <c r="J99" s="168" t="s">
        <v>32</v>
      </c>
      <c r="K99" s="167"/>
      <c r="L99" s="167"/>
      <c r="M99" s="167"/>
      <c r="N99" s="122"/>
      <c r="O99" s="290"/>
      <c r="AB99" s="120"/>
      <c r="AC99" s="276"/>
    </row>
    <row r="100" spans="1:32" ht="37.5" x14ac:dyDescent="0.3">
      <c r="A100" s="376"/>
      <c r="B100" s="370"/>
      <c r="C100" s="371"/>
      <c r="D100" s="371"/>
      <c r="E100" s="385"/>
      <c r="F100" s="174"/>
      <c r="G100" s="373"/>
      <c r="H100" s="374"/>
      <c r="I100" s="375"/>
      <c r="J100" s="3" t="s">
        <v>33</v>
      </c>
      <c r="K100" s="222">
        <v>0.16539999999999999</v>
      </c>
      <c r="L100" s="222">
        <v>0.12590000000000001</v>
      </c>
      <c r="M100" s="222">
        <v>0.18010000000000001</v>
      </c>
      <c r="N100" s="122"/>
      <c r="O100" s="290"/>
      <c r="AB100" s="120"/>
      <c r="AC100" s="276"/>
    </row>
    <row r="101" spans="1:32" ht="37.5" x14ac:dyDescent="0.3">
      <c r="A101" s="376" t="s">
        <v>720</v>
      </c>
      <c r="B101" s="370" t="s">
        <v>73</v>
      </c>
      <c r="C101" s="381" t="s">
        <v>41</v>
      </c>
      <c r="D101" s="370" t="s">
        <v>74</v>
      </c>
      <c r="E101" s="174"/>
      <c r="F101" s="369"/>
      <c r="G101" s="373" t="s">
        <v>25</v>
      </c>
      <c r="H101" s="374"/>
      <c r="I101" s="375" t="s">
        <v>877</v>
      </c>
      <c r="J101" s="167" t="s">
        <v>468</v>
      </c>
      <c r="K101" s="167"/>
      <c r="L101" s="167"/>
      <c r="M101" s="167"/>
      <c r="N101" s="129"/>
      <c r="O101" s="319">
        <v>41</v>
      </c>
      <c r="P101" s="193">
        <v>6</v>
      </c>
      <c r="Q101" s="319">
        <v>41</v>
      </c>
      <c r="R101" s="130"/>
      <c r="S101" s="249">
        <v>2</v>
      </c>
      <c r="T101" s="130"/>
      <c r="U101" s="249">
        <v>4</v>
      </c>
      <c r="V101" s="130"/>
      <c r="W101" s="303">
        <v>9</v>
      </c>
      <c r="X101" s="130"/>
      <c r="Y101" s="249">
        <v>2</v>
      </c>
      <c r="Z101" s="130"/>
      <c r="AA101" s="249">
        <v>1</v>
      </c>
      <c r="AB101" s="202">
        <v>0</v>
      </c>
      <c r="AC101" s="265">
        <v>0</v>
      </c>
      <c r="AD101" s="202">
        <v>0</v>
      </c>
      <c r="AE101" s="257">
        <v>0</v>
      </c>
      <c r="AF101" s="130">
        <v>0</v>
      </c>
    </row>
    <row r="102" spans="1:32" ht="37.5" x14ac:dyDescent="0.3">
      <c r="A102" s="376"/>
      <c r="B102" s="370"/>
      <c r="C102" s="381"/>
      <c r="D102" s="370"/>
      <c r="E102" s="174"/>
      <c r="F102" s="369"/>
      <c r="G102" s="373"/>
      <c r="H102" s="374"/>
      <c r="I102" s="375"/>
      <c r="J102" s="167" t="s">
        <v>469</v>
      </c>
      <c r="K102" s="167"/>
      <c r="L102" s="167"/>
      <c r="M102" s="167"/>
      <c r="N102" s="129"/>
      <c r="O102" s="319">
        <v>264</v>
      </c>
      <c r="P102" s="193">
        <v>85</v>
      </c>
      <c r="Q102" s="319">
        <v>264</v>
      </c>
      <c r="R102" s="130"/>
      <c r="S102" s="249">
        <v>6</v>
      </c>
      <c r="T102" s="130"/>
      <c r="U102" s="249">
        <v>68</v>
      </c>
      <c r="V102" s="130"/>
      <c r="W102" s="303">
        <v>42</v>
      </c>
      <c r="X102" s="130"/>
      <c r="Y102" s="249">
        <v>9</v>
      </c>
      <c r="Z102" s="130"/>
      <c r="AA102" s="249">
        <v>12</v>
      </c>
      <c r="AB102" s="202">
        <v>19</v>
      </c>
      <c r="AC102" s="265">
        <v>19</v>
      </c>
      <c r="AD102" s="202">
        <v>4</v>
      </c>
      <c r="AE102" s="257">
        <v>4</v>
      </c>
      <c r="AF102" s="130">
        <v>5</v>
      </c>
    </row>
    <row r="103" spans="1:32" ht="21.75" customHeight="1" x14ac:dyDescent="0.3">
      <c r="A103" s="376"/>
      <c r="B103" s="370"/>
      <c r="C103" s="381"/>
      <c r="D103" s="370"/>
      <c r="E103" s="174"/>
      <c r="F103" s="369"/>
      <c r="G103" s="373"/>
      <c r="H103" s="374"/>
      <c r="I103" s="375"/>
      <c r="J103" s="168" t="s">
        <v>33</v>
      </c>
      <c r="K103" s="167"/>
      <c r="L103" s="167"/>
      <c r="M103" s="167"/>
      <c r="N103" s="127"/>
      <c r="O103" s="319">
        <v>15.5</v>
      </c>
      <c r="P103" s="161">
        <v>7.06</v>
      </c>
      <c r="Q103" s="319">
        <v>15.5</v>
      </c>
      <c r="R103" s="127"/>
      <c r="S103" s="249">
        <v>33.299999999999997</v>
      </c>
      <c r="T103" s="127"/>
      <c r="U103" s="249">
        <v>5.9</v>
      </c>
      <c r="V103" s="127"/>
      <c r="W103" s="303">
        <v>21.4</v>
      </c>
      <c r="X103" s="127"/>
      <c r="Y103" s="249">
        <v>22.2</v>
      </c>
      <c r="Z103" s="127"/>
      <c r="AA103" s="249">
        <v>8.3000000000000007</v>
      </c>
      <c r="AB103" s="199">
        <f t="shared" ref="AB103:AD103" si="54">AB101*100/AB102</f>
        <v>0</v>
      </c>
      <c r="AC103" s="267">
        <v>0</v>
      </c>
      <c r="AD103" s="199">
        <f t="shared" si="54"/>
        <v>0</v>
      </c>
      <c r="AE103" s="256">
        <v>0</v>
      </c>
      <c r="AF103" s="118">
        <v>0</v>
      </c>
    </row>
    <row r="104" spans="1:32" ht="42" customHeight="1" x14ac:dyDescent="0.3">
      <c r="A104" s="369" t="s">
        <v>109</v>
      </c>
      <c r="B104" s="370" t="s">
        <v>75</v>
      </c>
      <c r="C104" s="370" t="s">
        <v>76</v>
      </c>
      <c r="D104" s="370" t="s">
        <v>74</v>
      </c>
      <c r="E104" s="174"/>
      <c r="F104" s="369"/>
      <c r="G104" s="373" t="s">
        <v>25</v>
      </c>
      <c r="H104" s="374"/>
      <c r="I104" s="370" t="s">
        <v>877</v>
      </c>
      <c r="J104" s="172" t="s">
        <v>79</v>
      </c>
      <c r="K104" s="167"/>
      <c r="L104" s="167"/>
      <c r="M104" s="167"/>
      <c r="N104" s="154"/>
      <c r="O104" s="320">
        <v>64</v>
      </c>
      <c r="P104" s="223">
        <v>73</v>
      </c>
      <c r="Q104" s="320">
        <v>64</v>
      </c>
      <c r="R104" s="153"/>
      <c r="S104" s="294"/>
      <c r="T104" s="153"/>
      <c r="U104" s="294"/>
      <c r="V104" s="153"/>
      <c r="W104" s="296"/>
      <c r="X104" s="153"/>
      <c r="Y104" s="294"/>
      <c r="Z104" s="153"/>
      <c r="AA104" s="249">
        <v>12</v>
      </c>
      <c r="AB104" s="209">
        <v>19</v>
      </c>
      <c r="AC104" s="265">
        <v>19</v>
      </c>
      <c r="AD104" s="209">
        <v>4</v>
      </c>
      <c r="AE104" s="257">
        <v>4</v>
      </c>
      <c r="AF104" s="153"/>
    </row>
    <row r="105" spans="1:32" ht="37.5" x14ac:dyDescent="0.3">
      <c r="A105" s="369"/>
      <c r="B105" s="370"/>
      <c r="C105" s="370"/>
      <c r="D105" s="370"/>
      <c r="E105" s="174"/>
      <c r="F105" s="369"/>
      <c r="G105" s="373"/>
      <c r="H105" s="374"/>
      <c r="I105" s="370"/>
      <c r="J105" s="172" t="s">
        <v>80</v>
      </c>
      <c r="K105" s="167"/>
      <c r="L105" s="167"/>
      <c r="M105" s="167"/>
      <c r="N105" s="154"/>
      <c r="O105" s="320">
        <v>197</v>
      </c>
      <c r="P105" s="223">
        <v>85</v>
      </c>
      <c r="Q105" s="320">
        <v>197</v>
      </c>
      <c r="R105" s="153"/>
      <c r="S105" s="249">
        <v>6</v>
      </c>
      <c r="T105" s="153"/>
      <c r="U105" s="249">
        <v>68</v>
      </c>
      <c r="V105" s="153"/>
      <c r="W105" s="303">
        <v>42</v>
      </c>
      <c r="X105" s="153"/>
      <c r="Y105" s="249">
        <v>9</v>
      </c>
      <c r="Z105" s="153"/>
      <c r="AA105" s="249">
        <v>12</v>
      </c>
      <c r="AB105" s="209">
        <v>19</v>
      </c>
      <c r="AC105" s="265">
        <v>19</v>
      </c>
      <c r="AD105" s="209">
        <v>4</v>
      </c>
      <c r="AE105" s="257">
        <v>4</v>
      </c>
      <c r="AF105" s="153"/>
    </row>
    <row r="106" spans="1:32" ht="37.5" x14ac:dyDescent="0.3">
      <c r="A106" s="369"/>
      <c r="B106" s="370"/>
      <c r="C106" s="370"/>
      <c r="D106" s="370"/>
      <c r="E106" s="174"/>
      <c r="F106" s="369"/>
      <c r="G106" s="373"/>
      <c r="H106" s="374"/>
      <c r="I106" s="370"/>
      <c r="J106" s="168" t="s">
        <v>33</v>
      </c>
      <c r="K106" s="39" t="s">
        <v>420</v>
      </c>
      <c r="L106" s="39" t="s">
        <v>420</v>
      </c>
      <c r="M106" s="207" t="s">
        <v>417</v>
      </c>
      <c r="N106" s="127"/>
      <c r="O106" s="320">
        <v>32.5</v>
      </c>
      <c r="P106" s="161">
        <v>85.88</v>
      </c>
      <c r="Q106" s="320">
        <v>32.5</v>
      </c>
      <c r="R106" s="127"/>
      <c r="S106" s="249">
        <v>0</v>
      </c>
      <c r="T106" s="127"/>
      <c r="U106" s="249">
        <v>0</v>
      </c>
      <c r="V106" s="127"/>
      <c r="W106" s="303">
        <v>0</v>
      </c>
      <c r="X106" s="127"/>
      <c r="Y106" s="249">
        <v>0</v>
      </c>
      <c r="Z106" s="127"/>
      <c r="AA106" s="249">
        <v>100</v>
      </c>
      <c r="AB106" s="199">
        <f t="shared" ref="AB106" si="55">AB104*100/AB105</f>
        <v>100</v>
      </c>
      <c r="AC106" s="267">
        <v>100</v>
      </c>
      <c r="AD106" s="199">
        <v>0</v>
      </c>
      <c r="AE106" s="256">
        <v>0</v>
      </c>
      <c r="AF106" s="127"/>
    </row>
    <row r="107" spans="1:32" ht="42.75" customHeight="1" x14ac:dyDescent="0.3">
      <c r="A107" s="369" t="s">
        <v>118</v>
      </c>
      <c r="B107" s="370" t="s">
        <v>77</v>
      </c>
      <c r="C107" s="370" t="s">
        <v>78</v>
      </c>
      <c r="D107" s="370" t="s">
        <v>74</v>
      </c>
      <c r="E107" s="174"/>
      <c r="F107" s="369"/>
      <c r="G107" s="373" t="s">
        <v>25</v>
      </c>
      <c r="H107" s="374"/>
      <c r="I107" s="370" t="s">
        <v>877</v>
      </c>
      <c r="J107" s="167" t="s">
        <v>83</v>
      </c>
      <c r="K107" s="172"/>
      <c r="L107" s="172"/>
      <c r="M107" s="172"/>
      <c r="N107" s="129"/>
      <c r="O107" s="320">
        <v>65</v>
      </c>
      <c r="P107" s="193">
        <v>40</v>
      </c>
      <c r="Q107" s="320">
        <v>65</v>
      </c>
      <c r="R107" s="130"/>
      <c r="S107" s="249">
        <v>0</v>
      </c>
      <c r="T107" s="130"/>
      <c r="U107" s="249">
        <v>3</v>
      </c>
      <c r="V107" s="130"/>
      <c r="W107" s="303">
        <v>36</v>
      </c>
      <c r="X107" s="130"/>
      <c r="Y107" s="249">
        <v>0</v>
      </c>
      <c r="Z107" s="130"/>
      <c r="AA107" s="249">
        <v>0</v>
      </c>
      <c r="AB107" s="202">
        <v>1</v>
      </c>
      <c r="AC107" s="265">
        <v>1</v>
      </c>
      <c r="AD107" s="202">
        <v>0</v>
      </c>
      <c r="AE107" s="257">
        <v>0</v>
      </c>
      <c r="AF107" s="130"/>
    </row>
    <row r="108" spans="1:32" ht="37.5" x14ac:dyDescent="0.3">
      <c r="A108" s="369"/>
      <c r="B108" s="370"/>
      <c r="C108" s="370"/>
      <c r="D108" s="370"/>
      <c r="E108" s="174"/>
      <c r="F108" s="369"/>
      <c r="G108" s="373"/>
      <c r="H108" s="374"/>
      <c r="I108" s="370"/>
      <c r="J108" s="167" t="s">
        <v>80</v>
      </c>
      <c r="K108" s="172"/>
      <c r="L108" s="172"/>
      <c r="M108" s="172"/>
      <c r="N108" s="129"/>
      <c r="O108" s="320">
        <v>197</v>
      </c>
      <c r="P108" s="193">
        <v>85</v>
      </c>
      <c r="Q108" s="320">
        <v>197</v>
      </c>
      <c r="R108" s="130"/>
      <c r="S108" s="249">
        <v>6</v>
      </c>
      <c r="T108" s="130"/>
      <c r="U108" s="249">
        <v>68</v>
      </c>
      <c r="V108" s="130"/>
      <c r="W108" s="303">
        <v>42</v>
      </c>
      <c r="X108" s="130"/>
      <c r="Y108" s="249">
        <v>9</v>
      </c>
      <c r="Z108" s="130"/>
      <c r="AA108" s="249">
        <v>12</v>
      </c>
      <c r="AB108" s="202">
        <v>19</v>
      </c>
      <c r="AC108" s="265">
        <v>19</v>
      </c>
      <c r="AD108" s="202">
        <v>4</v>
      </c>
      <c r="AE108" s="257">
        <v>4</v>
      </c>
      <c r="AF108" s="130"/>
    </row>
    <row r="109" spans="1:32" ht="35.25" customHeight="1" x14ac:dyDescent="0.3">
      <c r="A109" s="369"/>
      <c r="B109" s="370"/>
      <c r="C109" s="370"/>
      <c r="D109" s="370"/>
      <c r="E109" s="174"/>
      <c r="F109" s="369"/>
      <c r="G109" s="373"/>
      <c r="H109" s="374"/>
      <c r="I109" s="370"/>
      <c r="J109" s="3" t="s">
        <v>33</v>
      </c>
      <c r="K109" s="39" t="s">
        <v>420</v>
      </c>
      <c r="L109" s="39" t="s">
        <v>420</v>
      </c>
      <c r="M109" s="207" t="s">
        <v>418</v>
      </c>
      <c r="N109" s="127"/>
      <c r="O109" s="320">
        <v>33</v>
      </c>
      <c r="P109" s="161">
        <v>47.05</v>
      </c>
      <c r="Q109" s="320">
        <v>33</v>
      </c>
      <c r="R109" s="152"/>
      <c r="S109" s="249">
        <v>0</v>
      </c>
      <c r="T109" s="152"/>
      <c r="U109" s="249">
        <v>4.4000000000000004</v>
      </c>
      <c r="V109" s="152"/>
      <c r="W109" s="303">
        <v>86</v>
      </c>
      <c r="X109" s="152"/>
      <c r="Y109" s="249">
        <v>0</v>
      </c>
      <c r="Z109" s="152"/>
      <c r="AA109" s="249">
        <v>0</v>
      </c>
      <c r="AB109" s="199">
        <f t="shared" ref="AB109:AD109" si="56">AB107*100/AB108</f>
        <v>5.2631578947368425</v>
      </c>
      <c r="AC109" s="267">
        <v>5.26</v>
      </c>
      <c r="AD109" s="199">
        <f t="shared" si="56"/>
        <v>0</v>
      </c>
      <c r="AE109" s="256">
        <v>0</v>
      </c>
      <c r="AF109" s="152"/>
    </row>
    <row r="110" spans="1:32" ht="56.25" x14ac:dyDescent="0.3">
      <c r="A110" s="174" t="s">
        <v>143</v>
      </c>
      <c r="B110" s="167" t="s">
        <v>81</v>
      </c>
      <c r="C110" s="167" t="s">
        <v>82</v>
      </c>
      <c r="D110" s="167" t="s">
        <v>74</v>
      </c>
      <c r="E110" s="212"/>
      <c r="F110" s="176" t="s">
        <v>25</v>
      </c>
      <c r="G110" s="212"/>
      <c r="H110" s="212"/>
      <c r="I110" s="168" t="s">
        <v>581</v>
      </c>
      <c r="J110" s="168" t="s">
        <v>470</v>
      </c>
      <c r="K110" s="39"/>
      <c r="L110" s="39"/>
      <c r="M110" s="224"/>
      <c r="N110" s="122"/>
      <c r="O110" s="290"/>
      <c r="AB110" s="125"/>
      <c r="AC110" s="277"/>
    </row>
    <row r="111" spans="1:32" ht="56.25" x14ac:dyDescent="0.3">
      <c r="A111" s="174"/>
      <c r="B111" s="167" t="s">
        <v>84</v>
      </c>
      <c r="C111" s="168"/>
      <c r="D111" s="167" t="s">
        <v>29</v>
      </c>
      <c r="E111" s="6"/>
      <c r="F111" s="176" t="s">
        <v>25</v>
      </c>
      <c r="G111" s="6"/>
      <c r="H111" s="6"/>
      <c r="I111" s="167"/>
      <c r="J111" s="168"/>
      <c r="K111" s="167"/>
      <c r="L111" s="167"/>
      <c r="M111" s="167"/>
      <c r="N111" s="122"/>
      <c r="O111" s="290"/>
    </row>
    <row r="112" spans="1:32" ht="61.5" customHeight="1" x14ac:dyDescent="0.3">
      <c r="A112" s="369" t="s">
        <v>153</v>
      </c>
      <c r="B112" s="370" t="s">
        <v>85</v>
      </c>
      <c r="C112" s="371" t="s">
        <v>86</v>
      </c>
      <c r="D112" s="370" t="s">
        <v>29</v>
      </c>
      <c r="E112" s="374"/>
      <c r="F112" s="369"/>
      <c r="G112" s="373" t="s">
        <v>25</v>
      </c>
      <c r="H112" s="373" t="s">
        <v>25</v>
      </c>
      <c r="I112" s="370" t="s">
        <v>877</v>
      </c>
      <c r="J112" s="168" t="s">
        <v>87</v>
      </c>
      <c r="K112" s="167"/>
      <c r="L112" s="167"/>
      <c r="M112" s="167"/>
      <c r="N112" s="122"/>
      <c r="O112" s="290"/>
      <c r="P112" s="193">
        <v>604</v>
      </c>
      <c r="R112" s="225">
        <v>685</v>
      </c>
      <c r="V112" s="215">
        <v>339</v>
      </c>
      <c r="X112" s="202">
        <v>318</v>
      </c>
      <c r="Z112" s="129">
        <v>921</v>
      </c>
      <c r="AA112" s="290"/>
      <c r="AB112" s="202">
        <v>324</v>
      </c>
      <c r="AC112" s="258"/>
      <c r="AD112" s="202">
        <v>147</v>
      </c>
      <c r="AE112" s="258"/>
      <c r="AF112" s="218">
        <f>SUM(Z112:AE112)</f>
        <v>1392</v>
      </c>
    </row>
    <row r="113" spans="1:32" ht="37.5" x14ac:dyDescent="0.3">
      <c r="A113" s="369"/>
      <c r="B113" s="370"/>
      <c r="C113" s="371"/>
      <c r="D113" s="370"/>
      <c r="E113" s="374"/>
      <c r="F113" s="369"/>
      <c r="G113" s="373"/>
      <c r="H113" s="373"/>
      <c r="I113" s="370"/>
      <c r="J113" s="168" t="s">
        <v>88</v>
      </c>
      <c r="K113" s="167"/>
      <c r="L113" s="167"/>
      <c r="M113" s="167"/>
      <c r="N113" s="122"/>
      <c r="O113" s="290"/>
      <c r="P113" s="193">
        <v>634</v>
      </c>
      <c r="R113" s="225">
        <v>687</v>
      </c>
      <c r="V113" s="215">
        <v>348</v>
      </c>
      <c r="X113" s="202">
        <v>345</v>
      </c>
      <c r="Z113" s="129">
        <v>982</v>
      </c>
      <c r="AA113" s="290"/>
      <c r="AB113" s="202">
        <v>324</v>
      </c>
      <c r="AC113" s="258"/>
      <c r="AD113" s="202">
        <v>236</v>
      </c>
      <c r="AE113" s="258"/>
      <c r="AF113" s="218">
        <f>SUM(Z113:AE113)</f>
        <v>1542</v>
      </c>
    </row>
    <row r="114" spans="1:32" ht="21.75" customHeight="1" x14ac:dyDescent="0.3">
      <c r="A114" s="369"/>
      <c r="B114" s="370"/>
      <c r="C114" s="371"/>
      <c r="D114" s="370"/>
      <c r="E114" s="374"/>
      <c r="F114" s="369"/>
      <c r="G114" s="373"/>
      <c r="H114" s="373"/>
      <c r="I114" s="370"/>
      <c r="J114" s="3" t="s">
        <v>33</v>
      </c>
      <c r="K114" s="2" t="s">
        <v>420</v>
      </c>
      <c r="L114" s="2" t="s">
        <v>420</v>
      </c>
      <c r="M114" s="2" t="s">
        <v>420</v>
      </c>
      <c r="N114" s="122"/>
      <c r="O114" s="290"/>
      <c r="P114" s="203">
        <v>95.27</v>
      </c>
      <c r="R114" s="119">
        <f>R112*100/R113</f>
        <v>99.708879184861715</v>
      </c>
      <c r="V114" s="118">
        <f>V112*100/V113</f>
        <v>97.41379310344827</v>
      </c>
      <c r="X114" s="201">
        <v>92.173913043478265</v>
      </c>
      <c r="Z114" s="118">
        <f t="shared" ref="Z114" si="57">Z112*100/Z113</f>
        <v>93.788187372708762</v>
      </c>
      <c r="AA114" s="290"/>
      <c r="AB114" s="199">
        <f t="shared" ref="AB114:AD114" si="58">AB112*100/AB113</f>
        <v>100</v>
      </c>
      <c r="AC114" s="239"/>
      <c r="AD114" s="199">
        <f t="shared" si="58"/>
        <v>62.288135593220339</v>
      </c>
      <c r="AE114" s="239"/>
      <c r="AF114" s="199">
        <f t="shared" ref="AF114" si="59">AF112*100/AF113</f>
        <v>90.272373540856037</v>
      </c>
    </row>
    <row r="115" spans="1:32" ht="37.5" x14ac:dyDescent="0.3">
      <c r="A115" s="369" t="s">
        <v>167</v>
      </c>
      <c r="B115" s="370" t="s">
        <v>89</v>
      </c>
      <c r="C115" s="371" t="s">
        <v>65</v>
      </c>
      <c r="D115" s="370" t="s">
        <v>29</v>
      </c>
      <c r="E115" s="374"/>
      <c r="F115" s="373" t="s">
        <v>25</v>
      </c>
      <c r="H115" s="369"/>
      <c r="I115" s="387" t="s">
        <v>30</v>
      </c>
      <c r="J115" s="167" t="s">
        <v>475</v>
      </c>
      <c r="K115" s="167"/>
      <c r="L115" s="167"/>
      <c r="M115" s="167"/>
      <c r="N115" s="228"/>
      <c r="O115" s="337"/>
      <c r="AB115" s="120"/>
      <c r="AC115" s="276"/>
      <c r="AF115" s="225">
        <v>6</v>
      </c>
    </row>
    <row r="116" spans="1:32" ht="21" customHeight="1" x14ac:dyDescent="0.3">
      <c r="A116" s="369"/>
      <c r="B116" s="370"/>
      <c r="C116" s="371"/>
      <c r="D116" s="370"/>
      <c r="E116" s="374"/>
      <c r="F116" s="373"/>
      <c r="H116" s="369"/>
      <c r="I116" s="387"/>
      <c r="J116" s="167" t="s">
        <v>92</v>
      </c>
      <c r="K116" s="167"/>
      <c r="L116" s="167"/>
      <c r="M116" s="167"/>
      <c r="N116" s="228"/>
      <c r="O116" s="337"/>
      <c r="AB116" s="120"/>
      <c r="AC116" s="276"/>
      <c r="AF116" s="225">
        <v>6</v>
      </c>
    </row>
    <row r="117" spans="1:32" ht="24.75" customHeight="1" x14ac:dyDescent="0.3">
      <c r="A117" s="369"/>
      <c r="B117" s="370"/>
      <c r="C117" s="371"/>
      <c r="D117" s="370"/>
      <c r="E117" s="374"/>
      <c r="F117" s="373"/>
      <c r="H117" s="369"/>
      <c r="I117" s="387"/>
      <c r="J117" s="168" t="s">
        <v>33</v>
      </c>
      <c r="K117" s="167"/>
      <c r="L117" s="167"/>
      <c r="M117" s="167"/>
      <c r="N117" s="228"/>
      <c r="O117" s="337"/>
      <c r="AB117" s="120"/>
      <c r="AC117" s="276"/>
      <c r="AF117" s="119">
        <v>100</v>
      </c>
    </row>
    <row r="118" spans="1:32" ht="42" customHeight="1" x14ac:dyDescent="0.3">
      <c r="A118" s="369" t="s">
        <v>194</v>
      </c>
      <c r="B118" s="370" t="s">
        <v>90</v>
      </c>
      <c r="C118" s="371" t="s">
        <v>65</v>
      </c>
      <c r="D118" s="370" t="s">
        <v>29</v>
      </c>
      <c r="E118" s="374"/>
      <c r="F118" s="373" t="s">
        <v>25</v>
      </c>
      <c r="H118" s="374"/>
      <c r="I118" s="387" t="s">
        <v>30</v>
      </c>
      <c r="J118" s="168" t="s">
        <v>91</v>
      </c>
      <c r="K118" s="167"/>
      <c r="L118" s="167"/>
      <c r="M118" s="167"/>
      <c r="N118" s="122"/>
      <c r="O118" s="290"/>
      <c r="AB118" s="120"/>
      <c r="AC118" s="276"/>
    </row>
    <row r="119" spans="1:32" ht="24.75" customHeight="1" x14ac:dyDescent="0.3">
      <c r="A119" s="369"/>
      <c r="B119" s="370"/>
      <c r="C119" s="371"/>
      <c r="D119" s="370"/>
      <c r="E119" s="374"/>
      <c r="F119" s="373"/>
      <c r="H119" s="374"/>
      <c r="I119" s="387"/>
      <c r="J119" s="168" t="s">
        <v>92</v>
      </c>
      <c r="K119" s="167"/>
      <c r="L119" s="167"/>
      <c r="M119" s="167"/>
      <c r="N119" s="122"/>
      <c r="O119" s="290"/>
      <c r="AB119" s="120"/>
      <c r="AC119" s="276"/>
    </row>
    <row r="120" spans="1:32" ht="24.75" customHeight="1" x14ac:dyDescent="0.3">
      <c r="A120" s="369"/>
      <c r="B120" s="370"/>
      <c r="C120" s="371"/>
      <c r="D120" s="370"/>
      <c r="E120" s="374"/>
      <c r="F120" s="373"/>
      <c r="H120" s="374"/>
      <c r="I120" s="387"/>
      <c r="J120" s="3" t="s">
        <v>33</v>
      </c>
      <c r="K120" s="2"/>
      <c r="L120" s="2"/>
      <c r="M120" s="2"/>
      <c r="N120" s="122"/>
      <c r="O120" s="290"/>
      <c r="AB120" s="120"/>
      <c r="AC120" s="276"/>
    </row>
    <row r="121" spans="1:32" ht="58.5" customHeight="1" x14ac:dyDescent="0.3">
      <c r="A121" s="174" t="s">
        <v>537</v>
      </c>
      <c r="B121" s="167" t="s">
        <v>93</v>
      </c>
      <c r="C121" s="175"/>
      <c r="D121" s="168" t="s">
        <v>94</v>
      </c>
      <c r="F121" s="176" t="s">
        <v>25</v>
      </c>
      <c r="G121" s="174"/>
      <c r="H121" s="174"/>
      <c r="K121" s="13"/>
      <c r="L121" s="13"/>
      <c r="M121" s="13"/>
      <c r="N121" s="122"/>
      <c r="O121" s="290"/>
    </row>
    <row r="122" spans="1:32" ht="42.75" customHeight="1" x14ac:dyDescent="0.3">
      <c r="A122" s="369" t="s">
        <v>196</v>
      </c>
      <c r="B122" s="370" t="s">
        <v>95</v>
      </c>
      <c r="C122" s="371" t="s">
        <v>96</v>
      </c>
      <c r="D122" s="371" t="s">
        <v>94</v>
      </c>
      <c r="E122" s="374"/>
      <c r="F122" s="373" t="s">
        <v>25</v>
      </c>
      <c r="G122" s="374"/>
      <c r="H122" s="369"/>
      <c r="I122" s="370" t="s">
        <v>476</v>
      </c>
      <c r="J122" s="168" t="s">
        <v>97</v>
      </c>
      <c r="K122" s="167"/>
      <c r="L122" s="167"/>
      <c r="M122" s="167"/>
      <c r="N122" s="122"/>
      <c r="O122" s="290"/>
      <c r="AB122" s="120"/>
      <c r="AC122" s="276"/>
      <c r="AF122" s="225">
        <v>1</v>
      </c>
    </row>
    <row r="123" spans="1:32" ht="22.5" customHeight="1" x14ac:dyDescent="0.3">
      <c r="A123" s="369"/>
      <c r="B123" s="370"/>
      <c r="C123" s="371"/>
      <c r="D123" s="371"/>
      <c r="E123" s="374"/>
      <c r="F123" s="373"/>
      <c r="G123" s="374"/>
      <c r="H123" s="369"/>
      <c r="I123" s="370"/>
      <c r="J123" s="168" t="s">
        <v>98</v>
      </c>
      <c r="K123" s="167"/>
      <c r="L123" s="167"/>
      <c r="M123" s="167"/>
      <c r="N123" s="122"/>
      <c r="O123" s="290"/>
      <c r="AB123" s="120"/>
      <c r="AC123" s="276"/>
      <c r="AF123" s="225">
        <v>3</v>
      </c>
    </row>
    <row r="124" spans="1:32" ht="21.75" customHeight="1" x14ac:dyDescent="0.3">
      <c r="A124" s="369"/>
      <c r="B124" s="370"/>
      <c r="C124" s="371"/>
      <c r="D124" s="371"/>
      <c r="E124" s="374"/>
      <c r="F124" s="373"/>
      <c r="G124" s="374"/>
      <c r="H124" s="369"/>
      <c r="I124" s="370"/>
      <c r="J124" s="3" t="s">
        <v>33</v>
      </c>
      <c r="K124" s="2"/>
      <c r="L124" s="2"/>
      <c r="M124" s="2"/>
      <c r="N124" s="122"/>
      <c r="O124" s="290"/>
      <c r="AB124" s="120"/>
      <c r="AC124" s="276"/>
      <c r="AF124" s="119">
        <f>AF122*100/AF123</f>
        <v>33.333333333333336</v>
      </c>
    </row>
    <row r="125" spans="1:32" ht="41.25" customHeight="1" x14ac:dyDescent="0.3">
      <c r="A125" s="369" t="s">
        <v>202</v>
      </c>
      <c r="B125" s="370" t="s">
        <v>99</v>
      </c>
      <c r="C125" s="371" t="s">
        <v>100</v>
      </c>
      <c r="D125" s="371" t="s">
        <v>94</v>
      </c>
      <c r="E125" s="374"/>
      <c r="F125" s="373" t="s">
        <v>25</v>
      </c>
      <c r="G125" s="374"/>
      <c r="H125" s="369"/>
      <c r="I125" s="370" t="s">
        <v>476</v>
      </c>
      <c r="J125" s="168" t="s">
        <v>101</v>
      </c>
      <c r="K125" s="167"/>
      <c r="L125" s="167"/>
      <c r="M125" s="167"/>
      <c r="N125" s="122"/>
      <c r="O125" s="290"/>
      <c r="AB125" s="120"/>
      <c r="AC125" s="276"/>
      <c r="AF125" s="225">
        <v>3</v>
      </c>
    </row>
    <row r="126" spans="1:32" ht="24.75" customHeight="1" x14ac:dyDescent="0.3">
      <c r="A126" s="369"/>
      <c r="B126" s="370"/>
      <c r="C126" s="371"/>
      <c r="D126" s="371"/>
      <c r="E126" s="374"/>
      <c r="F126" s="373"/>
      <c r="G126" s="374"/>
      <c r="H126" s="369"/>
      <c r="I126" s="370"/>
      <c r="J126" s="168" t="s">
        <v>98</v>
      </c>
      <c r="K126" s="167"/>
      <c r="L126" s="167"/>
      <c r="M126" s="167"/>
      <c r="N126" s="122"/>
      <c r="O126" s="290"/>
      <c r="AB126" s="120"/>
      <c r="AC126" s="276"/>
      <c r="AF126" s="225">
        <v>3</v>
      </c>
    </row>
    <row r="127" spans="1:32" ht="21.75" customHeight="1" x14ac:dyDescent="0.3">
      <c r="A127" s="369"/>
      <c r="B127" s="370"/>
      <c r="C127" s="371"/>
      <c r="D127" s="371"/>
      <c r="E127" s="374"/>
      <c r="F127" s="373"/>
      <c r="G127" s="374"/>
      <c r="H127" s="369"/>
      <c r="I127" s="370"/>
      <c r="J127" s="3" t="s">
        <v>33</v>
      </c>
      <c r="K127" s="2"/>
      <c r="L127" s="2"/>
      <c r="M127" s="2"/>
      <c r="N127" s="122"/>
      <c r="O127" s="290"/>
      <c r="AB127" s="120"/>
      <c r="AC127" s="276"/>
      <c r="AF127" s="119">
        <f>AF125*100/AF126</f>
        <v>100</v>
      </c>
    </row>
    <row r="128" spans="1:32" ht="24" customHeight="1" x14ac:dyDescent="0.3">
      <c r="A128" s="376" t="s">
        <v>721</v>
      </c>
      <c r="B128" s="370" t="s">
        <v>102</v>
      </c>
      <c r="C128" s="371" t="s">
        <v>96</v>
      </c>
      <c r="D128" s="371" t="s">
        <v>94</v>
      </c>
      <c r="E128" s="374"/>
      <c r="F128" s="373" t="s">
        <v>25</v>
      </c>
      <c r="G128" s="374"/>
      <c r="H128" s="369"/>
      <c r="I128" s="370" t="s">
        <v>476</v>
      </c>
      <c r="J128" s="168" t="s">
        <v>103</v>
      </c>
      <c r="K128" s="167"/>
      <c r="L128" s="167"/>
      <c r="M128" s="167"/>
      <c r="N128" s="122"/>
      <c r="O128" s="290"/>
      <c r="AB128" s="120"/>
      <c r="AC128" s="276"/>
    </row>
    <row r="129" spans="1:32" ht="21.75" customHeight="1" x14ac:dyDescent="0.3">
      <c r="A129" s="369"/>
      <c r="B129" s="370"/>
      <c r="C129" s="371"/>
      <c r="D129" s="371"/>
      <c r="E129" s="374"/>
      <c r="F129" s="373"/>
      <c r="G129" s="374"/>
      <c r="H129" s="369"/>
      <c r="I129" s="370"/>
      <c r="J129" s="168" t="s">
        <v>104</v>
      </c>
      <c r="K129" s="167"/>
      <c r="L129" s="167"/>
      <c r="M129" s="167"/>
      <c r="N129" s="122"/>
      <c r="O129" s="290"/>
      <c r="AB129" s="120"/>
      <c r="AC129" s="276"/>
    </row>
    <row r="130" spans="1:32" ht="21.75" customHeight="1" x14ac:dyDescent="0.3">
      <c r="A130" s="369"/>
      <c r="B130" s="370"/>
      <c r="C130" s="371"/>
      <c r="D130" s="371"/>
      <c r="E130" s="374"/>
      <c r="F130" s="373"/>
      <c r="G130" s="374"/>
      <c r="H130" s="369"/>
      <c r="I130" s="370"/>
      <c r="J130" s="3" t="s">
        <v>33</v>
      </c>
      <c r="K130" s="2"/>
      <c r="L130" s="2"/>
      <c r="M130" s="2"/>
      <c r="N130" s="122"/>
      <c r="O130" s="290"/>
      <c r="AB130" s="120"/>
      <c r="AC130" s="276"/>
    </row>
    <row r="131" spans="1:32" ht="21.75" customHeight="1" x14ac:dyDescent="0.3">
      <c r="A131" s="376" t="s">
        <v>722</v>
      </c>
      <c r="B131" s="370" t="s">
        <v>105</v>
      </c>
      <c r="C131" s="168" t="s">
        <v>106</v>
      </c>
      <c r="D131" s="371" t="s">
        <v>94</v>
      </c>
      <c r="E131" s="374"/>
      <c r="F131" s="373" t="s">
        <v>25</v>
      </c>
      <c r="G131" s="374"/>
      <c r="H131" s="369"/>
      <c r="I131" s="370" t="s">
        <v>476</v>
      </c>
      <c r="J131" s="168" t="s">
        <v>107</v>
      </c>
      <c r="K131" s="167"/>
      <c r="L131" s="167"/>
      <c r="M131" s="167"/>
      <c r="N131" s="122"/>
      <c r="O131" s="290"/>
      <c r="AB131" s="120"/>
      <c r="AC131" s="276"/>
      <c r="AF131" s="225">
        <v>0</v>
      </c>
    </row>
    <row r="132" spans="1:32" ht="21.75" customHeight="1" x14ac:dyDescent="0.3">
      <c r="A132" s="369"/>
      <c r="B132" s="370"/>
      <c r="C132" s="168"/>
      <c r="D132" s="371"/>
      <c r="E132" s="374"/>
      <c r="F132" s="373"/>
      <c r="G132" s="374"/>
      <c r="H132" s="369"/>
      <c r="I132" s="370"/>
      <c r="J132" s="168" t="s">
        <v>108</v>
      </c>
      <c r="K132" s="167"/>
      <c r="L132" s="167"/>
      <c r="M132" s="167"/>
      <c r="N132" s="122"/>
      <c r="O132" s="290"/>
      <c r="AB132" s="120"/>
      <c r="AC132" s="276"/>
      <c r="AF132" s="225">
        <v>3</v>
      </c>
    </row>
    <row r="133" spans="1:32" ht="21.75" customHeight="1" x14ac:dyDescent="0.3">
      <c r="A133" s="369"/>
      <c r="B133" s="370"/>
      <c r="C133" s="168"/>
      <c r="D133" s="371"/>
      <c r="E133" s="374"/>
      <c r="F133" s="373"/>
      <c r="G133" s="374"/>
      <c r="H133" s="369"/>
      <c r="I133" s="370"/>
      <c r="J133" s="3" t="s">
        <v>33</v>
      </c>
      <c r="K133" s="2"/>
      <c r="L133" s="2"/>
      <c r="M133" s="2"/>
      <c r="N133" s="122"/>
      <c r="O133" s="290"/>
      <c r="AB133" s="120"/>
      <c r="AC133" s="276"/>
      <c r="AF133" s="119">
        <f>AF131*100/AF132</f>
        <v>0</v>
      </c>
    </row>
    <row r="134" spans="1:32" ht="75" x14ac:dyDescent="0.3">
      <c r="A134" s="174" t="s">
        <v>851</v>
      </c>
      <c r="B134" s="167" t="s">
        <v>110</v>
      </c>
      <c r="C134" s="166" t="s">
        <v>111</v>
      </c>
      <c r="D134" s="166" t="s">
        <v>112</v>
      </c>
      <c r="F134" s="176" t="s">
        <v>25</v>
      </c>
      <c r="G134" s="174"/>
      <c r="H134" s="174"/>
      <c r="I134" s="167" t="s">
        <v>491</v>
      </c>
      <c r="J134" s="166"/>
      <c r="K134" s="167"/>
      <c r="L134" s="167"/>
      <c r="M134" s="167"/>
      <c r="N134" s="122"/>
      <c r="O134" s="290"/>
    </row>
    <row r="135" spans="1:32" ht="41.25" customHeight="1" x14ac:dyDescent="0.3">
      <c r="A135" s="174" t="s">
        <v>294</v>
      </c>
      <c r="B135" s="2"/>
      <c r="C135" s="166" t="s">
        <v>635</v>
      </c>
      <c r="D135" s="58"/>
      <c r="F135" s="176" t="s">
        <v>25</v>
      </c>
      <c r="I135" s="167" t="s">
        <v>491</v>
      </c>
      <c r="J135" s="166" t="s">
        <v>175</v>
      </c>
      <c r="K135" s="167"/>
      <c r="L135" s="167"/>
      <c r="M135" s="167"/>
      <c r="N135" s="122"/>
      <c r="O135" s="290"/>
    </row>
    <row r="136" spans="1:32" ht="60.75" customHeight="1" x14ac:dyDescent="0.3">
      <c r="A136" s="376" t="s">
        <v>723</v>
      </c>
      <c r="B136" s="2"/>
      <c r="C136" s="391" t="s">
        <v>330</v>
      </c>
      <c r="D136" s="406"/>
      <c r="E136" s="385"/>
      <c r="F136" s="369"/>
      <c r="G136" s="373" t="s">
        <v>25</v>
      </c>
      <c r="H136" s="373" t="s">
        <v>25</v>
      </c>
      <c r="I136" s="375" t="s">
        <v>877</v>
      </c>
      <c r="J136" s="18" t="s">
        <v>113</v>
      </c>
      <c r="K136" s="63"/>
      <c r="L136" s="63"/>
      <c r="M136" s="63"/>
      <c r="N136" s="129"/>
      <c r="O136" s="281"/>
      <c r="P136" s="193">
        <v>914</v>
      </c>
      <c r="Q136" s="251"/>
      <c r="R136" s="130">
        <v>626</v>
      </c>
      <c r="S136" s="251"/>
      <c r="T136" s="130"/>
      <c r="U136" s="251"/>
      <c r="V136" s="215">
        <v>65</v>
      </c>
      <c r="W136" s="251"/>
      <c r="X136" s="202">
        <v>404</v>
      </c>
      <c r="Y136" s="251"/>
      <c r="Z136" s="225">
        <v>1309</v>
      </c>
      <c r="AA136" s="281"/>
      <c r="AB136" s="202">
        <v>278</v>
      </c>
      <c r="AC136" s="258"/>
      <c r="AD136" s="202">
        <v>445</v>
      </c>
      <c r="AE136" s="258"/>
      <c r="AF136" s="193">
        <v>499</v>
      </c>
    </row>
    <row r="137" spans="1:32" ht="37.5" x14ac:dyDescent="0.3">
      <c r="A137" s="369"/>
      <c r="B137" s="2"/>
      <c r="C137" s="391"/>
      <c r="D137" s="406"/>
      <c r="E137" s="385"/>
      <c r="F137" s="369"/>
      <c r="G137" s="373"/>
      <c r="H137" s="373"/>
      <c r="I137" s="375"/>
      <c r="J137" s="18" t="s">
        <v>114</v>
      </c>
      <c r="K137" s="63"/>
      <c r="L137" s="63"/>
      <c r="M137" s="63"/>
      <c r="N137" s="129"/>
      <c r="O137" s="281"/>
      <c r="P137" s="193">
        <v>3934</v>
      </c>
      <c r="Q137" s="251"/>
      <c r="R137" s="130">
        <v>1371</v>
      </c>
      <c r="S137" s="251"/>
      <c r="T137" s="130"/>
      <c r="U137" s="251"/>
      <c r="V137" s="215">
        <v>128</v>
      </c>
      <c r="W137" s="251"/>
      <c r="X137" s="202">
        <v>946</v>
      </c>
      <c r="Y137" s="251"/>
      <c r="Z137" s="225">
        <v>2213</v>
      </c>
      <c r="AA137" s="281"/>
      <c r="AB137" s="202">
        <v>1428</v>
      </c>
      <c r="AC137" s="258"/>
      <c r="AD137" s="202">
        <v>716</v>
      </c>
      <c r="AE137" s="258"/>
      <c r="AF137" s="193">
        <v>1739</v>
      </c>
    </row>
    <row r="138" spans="1:32" ht="19.5" customHeight="1" x14ac:dyDescent="0.3">
      <c r="A138" s="369"/>
      <c r="B138" s="2"/>
      <c r="C138" s="391"/>
      <c r="D138" s="406"/>
      <c r="E138" s="385"/>
      <c r="F138" s="369"/>
      <c r="G138" s="373"/>
      <c r="H138" s="373"/>
      <c r="I138" s="375"/>
      <c r="J138" s="168" t="s">
        <v>33</v>
      </c>
      <c r="K138" s="30" t="s">
        <v>419</v>
      </c>
      <c r="L138" s="30">
        <v>54.94</v>
      </c>
      <c r="M138" s="30">
        <v>21.62</v>
      </c>
      <c r="N138" s="127"/>
      <c r="O138" s="280"/>
      <c r="P138" s="161">
        <f>P136*100/P137</f>
        <v>23.233350279613624</v>
      </c>
      <c r="Q138" s="280"/>
      <c r="R138" s="127">
        <f>R136*100/R137</f>
        <v>45.660102115244349</v>
      </c>
      <c r="S138" s="280"/>
      <c r="T138" s="127"/>
      <c r="U138" s="280"/>
      <c r="V138" s="118">
        <f>V136*100/V137</f>
        <v>50.78125</v>
      </c>
      <c r="W138" s="280"/>
      <c r="X138" s="199">
        <v>42.706131078224104</v>
      </c>
      <c r="Y138" s="280"/>
      <c r="Z138" s="118">
        <f t="shared" ref="Z138" si="60">Z136*100/Z137</f>
        <v>59.150474469046543</v>
      </c>
      <c r="AA138" s="280"/>
      <c r="AB138" s="199">
        <f t="shared" ref="AB138:AD138" si="61">AB136*100/AB137</f>
        <v>19.467787114845937</v>
      </c>
      <c r="AC138" s="239"/>
      <c r="AD138" s="199">
        <f t="shared" si="61"/>
        <v>62.150837988826815</v>
      </c>
      <c r="AE138" s="239"/>
      <c r="AF138" s="199">
        <f t="shared" ref="AF138" si="62">AF136*100/AF137</f>
        <v>28.694652098907419</v>
      </c>
    </row>
    <row r="139" spans="1:32" ht="56.25" x14ac:dyDescent="0.3">
      <c r="A139" s="369"/>
      <c r="B139" s="2"/>
      <c r="C139" s="391" t="s">
        <v>331</v>
      </c>
      <c r="D139" s="406"/>
      <c r="E139" s="385"/>
      <c r="F139" s="369"/>
      <c r="G139" s="373" t="s">
        <v>25</v>
      </c>
      <c r="H139" s="373" t="s">
        <v>25</v>
      </c>
      <c r="I139" s="375"/>
      <c r="J139" s="18" t="s">
        <v>416</v>
      </c>
      <c r="K139" s="63"/>
      <c r="L139" s="63"/>
      <c r="M139" s="63"/>
      <c r="N139" s="129"/>
      <c r="O139" s="281"/>
      <c r="P139" s="193">
        <v>2070</v>
      </c>
      <c r="Q139" s="251"/>
      <c r="R139" s="130">
        <v>1656</v>
      </c>
      <c r="S139" s="251"/>
      <c r="T139" s="130"/>
      <c r="U139" s="251"/>
      <c r="V139" s="215">
        <v>129</v>
      </c>
      <c r="W139" s="251"/>
      <c r="X139" s="202">
        <v>878</v>
      </c>
      <c r="Y139" s="251"/>
      <c r="Z139" s="129">
        <v>1393</v>
      </c>
      <c r="AA139" s="281"/>
      <c r="AB139" s="202">
        <v>1231</v>
      </c>
      <c r="AC139" s="258"/>
      <c r="AD139" s="202">
        <v>666</v>
      </c>
      <c r="AE139" s="258"/>
      <c r="AF139" s="193">
        <v>1766</v>
      </c>
    </row>
    <row r="140" spans="1:32" ht="37.5" x14ac:dyDescent="0.3">
      <c r="A140" s="369"/>
      <c r="B140" s="2"/>
      <c r="C140" s="391"/>
      <c r="D140" s="406"/>
      <c r="E140" s="385"/>
      <c r="F140" s="369"/>
      <c r="G140" s="373"/>
      <c r="H140" s="373"/>
      <c r="I140" s="375"/>
      <c r="J140" s="18" t="s">
        <v>115</v>
      </c>
      <c r="K140" s="63"/>
      <c r="L140" s="63"/>
      <c r="M140" s="63"/>
      <c r="N140" s="129"/>
      <c r="O140" s="281"/>
      <c r="P140" s="193">
        <v>9113</v>
      </c>
      <c r="Q140" s="251"/>
      <c r="R140" s="130">
        <v>2816</v>
      </c>
      <c r="S140" s="251"/>
      <c r="T140" s="130"/>
      <c r="U140" s="251"/>
      <c r="V140" s="215">
        <v>255</v>
      </c>
      <c r="W140" s="251"/>
      <c r="X140" s="202">
        <v>1712</v>
      </c>
      <c r="Y140" s="251"/>
      <c r="Z140" s="129">
        <v>2776</v>
      </c>
      <c r="AA140" s="281"/>
      <c r="AB140" s="202">
        <v>2976</v>
      </c>
      <c r="AC140" s="258"/>
      <c r="AD140" s="202">
        <v>1111</v>
      </c>
      <c r="AE140" s="258"/>
      <c r="AF140" s="193">
        <v>3859</v>
      </c>
    </row>
    <row r="141" spans="1:32" ht="21.75" customHeight="1" x14ac:dyDescent="0.3">
      <c r="A141" s="369"/>
      <c r="B141" s="2"/>
      <c r="C141" s="391"/>
      <c r="D141" s="406"/>
      <c r="E141" s="385"/>
      <c r="F141" s="369"/>
      <c r="G141" s="373"/>
      <c r="H141" s="373"/>
      <c r="I141" s="375"/>
      <c r="J141" s="3" t="s">
        <v>33</v>
      </c>
      <c r="K141" s="218" t="s">
        <v>419</v>
      </c>
      <c r="L141" s="218" t="s">
        <v>419</v>
      </c>
      <c r="M141" s="218">
        <v>60.4</v>
      </c>
      <c r="N141" s="127"/>
      <c r="O141" s="280"/>
      <c r="P141" s="161">
        <f>P139*100/P140</f>
        <v>22.714803028640404</v>
      </c>
      <c r="Q141" s="280"/>
      <c r="R141" s="127">
        <f>R139*100/R140</f>
        <v>58.80681818181818</v>
      </c>
      <c r="S141" s="280"/>
      <c r="T141" s="127"/>
      <c r="U141" s="280"/>
      <c r="V141" s="118">
        <f>V139*100/V140</f>
        <v>50.588235294117645</v>
      </c>
      <c r="W141" s="280"/>
      <c r="X141" s="199">
        <v>51.285046728971963</v>
      </c>
      <c r="Y141" s="280"/>
      <c r="Z141" s="118">
        <f t="shared" ref="Z141" si="63">Z139*100/Z140</f>
        <v>50.180115273775215</v>
      </c>
      <c r="AA141" s="280"/>
      <c r="AB141" s="199">
        <f t="shared" ref="AB141:AD141" si="64">AB139*100/AB140</f>
        <v>41.36424731182796</v>
      </c>
      <c r="AC141" s="239"/>
      <c r="AD141" s="199">
        <f t="shared" si="64"/>
        <v>59.945994599459944</v>
      </c>
      <c r="AE141" s="239"/>
      <c r="AF141" s="199">
        <f t="shared" ref="AF141" si="65">AF139*100/AF140</f>
        <v>45.763151075408139</v>
      </c>
    </row>
    <row r="142" spans="1:32" ht="132" customHeight="1" x14ac:dyDescent="0.3">
      <c r="A142" s="174" t="s">
        <v>302</v>
      </c>
      <c r="B142" s="2"/>
      <c r="C142" s="166" t="s">
        <v>116</v>
      </c>
      <c r="D142" s="58"/>
      <c r="F142" s="176" t="s">
        <v>25</v>
      </c>
      <c r="H142" s="174"/>
      <c r="I142" s="167" t="s">
        <v>491</v>
      </c>
      <c r="J142" s="166" t="s">
        <v>175</v>
      </c>
      <c r="K142" s="167"/>
      <c r="L142" s="167"/>
      <c r="M142" s="167"/>
      <c r="N142" s="122"/>
      <c r="O142" s="290"/>
      <c r="Z142" s="122"/>
      <c r="AA142" s="290"/>
      <c r="AB142" s="126"/>
      <c r="AC142" s="278"/>
    </row>
    <row r="143" spans="1:32" ht="78.75" customHeight="1" x14ac:dyDescent="0.3">
      <c r="A143" s="174" t="s">
        <v>307</v>
      </c>
      <c r="B143" s="2"/>
      <c r="C143" s="166" t="s">
        <v>117</v>
      </c>
      <c r="D143" s="58"/>
      <c r="F143" s="176" t="s">
        <v>25</v>
      </c>
      <c r="H143" s="174"/>
      <c r="I143" s="167" t="s">
        <v>476</v>
      </c>
      <c r="J143" s="166" t="s">
        <v>175</v>
      </c>
      <c r="K143" s="167"/>
      <c r="L143" s="167"/>
      <c r="M143" s="167"/>
      <c r="N143" s="122"/>
      <c r="O143" s="290"/>
      <c r="Z143" s="122"/>
      <c r="AA143" s="290"/>
      <c r="AB143" s="126"/>
      <c r="AC143" s="278"/>
    </row>
    <row r="144" spans="1:32" ht="21.75" customHeight="1" x14ac:dyDescent="0.3">
      <c r="A144" s="369" t="s">
        <v>852</v>
      </c>
      <c r="B144" s="370" t="s">
        <v>119</v>
      </c>
      <c r="C144" s="371" t="s">
        <v>120</v>
      </c>
      <c r="D144" s="371" t="s">
        <v>121</v>
      </c>
      <c r="E144" s="385"/>
      <c r="F144" s="373" t="s">
        <v>25</v>
      </c>
      <c r="G144" s="385"/>
      <c r="H144" s="385"/>
      <c r="I144" s="370" t="s">
        <v>491</v>
      </c>
      <c r="J144" s="168" t="s">
        <v>122</v>
      </c>
      <c r="K144" s="167"/>
      <c r="L144" s="167"/>
      <c r="M144" s="167"/>
      <c r="N144" s="122"/>
      <c r="O144" s="290"/>
      <c r="P144" s="194">
        <v>2</v>
      </c>
      <c r="Q144" s="268"/>
      <c r="R144" s="194">
        <v>2</v>
      </c>
      <c r="S144" s="268"/>
      <c r="T144" s="194">
        <v>2</v>
      </c>
      <c r="U144" s="268"/>
      <c r="V144" s="194">
        <v>2</v>
      </c>
      <c r="W144" s="268"/>
      <c r="X144" s="194">
        <v>2</v>
      </c>
      <c r="Y144" s="268"/>
      <c r="Z144" s="194">
        <v>2</v>
      </c>
      <c r="AA144" s="268"/>
      <c r="AB144" s="194">
        <v>2</v>
      </c>
      <c r="AC144" s="268"/>
      <c r="AD144" s="194">
        <v>2</v>
      </c>
      <c r="AE144" s="268"/>
      <c r="AF144" s="194">
        <v>2</v>
      </c>
    </row>
    <row r="145" spans="1:32" ht="37.5" x14ac:dyDescent="0.3">
      <c r="A145" s="369"/>
      <c r="B145" s="370"/>
      <c r="C145" s="371"/>
      <c r="D145" s="371"/>
      <c r="E145" s="385"/>
      <c r="F145" s="373"/>
      <c r="G145" s="385"/>
      <c r="H145" s="385"/>
      <c r="I145" s="370"/>
      <c r="J145" s="168" t="s">
        <v>123</v>
      </c>
      <c r="K145" s="167"/>
      <c r="L145" s="167"/>
      <c r="M145" s="167"/>
      <c r="N145" s="122"/>
      <c r="O145" s="290"/>
      <c r="P145" s="194">
        <v>2</v>
      </c>
      <c r="Q145" s="268"/>
      <c r="R145" s="194">
        <v>2</v>
      </c>
      <c r="S145" s="268"/>
      <c r="T145" s="194">
        <v>2</v>
      </c>
      <c r="U145" s="268"/>
      <c r="V145" s="194">
        <v>2</v>
      </c>
      <c r="W145" s="268"/>
      <c r="X145" s="194">
        <v>2</v>
      </c>
      <c r="Y145" s="268"/>
      <c r="Z145" s="194">
        <v>2</v>
      </c>
      <c r="AA145" s="268"/>
      <c r="AB145" s="194">
        <v>2</v>
      </c>
      <c r="AC145" s="268"/>
      <c r="AD145" s="194">
        <v>2</v>
      </c>
      <c r="AE145" s="268"/>
      <c r="AF145" s="194">
        <v>2</v>
      </c>
    </row>
    <row r="146" spans="1:32" ht="59.25" customHeight="1" x14ac:dyDescent="0.3">
      <c r="A146" s="369"/>
      <c r="B146" s="370"/>
      <c r="C146" s="371"/>
      <c r="D146" s="371"/>
      <c r="E146" s="385"/>
      <c r="F146" s="373"/>
      <c r="G146" s="385"/>
      <c r="H146" s="385"/>
      <c r="I146" s="370"/>
      <c r="J146" s="168" t="s">
        <v>33</v>
      </c>
      <c r="K146" s="30" t="s">
        <v>419</v>
      </c>
      <c r="L146" s="30" t="s">
        <v>421</v>
      </c>
      <c r="M146" s="30" t="s">
        <v>650</v>
      </c>
      <c r="N146" s="30" t="s">
        <v>650</v>
      </c>
      <c r="O146" s="269"/>
      <c r="P146" s="30" t="s">
        <v>900</v>
      </c>
      <c r="Q146" s="269"/>
      <c r="R146" s="30" t="s">
        <v>900</v>
      </c>
      <c r="S146" s="269"/>
      <c r="T146" s="30" t="s">
        <v>900</v>
      </c>
      <c r="U146" s="269"/>
      <c r="V146" s="30" t="s">
        <v>900</v>
      </c>
      <c r="W146" s="269"/>
      <c r="X146" s="30" t="s">
        <v>901</v>
      </c>
      <c r="Y146" s="269"/>
      <c r="Z146" s="30" t="s">
        <v>900</v>
      </c>
      <c r="AA146" s="269"/>
      <c r="AB146" s="30" t="s">
        <v>900</v>
      </c>
      <c r="AC146" s="269"/>
      <c r="AD146" s="30" t="s">
        <v>900</v>
      </c>
      <c r="AE146" s="269"/>
      <c r="AF146" s="30" t="s">
        <v>901</v>
      </c>
    </row>
  </sheetData>
  <protectedRanges>
    <protectedRange password="DAF8" sqref="I7:I9" name="ช่วง1_1_1"/>
    <protectedRange password="DAF8" sqref="I43:I45 I34:I36" name="ช่วง1_1_1_4"/>
    <protectedRange password="DAF8" sqref="I46:I48" name="ช่วง1_1_1_5"/>
    <protectedRange password="DAF8" sqref="I52:I54" name="ช่วง1_1_1_7"/>
    <protectedRange password="DAF8" sqref="I55:I56 I49:I50 I58:I59" name="ช่วง1_1_1_9_1"/>
    <protectedRange password="DAF8" sqref="I61:I63" name="ช่วง1_1_1_8_2"/>
  </protectedRanges>
  <mergeCells count="380">
    <mergeCell ref="P13:AG15"/>
    <mergeCell ref="A5:AG5"/>
    <mergeCell ref="A6:AG6"/>
    <mergeCell ref="A1:AG1"/>
    <mergeCell ref="N2:AG2"/>
    <mergeCell ref="G131:G133"/>
    <mergeCell ref="H131:H133"/>
    <mergeCell ref="I131:I133"/>
    <mergeCell ref="A136:A141"/>
    <mergeCell ref="C136:C138"/>
    <mergeCell ref="D136:D141"/>
    <mergeCell ref="E136:E141"/>
    <mergeCell ref="A131:A133"/>
    <mergeCell ref="B131:B133"/>
    <mergeCell ref="D131:D133"/>
    <mergeCell ref="E131:E133"/>
    <mergeCell ref="G136:G138"/>
    <mergeCell ref="H136:H138"/>
    <mergeCell ref="F136:F138"/>
    <mergeCell ref="F139:F141"/>
    <mergeCell ref="P40:AF42"/>
    <mergeCell ref="I136:I141"/>
    <mergeCell ref="F122:F124"/>
    <mergeCell ref="G122:G124"/>
    <mergeCell ref="F144:F146"/>
    <mergeCell ref="G144:G146"/>
    <mergeCell ref="H144:H146"/>
    <mergeCell ref="I144:I146"/>
    <mergeCell ref="A144:A146"/>
    <mergeCell ref="B144:B146"/>
    <mergeCell ref="C144:C146"/>
    <mergeCell ref="D144:D146"/>
    <mergeCell ref="E144:E146"/>
    <mergeCell ref="H122:H124"/>
    <mergeCell ref="I122:I124"/>
    <mergeCell ref="F118:F120"/>
    <mergeCell ref="H118:H120"/>
    <mergeCell ref="I118:I120"/>
    <mergeCell ref="I107:I109"/>
    <mergeCell ref="I93:I95"/>
    <mergeCell ref="A96:AF96"/>
    <mergeCell ref="A98:A100"/>
    <mergeCell ref="B98:B100"/>
    <mergeCell ref="C98:C100"/>
    <mergeCell ref="D98:D100"/>
    <mergeCell ref="A115:A117"/>
    <mergeCell ref="B115:B117"/>
    <mergeCell ref="C115:C117"/>
    <mergeCell ref="D115:D117"/>
    <mergeCell ref="E115:E117"/>
    <mergeCell ref="F115:F117"/>
    <mergeCell ref="H115:H117"/>
    <mergeCell ref="I115:I117"/>
    <mergeCell ref="A122:A124"/>
    <mergeCell ref="B122:B124"/>
    <mergeCell ref="C122:C124"/>
    <mergeCell ref="D122:D124"/>
    <mergeCell ref="C139:C141"/>
    <mergeCell ref="G139:G141"/>
    <mergeCell ref="H139:H141"/>
    <mergeCell ref="F131:F133"/>
    <mergeCell ref="A128:A130"/>
    <mergeCell ref="B128:B130"/>
    <mergeCell ref="C128:C130"/>
    <mergeCell ref="D128:D130"/>
    <mergeCell ref="E128:E130"/>
    <mergeCell ref="F125:F127"/>
    <mergeCell ref="G125:G127"/>
    <mergeCell ref="H125:H127"/>
    <mergeCell ref="I125:I127"/>
    <mergeCell ref="I128:I130"/>
    <mergeCell ref="A125:A127"/>
    <mergeCell ref="B125:B127"/>
    <mergeCell ref="C125:C127"/>
    <mergeCell ref="D125:D127"/>
    <mergeCell ref="E125:E127"/>
    <mergeCell ref="F128:F130"/>
    <mergeCell ref="G128:G130"/>
    <mergeCell ref="H128:H130"/>
    <mergeCell ref="E122:E124"/>
    <mergeCell ref="A118:A120"/>
    <mergeCell ref="B118:B120"/>
    <mergeCell ref="C118:C120"/>
    <mergeCell ref="D118:D120"/>
    <mergeCell ref="E118:E120"/>
    <mergeCell ref="A112:A114"/>
    <mergeCell ref="B112:B114"/>
    <mergeCell ref="C112:C114"/>
    <mergeCell ref="D112:D114"/>
    <mergeCell ref="E112:E114"/>
    <mergeCell ref="F112:F114"/>
    <mergeCell ref="G112:G114"/>
    <mergeCell ref="H112:H114"/>
    <mergeCell ref="I112:I114"/>
    <mergeCell ref="A107:A109"/>
    <mergeCell ref="B107:B109"/>
    <mergeCell ref="C107:C109"/>
    <mergeCell ref="D107:D109"/>
    <mergeCell ref="F107:F109"/>
    <mergeCell ref="G107:G109"/>
    <mergeCell ref="H107:H109"/>
    <mergeCell ref="I101:I103"/>
    <mergeCell ref="A104:A106"/>
    <mergeCell ref="B104:B106"/>
    <mergeCell ref="C104:C106"/>
    <mergeCell ref="D104:D106"/>
    <mergeCell ref="F104:F106"/>
    <mergeCell ref="G104:G106"/>
    <mergeCell ref="H104:H106"/>
    <mergeCell ref="I104:I106"/>
    <mergeCell ref="A101:A103"/>
    <mergeCell ref="B101:B103"/>
    <mergeCell ref="C101:C103"/>
    <mergeCell ref="D101:D103"/>
    <mergeCell ref="F101:F103"/>
    <mergeCell ref="G101:G103"/>
    <mergeCell ref="H101:H103"/>
    <mergeCell ref="E98:E100"/>
    <mergeCell ref="G98:G100"/>
    <mergeCell ref="H98:H100"/>
    <mergeCell ref="I98:I100"/>
    <mergeCell ref="A93:A95"/>
    <mergeCell ref="B93:B95"/>
    <mergeCell ref="C93:C95"/>
    <mergeCell ref="D93:D95"/>
    <mergeCell ref="F93:F95"/>
    <mergeCell ref="G93:G95"/>
    <mergeCell ref="H93:H95"/>
    <mergeCell ref="I87:I89"/>
    <mergeCell ref="A90:A92"/>
    <mergeCell ref="B90:B92"/>
    <mergeCell ref="C90:C92"/>
    <mergeCell ref="D90:D92"/>
    <mergeCell ref="G90:G92"/>
    <mergeCell ref="H90:H92"/>
    <mergeCell ref="I90:I92"/>
    <mergeCell ref="A87:A89"/>
    <mergeCell ref="B87:B89"/>
    <mergeCell ref="C87:C89"/>
    <mergeCell ref="D87:D89"/>
    <mergeCell ref="E87:E89"/>
    <mergeCell ref="F87:F89"/>
    <mergeCell ref="G87:G89"/>
    <mergeCell ref="H87:H89"/>
    <mergeCell ref="I67:I69"/>
    <mergeCell ref="A80:A82"/>
    <mergeCell ref="B80:B82"/>
    <mergeCell ref="C80:C82"/>
    <mergeCell ref="D80:D82"/>
    <mergeCell ref="E80:E82"/>
    <mergeCell ref="F80:F82"/>
    <mergeCell ref="G80:G82"/>
    <mergeCell ref="H80:H82"/>
    <mergeCell ref="I80:I82"/>
    <mergeCell ref="A67:A69"/>
    <mergeCell ref="B67:B69"/>
    <mergeCell ref="C67:C69"/>
    <mergeCell ref="D67:D69"/>
    <mergeCell ref="E67:E69"/>
    <mergeCell ref="F67:F69"/>
    <mergeCell ref="G67:G69"/>
    <mergeCell ref="H67:H69"/>
    <mergeCell ref="A73:A75"/>
    <mergeCell ref="B73:B75"/>
    <mergeCell ref="C73:C75"/>
    <mergeCell ref="D73:D75"/>
    <mergeCell ref="A70:A72"/>
    <mergeCell ref="B70:B72"/>
    <mergeCell ref="G61:G63"/>
    <mergeCell ref="H61:H63"/>
    <mergeCell ref="I61:I63"/>
    <mergeCell ref="A64:A66"/>
    <mergeCell ref="B64:B66"/>
    <mergeCell ref="C64:C66"/>
    <mergeCell ref="D64:D66"/>
    <mergeCell ref="E64:E66"/>
    <mergeCell ref="F64:F66"/>
    <mergeCell ref="H64:H66"/>
    <mergeCell ref="I64:I66"/>
    <mergeCell ref="A61:A63"/>
    <mergeCell ref="B61:B63"/>
    <mergeCell ref="C61:C63"/>
    <mergeCell ref="D61:D63"/>
    <mergeCell ref="E61:E63"/>
    <mergeCell ref="F61:F63"/>
    <mergeCell ref="A58:A60"/>
    <mergeCell ref="B58:B60"/>
    <mergeCell ref="C58:C60"/>
    <mergeCell ref="D58:D60"/>
    <mergeCell ref="E58:E60"/>
    <mergeCell ref="F58:F60"/>
    <mergeCell ref="I52:I54"/>
    <mergeCell ref="A55:A57"/>
    <mergeCell ref="B55:B57"/>
    <mergeCell ref="C55:C57"/>
    <mergeCell ref="D55:D57"/>
    <mergeCell ref="F55:F57"/>
    <mergeCell ref="I55:I57"/>
    <mergeCell ref="G58:G60"/>
    <mergeCell ref="H58:H60"/>
    <mergeCell ref="I58:I60"/>
    <mergeCell ref="A52:A54"/>
    <mergeCell ref="B52:B54"/>
    <mergeCell ref="C52:C54"/>
    <mergeCell ref="D52:D54"/>
    <mergeCell ref="E52:E54"/>
    <mergeCell ref="F52:F54"/>
    <mergeCell ref="G52:G54"/>
    <mergeCell ref="H52:H54"/>
    <mergeCell ref="F46:F48"/>
    <mergeCell ref="G46:G48"/>
    <mergeCell ref="H46:H48"/>
    <mergeCell ref="I46:I48"/>
    <mergeCell ref="A49:A51"/>
    <mergeCell ref="B49:B51"/>
    <mergeCell ref="C49:C51"/>
    <mergeCell ref="D49:D51"/>
    <mergeCell ref="E49:E51"/>
    <mergeCell ref="F49:F51"/>
    <mergeCell ref="G49:G51"/>
    <mergeCell ref="H49:H51"/>
    <mergeCell ref="I49:I51"/>
    <mergeCell ref="A46:A48"/>
    <mergeCell ref="B46:B48"/>
    <mergeCell ref="C46:C48"/>
    <mergeCell ref="D46:D48"/>
    <mergeCell ref="E46:E48"/>
    <mergeCell ref="F43:F45"/>
    <mergeCell ref="G43:G45"/>
    <mergeCell ref="H43:H45"/>
    <mergeCell ref="I43:I45"/>
    <mergeCell ref="A37:A39"/>
    <mergeCell ref="B37:B39"/>
    <mergeCell ref="C37:C39"/>
    <mergeCell ref="D37:D39"/>
    <mergeCell ref="A43:A45"/>
    <mergeCell ref="B43:B45"/>
    <mergeCell ref="C43:C45"/>
    <mergeCell ref="D43:D45"/>
    <mergeCell ref="E43:E45"/>
    <mergeCell ref="E37:E39"/>
    <mergeCell ref="F37:F39"/>
    <mergeCell ref="G37:G39"/>
    <mergeCell ref="H37:H39"/>
    <mergeCell ref="I37:I39"/>
    <mergeCell ref="A28:A30"/>
    <mergeCell ref="B28:B30"/>
    <mergeCell ref="C28:C30"/>
    <mergeCell ref="D28:D30"/>
    <mergeCell ref="I31:I33"/>
    <mergeCell ref="A34:A36"/>
    <mergeCell ref="B34:B36"/>
    <mergeCell ref="C34:C36"/>
    <mergeCell ref="D34:D36"/>
    <mergeCell ref="E28:E30"/>
    <mergeCell ref="G28:G30"/>
    <mergeCell ref="H28:H30"/>
    <mergeCell ref="I28:I30"/>
    <mergeCell ref="A31:A33"/>
    <mergeCell ref="B31:B33"/>
    <mergeCell ref="C31:C33"/>
    <mergeCell ref="D31:D33"/>
    <mergeCell ref="G31:G33"/>
    <mergeCell ref="H31:H33"/>
    <mergeCell ref="B19:B21"/>
    <mergeCell ref="I25:I27"/>
    <mergeCell ref="D19:D21"/>
    <mergeCell ref="E19:E21"/>
    <mergeCell ref="E34:E36"/>
    <mergeCell ref="F34:F36"/>
    <mergeCell ref="G34:G36"/>
    <mergeCell ref="H34:H36"/>
    <mergeCell ref="I34:I36"/>
    <mergeCell ref="E25:E27"/>
    <mergeCell ref="G25:G27"/>
    <mergeCell ref="H25:H27"/>
    <mergeCell ref="A22:A24"/>
    <mergeCell ref="B22:B24"/>
    <mergeCell ref="C22:C24"/>
    <mergeCell ref="D22:D24"/>
    <mergeCell ref="E22:E24"/>
    <mergeCell ref="F22:F24"/>
    <mergeCell ref="G22:G24"/>
    <mergeCell ref="H22:H24"/>
    <mergeCell ref="I10:I12"/>
    <mergeCell ref="B7:B9"/>
    <mergeCell ref="C7:C9"/>
    <mergeCell ref="D7:D9"/>
    <mergeCell ref="A10:A12"/>
    <mergeCell ref="B10:B12"/>
    <mergeCell ref="C10:C12"/>
    <mergeCell ref="D10:D12"/>
    <mergeCell ref="A2:A3"/>
    <mergeCell ref="B2:B3"/>
    <mergeCell ref="C2:C3"/>
    <mergeCell ref="D2:D3"/>
    <mergeCell ref="E2:H2"/>
    <mergeCell ref="I2:I3"/>
    <mergeCell ref="E10:E12"/>
    <mergeCell ref="F10:F12"/>
    <mergeCell ref="G10:G12"/>
    <mergeCell ref="J2:J3"/>
    <mergeCell ref="K2:M2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G13:G15"/>
    <mergeCell ref="H13:H15"/>
    <mergeCell ref="I14:I15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A13:A15"/>
    <mergeCell ref="B13:B15"/>
    <mergeCell ref="C13:C15"/>
    <mergeCell ref="D13:D15"/>
    <mergeCell ref="E13:E15"/>
    <mergeCell ref="F13:F15"/>
    <mergeCell ref="F16:F18"/>
    <mergeCell ref="G16:G18"/>
    <mergeCell ref="H16:H18"/>
    <mergeCell ref="I16:I18"/>
    <mergeCell ref="A19:A21"/>
    <mergeCell ref="C19:C21"/>
    <mergeCell ref="C70:C72"/>
    <mergeCell ref="D70:D72"/>
    <mergeCell ref="E70:E72"/>
    <mergeCell ref="F70:F72"/>
    <mergeCell ref="H70:H72"/>
    <mergeCell ref="I70:I72"/>
    <mergeCell ref="A16:A18"/>
    <mergeCell ref="B16:B18"/>
    <mergeCell ref="C16:C18"/>
    <mergeCell ref="D16:D18"/>
    <mergeCell ref="E16:E18"/>
    <mergeCell ref="E31:E33"/>
    <mergeCell ref="F19:F21"/>
    <mergeCell ref="G19:G21"/>
    <mergeCell ref="H19:H21"/>
    <mergeCell ref="I19:I21"/>
    <mergeCell ref="I22:I24"/>
    <mergeCell ref="A25:A27"/>
    <mergeCell ref="B25:B27"/>
    <mergeCell ref="C25:C27"/>
    <mergeCell ref="D25:D27"/>
    <mergeCell ref="E73:E75"/>
    <mergeCell ref="F73:F75"/>
    <mergeCell ref="H73:H75"/>
    <mergeCell ref="I73:I75"/>
    <mergeCell ref="A76:A78"/>
    <mergeCell ref="B76:B78"/>
    <mergeCell ref="C76:C78"/>
    <mergeCell ref="D76:D78"/>
    <mergeCell ref="E76:E78"/>
    <mergeCell ref="F76:F78"/>
    <mergeCell ref="G76:G78"/>
    <mergeCell ref="H76:H78"/>
    <mergeCell ref="I76:I78"/>
    <mergeCell ref="H83:H85"/>
    <mergeCell ref="I83:I85"/>
    <mergeCell ref="A83:A85"/>
    <mergeCell ref="B83:B85"/>
    <mergeCell ref="C83:C85"/>
    <mergeCell ref="D83:D85"/>
    <mergeCell ref="E83:E85"/>
    <mergeCell ref="F83:F85"/>
    <mergeCell ref="G83:G85"/>
  </mergeCells>
  <pageMargins left="0.59055118110236227" right="0" top="0" bottom="0" header="0" footer="0.31496062992125984"/>
  <pageSetup paperSize="9" scale="43" orientation="landscape" r:id="rId1"/>
  <rowBreaks count="7" manualBreakCount="7">
    <brk id="18" max="32" man="1"/>
    <brk id="24" max="32" man="1"/>
    <brk id="45" max="32" man="1"/>
    <brk id="69" max="32" man="1"/>
    <brk id="95" max="16383" man="1"/>
    <brk id="111" max="32" man="1"/>
    <brk id="13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view="pageBreakPreview" zoomScale="40" zoomScaleNormal="80" zoomScaleSheetLayoutView="40" workbookViewId="0">
      <pane ySplit="2" topLeftCell="A123" activePane="bottomLeft" state="frozen"/>
      <selection pane="bottomLeft" activeCell="P76" sqref="P76"/>
    </sheetView>
  </sheetViews>
  <sheetFormatPr defaultRowHeight="18.75" x14ac:dyDescent="0.3"/>
  <cols>
    <col min="1" max="1" width="6" style="5" customWidth="1"/>
    <col min="2" max="2" width="36.875" style="24" customWidth="1"/>
    <col min="3" max="3" width="17.25" style="5" customWidth="1"/>
    <col min="4" max="4" width="13.375" style="213" customWidth="1"/>
    <col min="5" max="5" width="2.5" style="5" customWidth="1"/>
    <col min="6" max="6" width="2.625" style="5" customWidth="1"/>
    <col min="7" max="7" width="2.375" style="5" customWidth="1"/>
    <col min="8" max="8" width="2.75" style="5" customWidth="1"/>
    <col min="9" max="9" width="10.875" style="171" customWidth="1"/>
    <col min="10" max="10" width="26.25" style="5" customWidth="1"/>
    <col min="11" max="11" width="7.125" style="5" customWidth="1"/>
    <col min="12" max="12" width="7.5" style="5" customWidth="1"/>
    <col min="13" max="13" width="6.875" style="5" customWidth="1"/>
    <col min="14" max="14" width="7.875" style="40" customWidth="1"/>
    <col min="15" max="15" width="8.125" style="40" customWidth="1"/>
    <col min="16" max="16" width="6.5" style="40" customWidth="1"/>
    <col min="17" max="17" width="6.875" style="40" customWidth="1"/>
    <col min="18" max="18" width="6.75" style="40" customWidth="1"/>
    <col min="19" max="19" width="6.875" style="40" customWidth="1"/>
    <col min="20" max="21" width="6.75" style="40" customWidth="1"/>
    <col min="22" max="22" width="6.625" style="40" customWidth="1"/>
    <col min="23" max="23" width="6.875" style="40" customWidth="1"/>
    <col min="24" max="16384" width="9" style="5"/>
  </cols>
  <sheetData>
    <row r="1" spans="1:23" ht="18.75" customHeight="1" x14ac:dyDescent="0.3">
      <c r="A1" s="416" t="s">
        <v>0</v>
      </c>
      <c r="B1" s="382" t="s">
        <v>1</v>
      </c>
      <c r="C1" s="416" t="s">
        <v>2</v>
      </c>
      <c r="D1" s="417" t="s">
        <v>3</v>
      </c>
      <c r="E1" s="418"/>
      <c r="F1" s="418"/>
      <c r="G1" s="418"/>
      <c r="H1" s="418"/>
      <c r="I1" s="419" t="s">
        <v>4</v>
      </c>
      <c r="J1" s="420" t="s">
        <v>5</v>
      </c>
      <c r="K1" s="420" t="s">
        <v>332</v>
      </c>
      <c r="L1" s="420"/>
      <c r="M1" s="420"/>
      <c r="N1" s="421" t="s">
        <v>6</v>
      </c>
      <c r="O1" s="421"/>
      <c r="P1" s="421"/>
      <c r="Q1" s="421"/>
      <c r="R1" s="421"/>
      <c r="S1" s="421"/>
      <c r="T1" s="421"/>
      <c r="U1" s="421"/>
      <c r="V1" s="421"/>
      <c r="W1" s="421"/>
    </row>
    <row r="2" spans="1:23" ht="49.5" x14ac:dyDescent="0.3">
      <c r="A2" s="416"/>
      <c r="B2" s="382"/>
      <c r="C2" s="416"/>
      <c r="D2" s="417"/>
      <c r="E2" s="36" t="s">
        <v>7</v>
      </c>
      <c r="F2" s="36" t="s">
        <v>8</v>
      </c>
      <c r="G2" s="36" t="s">
        <v>9</v>
      </c>
      <c r="H2" s="36" t="s">
        <v>10</v>
      </c>
      <c r="I2" s="419"/>
      <c r="J2" s="420"/>
      <c r="K2" s="173">
        <v>2556</v>
      </c>
      <c r="L2" s="173">
        <v>2557</v>
      </c>
      <c r="M2" s="173">
        <v>2558</v>
      </c>
      <c r="N2" s="37" t="s">
        <v>11</v>
      </c>
      <c r="O2" s="196" t="s">
        <v>12</v>
      </c>
      <c r="P2" s="38" t="s">
        <v>13</v>
      </c>
      <c r="Q2" s="38" t="s">
        <v>14</v>
      </c>
      <c r="R2" s="38" t="s">
        <v>15</v>
      </c>
      <c r="S2" s="38" t="s">
        <v>16</v>
      </c>
      <c r="T2" s="38" t="s">
        <v>17</v>
      </c>
      <c r="U2" s="38" t="s">
        <v>18</v>
      </c>
      <c r="V2" s="38" t="s">
        <v>19</v>
      </c>
      <c r="W2" s="38" t="s">
        <v>20</v>
      </c>
    </row>
    <row r="3" spans="1:23" x14ac:dyDescent="0.3">
      <c r="A3" s="415" t="s">
        <v>124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</row>
    <row r="4" spans="1:23" x14ac:dyDescent="0.3">
      <c r="A4" s="412" t="s">
        <v>22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</row>
    <row r="5" spans="1:23" ht="37.5" x14ac:dyDescent="0.3">
      <c r="A5" s="369" t="s">
        <v>724</v>
      </c>
      <c r="B5" s="370" t="s">
        <v>865</v>
      </c>
      <c r="C5" s="370" t="s">
        <v>866</v>
      </c>
      <c r="D5" s="418"/>
      <c r="E5" s="418"/>
      <c r="F5" s="369"/>
      <c r="G5" s="373" t="s">
        <v>25</v>
      </c>
      <c r="H5" s="418"/>
      <c r="I5" s="370" t="s">
        <v>876</v>
      </c>
      <c r="J5" s="2" t="s">
        <v>867</v>
      </c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>
        <v>0</v>
      </c>
      <c r="V5" s="344">
        <v>1</v>
      </c>
      <c r="W5" s="344"/>
    </row>
    <row r="6" spans="1:23" ht="37.5" x14ac:dyDescent="0.3">
      <c r="A6" s="369"/>
      <c r="B6" s="370"/>
      <c r="C6" s="370"/>
      <c r="D6" s="418"/>
      <c r="E6" s="418"/>
      <c r="F6" s="369"/>
      <c r="G6" s="373"/>
      <c r="H6" s="418"/>
      <c r="I6" s="370"/>
      <c r="J6" s="2" t="s">
        <v>868</v>
      </c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>
        <v>0</v>
      </c>
      <c r="V6" s="344">
        <v>3</v>
      </c>
      <c r="W6" s="344"/>
    </row>
    <row r="7" spans="1:23" s="13" customFormat="1" ht="27.75" customHeight="1" x14ac:dyDescent="0.3">
      <c r="A7" s="369"/>
      <c r="B7" s="370"/>
      <c r="C7" s="370"/>
      <c r="D7" s="418"/>
      <c r="E7" s="418"/>
      <c r="F7" s="369"/>
      <c r="G7" s="373"/>
      <c r="H7" s="418"/>
      <c r="I7" s="370"/>
      <c r="J7" s="168" t="s">
        <v>33</v>
      </c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27">
        <v>0</v>
      </c>
      <c r="V7" s="127">
        <f t="shared" ref="V7" si="0">V5*100/V6</f>
        <v>33.333333333333336</v>
      </c>
      <c r="W7" s="131"/>
    </row>
    <row r="8" spans="1:23" ht="41.25" customHeight="1" x14ac:dyDescent="0.3">
      <c r="A8" s="409" t="s">
        <v>503</v>
      </c>
      <c r="B8" s="413" t="s">
        <v>125</v>
      </c>
      <c r="C8" s="370" t="s">
        <v>126</v>
      </c>
      <c r="D8" s="371" t="s">
        <v>135</v>
      </c>
      <c r="E8" s="369"/>
      <c r="F8" s="373" t="s">
        <v>25</v>
      </c>
      <c r="G8" s="369"/>
      <c r="H8" s="385"/>
      <c r="I8" s="370" t="s">
        <v>891</v>
      </c>
      <c r="J8" s="167" t="s">
        <v>526</v>
      </c>
      <c r="K8" s="134"/>
      <c r="L8" s="134"/>
      <c r="M8" s="134"/>
      <c r="N8" s="131"/>
      <c r="O8" s="132"/>
      <c r="P8" s="132"/>
      <c r="Q8" s="132"/>
      <c r="R8" s="132"/>
      <c r="S8" s="132"/>
      <c r="T8" s="132"/>
      <c r="U8" s="132">
        <v>0</v>
      </c>
      <c r="V8" s="132">
        <v>1</v>
      </c>
      <c r="W8" s="132"/>
    </row>
    <row r="9" spans="1:23" ht="40.5" customHeight="1" x14ac:dyDescent="0.3">
      <c r="A9" s="409"/>
      <c r="B9" s="414"/>
      <c r="C9" s="370"/>
      <c r="D9" s="371"/>
      <c r="E9" s="369"/>
      <c r="F9" s="373"/>
      <c r="G9" s="369"/>
      <c r="H9" s="385"/>
      <c r="I9" s="370"/>
      <c r="J9" s="167" t="s">
        <v>527</v>
      </c>
      <c r="K9" s="134"/>
      <c r="L9" s="134"/>
      <c r="M9" s="134"/>
      <c r="N9" s="131"/>
      <c r="O9" s="132"/>
      <c r="P9" s="132"/>
      <c r="Q9" s="132"/>
      <c r="R9" s="132"/>
      <c r="S9" s="132"/>
      <c r="T9" s="132"/>
      <c r="U9" s="132">
        <v>0</v>
      </c>
      <c r="V9" s="132">
        <v>1</v>
      </c>
      <c r="W9" s="132"/>
    </row>
    <row r="10" spans="1:23" ht="21.75" customHeight="1" x14ac:dyDescent="0.3">
      <c r="A10" s="409"/>
      <c r="B10" s="414"/>
      <c r="C10" s="370"/>
      <c r="D10" s="371"/>
      <c r="E10" s="369"/>
      <c r="F10" s="373"/>
      <c r="G10" s="369"/>
      <c r="H10" s="385"/>
      <c r="I10" s="370"/>
      <c r="J10" s="168" t="s">
        <v>33</v>
      </c>
      <c r="K10" s="134"/>
      <c r="L10" s="134"/>
      <c r="M10" s="134"/>
      <c r="N10" s="131"/>
      <c r="O10" s="131">
        <v>19.68</v>
      </c>
      <c r="P10" s="132"/>
      <c r="Q10" s="132"/>
      <c r="R10" s="132"/>
      <c r="S10" s="132"/>
      <c r="T10" s="132"/>
      <c r="U10" s="127">
        <v>0</v>
      </c>
      <c r="V10" s="127">
        <f t="shared" ref="V10" si="1">V8*100/V9</f>
        <v>100</v>
      </c>
      <c r="W10" s="132"/>
    </row>
    <row r="11" spans="1:23" ht="56.25" x14ac:dyDescent="0.3">
      <c r="A11" s="409" t="s">
        <v>729</v>
      </c>
      <c r="B11" s="370" t="s">
        <v>725</v>
      </c>
      <c r="C11" s="370" t="s">
        <v>726</v>
      </c>
      <c r="D11" s="372"/>
      <c r="E11" s="369"/>
      <c r="F11" s="369"/>
      <c r="G11" s="373" t="s">
        <v>25</v>
      </c>
      <c r="H11" s="385"/>
      <c r="I11" s="370" t="s">
        <v>877</v>
      </c>
      <c r="J11" s="167" t="s">
        <v>727</v>
      </c>
      <c r="K11" s="134"/>
      <c r="L11" s="134"/>
      <c r="M11" s="134"/>
      <c r="N11" s="129"/>
      <c r="O11" s="130"/>
      <c r="P11" s="130"/>
      <c r="Q11" s="130"/>
      <c r="R11" s="130"/>
      <c r="S11" s="130"/>
      <c r="T11" s="130"/>
      <c r="U11" s="345">
        <v>0</v>
      </c>
      <c r="V11" s="130">
        <v>0</v>
      </c>
      <c r="W11" s="130"/>
    </row>
    <row r="12" spans="1:23" ht="56.25" x14ac:dyDescent="0.3">
      <c r="A12" s="409"/>
      <c r="B12" s="370"/>
      <c r="C12" s="370"/>
      <c r="D12" s="372"/>
      <c r="E12" s="369"/>
      <c r="F12" s="369"/>
      <c r="G12" s="373"/>
      <c r="H12" s="385"/>
      <c r="I12" s="370"/>
      <c r="J12" s="167" t="s">
        <v>728</v>
      </c>
      <c r="K12" s="134"/>
      <c r="L12" s="134"/>
      <c r="M12" s="134"/>
      <c r="N12" s="129"/>
      <c r="O12" s="130"/>
      <c r="P12" s="130"/>
      <c r="Q12" s="130"/>
      <c r="R12" s="130"/>
      <c r="S12" s="130"/>
      <c r="T12" s="130"/>
      <c r="U12" s="345">
        <v>0</v>
      </c>
      <c r="V12" s="130">
        <v>0</v>
      </c>
      <c r="W12" s="130"/>
    </row>
    <row r="13" spans="1:23" ht="18.75" customHeight="1" x14ac:dyDescent="0.3">
      <c r="A13" s="409"/>
      <c r="B13" s="370"/>
      <c r="C13" s="370"/>
      <c r="D13" s="372"/>
      <c r="E13" s="369"/>
      <c r="F13" s="369"/>
      <c r="G13" s="373"/>
      <c r="H13" s="385"/>
      <c r="I13" s="370"/>
      <c r="J13" s="168" t="s">
        <v>33</v>
      </c>
      <c r="K13" s="134"/>
      <c r="L13" s="134"/>
      <c r="M13" s="134"/>
      <c r="N13" s="131"/>
      <c r="O13" s="131"/>
      <c r="P13" s="131"/>
      <c r="Q13" s="131"/>
      <c r="R13" s="131"/>
      <c r="S13" s="131"/>
      <c r="T13" s="131"/>
      <c r="U13" s="127">
        <v>0</v>
      </c>
      <c r="V13" s="127">
        <v>0</v>
      </c>
      <c r="W13" s="131"/>
    </row>
    <row r="14" spans="1:23" ht="56.25" x14ac:dyDescent="0.3">
      <c r="A14" s="409" t="s">
        <v>734</v>
      </c>
      <c r="B14" s="370" t="s">
        <v>730</v>
      </c>
      <c r="C14" s="370" t="s">
        <v>731</v>
      </c>
      <c r="D14" s="372"/>
      <c r="E14" s="369"/>
      <c r="F14" s="369"/>
      <c r="G14" s="373" t="s">
        <v>25</v>
      </c>
      <c r="H14" s="385"/>
      <c r="I14" s="370" t="s">
        <v>876</v>
      </c>
      <c r="J14" s="168" t="s">
        <v>732</v>
      </c>
      <c r="K14" s="134"/>
      <c r="L14" s="134"/>
      <c r="M14" s="134"/>
      <c r="N14" s="131"/>
      <c r="O14" s="132"/>
      <c r="P14" s="132"/>
      <c r="Q14" s="132"/>
      <c r="R14" s="132"/>
      <c r="S14" s="132"/>
      <c r="T14" s="132"/>
      <c r="U14" s="346">
        <v>0</v>
      </c>
      <c r="V14" s="132">
        <v>1</v>
      </c>
      <c r="W14" s="132"/>
    </row>
    <row r="15" spans="1:23" ht="56.25" x14ac:dyDescent="0.3">
      <c r="A15" s="409"/>
      <c r="B15" s="370"/>
      <c r="C15" s="370"/>
      <c r="D15" s="372"/>
      <c r="E15" s="369"/>
      <c r="F15" s="369"/>
      <c r="G15" s="373"/>
      <c r="H15" s="385"/>
      <c r="I15" s="370"/>
      <c r="J15" s="168" t="s">
        <v>733</v>
      </c>
      <c r="K15" s="134"/>
      <c r="L15" s="134"/>
      <c r="M15" s="134"/>
      <c r="N15" s="131"/>
      <c r="O15" s="132"/>
      <c r="P15" s="132"/>
      <c r="Q15" s="132"/>
      <c r="R15" s="132"/>
      <c r="S15" s="132"/>
      <c r="T15" s="132"/>
      <c r="U15" s="346">
        <v>0</v>
      </c>
      <c r="V15" s="132">
        <v>889</v>
      </c>
      <c r="W15" s="132"/>
    </row>
    <row r="16" spans="1:23" ht="18.75" customHeight="1" x14ac:dyDescent="0.3">
      <c r="A16" s="409"/>
      <c r="B16" s="370"/>
      <c r="C16" s="370"/>
      <c r="D16" s="372"/>
      <c r="E16" s="369"/>
      <c r="F16" s="369"/>
      <c r="G16" s="373"/>
      <c r="H16" s="385"/>
      <c r="I16" s="370"/>
      <c r="J16" s="168" t="s">
        <v>33</v>
      </c>
      <c r="K16" s="134"/>
      <c r="L16" s="134"/>
      <c r="M16" s="134"/>
      <c r="N16" s="131"/>
      <c r="O16" s="132"/>
      <c r="P16" s="132"/>
      <c r="Q16" s="132"/>
      <c r="R16" s="132"/>
      <c r="S16" s="132"/>
      <c r="T16" s="132"/>
      <c r="U16" s="127">
        <v>0</v>
      </c>
      <c r="V16" s="127">
        <f t="shared" ref="V16" si="2">V14*100/V15</f>
        <v>0.1124859392575928</v>
      </c>
      <c r="W16" s="132"/>
    </row>
    <row r="17" spans="1:23" ht="93.75" x14ac:dyDescent="0.3">
      <c r="A17" s="409" t="s">
        <v>739</v>
      </c>
      <c r="B17" s="370" t="s">
        <v>735</v>
      </c>
      <c r="C17" s="370" t="s">
        <v>736</v>
      </c>
      <c r="D17" s="372"/>
      <c r="E17" s="369"/>
      <c r="F17" s="369"/>
      <c r="G17" s="373" t="s">
        <v>25</v>
      </c>
      <c r="H17" s="378"/>
      <c r="I17" s="370" t="s">
        <v>877</v>
      </c>
      <c r="J17" s="168" t="s">
        <v>737</v>
      </c>
      <c r="K17" s="134"/>
      <c r="L17" s="134"/>
      <c r="M17" s="134"/>
      <c r="N17" s="131"/>
      <c r="O17" s="132"/>
      <c r="P17" s="132"/>
      <c r="Q17" s="132"/>
      <c r="R17" s="132"/>
      <c r="S17" s="132"/>
      <c r="T17" s="132"/>
      <c r="U17" s="132">
        <v>0</v>
      </c>
      <c r="V17" s="132">
        <v>0</v>
      </c>
      <c r="W17" s="132"/>
    </row>
    <row r="18" spans="1:23" ht="37.5" x14ac:dyDescent="0.3">
      <c r="A18" s="409"/>
      <c r="B18" s="370"/>
      <c r="C18" s="370"/>
      <c r="D18" s="372"/>
      <c r="E18" s="369"/>
      <c r="F18" s="369"/>
      <c r="G18" s="373"/>
      <c r="H18" s="378"/>
      <c r="I18" s="370"/>
      <c r="J18" s="168" t="s">
        <v>738</v>
      </c>
      <c r="K18" s="134"/>
      <c r="L18" s="134"/>
      <c r="M18" s="134"/>
      <c r="N18" s="131"/>
      <c r="O18" s="132"/>
      <c r="P18" s="132"/>
      <c r="Q18" s="132"/>
      <c r="R18" s="132"/>
      <c r="S18" s="132"/>
      <c r="T18" s="132"/>
      <c r="U18" s="132">
        <v>0</v>
      </c>
      <c r="V18" s="132">
        <v>0</v>
      </c>
      <c r="W18" s="132"/>
    </row>
    <row r="19" spans="1:23" ht="21.75" customHeight="1" x14ac:dyDescent="0.3">
      <c r="A19" s="409"/>
      <c r="B19" s="370"/>
      <c r="C19" s="370"/>
      <c r="D19" s="372"/>
      <c r="E19" s="369"/>
      <c r="F19" s="369"/>
      <c r="G19" s="373"/>
      <c r="H19" s="378"/>
      <c r="I19" s="370"/>
      <c r="J19" s="168" t="s">
        <v>33</v>
      </c>
      <c r="K19" s="134"/>
      <c r="L19" s="134"/>
      <c r="M19" s="134"/>
      <c r="N19" s="127"/>
      <c r="O19" s="127"/>
      <c r="P19" s="127"/>
      <c r="Q19" s="127"/>
      <c r="R19" s="132"/>
      <c r="S19" s="132"/>
      <c r="T19" s="132"/>
      <c r="U19" s="127">
        <v>0</v>
      </c>
      <c r="V19" s="127">
        <v>0</v>
      </c>
      <c r="W19" s="132"/>
    </row>
    <row r="20" spans="1:23" ht="37.5" x14ac:dyDescent="0.3">
      <c r="A20" s="410" t="s">
        <v>743</v>
      </c>
      <c r="B20" s="370" t="s">
        <v>740</v>
      </c>
      <c r="C20" s="370" t="s">
        <v>44</v>
      </c>
      <c r="D20" s="376"/>
      <c r="E20" s="369"/>
      <c r="F20" s="369"/>
      <c r="G20" s="373" t="s">
        <v>25</v>
      </c>
      <c r="H20" s="378"/>
      <c r="I20" s="370" t="s">
        <v>876</v>
      </c>
      <c r="J20" s="167" t="s">
        <v>741</v>
      </c>
      <c r="K20" s="134"/>
      <c r="L20" s="134"/>
      <c r="M20" s="134"/>
      <c r="N20" s="131"/>
      <c r="O20" s="132"/>
      <c r="P20" s="132"/>
      <c r="Q20" s="132"/>
      <c r="R20" s="132"/>
      <c r="S20" s="132"/>
      <c r="T20" s="132"/>
      <c r="U20" s="132">
        <v>1</v>
      </c>
      <c r="V20" s="132">
        <v>0</v>
      </c>
      <c r="W20" s="132"/>
    </row>
    <row r="21" spans="1:23" ht="21.75" customHeight="1" x14ac:dyDescent="0.3">
      <c r="A21" s="409"/>
      <c r="B21" s="370"/>
      <c r="C21" s="370"/>
      <c r="D21" s="376"/>
      <c r="E21" s="369"/>
      <c r="F21" s="369"/>
      <c r="G21" s="373"/>
      <c r="H21" s="378"/>
      <c r="I21" s="370"/>
      <c r="J21" s="167" t="s">
        <v>742</v>
      </c>
      <c r="K21" s="134"/>
      <c r="L21" s="134"/>
      <c r="M21" s="134"/>
      <c r="N21" s="131"/>
      <c r="O21" s="132"/>
      <c r="P21" s="132"/>
      <c r="Q21" s="132"/>
      <c r="R21" s="132"/>
      <c r="S21" s="132"/>
      <c r="T21" s="132"/>
      <c r="U21" s="132">
        <v>1</v>
      </c>
      <c r="V21" s="132">
        <v>0</v>
      </c>
      <c r="W21" s="132"/>
    </row>
    <row r="22" spans="1:23" ht="22.5" customHeight="1" x14ac:dyDescent="0.3">
      <c r="A22" s="409"/>
      <c r="B22" s="370"/>
      <c r="C22" s="370"/>
      <c r="D22" s="376"/>
      <c r="E22" s="369"/>
      <c r="F22" s="369"/>
      <c r="G22" s="373"/>
      <c r="H22" s="378"/>
      <c r="I22" s="370"/>
      <c r="J22" s="168" t="s">
        <v>33</v>
      </c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127">
        <f t="shared" ref="U22" si="3">U20*100/U21</f>
        <v>100</v>
      </c>
      <c r="V22" s="127">
        <v>0</v>
      </c>
      <c r="W22" s="341"/>
    </row>
    <row r="23" spans="1:23" ht="56.25" x14ac:dyDescent="0.3">
      <c r="A23" s="227" t="s">
        <v>746</v>
      </c>
      <c r="B23" s="167" t="s">
        <v>744</v>
      </c>
      <c r="C23" s="167" t="s">
        <v>745</v>
      </c>
      <c r="D23" s="30"/>
      <c r="E23" s="174"/>
      <c r="F23" s="174"/>
      <c r="G23" s="176" t="s">
        <v>25</v>
      </c>
      <c r="H23" s="170"/>
      <c r="I23" s="167" t="s">
        <v>876</v>
      </c>
      <c r="J23" s="41" t="s">
        <v>175</v>
      </c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>
        <v>0</v>
      </c>
      <c r="W23" s="131"/>
    </row>
    <row r="24" spans="1:23" ht="39.75" customHeight="1" x14ac:dyDescent="0.3">
      <c r="A24" s="410" t="s">
        <v>747</v>
      </c>
      <c r="B24" s="371" t="s">
        <v>128</v>
      </c>
      <c r="C24" s="371" t="s">
        <v>439</v>
      </c>
      <c r="D24" s="423"/>
      <c r="E24" s="422"/>
      <c r="F24" s="422"/>
      <c r="G24" s="176" t="s">
        <v>25</v>
      </c>
      <c r="H24" s="422"/>
      <c r="I24" s="370" t="s">
        <v>876</v>
      </c>
      <c r="J24" s="53" t="s">
        <v>594</v>
      </c>
      <c r="K24" s="134"/>
      <c r="L24" s="134"/>
      <c r="M24" s="134"/>
      <c r="N24" s="232">
        <v>16</v>
      </c>
      <c r="O24" s="132"/>
      <c r="P24" s="132"/>
      <c r="Q24" s="132"/>
      <c r="R24" s="132"/>
      <c r="S24" s="132"/>
      <c r="T24" s="132"/>
      <c r="U24" s="132">
        <v>0</v>
      </c>
      <c r="V24" s="132">
        <v>0</v>
      </c>
      <c r="W24" s="132"/>
    </row>
    <row r="25" spans="1:23" ht="24" customHeight="1" x14ac:dyDescent="0.3">
      <c r="A25" s="409"/>
      <c r="B25" s="371"/>
      <c r="C25" s="371"/>
      <c r="D25" s="423"/>
      <c r="E25" s="422"/>
      <c r="F25" s="422"/>
      <c r="G25" s="176"/>
      <c r="H25" s="422"/>
      <c r="I25" s="370"/>
      <c r="J25" s="53" t="s">
        <v>595</v>
      </c>
      <c r="K25" s="134"/>
      <c r="L25" s="134"/>
      <c r="M25" s="134"/>
      <c r="N25" s="347">
        <v>2997</v>
      </c>
      <c r="O25" s="132"/>
      <c r="P25" s="132"/>
      <c r="Q25" s="132"/>
      <c r="R25" s="132"/>
      <c r="S25" s="132"/>
      <c r="T25" s="132"/>
      <c r="U25" s="132">
        <v>69</v>
      </c>
      <c r="V25" s="132">
        <v>0</v>
      </c>
      <c r="W25" s="132"/>
    </row>
    <row r="26" spans="1:23" ht="21.75" customHeight="1" x14ac:dyDescent="0.3">
      <c r="A26" s="409"/>
      <c r="B26" s="371"/>
      <c r="C26" s="371"/>
      <c r="D26" s="423"/>
      <c r="E26" s="422"/>
      <c r="F26" s="422"/>
      <c r="G26" s="176"/>
      <c r="H26" s="422"/>
      <c r="I26" s="370"/>
      <c r="J26" s="169" t="s">
        <v>33</v>
      </c>
      <c r="K26" s="134"/>
      <c r="L26" s="134"/>
      <c r="M26" s="134"/>
      <c r="N26" s="232">
        <v>5.34</v>
      </c>
      <c r="O26" s="132"/>
      <c r="P26" s="132"/>
      <c r="Q26" s="132"/>
      <c r="R26" s="132"/>
      <c r="S26" s="132"/>
      <c r="T26" s="132"/>
      <c r="U26" s="127">
        <f t="shared" ref="U26" si="4">U24*100/U25</f>
        <v>0</v>
      </c>
      <c r="V26" s="127">
        <v>0</v>
      </c>
      <c r="W26" s="132"/>
    </row>
    <row r="27" spans="1:23" ht="21.75" customHeight="1" x14ac:dyDescent="0.3">
      <c r="A27" s="409" t="s">
        <v>751</v>
      </c>
      <c r="B27" s="370" t="s">
        <v>748</v>
      </c>
      <c r="C27" s="370" t="s">
        <v>862</v>
      </c>
      <c r="D27" s="384"/>
      <c r="E27" s="176" t="s">
        <v>25</v>
      </c>
      <c r="F27" s="176" t="s">
        <v>25</v>
      </c>
      <c r="G27" s="384"/>
      <c r="H27" s="384"/>
      <c r="I27" s="370" t="s">
        <v>876</v>
      </c>
      <c r="J27" s="172" t="s">
        <v>863</v>
      </c>
      <c r="K27" s="105"/>
      <c r="L27" s="28"/>
      <c r="M27" s="28"/>
      <c r="N27" s="131">
        <v>8</v>
      </c>
      <c r="O27" s="408" t="s">
        <v>658</v>
      </c>
      <c r="P27" s="408"/>
      <c r="Q27" s="408"/>
      <c r="R27" s="408"/>
      <c r="S27" s="408"/>
      <c r="T27" s="408"/>
      <c r="U27" s="408"/>
      <c r="V27" s="408"/>
      <c r="W27" s="408"/>
    </row>
    <row r="28" spans="1:23" ht="21.75" customHeight="1" x14ac:dyDescent="0.3">
      <c r="A28" s="409"/>
      <c r="B28" s="370"/>
      <c r="C28" s="370"/>
      <c r="D28" s="384"/>
      <c r="E28" s="176"/>
      <c r="F28" s="176"/>
      <c r="G28" s="384"/>
      <c r="H28" s="384"/>
      <c r="I28" s="370"/>
      <c r="J28" s="172" t="s">
        <v>864</v>
      </c>
      <c r="K28" s="28"/>
      <c r="L28" s="28"/>
      <c r="M28" s="28"/>
      <c r="N28" s="131"/>
      <c r="O28" s="408"/>
      <c r="P28" s="408"/>
      <c r="Q28" s="408"/>
      <c r="R28" s="408"/>
      <c r="S28" s="408"/>
      <c r="T28" s="408"/>
      <c r="U28" s="408"/>
      <c r="V28" s="408"/>
      <c r="W28" s="408"/>
    </row>
    <row r="29" spans="1:23" x14ac:dyDescent="0.3">
      <c r="A29" s="409"/>
      <c r="B29" s="370"/>
      <c r="C29" s="370"/>
      <c r="D29" s="384"/>
      <c r="E29" s="176"/>
      <c r="F29" s="176"/>
      <c r="G29" s="384"/>
      <c r="H29" s="384"/>
      <c r="I29" s="370"/>
      <c r="J29" s="172" t="s">
        <v>33</v>
      </c>
      <c r="K29" s="28"/>
      <c r="L29" s="28"/>
      <c r="M29" s="28"/>
      <c r="N29" s="343" t="s">
        <v>895</v>
      </c>
      <c r="O29" s="408"/>
      <c r="P29" s="408"/>
      <c r="Q29" s="408"/>
      <c r="R29" s="408"/>
      <c r="S29" s="408"/>
      <c r="T29" s="408"/>
      <c r="U29" s="408"/>
      <c r="V29" s="408"/>
      <c r="W29" s="408"/>
    </row>
    <row r="30" spans="1:23" ht="37.5" x14ac:dyDescent="0.3">
      <c r="A30" s="227" t="s">
        <v>752</v>
      </c>
      <c r="B30" s="167" t="s">
        <v>749</v>
      </c>
      <c r="C30" s="167" t="s">
        <v>750</v>
      </c>
      <c r="D30" s="114"/>
      <c r="E30" s="176" t="s">
        <v>25</v>
      </c>
      <c r="F30" s="115"/>
      <c r="G30" s="115"/>
      <c r="H30" s="115"/>
      <c r="I30" s="167" t="s">
        <v>876</v>
      </c>
      <c r="J30" s="41" t="s">
        <v>175</v>
      </c>
      <c r="K30" s="436" t="s">
        <v>894</v>
      </c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</row>
    <row r="31" spans="1:23" ht="78" customHeight="1" x14ac:dyDescent="0.3">
      <c r="A31" s="410" t="s">
        <v>757</v>
      </c>
      <c r="B31" s="370" t="s">
        <v>753</v>
      </c>
      <c r="C31" s="370" t="s">
        <v>754</v>
      </c>
      <c r="D31" s="384"/>
      <c r="E31" s="384"/>
      <c r="F31" s="384"/>
      <c r="G31" s="373" t="s">
        <v>25</v>
      </c>
      <c r="H31" s="384"/>
      <c r="I31" s="370" t="s">
        <v>876</v>
      </c>
      <c r="J31" s="53" t="s">
        <v>755</v>
      </c>
      <c r="K31" s="407" t="s">
        <v>893</v>
      </c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</row>
    <row r="32" spans="1:23" ht="41.25" customHeight="1" x14ac:dyDescent="0.3">
      <c r="A32" s="409"/>
      <c r="B32" s="370"/>
      <c r="C32" s="370"/>
      <c r="D32" s="384"/>
      <c r="E32" s="384"/>
      <c r="F32" s="384"/>
      <c r="G32" s="373"/>
      <c r="H32" s="384"/>
      <c r="I32" s="370"/>
      <c r="J32" s="53" t="s">
        <v>756</v>
      </c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</row>
    <row r="33" spans="1:23" ht="23.25" customHeight="1" x14ac:dyDescent="0.3">
      <c r="A33" s="409"/>
      <c r="B33" s="370"/>
      <c r="C33" s="370"/>
      <c r="D33" s="384"/>
      <c r="E33" s="384"/>
      <c r="F33" s="384"/>
      <c r="G33" s="373"/>
      <c r="H33" s="384"/>
      <c r="I33" s="370"/>
      <c r="J33" s="169" t="s">
        <v>33</v>
      </c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</row>
    <row r="34" spans="1:23" ht="58.5" customHeight="1" x14ac:dyDescent="0.3">
      <c r="A34" s="409" t="s">
        <v>762</v>
      </c>
      <c r="B34" s="370" t="s">
        <v>758</v>
      </c>
      <c r="C34" s="376" t="s">
        <v>759</v>
      </c>
      <c r="D34" s="384"/>
      <c r="E34" s="384"/>
      <c r="F34" s="384"/>
      <c r="G34" s="373" t="s">
        <v>25</v>
      </c>
      <c r="H34" s="384"/>
      <c r="I34" s="370" t="s">
        <v>876</v>
      </c>
      <c r="J34" s="172" t="s">
        <v>760</v>
      </c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>
        <v>0</v>
      </c>
      <c r="V34" s="131">
        <v>0</v>
      </c>
      <c r="W34" s="131"/>
    </row>
    <row r="35" spans="1:23" ht="37.5" x14ac:dyDescent="0.3">
      <c r="A35" s="409"/>
      <c r="B35" s="370"/>
      <c r="C35" s="376"/>
      <c r="D35" s="384"/>
      <c r="E35" s="384"/>
      <c r="F35" s="384"/>
      <c r="G35" s="373"/>
      <c r="H35" s="384"/>
      <c r="I35" s="370"/>
      <c r="J35" s="172" t="s">
        <v>761</v>
      </c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>
        <v>0</v>
      </c>
      <c r="V35" s="131">
        <v>0</v>
      </c>
      <c r="W35" s="131"/>
    </row>
    <row r="36" spans="1:23" ht="21.75" customHeight="1" x14ac:dyDescent="0.3">
      <c r="A36" s="409"/>
      <c r="B36" s="370"/>
      <c r="C36" s="376"/>
      <c r="D36" s="384"/>
      <c r="E36" s="384"/>
      <c r="F36" s="384"/>
      <c r="G36" s="373"/>
      <c r="H36" s="384"/>
      <c r="I36" s="370"/>
      <c r="J36" s="172" t="s">
        <v>33</v>
      </c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27">
        <v>0</v>
      </c>
      <c r="V36" s="127">
        <v>0</v>
      </c>
      <c r="W36" s="131"/>
    </row>
    <row r="37" spans="1:23" s="13" customFormat="1" ht="75" x14ac:dyDescent="0.3">
      <c r="A37" s="410" t="s">
        <v>765</v>
      </c>
      <c r="B37" s="370" t="s">
        <v>763</v>
      </c>
      <c r="C37" s="370" t="s">
        <v>754</v>
      </c>
      <c r="D37" s="384"/>
      <c r="E37" s="384"/>
      <c r="F37" s="384"/>
      <c r="G37" s="373" t="s">
        <v>25</v>
      </c>
      <c r="H37" s="384"/>
      <c r="I37" s="370" t="s">
        <v>876</v>
      </c>
      <c r="J37" s="172" t="s">
        <v>764</v>
      </c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>
        <v>0</v>
      </c>
      <c r="V37" s="131">
        <v>0</v>
      </c>
      <c r="W37" s="131"/>
    </row>
    <row r="38" spans="1:23" s="13" customFormat="1" ht="39.75" customHeight="1" x14ac:dyDescent="0.3">
      <c r="A38" s="409"/>
      <c r="B38" s="370"/>
      <c r="C38" s="370"/>
      <c r="D38" s="384"/>
      <c r="E38" s="384"/>
      <c r="F38" s="384"/>
      <c r="G38" s="373"/>
      <c r="H38" s="384"/>
      <c r="I38" s="370"/>
      <c r="J38" s="172" t="s">
        <v>756</v>
      </c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>
        <v>0</v>
      </c>
      <c r="V38" s="131">
        <v>0</v>
      </c>
      <c r="W38" s="131"/>
    </row>
    <row r="39" spans="1:23" s="13" customFormat="1" ht="27" customHeight="1" x14ac:dyDescent="0.3">
      <c r="A39" s="409"/>
      <c r="B39" s="370"/>
      <c r="C39" s="370"/>
      <c r="D39" s="384"/>
      <c r="E39" s="384"/>
      <c r="F39" s="384"/>
      <c r="G39" s="373"/>
      <c r="H39" s="384"/>
      <c r="I39" s="370"/>
      <c r="J39" s="172" t="s">
        <v>33</v>
      </c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127">
        <v>0</v>
      </c>
      <c r="V39" s="127">
        <v>0</v>
      </c>
      <c r="W39" s="341"/>
    </row>
    <row r="40" spans="1:23" s="13" customFormat="1" ht="56.25" x14ac:dyDescent="0.3">
      <c r="A40" s="409" t="s">
        <v>768</v>
      </c>
      <c r="B40" s="370" t="s">
        <v>766</v>
      </c>
      <c r="C40" s="370" t="s">
        <v>767</v>
      </c>
      <c r="D40" s="384"/>
      <c r="E40" s="384"/>
      <c r="F40" s="384"/>
      <c r="G40" s="373" t="s">
        <v>25</v>
      </c>
      <c r="H40" s="384"/>
      <c r="I40" s="370" t="s">
        <v>876</v>
      </c>
      <c r="J40" s="172" t="s">
        <v>860</v>
      </c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131">
        <v>0</v>
      </c>
      <c r="V40" s="131">
        <v>0</v>
      </c>
      <c r="W40" s="341"/>
    </row>
    <row r="41" spans="1:23" s="13" customFormat="1" ht="56.25" x14ac:dyDescent="0.3">
      <c r="A41" s="409"/>
      <c r="B41" s="370"/>
      <c r="C41" s="370"/>
      <c r="D41" s="384"/>
      <c r="E41" s="384"/>
      <c r="F41" s="384"/>
      <c r="G41" s="373"/>
      <c r="H41" s="384"/>
      <c r="I41" s="370"/>
      <c r="J41" s="172" t="s">
        <v>861</v>
      </c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131">
        <v>0</v>
      </c>
      <c r="V41" s="131">
        <v>0</v>
      </c>
      <c r="W41" s="341"/>
    </row>
    <row r="42" spans="1:23" s="34" customFormat="1" ht="30" customHeight="1" x14ac:dyDescent="0.3">
      <c r="A42" s="409"/>
      <c r="B42" s="370"/>
      <c r="C42" s="370"/>
      <c r="D42" s="384"/>
      <c r="E42" s="384"/>
      <c r="F42" s="384"/>
      <c r="G42" s="373"/>
      <c r="H42" s="384"/>
      <c r="I42" s="370"/>
      <c r="J42" s="172" t="s">
        <v>33</v>
      </c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127">
        <v>0</v>
      </c>
      <c r="V42" s="127">
        <v>0</v>
      </c>
      <c r="W42" s="341"/>
    </row>
    <row r="43" spans="1:23" ht="95.25" customHeight="1" x14ac:dyDescent="0.3">
      <c r="A43" s="410" t="s">
        <v>771</v>
      </c>
      <c r="B43" s="371" t="s">
        <v>769</v>
      </c>
      <c r="C43" s="371" t="s">
        <v>770</v>
      </c>
      <c r="D43" s="371" t="s">
        <v>129</v>
      </c>
      <c r="E43" s="385"/>
      <c r="F43" s="373" t="s">
        <v>25</v>
      </c>
      <c r="G43" s="369"/>
      <c r="H43" s="385"/>
      <c r="I43" s="370" t="s">
        <v>335</v>
      </c>
      <c r="J43" s="167" t="s">
        <v>336</v>
      </c>
      <c r="K43" s="134"/>
      <c r="L43" s="134"/>
      <c r="M43" s="134"/>
      <c r="N43" s="131"/>
      <c r="O43" s="132"/>
      <c r="P43" s="132"/>
      <c r="Q43" s="132"/>
      <c r="R43" s="132"/>
      <c r="S43" s="132"/>
      <c r="T43" s="132"/>
      <c r="U43" s="342"/>
      <c r="V43" s="132"/>
      <c r="W43" s="132"/>
    </row>
    <row r="44" spans="1:23" ht="65.25" customHeight="1" x14ac:dyDescent="0.3">
      <c r="A44" s="409"/>
      <c r="B44" s="371"/>
      <c r="C44" s="371"/>
      <c r="D44" s="371"/>
      <c r="E44" s="385"/>
      <c r="F44" s="373"/>
      <c r="G44" s="369"/>
      <c r="H44" s="385"/>
      <c r="I44" s="370"/>
      <c r="J44" s="167" t="s">
        <v>337</v>
      </c>
      <c r="K44" s="134"/>
      <c r="L44" s="134"/>
      <c r="M44" s="134"/>
      <c r="N44" s="131"/>
      <c r="O44" s="132"/>
      <c r="P44" s="132"/>
      <c r="Q44" s="132"/>
      <c r="R44" s="132"/>
      <c r="S44" s="132"/>
      <c r="T44" s="132"/>
      <c r="U44" s="132"/>
      <c r="V44" s="132"/>
      <c r="W44" s="132"/>
    </row>
    <row r="45" spans="1:23" ht="54.75" customHeight="1" x14ac:dyDescent="0.3">
      <c r="A45" s="409"/>
      <c r="B45" s="371"/>
      <c r="C45" s="371"/>
      <c r="D45" s="371"/>
      <c r="E45" s="385"/>
      <c r="F45" s="373"/>
      <c r="G45" s="369"/>
      <c r="H45" s="385"/>
      <c r="I45" s="370"/>
      <c r="J45" s="168" t="s">
        <v>33</v>
      </c>
      <c r="K45" s="134">
        <v>0</v>
      </c>
      <c r="L45" s="134">
        <v>77.77</v>
      </c>
      <c r="M45" s="134">
        <v>77.77</v>
      </c>
      <c r="N45" s="131">
        <v>2</v>
      </c>
      <c r="O45" s="132">
        <v>1</v>
      </c>
      <c r="P45" s="132">
        <v>0</v>
      </c>
      <c r="Q45" s="132">
        <v>1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</row>
    <row r="46" spans="1:23" ht="21.75" customHeight="1" x14ac:dyDescent="0.3">
      <c r="A46" s="411" t="s">
        <v>138</v>
      </c>
      <c r="B46" s="370" t="s">
        <v>130</v>
      </c>
      <c r="C46" s="370" t="s">
        <v>76</v>
      </c>
      <c r="D46" s="370" t="s">
        <v>164</v>
      </c>
      <c r="E46" s="378"/>
      <c r="F46" s="373" t="s">
        <v>25</v>
      </c>
      <c r="G46" s="369"/>
      <c r="H46" s="378"/>
      <c r="I46" s="370" t="s">
        <v>476</v>
      </c>
      <c r="J46" s="167" t="s">
        <v>379</v>
      </c>
      <c r="K46" s="134"/>
      <c r="L46" s="134"/>
      <c r="M46" s="134"/>
      <c r="N46" s="131"/>
      <c r="O46" s="132"/>
      <c r="P46" s="132"/>
      <c r="Q46" s="132"/>
      <c r="R46" s="132"/>
      <c r="S46" s="132"/>
      <c r="T46" s="132"/>
      <c r="U46" s="132"/>
      <c r="V46" s="132"/>
      <c r="W46" s="132"/>
    </row>
    <row r="47" spans="1:23" ht="21.75" customHeight="1" x14ac:dyDescent="0.3">
      <c r="A47" s="411"/>
      <c r="B47" s="370"/>
      <c r="C47" s="370"/>
      <c r="D47" s="370"/>
      <c r="E47" s="378"/>
      <c r="F47" s="373"/>
      <c r="G47" s="369"/>
      <c r="H47" s="378"/>
      <c r="I47" s="370"/>
      <c r="J47" s="167" t="s">
        <v>380</v>
      </c>
      <c r="K47" s="134"/>
      <c r="L47" s="134"/>
      <c r="M47" s="134"/>
      <c r="N47" s="131"/>
      <c r="O47" s="132"/>
      <c r="P47" s="132"/>
      <c r="Q47" s="132"/>
      <c r="R47" s="132"/>
      <c r="S47" s="132"/>
      <c r="T47" s="132"/>
      <c r="U47" s="132"/>
      <c r="V47" s="132"/>
      <c r="W47" s="132"/>
    </row>
    <row r="48" spans="1:23" ht="21.75" customHeight="1" x14ac:dyDescent="0.3">
      <c r="A48" s="411"/>
      <c r="B48" s="370"/>
      <c r="C48" s="370"/>
      <c r="D48" s="370"/>
      <c r="E48" s="378"/>
      <c r="F48" s="373"/>
      <c r="G48" s="369"/>
      <c r="H48" s="378"/>
      <c r="I48" s="370"/>
      <c r="J48" s="167" t="s">
        <v>33</v>
      </c>
      <c r="K48" s="134"/>
      <c r="L48" s="134"/>
      <c r="M48" s="134"/>
      <c r="N48" s="131"/>
      <c r="O48" s="132"/>
      <c r="P48" s="132"/>
      <c r="Q48" s="132"/>
      <c r="R48" s="132"/>
      <c r="S48" s="132"/>
      <c r="T48" s="132"/>
      <c r="U48" s="132"/>
      <c r="V48" s="132"/>
      <c r="W48" s="132"/>
    </row>
    <row r="49" spans="1:23" ht="56.25" x14ac:dyDescent="0.3">
      <c r="A49" s="410" t="s">
        <v>776</v>
      </c>
      <c r="B49" s="370" t="s">
        <v>772</v>
      </c>
      <c r="C49" s="370" t="s">
        <v>773</v>
      </c>
      <c r="D49" s="370" t="s">
        <v>74</v>
      </c>
      <c r="E49" s="378"/>
      <c r="F49" s="369"/>
      <c r="G49" s="373" t="s">
        <v>25</v>
      </c>
      <c r="H49" s="378"/>
      <c r="I49" s="370" t="s">
        <v>877</v>
      </c>
      <c r="J49" s="167" t="s">
        <v>774</v>
      </c>
      <c r="K49" s="134"/>
      <c r="L49" s="134"/>
      <c r="M49" s="134"/>
      <c r="N49" s="131"/>
      <c r="O49" s="132"/>
      <c r="P49" s="132"/>
      <c r="Q49" s="132"/>
      <c r="R49" s="132"/>
      <c r="S49" s="132"/>
      <c r="T49" s="132"/>
      <c r="U49" s="132">
        <v>0</v>
      </c>
      <c r="V49" s="132">
        <v>13</v>
      </c>
      <c r="W49" s="132"/>
    </row>
    <row r="50" spans="1:23" ht="39.75" customHeight="1" x14ac:dyDescent="0.3">
      <c r="A50" s="409"/>
      <c r="B50" s="370"/>
      <c r="C50" s="370"/>
      <c r="D50" s="370"/>
      <c r="E50" s="378"/>
      <c r="F50" s="369"/>
      <c r="G50" s="373"/>
      <c r="H50" s="378"/>
      <c r="I50" s="370"/>
      <c r="J50" s="167" t="s">
        <v>775</v>
      </c>
      <c r="K50" s="134"/>
      <c r="L50" s="134"/>
      <c r="M50" s="134"/>
      <c r="N50" s="131"/>
      <c r="O50" s="132"/>
      <c r="P50" s="132"/>
      <c r="Q50" s="132"/>
      <c r="R50" s="132"/>
      <c r="S50" s="132"/>
      <c r="T50" s="132"/>
      <c r="U50" s="132">
        <v>0</v>
      </c>
      <c r="V50" s="132">
        <v>2</v>
      </c>
      <c r="W50" s="132"/>
    </row>
    <row r="51" spans="1:23" ht="24.75" customHeight="1" x14ac:dyDescent="0.3">
      <c r="A51" s="409"/>
      <c r="B51" s="370"/>
      <c r="C51" s="370"/>
      <c r="D51" s="370"/>
      <c r="E51" s="378"/>
      <c r="F51" s="369"/>
      <c r="G51" s="373"/>
      <c r="H51" s="378"/>
      <c r="I51" s="370"/>
      <c r="J51" s="167" t="s">
        <v>33</v>
      </c>
      <c r="K51" s="341"/>
      <c r="L51" s="341"/>
      <c r="M51" s="341"/>
      <c r="N51" s="133"/>
      <c r="O51" s="133"/>
      <c r="P51" s="133"/>
      <c r="Q51" s="133"/>
      <c r="R51" s="133"/>
      <c r="S51" s="133"/>
      <c r="T51" s="133"/>
      <c r="U51" s="127">
        <v>0</v>
      </c>
      <c r="V51" s="127">
        <f t="shared" ref="V51" si="5">V49*100/V50</f>
        <v>650</v>
      </c>
      <c r="W51" s="133"/>
    </row>
    <row r="52" spans="1:23" ht="56.25" customHeight="1" x14ac:dyDescent="0.3">
      <c r="A52" s="338" t="s">
        <v>141</v>
      </c>
      <c r="B52" s="76" t="s">
        <v>596</v>
      </c>
      <c r="C52" s="76"/>
      <c r="D52" s="60" t="s">
        <v>74</v>
      </c>
      <c r="E52" s="49"/>
      <c r="F52" s="48"/>
      <c r="G52" s="48"/>
      <c r="H52" s="48"/>
      <c r="I52" s="61"/>
      <c r="J52" s="424" t="s">
        <v>538</v>
      </c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</row>
    <row r="53" spans="1:23" ht="39" customHeight="1" x14ac:dyDescent="0.3">
      <c r="A53" s="425" t="s">
        <v>778</v>
      </c>
      <c r="B53" s="371" t="s">
        <v>777</v>
      </c>
      <c r="C53" s="371" t="s">
        <v>76</v>
      </c>
      <c r="D53" s="371" t="s">
        <v>490</v>
      </c>
      <c r="E53" s="385"/>
      <c r="F53" s="373" t="s">
        <v>25</v>
      </c>
      <c r="G53" s="369"/>
      <c r="H53" s="385"/>
      <c r="I53" s="370" t="s">
        <v>884</v>
      </c>
      <c r="J53" s="167" t="s">
        <v>430</v>
      </c>
      <c r="K53" s="167"/>
      <c r="L53" s="167"/>
      <c r="M53" s="167"/>
      <c r="N53" s="232">
        <v>298</v>
      </c>
    </row>
    <row r="54" spans="1:23" ht="21.75" customHeight="1" x14ac:dyDescent="0.3">
      <c r="A54" s="411"/>
      <c r="B54" s="371"/>
      <c r="C54" s="371"/>
      <c r="D54" s="371"/>
      <c r="E54" s="385"/>
      <c r="F54" s="373"/>
      <c r="G54" s="369"/>
      <c r="H54" s="385"/>
      <c r="I54" s="370"/>
      <c r="J54" s="167" t="s">
        <v>431</v>
      </c>
      <c r="K54" s="167"/>
      <c r="L54" s="167"/>
      <c r="M54" s="167"/>
      <c r="N54" s="232">
        <v>298</v>
      </c>
    </row>
    <row r="55" spans="1:23" ht="21.75" customHeight="1" x14ac:dyDescent="0.3">
      <c r="A55" s="411"/>
      <c r="B55" s="371"/>
      <c r="C55" s="371"/>
      <c r="D55" s="371"/>
      <c r="E55" s="385"/>
      <c r="F55" s="373"/>
      <c r="G55" s="369"/>
      <c r="H55" s="385"/>
      <c r="I55" s="370"/>
      <c r="J55" s="168" t="s">
        <v>33</v>
      </c>
      <c r="K55" s="167"/>
      <c r="L55" s="167"/>
      <c r="M55" s="167"/>
      <c r="N55" s="232">
        <v>100</v>
      </c>
    </row>
    <row r="56" spans="1:23" ht="56.25" x14ac:dyDescent="0.3">
      <c r="A56" s="409" t="s">
        <v>499</v>
      </c>
      <c r="B56" s="389" t="s">
        <v>132</v>
      </c>
      <c r="C56" s="389" t="s">
        <v>65</v>
      </c>
      <c r="D56" s="389" t="s">
        <v>133</v>
      </c>
      <c r="E56" s="385"/>
      <c r="F56" s="373" t="s">
        <v>25</v>
      </c>
      <c r="G56" s="369"/>
      <c r="H56" s="369"/>
      <c r="I56" s="370" t="s">
        <v>476</v>
      </c>
      <c r="J56" s="167" t="s">
        <v>642</v>
      </c>
      <c r="K56" s="183"/>
      <c r="L56" s="183">
        <v>113</v>
      </c>
      <c r="M56" s="183"/>
      <c r="N56" s="131">
        <f>O56+P56+Q56+R56+S56+T56+U56+V56+W56</f>
        <v>79</v>
      </c>
      <c r="O56" s="132">
        <v>7</v>
      </c>
      <c r="P56" s="132">
        <v>15</v>
      </c>
      <c r="Q56" s="132">
        <v>13</v>
      </c>
      <c r="R56" s="132">
        <v>6</v>
      </c>
      <c r="S56" s="132">
        <v>14</v>
      </c>
      <c r="T56" s="131">
        <v>4</v>
      </c>
      <c r="U56" s="183">
        <v>6</v>
      </c>
      <c r="V56" s="132">
        <v>8</v>
      </c>
      <c r="W56" s="132">
        <v>6</v>
      </c>
    </row>
    <row r="57" spans="1:23" ht="60.75" customHeight="1" x14ac:dyDescent="0.3">
      <c r="A57" s="409"/>
      <c r="B57" s="389"/>
      <c r="C57" s="389"/>
      <c r="D57" s="389"/>
      <c r="E57" s="385"/>
      <c r="F57" s="373"/>
      <c r="G57" s="369"/>
      <c r="H57" s="369"/>
      <c r="I57" s="370"/>
      <c r="J57" s="167" t="s">
        <v>481</v>
      </c>
      <c r="K57" s="134"/>
      <c r="L57" s="134">
        <v>117</v>
      </c>
      <c r="M57" s="134">
        <v>85</v>
      </c>
      <c r="N57" s="131">
        <v>110</v>
      </c>
      <c r="O57" s="132">
        <v>21</v>
      </c>
      <c r="P57" s="132">
        <v>20</v>
      </c>
      <c r="Q57" s="132">
        <v>16</v>
      </c>
      <c r="R57" s="132">
        <v>7</v>
      </c>
      <c r="S57" s="132">
        <v>15</v>
      </c>
      <c r="T57" s="131">
        <v>7</v>
      </c>
      <c r="U57" s="183">
        <v>9</v>
      </c>
      <c r="V57" s="132">
        <v>9</v>
      </c>
      <c r="W57" s="132">
        <v>6</v>
      </c>
    </row>
    <row r="58" spans="1:23" ht="24" customHeight="1" x14ac:dyDescent="0.3">
      <c r="A58" s="409"/>
      <c r="B58" s="389"/>
      <c r="C58" s="389"/>
      <c r="D58" s="389"/>
      <c r="E58" s="385"/>
      <c r="F58" s="373"/>
      <c r="G58" s="369"/>
      <c r="H58" s="369"/>
      <c r="I58" s="370"/>
      <c r="J58" s="168" t="s">
        <v>33</v>
      </c>
      <c r="K58" s="134">
        <v>62.39</v>
      </c>
      <c r="L58" s="134">
        <v>96.58</v>
      </c>
      <c r="M58" s="134">
        <v>72.42</v>
      </c>
      <c r="N58" s="131">
        <f>N56*100/N57</f>
        <v>71.818181818181813</v>
      </c>
      <c r="O58" s="131">
        <f t="shared" ref="O58:W58" si="6">O56*100/O57</f>
        <v>33.333333333333336</v>
      </c>
      <c r="P58" s="131">
        <f t="shared" si="6"/>
        <v>75</v>
      </c>
      <c r="Q58" s="131">
        <f t="shared" si="6"/>
        <v>81.25</v>
      </c>
      <c r="R58" s="131">
        <f t="shared" si="6"/>
        <v>85.714285714285708</v>
      </c>
      <c r="S58" s="131">
        <f t="shared" si="6"/>
        <v>93.333333333333329</v>
      </c>
      <c r="T58" s="131">
        <f t="shared" si="6"/>
        <v>57.142857142857146</v>
      </c>
      <c r="U58" s="131">
        <f t="shared" si="6"/>
        <v>66.666666666666671</v>
      </c>
      <c r="V58" s="131">
        <f t="shared" si="6"/>
        <v>88.888888888888886</v>
      </c>
      <c r="W58" s="131">
        <f t="shared" si="6"/>
        <v>100</v>
      </c>
    </row>
    <row r="59" spans="1:23" ht="60" customHeight="1" x14ac:dyDescent="0.3">
      <c r="A59" s="410" t="s">
        <v>779</v>
      </c>
      <c r="B59" s="414" t="s">
        <v>134</v>
      </c>
      <c r="C59" s="370" t="s">
        <v>36</v>
      </c>
      <c r="D59" s="371" t="s">
        <v>135</v>
      </c>
      <c r="E59" s="385"/>
      <c r="F59" s="373" t="s">
        <v>25</v>
      </c>
      <c r="G59" s="369"/>
      <c r="H59" s="369"/>
      <c r="I59" s="370" t="s">
        <v>30</v>
      </c>
      <c r="J59" s="168" t="s">
        <v>169</v>
      </c>
      <c r="K59" s="131"/>
      <c r="L59" s="131"/>
      <c r="M59" s="131"/>
      <c r="N59" s="132">
        <v>9</v>
      </c>
      <c r="O59" s="132">
        <v>1</v>
      </c>
      <c r="P59" s="132">
        <v>1</v>
      </c>
      <c r="Q59" s="132">
        <v>1</v>
      </c>
      <c r="R59" s="132">
        <v>1</v>
      </c>
      <c r="S59" s="132">
        <v>1</v>
      </c>
      <c r="T59" s="131">
        <v>1</v>
      </c>
      <c r="U59" s="132">
        <v>1</v>
      </c>
      <c r="V59" s="132">
        <v>1</v>
      </c>
      <c r="W59" s="132">
        <v>1</v>
      </c>
    </row>
    <row r="60" spans="1:23" ht="43.5" customHeight="1" x14ac:dyDescent="0.3">
      <c r="A60" s="409"/>
      <c r="B60" s="414"/>
      <c r="C60" s="370"/>
      <c r="D60" s="371"/>
      <c r="E60" s="385"/>
      <c r="F60" s="373"/>
      <c r="G60" s="369"/>
      <c r="H60" s="369"/>
      <c r="I60" s="370"/>
      <c r="J60" s="168" t="s">
        <v>170</v>
      </c>
      <c r="K60" s="131"/>
      <c r="L60" s="131"/>
      <c r="M60" s="132"/>
      <c r="N60" s="132">
        <v>9</v>
      </c>
      <c r="O60" s="132">
        <v>1</v>
      </c>
      <c r="P60" s="132">
        <v>1</v>
      </c>
      <c r="Q60" s="132">
        <v>1</v>
      </c>
      <c r="R60" s="132">
        <v>1</v>
      </c>
      <c r="S60" s="132">
        <v>1</v>
      </c>
      <c r="T60" s="131">
        <v>1</v>
      </c>
      <c r="U60" s="132">
        <v>1</v>
      </c>
      <c r="V60" s="132">
        <v>1</v>
      </c>
      <c r="W60" s="132">
        <v>1</v>
      </c>
    </row>
    <row r="61" spans="1:23" ht="30" customHeight="1" x14ac:dyDescent="0.3">
      <c r="A61" s="409"/>
      <c r="B61" s="414"/>
      <c r="C61" s="370"/>
      <c r="D61" s="371"/>
      <c r="E61" s="385"/>
      <c r="F61" s="373"/>
      <c r="G61" s="369"/>
      <c r="H61" s="369"/>
      <c r="I61" s="370"/>
      <c r="J61" s="168" t="s">
        <v>33</v>
      </c>
      <c r="K61" s="131"/>
      <c r="L61" s="131"/>
      <c r="M61" s="131" t="s">
        <v>530</v>
      </c>
      <c r="N61" s="132">
        <f>N59*100/N60</f>
        <v>100</v>
      </c>
      <c r="O61" s="132">
        <f>O59*100/O60</f>
        <v>100</v>
      </c>
      <c r="P61" s="132">
        <f t="shared" ref="P61:W61" si="7">P59*100/P60</f>
        <v>100</v>
      </c>
      <c r="Q61" s="132">
        <f t="shared" si="7"/>
        <v>100</v>
      </c>
      <c r="R61" s="132">
        <f t="shared" si="7"/>
        <v>100</v>
      </c>
      <c r="S61" s="132">
        <f t="shared" si="7"/>
        <v>100</v>
      </c>
      <c r="T61" s="132">
        <f t="shared" si="7"/>
        <v>100</v>
      </c>
      <c r="U61" s="132">
        <f t="shared" si="7"/>
        <v>100</v>
      </c>
      <c r="V61" s="132">
        <f t="shared" si="7"/>
        <v>100</v>
      </c>
      <c r="W61" s="132">
        <f t="shared" si="7"/>
        <v>100</v>
      </c>
    </row>
    <row r="62" spans="1:23" ht="47.25" customHeight="1" x14ac:dyDescent="0.3">
      <c r="A62" s="409" t="s">
        <v>504</v>
      </c>
      <c r="B62" s="413" t="s">
        <v>136</v>
      </c>
      <c r="C62" s="370" t="s">
        <v>137</v>
      </c>
      <c r="D62" s="371" t="s">
        <v>135</v>
      </c>
      <c r="E62" s="385"/>
      <c r="F62" s="373" t="s">
        <v>25</v>
      </c>
      <c r="G62" s="385"/>
      <c r="H62" s="385"/>
      <c r="I62" s="386" t="s">
        <v>859</v>
      </c>
      <c r="J62" s="172" t="s">
        <v>524</v>
      </c>
      <c r="K62" s="132"/>
      <c r="L62" s="132"/>
      <c r="M62" s="132"/>
      <c r="N62" s="131">
        <v>45</v>
      </c>
      <c r="O62" s="132">
        <v>5</v>
      </c>
      <c r="P62" s="132">
        <v>2</v>
      </c>
      <c r="Q62" s="132">
        <v>13</v>
      </c>
      <c r="R62" s="132">
        <v>4</v>
      </c>
      <c r="S62" s="132">
        <v>5</v>
      </c>
      <c r="T62" s="131">
        <v>2</v>
      </c>
      <c r="U62" s="132">
        <v>7</v>
      </c>
      <c r="V62" s="132">
        <v>4</v>
      </c>
      <c r="W62" s="132">
        <v>3</v>
      </c>
    </row>
    <row r="63" spans="1:23" ht="27.75" customHeight="1" x14ac:dyDescent="0.3">
      <c r="A63" s="409"/>
      <c r="B63" s="414"/>
      <c r="C63" s="370"/>
      <c r="D63" s="371"/>
      <c r="E63" s="385"/>
      <c r="F63" s="373"/>
      <c r="G63" s="385"/>
      <c r="H63" s="385"/>
      <c r="I63" s="386"/>
      <c r="J63" s="167" t="s">
        <v>525</v>
      </c>
      <c r="K63" s="131"/>
      <c r="L63" s="131"/>
      <c r="M63" s="131"/>
      <c r="N63" s="131">
        <v>59</v>
      </c>
      <c r="O63" s="132">
        <v>8</v>
      </c>
      <c r="P63" s="132">
        <v>11</v>
      </c>
      <c r="Q63" s="132">
        <v>13</v>
      </c>
      <c r="R63" s="132">
        <v>4</v>
      </c>
      <c r="S63" s="132">
        <v>5</v>
      </c>
      <c r="T63" s="131">
        <v>4</v>
      </c>
      <c r="U63" s="132">
        <v>7</v>
      </c>
      <c r="V63" s="132">
        <v>4</v>
      </c>
      <c r="W63" s="132">
        <v>3</v>
      </c>
    </row>
    <row r="64" spans="1:23" ht="29.25" customHeight="1" x14ac:dyDescent="0.3">
      <c r="A64" s="409"/>
      <c r="B64" s="414"/>
      <c r="C64" s="370"/>
      <c r="D64" s="371"/>
      <c r="E64" s="385"/>
      <c r="F64" s="373"/>
      <c r="G64" s="385"/>
      <c r="H64" s="385"/>
      <c r="I64" s="386"/>
      <c r="J64" s="168" t="s">
        <v>33</v>
      </c>
      <c r="K64" s="131">
        <v>100</v>
      </c>
      <c r="L64" s="339">
        <v>70.37</v>
      </c>
      <c r="M64" s="340">
        <v>86.67</v>
      </c>
      <c r="N64" s="131">
        <v>76.271186440677965</v>
      </c>
      <c r="O64" s="162">
        <v>62.5</v>
      </c>
      <c r="P64" s="162">
        <v>18.181818181818183</v>
      </c>
      <c r="Q64" s="132">
        <v>100</v>
      </c>
      <c r="R64" s="132">
        <v>100</v>
      </c>
      <c r="S64" s="132">
        <v>100</v>
      </c>
      <c r="T64" s="132">
        <v>50</v>
      </c>
      <c r="U64" s="132">
        <v>100</v>
      </c>
      <c r="V64" s="132">
        <v>100</v>
      </c>
      <c r="W64" s="132">
        <v>100</v>
      </c>
    </row>
    <row r="65" spans="1:23" ht="21.75" customHeight="1" x14ac:dyDescent="0.3">
      <c r="A65" s="426" t="s">
        <v>182</v>
      </c>
      <c r="B65" s="427" t="s">
        <v>643</v>
      </c>
      <c r="C65" s="427" t="s">
        <v>44</v>
      </c>
      <c r="D65" s="428"/>
      <c r="E65" s="429"/>
      <c r="F65" s="429"/>
      <c r="G65" s="429"/>
      <c r="H65" s="429"/>
      <c r="I65" s="430"/>
      <c r="J65" s="424" t="s">
        <v>539</v>
      </c>
      <c r="K65" s="431"/>
      <c r="L65" s="431"/>
      <c r="M65" s="431"/>
      <c r="N65" s="431"/>
      <c r="O65" s="431"/>
      <c r="P65" s="431"/>
      <c r="Q65" s="431"/>
      <c r="R65" s="431"/>
      <c r="S65" s="431"/>
      <c r="T65" s="431"/>
      <c r="U65" s="431"/>
      <c r="V65" s="431"/>
      <c r="W65" s="431"/>
    </row>
    <row r="66" spans="1:23" ht="21.75" customHeight="1" x14ac:dyDescent="0.3">
      <c r="A66" s="426"/>
      <c r="B66" s="427"/>
      <c r="C66" s="427"/>
      <c r="D66" s="428"/>
      <c r="E66" s="429"/>
      <c r="F66" s="429"/>
      <c r="G66" s="429"/>
      <c r="H66" s="429"/>
      <c r="I66" s="430"/>
      <c r="J66" s="431"/>
      <c r="K66" s="431"/>
      <c r="L66" s="431"/>
      <c r="M66" s="431"/>
      <c r="N66" s="431"/>
      <c r="O66" s="431"/>
      <c r="P66" s="431"/>
      <c r="Q66" s="431"/>
      <c r="R66" s="431"/>
      <c r="S66" s="431"/>
      <c r="T66" s="431"/>
      <c r="U66" s="431"/>
      <c r="V66" s="431"/>
      <c r="W66" s="431"/>
    </row>
    <row r="67" spans="1:23" x14ac:dyDescent="0.3">
      <c r="A67" s="426"/>
      <c r="B67" s="427"/>
      <c r="C67" s="427"/>
      <c r="D67" s="428"/>
      <c r="E67" s="429"/>
      <c r="F67" s="429"/>
      <c r="G67" s="429"/>
      <c r="H67" s="429"/>
      <c r="I67" s="430"/>
      <c r="J67" s="431"/>
      <c r="K67" s="431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</row>
    <row r="68" spans="1:23" ht="21.75" customHeight="1" x14ac:dyDescent="0.3">
      <c r="A68" s="409" t="s">
        <v>454</v>
      </c>
      <c r="B68" s="370" t="s">
        <v>644</v>
      </c>
      <c r="C68" s="370" t="s">
        <v>126</v>
      </c>
      <c r="D68" s="370" t="s">
        <v>377</v>
      </c>
      <c r="E68" s="378"/>
      <c r="F68" s="373" t="s">
        <v>25</v>
      </c>
      <c r="G68" s="369"/>
      <c r="H68" s="378"/>
      <c r="I68" s="370" t="s">
        <v>476</v>
      </c>
      <c r="J68" s="167" t="s">
        <v>645</v>
      </c>
      <c r="K68" s="167"/>
      <c r="L68" s="167"/>
      <c r="M68" s="167"/>
      <c r="N68" s="172"/>
    </row>
    <row r="69" spans="1:23" ht="21.75" customHeight="1" x14ac:dyDescent="0.3">
      <c r="A69" s="409"/>
      <c r="B69" s="370"/>
      <c r="C69" s="370"/>
      <c r="D69" s="370"/>
      <c r="E69" s="378"/>
      <c r="F69" s="373"/>
      <c r="G69" s="369"/>
      <c r="H69" s="378"/>
      <c r="I69" s="370"/>
      <c r="J69" s="167" t="s">
        <v>378</v>
      </c>
      <c r="K69" s="167"/>
      <c r="L69" s="167"/>
      <c r="M69" s="167"/>
      <c r="N69" s="172"/>
    </row>
    <row r="70" spans="1:23" ht="21.75" customHeight="1" x14ac:dyDescent="0.3">
      <c r="A70" s="409"/>
      <c r="B70" s="370"/>
      <c r="C70" s="370"/>
      <c r="D70" s="370"/>
      <c r="E70" s="378"/>
      <c r="F70" s="373"/>
      <c r="G70" s="369"/>
      <c r="H70" s="378"/>
      <c r="I70" s="370"/>
      <c r="J70" s="167" t="s">
        <v>33</v>
      </c>
      <c r="K70" s="168"/>
      <c r="L70" s="168"/>
      <c r="M70" s="168"/>
      <c r="N70" s="172"/>
    </row>
    <row r="71" spans="1:23" ht="37.5" customHeight="1" x14ac:dyDescent="0.3">
      <c r="A71" s="409" t="s">
        <v>500</v>
      </c>
      <c r="B71" s="370" t="s">
        <v>139</v>
      </c>
      <c r="C71" s="370" t="s">
        <v>140</v>
      </c>
      <c r="D71" s="370" t="s">
        <v>333</v>
      </c>
      <c r="E71" s="378"/>
      <c r="F71" s="369"/>
      <c r="G71" s="373" t="s">
        <v>25</v>
      </c>
      <c r="H71" s="373" t="s">
        <v>25</v>
      </c>
      <c r="I71" s="370" t="s">
        <v>877</v>
      </c>
      <c r="J71" s="167" t="s">
        <v>343</v>
      </c>
      <c r="K71" s="167"/>
      <c r="L71" s="167"/>
      <c r="M71" s="167"/>
      <c r="N71" s="129"/>
      <c r="O71" s="130">
        <v>24094</v>
      </c>
      <c r="P71" s="130">
        <v>8024</v>
      </c>
      <c r="Q71" s="130"/>
      <c r="R71" s="183">
        <v>2745</v>
      </c>
      <c r="S71" s="234">
        <v>4166</v>
      </c>
      <c r="T71" s="130">
        <v>6964</v>
      </c>
      <c r="U71" s="130">
        <v>4157</v>
      </c>
      <c r="V71" s="130">
        <v>5477</v>
      </c>
      <c r="W71" s="130"/>
    </row>
    <row r="72" spans="1:23" ht="21.75" customHeight="1" x14ac:dyDescent="0.3">
      <c r="A72" s="409"/>
      <c r="B72" s="370"/>
      <c r="C72" s="370"/>
      <c r="D72" s="370"/>
      <c r="E72" s="378"/>
      <c r="F72" s="369"/>
      <c r="G72" s="373"/>
      <c r="H72" s="373"/>
      <c r="I72" s="370"/>
      <c r="J72" s="167" t="s">
        <v>344</v>
      </c>
      <c r="K72" s="167"/>
      <c r="L72" s="167"/>
      <c r="M72" s="167"/>
      <c r="N72" s="136"/>
      <c r="O72" s="130">
        <v>122279</v>
      </c>
      <c r="P72" s="130">
        <v>56064</v>
      </c>
      <c r="Q72" s="130"/>
      <c r="R72" s="183">
        <v>5451</v>
      </c>
      <c r="S72" s="234">
        <v>7941</v>
      </c>
      <c r="T72" s="130">
        <v>47660</v>
      </c>
      <c r="U72" s="130">
        <v>30745</v>
      </c>
      <c r="V72" s="130">
        <v>25680</v>
      </c>
      <c r="W72" s="137"/>
    </row>
    <row r="73" spans="1:23" ht="21.75" customHeight="1" x14ac:dyDescent="0.3">
      <c r="A73" s="409"/>
      <c r="B73" s="370"/>
      <c r="C73" s="370"/>
      <c r="D73" s="370"/>
      <c r="E73" s="378"/>
      <c r="F73" s="369"/>
      <c r="G73" s="373"/>
      <c r="H73" s="373"/>
      <c r="I73" s="370"/>
      <c r="J73" s="167" t="s">
        <v>33</v>
      </c>
      <c r="K73" s="168"/>
      <c r="L73" s="167"/>
      <c r="M73" s="167"/>
      <c r="N73" s="133"/>
      <c r="O73" s="162">
        <f>O71*100/O72</f>
        <v>19.704119268230848</v>
      </c>
      <c r="P73" s="162">
        <f>P71*100/P72</f>
        <v>14.312214611872147</v>
      </c>
      <c r="Q73" s="127"/>
      <c r="R73" s="183">
        <v>50.35</v>
      </c>
      <c r="S73" s="235">
        <v>52.46190656088654</v>
      </c>
      <c r="T73" s="127">
        <f t="shared" ref="T73:V73" si="8">T71*100/T72</f>
        <v>14.611833822912295</v>
      </c>
      <c r="U73" s="127">
        <f t="shared" si="8"/>
        <v>13.520897706944218</v>
      </c>
      <c r="V73" s="127">
        <f t="shared" si="8"/>
        <v>21.327881619937695</v>
      </c>
      <c r="W73" s="133"/>
    </row>
    <row r="74" spans="1:23" ht="37.5" x14ac:dyDescent="0.3">
      <c r="A74" s="410" t="s">
        <v>783</v>
      </c>
      <c r="B74" s="370" t="s">
        <v>781</v>
      </c>
      <c r="C74" s="370" t="s">
        <v>142</v>
      </c>
      <c r="D74" s="383" t="s">
        <v>333</v>
      </c>
      <c r="E74" s="378"/>
      <c r="F74" s="369"/>
      <c r="G74" s="378"/>
      <c r="H74" s="373" t="s">
        <v>25</v>
      </c>
      <c r="I74" s="370" t="s">
        <v>334</v>
      </c>
      <c r="J74" s="167" t="s">
        <v>782</v>
      </c>
      <c r="K74" s="167"/>
      <c r="L74" s="167"/>
      <c r="M74" s="167"/>
      <c r="N74" s="172"/>
      <c r="O74" s="132">
        <v>13</v>
      </c>
      <c r="P74" s="132">
        <v>4</v>
      </c>
      <c r="Q74" s="132"/>
      <c r="R74" s="131">
        <v>6</v>
      </c>
      <c r="S74" s="234">
        <v>4</v>
      </c>
      <c r="T74" s="132">
        <v>7</v>
      </c>
      <c r="U74" s="132">
        <v>5</v>
      </c>
      <c r="V74" s="132">
        <v>1227</v>
      </c>
    </row>
    <row r="75" spans="1:23" ht="21.75" customHeight="1" x14ac:dyDescent="0.3">
      <c r="A75" s="409"/>
      <c r="B75" s="370"/>
      <c r="C75" s="370"/>
      <c r="D75" s="383"/>
      <c r="E75" s="378"/>
      <c r="F75" s="369"/>
      <c r="G75" s="378"/>
      <c r="H75" s="373"/>
      <c r="I75" s="370"/>
      <c r="J75" s="167" t="s">
        <v>345</v>
      </c>
      <c r="K75" s="167"/>
      <c r="L75" s="167"/>
      <c r="M75" s="167"/>
      <c r="N75" s="172"/>
      <c r="O75" s="132">
        <v>21</v>
      </c>
      <c r="P75" s="132">
        <v>4</v>
      </c>
      <c r="Q75" s="132"/>
      <c r="R75" s="131">
        <v>6</v>
      </c>
      <c r="S75" s="234">
        <v>15</v>
      </c>
      <c r="T75" s="132">
        <v>7</v>
      </c>
      <c r="U75" s="132">
        <v>9</v>
      </c>
      <c r="V75" s="132">
        <v>1995</v>
      </c>
    </row>
    <row r="76" spans="1:23" ht="21.75" customHeight="1" x14ac:dyDescent="0.3">
      <c r="A76" s="409"/>
      <c r="B76" s="370"/>
      <c r="C76" s="370"/>
      <c r="D76" s="383"/>
      <c r="E76" s="378"/>
      <c r="F76" s="369"/>
      <c r="G76" s="378"/>
      <c r="H76" s="373"/>
      <c r="I76" s="370"/>
      <c r="J76" s="167" t="s">
        <v>33</v>
      </c>
      <c r="K76" s="168"/>
      <c r="L76" s="167"/>
      <c r="M76" s="167"/>
      <c r="N76" s="172"/>
      <c r="O76" s="162">
        <f>O74*100/O75</f>
        <v>61.904761904761905</v>
      </c>
      <c r="P76" s="127">
        <v>100</v>
      </c>
      <c r="Q76" s="127"/>
      <c r="R76" s="131">
        <v>100</v>
      </c>
      <c r="S76" s="236">
        <v>26.666666666666668</v>
      </c>
      <c r="T76" s="127">
        <f t="shared" ref="T76:V76" si="9">T74*100/T75</f>
        <v>100</v>
      </c>
      <c r="U76" s="127">
        <f t="shared" si="9"/>
        <v>55.555555555555557</v>
      </c>
      <c r="V76" s="127">
        <f t="shared" si="9"/>
        <v>61.503759398496243</v>
      </c>
    </row>
    <row r="77" spans="1:23" ht="43.5" customHeight="1" x14ac:dyDescent="0.3">
      <c r="A77" s="226" t="s">
        <v>786</v>
      </c>
      <c r="B77" s="167" t="s">
        <v>871</v>
      </c>
      <c r="C77" s="167" t="s">
        <v>489</v>
      </c>
      <c r="D77" s="114"/>
      <c r="E77" s="170"/>
      <c r="G77" s="176" t="s">
        <v>25</v>
      </c>
      <c r="H77" s="170"/>
      <c r="I77" s="167" t="s">
        <v>432</v>
      </c>
      <c r="J77" s="167" t="s">
        <v>33</v>
      </c>
      <c r="K77" s="110"/>
      <c r="L77" s="110"/>
      <c r="M77" s="110"/>
      <c r="N77" s="110"/>
      <c r="O77" s="28"/>
      <c r="P77" s="28"/>
      <c r="Q77" s="28"/>
      <c r="R77" s="28"/>
      <c r="S77" s="28"/>
      <c r="T77" s="28"/>
      <c r="U77" s="28"/>
      <c r="V77" s="28"/>
      <c r="W77" s="28"/>
    </row>
    <row r="78" spans="1:23" ht="56.25" customHeight="1" x14ac:dyDescent="0.3">
      <c r="A78" s="227" t="s">
        <v>789</v>
      </c>
      <c r="B78" s="167" t="s">
        <v>872</v>
      </c>
      <c r="C78" s="167" t="s">
        <v>784</v>
      </c>
      <c r="D78" s="114"/>
      <c r="E78" s="170"/>
      <c r="G78" s="176" t="s">
        <v>25</v>
      </c>
      <c r="H78" s="170"/>
      <c r="I78" s="167" t="s">
        <v>432</v>
      </c>
      <c r="J78" s="167" t="s">
        <v>33</v>
      </c>
      <c r="K78" s="110"/>
      <c r="L78" s="110"/>
      <c r="M78" s="110"/>
      <c r="N78" s="110"/>
      <c r="O78" s="28"/>
      <c r="P78" s="28"/>
      <c r="Q78" s="28"/>
      <c r="R78" s="28"/>
      <c r="S78" s="28"/>
      <c r="T78" s="28"/>
      <c r="U78" s="28"/>
      <c r="V78" s="28"/>
      <c r="W78" s="28"/>
    </row>
    <row r="79" spans="1:23" ht="56.25" customHeight="1" x14ac:dyDescent="0.3">
      <c r="A79" s="227" t="s">
        <v>787</v>
      </c>
      <c r="B79" s="167" t="s">
        <v>873</v>
      </c>
      <c r="C79" s="167" t="s">
        <v>785</v>
      </c>
      <c r="D79" s="114"/>
      <c r="E79" s="170"/>
      <c r="G79" s="176" t="s">
        <v>25</v>
      </c>
      <c r="H79" s="170"/>
      <c r="I79" s="167" t="s">
        <v>432</v>
      </c>
      <c r="J79" s="167" t="s">
        <v>33</v>
      </c>
      <c r="K79" s="110"/>
      <c r="L79" s="110"/>
      <c r="M79" s="110"/>
      <c r="N79" s="110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47.25" customHeight="1" x14ac:dyDescent="0.3">
      <c r="A80" s="227" t="s">
        <v>788</v>
      </c>
      <c r="B80" s="167" t="s">
        <v>874</v>
      </c>
      <c r="C80" s="167" t="s">
        <v>785</v>
      </c>
      <c r="D80" s="114"/>
      <c r="E80" s="170"/>
      <c r="G80" s="176" t="s">
        <v>25</v>
      </c>
      <c r="H80" s="170"/>
      <c r="I80" s="167" t="s">
        <v>432</v>
      </c>
      <c r="J80" s="167" t="s">
        <v>33</v>
      </c>
      <c r="K80" s="110"/>
      <c r="L80" s="110"/>
      <c r="M80" s="110"/>
      <c r="N80" s="110"/>
      <c r="O80" s="28"/>
      <c r="P80" s="28"/>
      <c r="Q80" s="28"/>
      <c r="R80" s="28"/>
      <c r="S80" s="28"/>
      <c r="T80" s="28"/>
      <c r="U80" s="28"/>
      <c r="V80" s="28"/>
      <c r="W80" s="28"/>
    </row>
    <row r="81" spans="1:23" x14ac:dyDescent="0.3">
      <c r="A81" s="412" t="s">
        <v>69</v>
      </c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412"/>
      <c r="T81" s="412"/>
      <c r="U81" s="412"/>
      <c r="V81" s="412"/>
      <c r="W81" s="412"/>
    </row>
    <row r="82" spans="1:23" ht="37.5" x14ac:dyDescent="0.3">
      <c r="A82" s="237" t="s">
        <v>540</v>
      </c>
      <c r="B82" s="81" t="s">
        <v>144</v>
      </c>
      <c r="C82" s="3"/>
      <c r="D82" s="15"/>
      <c r="F82" s="176" t="s">
        <v>25</v>
      </c>
      <c r="G82" s="174"/>
      <c r="H82" s="174"/>
      <c r="J82" s="3"/>
      <c r="K82" s="3"/>
      <c r="L82" s="3"/>
      <c r="M82" s="3"/>
      <c r="N82" s="39"/>
    </row>
    <row r="83" spans="1:23" ht="117" customHeight="1" x14ac:dyDescent="0.3">
      <c r="A83" s="237" t="s">
        <v>312</v>
      </c>
      <c r="B83" s="18" t="s">
        <v>145</v>
      </c>
      <c r="C83" s="168" t="s">
        <v>146</v>
      </c>
      <c r="D83" s="15"/>
      <c r="E83" s="10"/>
      <c r="F83" s="176" t="s">
        <v>25</v>
      </c>
      <c r="H83" s="10"/>
      <c r="I83" s="167" t="s">
        <v>432</v>
      </c>
      <c r="J83" s="168" t="s">
        <v>175</v>
      </c>
      <c r="K83" s="181"/>
      <c r="L83" s="181"/>
      <c r="M83" s="181"/>
      <c r="N83" s="131" t="s">
        <v>903</v>
      </c>
      <c r="O83" s="132" t="s">
        <v>904</v>
      </c>
      <c r="P83" s="132"/>
      <c r="Q83" s="132"/>
      <c r="R83" s="132"/>
      <c r="S83" s="132"/>
      <c r="T83" s="132"/>
      <c r="U83" s="132"/>
      <c r="V83" s="132"/>
    </row>
    <row r="84" spans="1:23" ht="91.5" customHeight="1" x14ac:dyDescent="0.3">
      <c r="A84" s="237" t="s">
        <v>326</v>
      </c>
      <c r="B84" s="18" t="s">
        <v>147</v>
      </c>
      <c r="C84" s="168" t="s">
        <v>425</v>
      </c>
      <c r="D84" s="15"/>
      <c r="E84" s="10"/>
      <c r="F84" s="176" t="s">
        <v>25</v>
      </c>
      <c r="H84" s="10"/>
      <c r="I84" s="167" t="s">
        <v>432</v>
      </c>
      <c r="J84" s="168" t="s">
        <v>175</v>
      </c>
      <c r="K84" s="181"/>
      <c r="L84" s="181"/>
      <c r="M84" s="181"/>
      <c r="N84" s="131"/>
      <c r="O84" s="132">
        <v>19.68</v>
      </c>
      <c r="P84" s="132"/>
      <c r="Q84" s="132"/>
      <c r="R84" s="132"/>
      <c r="S84" s="132"/>
      <c r="T84" s="132"/>
      <c r="U84" s="132"/>
      <c r="V84" s="132"/>
    </row>
    <row r="85" spans="1:23" ht="37.5" x14ac:dyDescent="0.3">
      <c r="A85" s="237" t="s">
        <v>327</v>
      </c>
      <c r="B85" s="168" t="s">
        <v>148</v>
      </c>
      <c r="C85" s="168"/>
      <c r="D85" s="15"/>
      <c r="E85" s="10"/>
      <c r="F85" s="176" t="s">
        <v>25</v>
      </c>
      <c r="H85" s="10"/>
      <c r="I85" s="167" t="s">
        <v>432</v>
      </c>
      <c r="J85" s="168" t="s">
        <v>175</v>
      </c>
      <c r="K85" s="181"/>
      <c r="L85" s="181"/>
      <c r="M85" s="181"/>
      <c r="N85" s="131"/>
      <c r="O85" s="132"/>
      <c r="P85" s="132"/>
      <c r="Q85" s="132"/>
      <c r="R85" s="132"/>
      <c r="S85" s="132"/>
      <c r="T85" s="132"/>
      <c r="U85" s="132"/>
      <c r="V85" s="132"/>
    </row>
    <row r="86" spans="1:23" ht="46.5" customHeight="1" x14ac:dyDescent="0.3">
      <c r="A86" s="237" t="s">
        <v>541</v>
      </c>
      <c r="B86" s="168" t="s">
        <v>149</v>
      </c>
      <c r="C86" s="168"/>
      <c r="D86" s="15"/>
      <c r="E86" s="10"/>
      <c r="F86" s="176" t="s">
        <v>25</v>
      </c>
      <c r="H86" s="10"/>
      <c r="I86" s="167" t="s">
        <v>432</v>
      </c>
      <c r="J86" s="168" t="s">
        <v>175</v>
      </c>
      <c r="K86" s="181"/>
      <c r="L86" s="181"/>
      <c r="M86" s="181"/>
      <c r="N86" s="131"/>
      <c r="O86" s="132"/>
      <c r="P86" s="132"/>
      <c r="Q86" s="132"/>
      <c r="R86" s="132"/>
      <c r="S86" s="132"/>
      <c r="T86" s="132"/>
      <c r="U86" s="132"/>
      <c r="V86" s="132"/>
    </row>
    <row r="87" spans="1:23" ht="45.75" customHeight="1" x14ac:dyDescent="0.3">
      <c r="A87" s="237" t="s">
        <v>542</v>
      </c>
      <c r="B87" s="168" t="s">
        <v>150</v>
      </c>
      <c r="C87" s="168"/>
      <c r="D87" s="15"/>
      <c r="E87" s="10"/>
      <c r="F87" s="176" t="s">
        <v>25</v>
      </c>
      <c r="H87" s="10"/>
      <c r="I87" s="167" t="s">
        <v>432</v>
      </c>
      <c r="J87" s="168" t="s">
        <v>175</v>
      </c>
      <c r="K87" s="181"/>
      <c r="L87" s="181"/>
      <c r="M87" s="181"/>
      <c r="N87" s="131"/>
      <c r="O87" s="132"/>
      <c r="P87" s="132"/>
      <c r="Q87" s="132"/>
      <c r="R87" s="132"/>
      <c r="S87" s="132"/>
      <c r="T87" s="132"/>
      <c r="U87" s="132"/>
      <c r="V87" s="132"/>
    </row>
    <row r="88" spans="1:23" ht="37.5" x14ac:dyDescent="0.3">
      <c r="A88" s="237" t="s">
        <v>543</v>
      </c>
      <c r="B88" s="168" t="s">
        <v>151</v>
      </c>
      <c r="C88" s="168" t="s">
        <v>426</v>
      </c>
      <c r="D88" s="15"/>
      <c r="E88" s="10"/>
      <c r="F88" s="176" t="s">
        <v>25</v>
      </c>
      <c r="H88" s="10"/>
      <c r="I88" s="167" t="s">
        <v>432</v>
      </c>
      <c r="J88" s="168" t="s">
        <v>175</v>
      </c>
      <c r="K88" s="181"/>
      <c r="L88" s="181"/>
      <c r="M88" s="181"/>
      <c r="N88" s="131"/>
      <c r="O88" s="132"/>
      <c r="P88" s="132"/>
      <c r="Q88" s="132"/>
      <c r="R88" s="132"/>
      <c r="S88" s="132"/>
      <c r="T88" s="132"/>
      <c r="U88" s="132"/>
      <c r="V88" s="132"/>
    </row>
    <row r="89" spans="1:23" ht="39.75" customHeight="1" x14ac:dyDescent="0.3">
      <c r="A89" s="237" t="s">
        <v>544</v>
      </c>
      <c r="B89" s="168" t="s">
        <v>152</v>
      </c>
      <c r="C89" s="3"/>
      <c r="D89" s="15"/>
      <c r="E89" s="10"/>
      <c r="F89" s="176" t="s">
        <v>25</v>
      </c>
      <c r="H89" s="10"/>
      <c r="I89" s="167" t="s">
        <v>432</v>
      </c>
      <c r="J89" s="168" t="s">
        <v>175</v>
      </c>
      <c r="K89" s="181"/>
      <c r="L89" s="181"/>
      <c r="M89" s="181"/>
      <c r="N89" s="131"/>
      <c r="O89" s="132"/>
      <c r="P89" s="132"/>
      <c r="Q89" s="132"/>
      <c r="R89" s="132"/>
      <c r="S89" s="132"/>
      <c r="T89" s="132"/>
      <c r="U89" s="132"/>
      <c r="V89" s="132"/>
    </row>
    <row r="90" spans="1:23" ht="84" customHeight="1" x14ac:dyDescent="0.3">
      <c r="A90" s="237" t="s">
        <v>546</v>
      </c>
      <c r="B90" s="84" t="s">
        <v>154</v>
      </c>
      <c r="C90" s="3"/>
      <c r="D90" s="167" t="s">
        <v>377</v>
      </c>
      <c r="F90" s="176" t="s">
        <v>25</v>
      </c>
      <c r="G90" s="174"/>
      <c r="H90" s="174"/>
      <c r="J90" s="3"/>
      <c r="K90" s="181"/>
      <c r="L90" s="134"/>
      <c r="M90" s="134"/>
      <c r="N90" s="131"/>
      <c r="O90" s="132"/>
      <c r="P90" s="132"/>
      <c r="Q90" s="132"/>
      <c r="R90" s="132"/>
      <c r="S90" s="132"/>
      <c r="T90" s="132"/>
      <c r="U90" s="132"/>
      <c r="V90" s="132"/>
    </row>
    <row r="91" spans="1:23" ht="37.5" x14ac:dyDescent="0.3">
      <c r="A91" s="410" t="s">
        <v>545</v>
      </c>
      <c r="B91" s="371" t="s">
        <v>155</v>
      </c>
      <c r="C91" s="391" t="s">
        <v>156</v>
      </c>
      <c r="D91" s="391"/>
      <c r="E91" s="422"/>
      <c r="F91" s="422"/>
      <c r="G91" s="373" t="s">
        <v>25</v>
      </c>
      <c r="H91" s="422"/>
      <c r="I91" s="370" t="s">
        <v>442</v>
      </c>
      <c r="J91" s="167" t="s">
        <v>375</v>
      </c>
      <c r="K91" s="134"/>
      <c r="L91" s="134"/>
      <c r="M91" s="134"/>
      <c r="N91" s="131"/>
      <c r="O91" s="132"/>
      <c r="P91" s="132"/>
      <c r="Q91" s="132"/>
      <c r="R91" s="132"/>
      <c r="S91" s="132"/>
      <c r="T91" s="132"/>
      <c r="U91" s="132">
        <v>1</v>
      </c>
      <c r="V91" s="132">
        <v>0</v>
      </c>
    </row>
    <row r="92" spans="1:23" ht="37.5" x14ac:dyDescent="0.3">
      <c r="A92" s="410"/>
      <c r="B92" s="371"/>
      <c r="C92" s="391"/>
      <c r="D92" s="391"/>
      <c r="E92" s="422"/>
      <c r="F92" s="422"/>
      <c r="G92" s="373"/>
      <c r="H92" s="422"/>
      <c r="I92" s="370"/>
      <c r="J92" s="167" t="s">
        <v>376</v>
      </c>
      <c r="K92" s="134"/>
      <c r="L92" s="134"/>
      <c r="M92" s="134"/>
      <c r="N92" s="131"/>
      <c r="O92" s="132"/>
      <c r="P92" s="132"/>
      <c r="Q92" s="132"/>
      <c r="R92" s="132"/>
      <c r="S92" s="132"/>
      <c r="T92" s="132"/>
      <c r="U92" s="132">
        <v>0</v>
      </c>
      <c r="V92" s="132">
        <v>0</v>
      </c>
    </row>
    <row r="93" spans="1:23" ht="24.75" customHeight="1" x14ac:dyDescent="0.3">
      <c r="A93" s="410"/>
      <c r="B93" s="371"/>
      <c r="C93" s="391"/>
      <c r="D93" s="391"/>
      <c r="E93" s="422"/>
      <c r="F93" s="422"/>
      <c r="G93" s="373"/>
      <c r="H93" s="422"/>
      <c r="I93" s="370"/>
      <c r="J93" s="167" t="s">
        <v>33</v>
      </c>
      <c r="K93" s="181"/>
      <c r="L93" s="134"/>
      <c r="M93" s="134"/>
      <c r="N93" s="131"/>
      <c r="O93" s="132"/>
      <c r="P93" s="132"/>
      <c r="Q93" s="132"/>
      <c r="R93" s="132"/>
      <c r="S93" s="132"/>
      <c r="T93" s="132"/>
      <c r="U93" s="127">
        <v>100</v>
      </c>
      <c r="V93" s="127">
        <v>0</v>
      </c>
    </row>
    <row r="94" spans="1:23" ht="60.75" customHeight="1" x14ac:dyDescent="0.3">
      <c r="A94" s="409" t="s">
        <v>547</v>
      </c>
      <c r="B94" s="371" t="s">
        <v>157</v>
      </c>
      <c r="C94" s="391" t="s">
        <v>158</v>
      </c>
      <c r="D94" s="391"/>
      <c r="E94" s="422"/>
      <c r="F94" s="422"/>
      <c r="G94" s="373" t="s">
        <v>25</v>
      </c>
      <c r="H94" s="422"/>
      <c r="I94" s="370" t="s">
        <v>442</v>
      </c>
      <c r="J94" s="167" t="s">
        <v>373</v>
      </c>
      <c r="K94" s="134"/>
      <c r="L94" s="134"/>
      <c r="M94" s="134"/>
      <c r="N94" s="131"/>
      <c r="O94" s="132"/>
      <c r="P94" s="132"/>
      <c r="Q94" s="132"/>
      <c r="R94" s="132"/>
      <c r="S94" s="132"/>
      <c r="T94" s="132"/>
      <c r="U94" s="132">
        <v>1</v>
      </c>
      <c r="V94" s="132">
        <v>0</v>
      </c>
    </row>
    <row r="95" spans="1:23" ht="37.5" x14ac:dyDescent="0.3">
      <c r="A95" s="409"/>
      <c r="B95" s="371"/>
      <c r="C95" s="391"/>
      <c r="D95" s="391"/>
      <c r="E95" s="422"/>
      <c r="F95" s="422"/>
      <c r="G95" s="373"/>
      <c r="H95" s="422"/>
      <c r="I95" s="370"/>
      <c r="J95" s="167" t="s">
        <v>374</v>
      </c>
      <c r="K95" s="134"/>
      <c r="L95" s="134"/>
      <c r="M95" s="134"/>
      <c r="N95" s="131"/>
      <c r="O95" s="132"/>
      <c r="P95" s="132"/>
      <c r="Q95" s="132"/>
      <c r="R95" s="132"/>
      <c r="S95" s="132"/>
      <c r="T95" s="132"/>
      <c r="U95" s="132">
        <v>3</v>
      </c>
      <c r="V95" s="132">
        <v>0</v>
      </c>
    </row>
    <row r="96" spans="1:23" ht="21.75" customHeight="1" x14ac:dyDescent="0.3">
      <c r="A96" s="409"/>
      <c r="B96" s="371"/>
      <c r="C96" s="391"/>
      <c r="D96" s="391"/>
      <c r="E96" s="422"/>
      <c r="F96" s="422"/>
      <c r="G96" s="373"/>
      <c r="H96" s="422"/>
      <c r="I96" s="370"/>
      <c r="J96" s="167" t="s">
        <v>33</v>
      </c>
      <c r="K96" s="181"/>
      <c r="L96" s="134"/>
      <c r="M96" s="134"/>
      <c r="N96" s="131"/>
      <c r="O96" s="132"/>
      <c r="P96" s="132"/>
      <c r="Q96" s="132"/>
      <c r="R96" s="132"/>
      <c r="S96" s="132"/>
      <c r="T96" s="132"/>
      <c r="U96" s="127">
        <f t="shared" ref="U96" si="10">U94*100/U95</f>
        <v>33.333333333333336</v>
      </c>
      <c r="V96" s="127">
        <v>0</v>
      </c>
    </row>
    <row r="97" spans="1:23" ht="56.25" customHeight="1" x14ac:dyDescent="0.3">
      <c r="A97" s="410" t="s">
        <v>548</v>
      </c>
      <c r="B97" s="371" t="s">
        <v>159</v>
      </c>
      <c r="C97" s="371" t="s">
        <v>597</v>
      </c>
      <c r="D97" s="389" t="s">
        <v>598</v>
      </c>
      <c r="E97" s="422"/>
      <c r="F97" s="422"/>
      <c r="G97" s="373" t="s">
        <v>25</v>
      </c>
      <c r="H97" s="422"/>
      <c r="I97" s="370" t="s">
        <v>442</v>
      </c>
      <c r="J97" s="167" t="s">
        <v>428</v>
      </c>
      <c r="K97" s="134"/>
      <c r="L97" s="134"/>
      <c r="M97" s="183"/>
      <c r="N97" s="232">
        <v>6</v>
      </c>
      <c r="O97" s="131"/>
      <c r="P97" s="132"/>
      <c r="Q97" s="132"/>
      <c r="R97" s="132"/>
      <c r="S97" s="132"/>
      <c r="T97" s="132"/>
      <c r="U97" s="132">
        <v>0</v>
      </c>
      <c r="V97" s="132">
        <v>0</v>
      </c>
      <c r="W97" s="132"/>
    </row>
    <row r="98" spans="1:23" ht="39" customHeight="1" x14ac:dyDescent="0.3">
      <c r="A98" s="410"/>
      <c r="B98" s="371"/>
      <c r="C98" s="371"/>
      <c r="D98" s="389"/>
      <c r="E98" s="422"/>
      <c r="F98" s="422"/>
      <c r="G98" s="373"/>
      <c r="H98" s="422"/>
      <c r="I98" s="370"/>
      <c r="J98" s="167" t="s">
        <v>429</v>
      </c>
      <c r="K98" s="134"/>
      <c r="L98" s="134"/>
      <c r="M98" s="183"/>
      <c r="N98" s="232">
        <v>273</v>
      </c>
      <c r="O98" s="131"/>
      <c r="P98" s="132"/>
      <c r="Q98" s="132"/>
      <c r="R98" s="132"/>
      <c r="S98" s="132"/>
      <c r="T98" s="132"/>
      <c r="U98" s="132">
        <v>0</v>
      </c>
      <c r="V98" s="132">
        <v>0</v>
      </c>
      <c r="W98" s="132"/>
    </row>
    <row r="99" spans="1:23" ht="24" customHeight="1" x14ac:dyDescent="0.3">
      <c r="A99" s="410"/>
      <c r="B99" s="371"/>
      <c r="C99" s="371"/>
      <c r="D99" s="389"/>
      <c r="E99" s="422"/>
      <c r="F99" s="422"/>
      <c r="G99" s="373"/>
      <c r="H99" s="422"/>
      <c r="I99" s="370"/>
      <c r="J99" s="168" t="s">
        <v>33</v>
      </c>
      <c r="K99" s="181"/>
      <c r="L99" s="134"/>
      <c r="M99" s="134"/>
      <c r="N99" s="232">
        <v>2.2000000000000002</v>
      </c>
      <c r="O99" s="133"/>
      <c r="P99" s="133"/>
      <c r="Q99" s="133"/>
      <c r="R99" s="133"/>
      <c r="S99" s="133"/>
      <c r="T99" s="133"/>
      <c r="U99" s="127">
        <v>0</v>
      </c>
      <c r="V99" s="127">
        <v>0</v>
      </c>
      <c r="W99" s="133"/>
    </row>
    <row r="100" spans="1:23" ht="77.25" customHeight="1" x14ac:dyDescent="0.3">
      <c r="A100" s="227" t="s">
        <v>549</v>
      </c>
      <c r="B100" s="18" t="s">
        <v>622</v>
      </c>
      <c r="C100" s="168" t="s">
        <v>427</v>
      </c>
      <c r="D100" s="15"/>
      <c r="E100" s="10"/>
      <c r="F100" s="10"/>
      <c r="G100" s="33" t="s">
        <v>25</v>
      </c>
      <c r="H100" s="10"/>
      <c r="I100" s="167" t="s">
        <v>442</v>
      </c>
      <c r="J100" s="6" t="s">
        <v>175</v>
      </c>
      <c r="K100" s="181"/>
      <c r="L100" s="134"/>
      <c r="M100" s="134"/>
      <c r="N100" s="131"/>
      <c r="O100" s="132"/>
      <c r="P100" s="132"/>
      <c r="Q100" s="132"/>
      <c r="R100" s="132"/>
      <c r="S100" s="132"/>
      <c r="T100" s="132"/>
      <c r="U100" s="132"/>
      <c r="V100" s="132"/>
    </row>
    <row r="101" spans="1:23" ht="27.75" customHeight="1" x14ac:dyDescent="0.3">
      <c r="A101" s="410" t="s">
        <v>550</v>
      </c>
      <c r="B101" s="371" t="s">
        <v>623</v>
      </c>
      <c r="C101" s="391" t="s">
        <v>160</v>
      </c>
      <c r="D101" s="391"/>
      <c r="E101" s="422"/>
      <c r="F101" s="422"/>
      <c r="G101" s="373" t="s">
        <v>25</v>
      </c>
      <c r="H101" s="422"/>
      <c r="I101" s="370" t="s">
        <v>442</v>
      </c>
      <c r="J101" s="167" t="s">
        <v>368</v>
      </c>
      <c r="K101" s="348"/>
      <c r="L101" s="134"/>
      <c r="M101" s="134"/>
      <c r="N101" s="131"/>
      <c r="O101" s="132"/>
      <c r="P101" s="132"/>
      <c r="Q101" s="132"/>
      <c r="R101" s="132"/>
      <c r="S101" s="132"/>
      <c r="T101" s="132"/>
      <c r="U101" s="132"/>
      <c r="V101" s="132"/>
    </row>
    <row r="102" spans="1:23" ht="39" customHeight="1" x14ac:dyDescent="0.3">
      <c r="A102" s="410"/>
      <c r="B102" s="371"/>
      <c r="C102" s="391"/>
      <c r="D102" s="391"/>
      <c r="E102" s="422"/>
      <c r="F102" s="422"/>
      <c r="G102" s="373"/>
      <c r="H102" s="422"/>
      <c r="I102" s="370"/>
      <c r="J102" s="168" t="s">
        <v>369</v>
      </c>
      <c r="K102" s="348"/>
      <c r="L102" s="134"/>
      <c r="M102" s="134"/>
      <c r="N102" s="131"/>
      <c r="O102" s="132"/>
      <c r="P102" s="132"/>
      <c r="Q102" s="132"/>
      <c r="R102" s="132"/>
      <c r="S102" s="132"/>
      <c r="T102" s="132"/>
      <c r="U102" s="132"/>
      <c r="V102" s="132"/>
    </row>
    <row r="103" spans="1:23" ht="40.5" customHeight="1" x14ac:dyDescent="0.3">
      <c r="A103" s="409" t="s">
        <v>551</v>
      </c>
      <c r="B103" s="371" t="s">
        <v>649</v>
      </c>
      <c r="C103" s="432"/>
      <c r="D103" s="391"/>
      <c r="E103" s="422"/>
      <c r="F103" s="422"/>
      <c r="G103" s="373" t="s">
        <v>25</v>
      </c>
      <c r="H103" s="422"/>
      <c r="I103" s="370" t="s">
        <v>442</v>
      </c>
      <c r="J103" s="167" t="s">
        <v>370</v>
      </c>
      <c r="K103" s="348"/>
      <c r="L103" s="134"/>
      <c r="M103" s="134"/>
      <c r="N103" s="131"/>
      <c r="O103" s="132"/>
      <c r="P103" s="132"/>
      <c r="Q103" s="132"/>
      <c r="R103" s="132"/>
      <c r="S103" s="132"/>
      <c r="T103" s="132"/>
      <c r="U103" s="132">
        <v>0</v>
      </c>
      <c r="V103" s="132">
        <v>0</v>
      </c>
    </row>
    <row r="104" spans="1:23" ht="56.25" x14ac:dyDescent="0.3">
      <c r="A104" s="409"/>
      <c r="B104" s="371"/>
      <c r="C104" s="432"/>
      <c r="D104" s="391"/>
      <c r="E104" s="422"/>
      <c r="F104" s="422"/>
      <c r="G104" s="373"/>
      <c r="H104" s="422"/>
      <c r="I104" s="370"/>
      <c r="J104" s="167" t="s">
        <v>371</v>
      </c>
      <c r="K104" s="348"/>
      <c r="L104" s="134"/>
      <c r="M104" s="134"/>
      <c r="N104" s="131"/>
      <c r="O104" s="132"/>
      <c r="P104" s="132"/>
      <c r="Q104" s="132"/>
      <c r="R104" s="132"/>
      <c r="S104" s="132"/>
      <c r="T104" s="132"/>
      <c r="U104" s="132">
        <v>21</v>
      </c>
      <c r="V104" s="132">
        <v>0</v>
      </c>
    </row>
    <row r="105" spans="1:23" ht="21.75" customHeight="1" x14ac:dyDescent="0.3">
      <c r="A105" s="409"/>
      <c r="B105" s="371"/>
      <c r="C105" s="432"/>
      <c r="D105" s="391"/>
      <c r="E105" s="422"/>
      <c r="F105" s="422"/>
      <c r="G105" s="373"/>
      <c r="H105" s="422"/>
      <c r="I105" s="370"/>
      <c r="J105" s="168" t="s">
        <v>372</v>
      </c>
      <c r="K105" s="348"/>
      <c r="L105" s="134"/>
      <c r="M105" s="134"/>
      <c r="N105" s="131"/>
      <c r="O105" s="132"/>
      <c r="P105" s="132"/>
      <c r="Q105" s="132"/>
      <c r="R105" s="132"/>
      <c r="S105" s="132"/>
      <c r="T105" s="132"/>
      <c r="U105" s="127">
        <f t="shared" ref="U105" si="11">U103*100/U104</f>
        <v>0</v>
      </c>
      <c r="V105" s="127">
        <v>0</v>
      </c>
    </row>
    <row r="106" spans="1:23" ht="58.5" customHeight="1" x14ac:dyDescent="0.3">
      <c r="A106" s="409" t="s">
        <v>552</v>
      </c>
      <c r="B106" s="371" t="s">
        <v>624</v>
      </c>
      <c r="C106" s="391" t="s">
        <v>44</v>
      </c>
      <c r="D106" s="391"/>
      <c r="E106" s="422"/>
      <c r="F106" s="422"/>
      <c r="G106" s="373" t="s">
        <v>25</v>
      </c>
      <c r="H106" s="422"/>
      <c r="I106" s="370" t="s">
        <v>442</v>
      </c>
      <c r="J106" s="167" t="s">
        <v>366</v>
      </c>
      <c r="K106" s="134"/>
      <c r="L106" s="134"/>
      <c r="M106" s="134"/>
      <c r="N106" s="131"/>
      <c r="O106" s="132"/>
      <c r="P106" s="132"/>
      <c r="Q106" s="132"/>
      <c r="R106" s="132"/>
      <c r="S106" s="132"/>
      <c r="T106" s="132"/>
      <c r="U106" s="132">
        <v>5</v>
      </c>
      <c r="V106" s="132">
        <v>0</v>
      </c>
    </row>
    <row r="107" spans="1:23" ht="37.5" x14ac:dyDescent="0.3">
      <c r="A107" s="409"/>
      <c r="B107" s="371"/>
      <c r="C107" s="391"/>
      <c r="D107" s="391"/>
      <c r="E107" s="422"/>
      <c r="F107" s="422"/>
      <c r="G107" s="373"/>
      <c r="H107" s="422"/>
      <c r="I107" s="370"/>
      <c r="J107" s="167" t="s">
        <v>367</v>
      </c>
      <c r="K107" s="134"/>
      <c r="L107" s="134"/>
      <c r="M107" s="134"/>
      <c r="N107" s="131"/>
      <c r="O107" s="132"/>
      <c r="P107" s="132"/>
      <c r="Q107" s="132"/>
      <c r="R107" s="132"/>
      <c r="S107" s="132"/>
      <c r="T107" s="132"/>
      <c r="U107" s="132">
        <v>5</v>
      </c>
      <c r="V107" s="132">
        <v>6</v>
      </c>
    </row>
    <row r="108" spans="1:23" ht="21.75" customHeight="1" x14ac:dyDescent="0.3">
      <c r="A108" s="409"/>
      <c r="B108" s="371"/>
      <c r="C108" s="391"/>
      <c r="D108" s="391"/>
      <c r="E108" s="422"/>
      <c r="F108" s="422"/>
      <c r="G108" s="373"/>
      <c r="H108" s="422"/>
      <c r="I108" s="370"/>
      <c r="J108" s="167" t="s">
        <v>33</v>
      </c>
      <c r="K108" s="181"/>
      <c r="L108" s="134"/>
      <c r="M108" s="134"/>
      <c r="N108" s="131"/>
      <c r="O108" s="132"/>
      <c r="P108" s="132"/>
      <c r="Q108" s="132"/>
      <c r="R108" s="132"/>
      <c r="S108" s="132"/>
      <c r="T108" s="132"/>
      <c r="U108" s="127">
        <f t="shared" ref="U108:V108" si="12">U106*100/U107</f>
        <v>100</v>
      </c>
      <c r="V108" s="127">
        <f t="shared" si="12"/>
        <v>0</v>
      </c>
    </row>
    <row r="109" spans="1:23" ht="37.5" x14ac:dyDescent="0.3">
      <c r="A109" s="227" t="s">
        <v>599</v>
      </c>
      <c r="B109" s="18" t="s">
        <v>625</v>
      </c>
      <c r="C109" s="11"/>
      <c r="D109" s="58"/>
      <c r="E109" s="10"/>
      <c r="F109" s="10"/>
      <c r="G109" s="33" t="s">
        <v>25</v>
      </c>
      <c r="H109" s="10"/>
      <c r="I109" s="167" t="s">
        <v>443</v>
      </c>
      <c r="J109" s="6" t="s">
        <v>175</v>
      </c>
      <c r="K109" s="348"/>
      <c r="L109" s="134"/>
      <c r="M109" s="134"/>
      <c r="N109" s="131"/>
      <c r="O109" s="132"/>
      <c r="P109" s="132"/>
      <c r="Q109" s="132"/>
      <c r="R109" s="132"/>
      <c r="S109" s="132"/>
      <c r="T109" s="132"/>
      <c r="U109" s="132"/>
      <c r="V109" s="132"/>
    </row>
    <row r="110" spans="1:23" ht="42" customHeight="1" x14ac:dyDescent="0.3">
      <c r="A110" s="409" t="s">
        <v>554</v>
      </c>
      <c r="B110" s="371" t="s">
        <v>626</v>
      </c>
      <c r="C110" s="433"/>
      <c r="D110" s="406"/>
      <c r="E110" s="422"/>
      <c r="F110" s="422"/>
      <c r="G110" s="373" t="s">
        <v>25</v>
      </c>
      <c r="H110" s="422"/>
      <c r="I110" s="370" t="s">
        <v>442</v>
      </c>
      <c r="J110" s="167" t="s">
        <v>361</v>
      </c>
      <c r="K110" s="348"/>
      <c r="L110" s="134"/>
      <c r="M110" s="134"/>
      <c r="N110" s="131"/>
      <c r="O110" s="132"/>
      <c r="P110" s="132"/>
      <c r="Q110" s="132"/>
      <c r="R110" s="132"/>
      <c r="S110" s="132"/>
      <c r="T110" s="132"/>
      <c r="U110" s="132">
        <v>0</v>
      </c>
      <c r="V110" s="132">
        <v>0</v>
      </c>
    </row>
    <row r="111" spans="1:23" ht="45" customHeight="1" x14ac:dyDescent="0.3">
      <c r="A111" s="409"/>
      <c r="B111" s="371"/>
      <c r="C111" s="433"/>
      <c r="D111" s="406"/>
      <c r="E111" s="422"/>
      <c r="F111" s="422"/>
      <c r="G111" s="373"/>
      <c r="H111" s="422"/>
      <c r="I111" s="370"/>
      <c r="J111" s="167" t="s">
        <v>362</v>
      </c>
      <c r="K111" s="348"/>
      <c r="L111" s="134"/>
      <c r="M111" s="134"/>
      <c r="N111" s="131"/>
      <c r="O111" s="132"/>
      <c r="P111" s="132"/>
      <c r="Q111" s="132"/>
      <c r="R111" s="132"/>
      <c r="S111" s="132"/>
      <c r="T111" s="132"/>
      <c r="U111" s="132">
        <v>0</v>
      </c>
      <c r="V111" s="132">
        <v>0</v>
      </c>
    </row>
    <row r="112" spans="1:23" ht="21.75" customHeight="1" x14ac:dyDescent="0.3">
      <c r="A112" s="409"/>
      <c r="B112" s="371"/>
      <c r="C112" s="433"/>
      <c r="D112" s="406"/>
      <c r="E112" s="422"/>
      <c r="F112" s="422"/>
      <c r="G112" s="373"/>
      <c r="H112" s="422"/>
      <c r="I112" s="370"/>
      <c r="J112" s="167" t="s">
        <v>363</v>
      </c>
      <c r="K112" s="348"/>
      <c r="L112" s="134"/>
      <c r="M112" s="134"/>
      <c r="N112" s="131"/>
      <c r="O112" s="132"/>
      <c r="P112" s="132"/>
      <c r="Q112" s="132"/>
      <c r="R112" s="132"/>
      <c r="S112" s="132"/>
      <c r="T112" s="132"/>
      <c r="U112" s="127">
        <v>0</v>
      </c>
      <c r="V112" s="127">
        <v>0</v>
      </c>
    </row>
    <row r="113" spans="1:23" ht="42.75" customHeight="1" x14ac:dyDescent="0.3">
      <c r="A113" s="409"/>
      <c r="B113" s="371"/>
      <c r="C113" s="433"/>
      <c r="D113" s="406"/>
      <c r="E113" s="422"/>
      <c r="F113" s="422"/>
      <c r="G113" s="373"/>
      <c r="H113" s="422"/>
      <c r="I113" s="370"/>
      <c r="J113" s="167" t="s">
        <v>364</v>
      </c>
      <c r="K113" s="348"/>
      <c r="L113" s="134"/>
      <c r="M113" s="134"/>
      <c r="N113" s="131"/>
      <c r="O113" s="132"/>
      <c r="P113" s="132"/>
      <c r="Q113" s="132"/>
      <c r="R113" s="132"/>
      <c r="S113" s="132"/>
      <c r="T113" s="132"/>
      <c r="U113" s="132">
        <v>0</v>
      </c>
      <c r="V113" s="132">
        <v>1</v>
      </c>
    </row>
    <row r="114" spans="1:23" ht="43.5" customHeight="1" x14ac:dyDescent="0.3">
      <c r="A114" s="409"/>
      <c r="B114" s="371"/>
      <c r="C114" s="433"/>
      <c r="D114" s="406"/>
      <c r="E114" s="422"/>
      <c r="F114" s="422"/>
      <c r="G114" s="373"/>
      <c r="H114" s="422"/>
      <c r="I114" s="370"/>
      <c r="J114" s="167" t="s">
        <v>365</v>
      </c>
      <c r="K114" s="348"/>
      <c r="L114" s="134"/>
      <c r="M114" s="134"/>
      <c r="N114" s="131"/>
      <c r="O114" s="132"/>
      <c r="P114" s="132"/>
      <c r="Q114" s="132"/>
      <c r="R114" s="132"/>
      <c r="S114" s="132"/>
      <c r="T114" s="132"/>
      <c r="U114" s="132">
        <v>0</v>
      </c>
      <c r="V114" s="132">
        <v>1</v>
      </c>
    </row>
    <row r="115" spans="1:23" ht="21.75" customHeight="1" x14ac:dyDescent="0.3">
      <c r="A115" s="409"/>
      <c r="B115" s="371"/>
      <c r="C115" s="433"/>
      <c r="D115" s="406"/>
      <c r="E115" s="422"/>
      <c r="F115" s="422"/>
      <c r="G115" s="373"/>
      <c r="H115" s="422"/>
      <c r="I115" s="370"/>
      <c r="J115" s="167" t="s">
        <v>363</v>
      </c>
      <c r="K115" s="348"/>
      <c r="L115" s="134"/>
      <c r="M115" s="134"/>
      <c r="N115" s="131"/>
      <c r="O115" s="132"/>
      <c r="P115" s="132"/>
      <c r="Q115" s="132"/>
      <c r="R115" s="132"/>
      <c r="S115" s="132"/>
      <c r="T115" s="132"/>
      <c r="U115" s="127">
        <v>0</v>
      </c>
      <c r="V115" s="127">
        <f t="shared" ref="V115" si="13">V113*100/V114</f>
        <v>100</v>
      </c>
    </row>
    <row r="116" spans="1:23" ht="37.5" x14ac:dyDescent="0.3">
      <c r="A116" s="410" t="s">
        <v>555</v>
      </c>
      <c r="B116" s="371" t="s">
        <v>627</v>
      </c>
      <c r="C116" s="371" t="s">
        <v>161</v>
      </c>
      <c r="D116" s="387" t="s">
        <v>49</v>
      </c>
      <c r="E116" s="422"/>
      <c r="F116" s="422"/>
      <c r="G116" s="373" t="s">
        <v>25</v>
      </c>
      <c r="H116" s="422"/>
      <c r="I116" s="386" t="s">
        <v>888</v>
      </c>
      <c r="J116" s="167" t="s">
        <v>886</v>
      </c>
      <c r="K116" s="134"/>
      <c r="L116" s="134"/>
      <c r="M116" s="134"/>
      <c r="N116" s="131"/>
      <c r="O116" s="132"/>
      <c r="P116" s="132"/>
      <c r="Q116" s="132"/>
      <c r="R116" s="132"/>
      <c r="S116" s="132"/>
      <c r="T116" s="132"/>
      <c r="U116" s="153">
        <v>8</v>
      </c>
      <c r="V116" s="153">
        <v>0</v>
      </c>
    </row>
    <row r="117" spans="1:23" ht="21" customHeight="1" x14ac:dyDescent="0.3">
      <c r="A117" s="410"/>
      <c r="B117" s="371"/>
      <c r="C117" s="371"/>
      <c r="D117" s="387"/>
      <c r="E117" s="422"/>
      <c r="F117" s="422"/>
      <c r="G117" s="373"/>
      <c r="H117" s="422"/>
      <c r="I117" s="386"/>
      <c r="J117" s="167" t="s">
        <v>433</v>
      </c>
      <c r="K117" s="134"/>
      <c r="L117" s="134"/>
      <c r="M117" s="134"/>
      <c r="N117" s="131"/>
      <c r="O117" s="132"/>
      <c r="P117" s="132"/>
      <c r="Q117" s="132"/>
      <c r="R117" s="132"/>
      <c r="S117" s="132"/>
      <c r="T117" s="132"/>
      <c r="U117" s="153">
        <v>39803</v>
      </c>
      <c r="V117" s="153">
        <v>5107</v>
      </c>
    </row>
    <row r="118" spans="1:23" ht="24" customHeight="1" x14ac:dyDescent="0.3">
      <c r="A118" s="410"/>
      <c r="B118" s="371"/>
      <c r="C118" s="371"/>
      <c r="D118" s="387"/>
      <c r="E118" s="422"/>
      <c r="F118" s="422"/>
      <c r="G118" s="373"/>
      <c r="H118" s="422"/>
      <c r="I118" s="386"/>
      <c r="J118" s="168" t="s">
        <v>33</v>
      </c>
      <c r="K118" s="181">
        <v>23.83</v>
      </c>
      <c r="L118" s="134">
        <v>28.25</v>
      </c>
      <c r="M118" s="134">
        <v>27.19</v>
      </c>
      <c r="N118" s="131"/>
      <c r="O118" s="132"/>
      <c r="P118" s="132"/>
      <c r="Q118" s="132"/>
      <c r="R118" s="132"/>
      <c r="S118" s="132"/>
      <c r="T118" s="132"/>
      <c r="U118" s="127">
        <f t="shared" ref="U118:V118" si="14">U116*100/U117</f>
        <v>2.0098987513504009E-2</v>
      </c>
      <c r="V118" s="127">
        <f t="shared" si="14"/>
        <v>0</v>
      </c>
    </row>
    <row r="119" spans="1:23" ht="44.25" customHeight="1" x14ac:dyDescent="0.3">
      <c r="A119" s="409" t="s">
        <v>556</v>
      </c>
      <c r="B119" s="371" t="s">
        <v>628</v>
      </c>
      <c r="C119" s="371" t="s">
        <v>162</v>
      </c>
      <c r="D119" s="387" t="s">
        <v>49</v>
      </c>
      <c r="E119" s="422"/>
      <c r="F119" s="422"/>
      <c r="G119" s="373" t="s">
        <v>25</v>
      </c>
      <c r="H119" s="422"/>
      <c r="I119" s="375" t="s">
        <v>30</v>
      </c>
      <c r="J119" s="167" t="s">
        <v>434</v>
      </c>
      <c r="K119" s="134"/>
      <c r="L119" s="134"/>
      <c r="M119" s="134"/>
      <c r="N119" s="131"/>
      <c r="O119" s="132"/>
      <c r="P119" s="132"/>
      <c r="Q119" s="132"/>
      <c r="R119" s="132"/>
      <c r="S119" s="132"/>
      <c r="T119" s="132"/>
      <c r="U119" s="132">
        <v>0</v>
      </c>
      <c r="V119" s="132">
        <v>0</v>
      </c>
    </row>
    <row r="120" spans="1:23" ht="43.5" customHeight="1" x14ac:dyDescent="0.3">
      <c r="A120" s="409"/>
      <c r="B120" s="371"/>
      <c r="C120" s="371"/>
      <c r="D120" s="387"/>
      <c r="E120" s="422"/>
      <c r="F120" s="422"/>
      <c r="G120" s="373"/>
      <c r="H120" s="422"/>
      <c r="I120" s="375"/>
      <c r="J120" s="167" t="s">
        <v>435</v>
      </c>
      <c r="K120" s="181" t="s">
        <v>386</v>
      </c>
      <c r="L120" s="134" t="s">
        <v>386</v>
      </c>
      <c r="M120" s="134" t="s">
        <v>386</v>
      </c>
      <c r="N120" s="131"/>
      <c r="O120" s="132"/>
      <c r="P120" s="132"/>
      <c r="Q120" s="132"/>
      <c r="R120" s="132"/>
      <c r="S120" s="132"/>
      <c r="T120" s="132"/>
      <c r="U120" s="132">
        <v>0</v>
      </c>
      <c r="V120" s="132">
        <v>0</v>
      </c>
    </row>
    <row r="121" spans="1:23" ht="24" customHeight="1" x14ac:dyDescent="0.3">
      <c r="A121" s="409"/>
      <c r="B121" s="371"/>
      <c r="C121" s="371"/>
      <c r="D121" s="387"/>
      <c r="E121" s="422"/>
      <c r="F121" s="422"/>
      <c r="G121" s="373"/>
      <c r="H121" s="422"/>
      <c r="I121" s="375"/>
      <c r="J121" s="168" t="s">
        <v>33</v>
      </c>
      <c r="K121" s="181" t="s">
        <v>386</v>
      </c>
      <c r="L121" s="134" t="s">
        <v>386</v>
      </c>
      <c r="M121" s="134" t="s">
        <v>386</v>
      </c>
      <c r="N121" s="131"/>
      <c r="O121" s="132"/>
      <c r="P121" s="132"/>
      <c r="Q121" s="132"/>
      <c r="R121" s="132"/>
      <c r="S121" s="132"/>
      <c r="T121" s="132"/>
      <c r="U121" s="127">
        <v>0</v>
      </c>
      <c r="V121" s="127">
        <v>0</v>
      </c>
    </row>
    <row r="122" spans="1:23" ht="24.75" customHeight="1" x14ac:dyDescent="0.3">
      <c r="A122" s="409" t="s">
        <v>557</v>
      </c>
      <c r="B122" s="371" t="s">
        <v>629</v>
      </c>
      <c r="C122" s="371"/>
      <c r="D122" s="387" t="s">
        <v>49</v>
      </c>
      <c r="E122" s="422"/>
      <c r="F122" s="384"/>
      <c r="G122" s="434" t="s">
        <v>25</v>
      </c>
      <c r="H122" s="422"/>
      <c r="I122" s="370" t="s">
        <v>877</v>
      </c>
      <c r="J122" s="167" t="s">
        <v>436</v>
      </c>
      <c r="K122" s="134"/>
      <c r="L122" s="134"/>
      <c r="M122" s="134"/>
      <c r="N122" s="131"/>
      <c r="O122" s="132"/>
      <c r="P122" s="132"/>
      <c r="Q122" s="132"/>
      <c r="R122" s="132"/>
      <c r="S122" s="132"/>
      <c r="T122" s="132"/>
      <c r="U122" s="132">
        <v>8</v>
      </c>
      <c r="V122" s="132">
        <v>0</v>
      </c>
      <c r="W122" s="132"/>
    </row>
    <row r="123" spans="1:23" ht="29.25" customHeight="1" x14ac:dyDescent="0.3">
      <c r="A123" s="409"/>
      <c r="B123" s="371"/>
      <c r="C123" s="371"/>
      <c r="D123" s="387"/>
      <c r="E123" s="422"/>
      <c r="F123" s="384"/>
      <c r="G123" s="434"/>
      <c r="H123" s="422"/>
      <c r="I123" s="375"/>
      <c r="J123" s="167" t="s">
        <v>437</v>
      </c>
      <c r="K123" s="134"/>
      <c r="L123" s="134"/>
      <c r="M123" s="134"/>
      <c r="N123" s="131"/>
      <c r="O123" s="132"/>
      <c r="P123" s="132"/>
      <c r="Q123" s="132"/>
      <c r="R123" s="132"/>
      <c r="S123" s="132"/>
      <c r="T123" s="132"/>
      <c r="U123" s="132">
        <v>327</v>
      </c>
      <c r="V123" s="132">
        <v>0</v>
      </c>
      <c r="W123" s="132"/>
    </row>
    <row r="124" spans="1:23" ht="21.75" customHeight="1" x14ac:dyDescent="0.3">
      <c r="A124" s="409"/>
      <c r="B124" s="371"/>
      <c r="C124" s="371"/>
      <c r="D124" s="387"/>
      <c r="E124" s="422"/>
      <c r="F124" s="384"/>
      <c r="G124" s="434"/>
      <c r="H124" s="422"/>
      <c r="I124" s="375"/>
      <c r="J124" s="168" t="s">
        <v>33</v>
      </c>
      <c r="K124" s="134">
        <v>5.47</v>
      </c>
      <c r="L124" s="134">
        <v>4.95</v>
      </c>
      <c r="M124" s="134">
        <v>3.1</v>
      </c>
      <c r="N124" s="127">
        <v>3.2</v>
      </c>
      <c r="O124" s="133"/>
      <c r="P124" s="133"/>
      <c r="Q124" s="133"/>
      <c r="R124" s="133"/>
      <c r="S124" s="133"/>
      <c r="T124" s="133"/>
      <c r="U124" s="127">
        <f t="shared" ref="U124" si="15">U122*100/U123</f>
        <v>2.4464831804281344</v>
      </c>
      <c r="V124" s="127">
        <v>0</v>
      </c>
      <c r="W124" s="162"/>
    </row>
    <row r="125" spans="1:23" ht="37.5" x14ac:dyDescent="0.3">
      <c r="A125" s="227" t="s">
        <v>558</v>
      </c>
      <c r="B125" s="18" t="s">
        <v>630</v>
      </c>
      <c r="C125" s="3"/>
      <c r="D125" s="21" t="s">
        <v>49</v>
      </c>
      <c r="E125" s="10"/>
      <c r="F125" s="32" t="s">
        <v>25</v>
      </c>
      <c r="H125" s="10"/>
      <c r="I125" s="171" t="s">
        <v>387</v>
      </c>
      <c r="J125" s="168" t="s">
        <v>438</v>
      </c>
      <c r="K125" s="181"/>
      <c r="L125" s="134"/>
      <c r="M125" s="134"/>
      <c r="N125" s="131" t="s">
        <v>904</v>
      </c>
      <c r="O125" s="132"/>
      <c r="P125" s="132"/>
      <c r="Q125" s="132"/>
      <c r="R125" s="132"/>
      <c r="S125" s="132"/>
      <c r="T125" s="132"/>
      <c r="U125" s="132"/>
      <c r="V125" s="132"/>
    </row>
    <row r="126" spans="1:23" ht="60" customHeight="1" x14ac:dyDescent="0.3">
      <c r="A126" s="227" t="s">
        <v>553</v>
      </c>
      <c r="B126" s="22" t="s">
        <v>631</v>
      </c>
      <c r="C126" s="3"/>
      <c r="D126" s="21" t="s">
        <v>49</v>
      </c>
      <c r="E126" s="10"/>
      <c r="F126" s="32" t="s">
        <v>25</v>
      </c>
      <c r="H126" s="10"/>
      <c r="I126" s="171" t="s">
        <v>387</v>
      </c>
      <c r="J126" s="168" t="s">
        <v>438</v>
      </c>
      <c r="K126" s="181"/>
      <c r="L126" s="134"/>
      <c r="M126" s="134"/>
      <c r="N126" s="131" t="s">
        <v>904</v>
      </c>
      <c r="O126" s="132"/>
      <c r="P126" s="132"/>
      <c r="Q126" s="132"/>
      <c r="R126" s="132"/>
      <c r="S126" s="132"/>
      <c r="T126" s="132"/>
      <c r="U126" s="132"/>
      <c r="V126" s="132"/>
    </row>
    <row r="127" spans="1:23" ht="58.5" customHeight="1" x14ac:dyDescent="0.3">
      <c r="A127" s="227" t="s">
        <v>559</v>
      </c>
      <c r="B127" s="18" t="s">
        <v>632</v>
      </c>
      <c r="C127" s="3"/>
      <c r="D127" s="21" t="s">
        <v>49</v>
      </c>
      <c r="E127" s="10"/>
      <c r="F127" s="32" t="s">
        <v>25</v>
      </c>
      <c r="H127" s="10"/>
      <c r="I127" s="171" t="s">
        <v>387</v>
      </c>
      <c r="J127" s="6" t="s">
        <v>438</v>
      </c>
      <c r="K127" s="181"/>
      <c r="L127" s="134"/>
      <c r="M127" s="134"/>
      <c r="N127" s="131" t="s">
        <v>904</v>
      </c>
      <c r="O127" s="132"/>
      <c r="P127" s="132"/>
      <c r="Q127" s="132"/>
      <c r="R127" s="132"/>
      <c r="S127" s="132"/>
      <c r="T127" s="132"/>
      <c r="U127" s="132"/>
      <c r="V127" s="132"/>
    </row>
    <row r="128" spans="1:23" x14ac:dyDescent="0.3">
      <c r="A128" s="226" t="s">
        <v>560</v>
      </c>
      <c r="B128" s="18" t="s">
        <v>633</v>
      </c>
      <c r="C128" s="3"/>
      <c r="D128" s="21" t="s">
        <v>49</v>
      </c>
      <c r="E128" s="10"/>
      <c r="F128" s="32" t="s">
        <v>25</v>
      </c>
      <c r="H128" s="10"/>
      <c r="I128" s="171" t="s">
        <v>387</v>
      </c>
      <c r="J128" s="168" t="s">
        <v>438</v>
      </c>
      <c r="K128" s="181"/>
      <c r="L128" s="134"/>
      <c r="M128" s="134"/>
      <c r="N128" s="131" t="s">
        <v>419</v>
      </c>
      <c r="O128" s="132"/>
      <c r="P128" s="132"/>
      <c r="Q128" s="132"/>
      <c r="R128" s="132"/>
      <c r="S128" s="132"/>
      <c r="T128" s="132"/>
      <c r="U128" s="132"/>
      <c r="V128" s="132"/>
    </row>
    <row r="129" spans="1:23" ht="56.25" x14ac:dyDescent="0.3">
      <c r="A129" s="410" t="s">
        <v>790</v>
      </c>
      <c r="B129" s="370" t="s">
        <v>634</v>
      </c>
      <c r="C129" s="370" t="s">
        <v>163</v>
      </c>
      <c r="D129" s="383" t="s">
        <v>354</v>
      </c>
      <c r="E129" s="384"/>
      <c r="F129" s="369"/>
      <c r="G129" s="373" t="s">
        <v>25</v>
      </c>
      <c r="H129" s="384"/>
      <c r="I129" s="375" t="s">
        <v>877</v>
      </c>
      <c r="J129" s="167" t="s">
        <v>355</v>
      </c>
      <c r="K129" s="134"/>
      <c r="L129" s="134"/>
      <c r="M129" s="183"/>
      <c r="N129" s="132"/>
      <c r="O129" s="131"/>
      <c r="P129" s="132"/>
      <c r="Q129" s="132"/>
      <c r="R129" s="132"/>
      <c r="S129" s="132"/>
      <c r="T129" s="132"/>
      <c r="U129" s="132">
        <v>0</v>
      </c>
      <c r="V129" s="132">
        <v>0</v>
      </c>
      <c r="W129" s="132"/>
    </row>
    <row r="130" spans="1:23" ht="27" customHeight="1" x14ac:dyDescent="0.3">
      <c r="A130" s="409"/>
      <c r="B130" s="370"/>
      <c r="C130" s="370"/>
      <c r="D130" s="383"/>
      <c r="E130" s="384"/>
      <c r="F130" s="369"/>
      <c r="G130" s="373"/>
      <c r="H130" s="384"/>
      <c r="I130" s="375"/>
      <c r="J130" s="167" t="s">
        <v>356</v>
      </c>
      <c r="K130" s="134"/>
      <c r="L130" s="134"/>
      <c r="M130" s="183"/>
      <c r="N130" s="134"/>
      <c r="O130" s="131"/>
      <c r="P130" s="132"/>
      <c r="Q130" s="132"/>
      <c r="R130" s="132"/>
      <c r="S130" s="132"/>
      <c r="T130" s="132"/>
      <c r="U130" s="132">
        <v>0</v>
      </c>
      <c r="V130" s="132">
        <v>0</v>
      </c>
      <c r="W130" s="132"/>
    </row>
    <row r="131" spans="1:23" ht="21.75" customHeight="1" x14ac:dyDescent="0.3">
      <c r="A131" s="409"/>
      <c r="B131" s="370"/>
      <c r="C131" s="370"/>
      <c r="D131" s="383"/>
      <c r="E131" s="384"/>
      <c r="F131" s="369"/>
      <c r="G131" s="373"/>
      <c r="H131" s="384"/>
      <c r="I131" s="375"/>
      <c r="J131" s="167" t="s">
        <v>33</v>
      </c>
      <c r="K131" s="181"/>
      <c r="L131" s="134"/>
      <c r="M131" s="183"/>
      <c r="N131" s="134"/>
      <c r="O131" s="134"/>
      <c r="P131" s="134"/>
      <c r="Q131" s="134"/>
      <c r="R131" s="134"/>
      <c r="S131" s="134"/>
      <c r="T131" s="132"/>
      <c r="U131" s="127">
        <v>0</v>
      </c>
      <c r="V131" s="127">
        <v>0</v>
      </c>
      <c r="W131" s="132"/>
    </row>
    <row r="132" spans="1:23" x14ac:dyDescent="0.3">
      <c r="A132" s="226" t="s">
        <v>561</v>
      </c>
      <c r="B132" s="18" t="s">
        <v>636</v>
      </c>
      <c r="C132" s="3"/>
      <c r="D132" s="15"/>
      <c r="E132" s="10"/>
      <c r="F132" s="33" t="s">
        <v>25</v>
      </c>
      <c r="H132" s="10"/>
      <c r="I132" s="171" t="s">
        <v>30</v>
      </c>
      <c r="J132" s="168" t="s">
        <v>175</v>
      </c>
      <c r="K132" s="181"/>
      <c r="L132" s="134"/>
      <c r="M132" s="134"/>
      <c r="N132" s="131" t="s">
        <v>419</v>
      </c>
      <c r="O132" s="132"/>
      <c r="P132" s="132"/>
      <c r="Q132" s="132"/>
      <c r="R132" s="132"/>
      <c r="S132" s="132"/>
      <c r="T132" s="132"/>
      <c r="U132" s="132"/>
      <c r="V132" s="132"/>
    </row>
    <row r="133" spans="1:23" ht="57.75" customHeight="1" x14ac:dyDescent="0.3">
      <c r="A133" s="410" t="s">
        <v>562</v>
      </c>
      <c r="B133" s="370" t="s">
        <v>637</v>
      </c>
      <c r="C133" s="370" t="s">
        <v>76</v>
      </c>
      <c r="D133" s="435"/>
      <c r="E133" s="384"/>
      <c r="F133" s="384"/>
      <c r="G133" s="373" t="s">
        <v>25</v>
      </c>
      <c r="H133" s="384"/>
      <c r="I133" s="375" t="s">
        <v>30</v>
      </c>
      <c r="J133" s="167" t="s">
        <v>357</v>
      </c>
      <c r="K133" s="134"/>
      <c r="L133" s="134"/>
      <c r="M133" s="134"/>
      <c r="N133" s="132">
        <v>7</v>
      </c>
      <c r="O133" s="132"/>
      <c r="P133" s="132"/>
      <c r="Q133" s="132"/>
      <c r="R133" s="132"/>
      <c r="S133" s="132"/>
      <c r="T133" s="132"/>
      <c r="U133" s="132">
        <v>16</v>
      </c>
      <c r="V133" s="132">
        <v>0</v>
      </c>
    </row>
    <row r="134" spans="1:23" ht="41.25" customHeight="1" x14ac:dyDescent="0.3">
      <c r="A134" s="410"/>
      <c r="B134" s="370"/>
      <c r="C134" s="370"/>
      <c r="D134" s="435"/>
      <c r="E134" s="384"/>
      <c r="F134" s="384"/>
      <c r="G134" s="373"/>
      <c r="H134" s="384"/>
      <c r="I134" s="375"/>
      <c r="J134" s="167" t="s">
        <v>358</v>
      </c>
      <c r="K134" s="134"/>
      <c r="L134" s="134"/>
      <c r="M134" s="134"/>
      <c r="N134" s="132">
        <v>18</v>
      </c>
      <c r="O134" s="132"/>
      <c r="P134" s="132"/>
      <c r="Q134" s="132"/>
      <c r="R134" s="132"/>
      <c r="S134" s="132"/>
      <c r="T134" s="132"/>
      <c r="U134" s="132">
        <v>34</v>
      </c>
      <c r="V134" s="132">
        <v>0</v>
      </c>
    </row>
    <row r="135" spans="1:23" ht="22.5" customHeight="1" x14ac:dyDescent="0.3">
      <c r="A135" s="410"/>
      <c r="B135" s="370"/>
      <c r="C135" s="370"/>
      <c r="D135" s="435"/>
      <c r="E135" s="384"/>
      <c r="F135" s="384"/>
      <c r="G135" s="373"/>
      <c r="H135" s="384"/>
      <c r="I135" s="375"/>
      <c r="J135" s="167" t="s">
        <v>33</v>
      </c>
      <c r="K135" s="181"/>
      <c r="L135" s="134"/>
      <c r="M135" s="134"/>
      <c r="N135" s="132">
        <v>38.880000000000003</v>
      </c>
      <c r="O135" s="132"/>
      <c r="P135" s="132"/>
      <c r="Q135" s="132"/>
      <c r="R135" s="132"/>
      <c r="S135" s="132"/>
      <c r="T135" s="132"/>
      <c r="U135" s="127">
        <f t="shared" ref="U135" si="16">U133*100/U134</f>
        <v>47.058823529411768</v>
      </c>
      <c r="V135" s="127">
        <v>0</v>
      </c>
    </row>
    <row r="136" spans="1:23" ht="57.75" customHeight="1" x14ac:dyDescent="0.3">
      <c r="A136" s="409" t="s">
        <v>563</v>
      </c>
      <c r="B136" s="370" t="s">
        <v>638</v>
      </c>
      <c r="C136" s="370" t="s">
        <v>165</v>
      </c>
      <c r="D136" s="370"/>
      <c r="E136" s="384"/>
      <c r="F136" s="384"/>
      <c r="G136" s="373" t="s">
        <v>25</v>
      </c>
      <c r="H136" s="384"/>
      <c r="I136" s="375" t="s">
        <v>30</v>
      </c>
      <c r="J136" s="167" t="s">
        <v>359</v>
      </c>
      <c r="K136" s="348"/>
      <c r="L136" s="134"/>
      <c r="M136" s="134"/>
      <c r="N136" s="131"/>
      <c r="O136" s="132"/>
      <c r="P136" s="132"/>
      <c r="Q136" s="132"/>
      <c r="R136" s="132"/>
      <c r="S136" s="132"/>
      <c r="T136" s="132"/>
      <c r="U136" s="132">
        <v>0</v>
      </c>
      <c r="V136" s="132">
        <v>0</v>
      </c>
    </row>
    <row r="137" spans="1:23" ht="37.5" x14ac:dyDescent="0.3">
      <c r="A137" s="409"/>
      <c r="B137" s="370"/>
      <c r="C137" s="370"/>
      <c r="D137" s="370"/>
      <c r="E137" s="384"/>
      <c r="F137" s="384"/>
      <c r="G137" s="373"/>
      <c r="H137" s="384"/>
      <c r="I137" s="375"/>
      <c r="J137" s="167" t="s">
        <v>360</v>
      </c>
      <c r="K137" s="348"/>
      <c r="L137" s="134"/>
      <c r="M137" s="134"/>
      <c r="N137" s="131"/>
      <c r="O137" s="132"/>
      <c r="P137" s="132"/>
      <c r="Q137" s="132"/>
      <c r="R137" s="132"/>
      <c r="S137" s="132"/>
      <c r="T137" s="132"/>
      <c r="U137" s="132">
        <v>0</v>
      </c>
      <c r="V137" s="132">
        <v>0</v>
      </c>
    </row>
    <row r="138" spans="1:23" ht="21.75" customHeight="1" x14ac:dyDescent="0.3">
      <c r="A138" s="409"/>
      <c r="B138" s="370"/>
      <c r="C138" s="370"/>
      <c r="D138" s="370"/>
      <c r="E138" s="384"/>
      <c r="F138" s="384"/>
      <c r="G138" s="373"/>
      <c r="H138" s="384"/>
      <c r="I138" s="375"/>
      <c r="J138" s="167" t="s">
        <v>33</v>
      </c>
      <c r="K138" s="348"/>
      <c r="L138" s="134"/>
      <c r="M138" s="134"/>
      <c r="N138" s="131"/>
      <c r="O138" s="132"/>
      <c r="P138" s="132"/>
      <c r="Q138" s="132"/>
      <c r="R138" s="132"/>
      <c r="S138" s="132"/>
      <c r="T138" s="132"/>
      <c r="U138" s="127">
        <v>0</v>
      </c>
      <c r="V138" s="127">
        <v>0</v>
      </c>
    </row>
    <row r="139" spans="1:23" ht="37.5" x14ac:dyDescent="0.3">
      <c r="A139" s="226" t="s">
        <v>564</v>
      </c>
      <c r="B139" s="22" t="s">
        <v>639</v>
      </c>
      <c r="C139" s="11"/>
      <c r="D139" s="58"/>
      <c r="E139" s="10"/>
      <c r="F139" s="10"/>
      <c r="G139" s="33" t="s">
        <v>25</v>
      </c>
      <c r="H139" s="10"/>
      <c r="I139" s="171" t="s">
        <v>30</v>
      </c>
      <c r="J139" s="166" t="s">
        <v>175</v>
      </c>
      <c r="K139" s="348"/>
      <c r="L139" s="134"/>
      <c r="M139" s="134"/>
      <c r="N139" s="131"/>
      <c r="O139" s="132"/>
      <c r="P139" s="132"/>
      <c r="Q139" s="132"/>
      <c r="R139" s="132"/>
      <c r="S139" s="132"/>
      <c r="T139" s="132"/>
      <c r="U139" s="132"/>
      <c r="V139" s="132"/>
    </row>
    <row r="140" spans="1:23" ht="37.5" x14ac:dyDescent="0.3">
      <c r="A140" s="410" t="s">
        <v>565</v>
      </c>
      <c r="B140" s="371" t="s">
        <v>641</v>
      </c>
      <c r="C140" s="381" t="s">
        <v>166</v>
      </c>
      <c r="D140" s="370" t="s">
        <v>74</v>
      </c>
      <c r="E140" s="422"/>
      <c r="F140" s="369"/>
      <c r="G140" s="373" t="s">
        <v>25</v>
      </c>
      <c r="H140" s="422"/>
      <c r="I140" s="375" t="s">
        <v>877</v>
      </c>
      <c r="J140" s="167" t="s">
        <v>494</v>
      </c>
      <c r="K140" s="134"/>
      <c r="L140" s="134"/>
      <c r="M140" s="134"/>
      <c r="N140" s="131"/>
      <c r="O140" s="132"/>
      <c r="P140" s="132"/>
      <c r="Q140" s="132"/>
      <c r="R140" s="132"/>
      <c r="S140" s="132"/>
      <c r="T140" s="132"/>
      <c r="U140" s="132">
        <v>13</v>
      </c>
      <c r="V140" s="132">
        <v>2</v>
      </c>
    </row>
    <row r="141" spans="1:23" ht="37.5" x14ac:dyDescent="0.3">
      <c r="A141" s="410"/>
      <c r="B141" s="371"/>
      <c r="C141" s="381"/>
      <c r="D141" s="370"/>
      <c r="E141" s="422"/>
      <c r="F141" s="369"/>
      <c r="G141" s="373"/>
      <c r="H141" s="422"/>
      <c r="I141" s="375"/>
      <c r="J141" s="167" t="s">
        <v>495</v>
      </c>
      <c r="K141" s="134"/>
      <c r="L141" s="134"/>
      <c r="M141" s="134"/>
      <c r="N141" s="131"/>
      <c r="O141" s="132"/>
      <c r="P141" s="132"/>
      <c r="Q141" s="132"/>
      <c r="R141" s="132"/>
      <c r="S141" s="132"/>
      <c r="T141" s="132"/>
      <c r="U141" s="132">
        <v>48</v>
      </c>
      <c r="V141" s="132">
        <v>0</v>
      </c>
    </row>
    <row r="142" spans="1:23" ht="24" customHeight="1" x14ac:dyDescent="0.3">
      <c r="A142" s="410"/>
      <c r="B142" s="371"/>
      <c r="C142" s="381"/>
      <c r="D142" s="370"/>
      <c r="E142" s="422"/>
      <c r="F142" s="369"/>
      <c r="G142" s="373"/>
      <c r="H142" s="422"/>
      <c r="I142" s="375"/>
      <c r="J142" s="168" t="s">
        <v>33</v>
      </c>
      <c r="K142" s="181"/>
      <c r="L142" s="134"/>
      <c r="M142" s="134"/>
      <c r="N142" s="131"/>
      <c r="O142" s="132"/>
      <c r="P142" s="132"/>
      <c r="Q142" s="132"/>
      <c r="R142" s="132"/>
      <c r="S142" s="132"/>
      <c r="T142" s="132"/>
      <c r="U142" s="127">
        <f t="shared" ref="U142" si="17">U140*100/U141</f>
        <v>27.083333333333332</v>
      </c>
      <c r="V142" s="127">
        <v>100</v>
      </c>
    </row>
    <row r="143" spans="1:23" ht="37.5" customHeight="1" x14ac:dyDescent="0.3">
      <c r="A143" s="411" t="s">
        <v>566</v>
      </c>
      <c r="B143" s="372" t="s">
        <v>640</v>
      </c>
      <c r="C143" s="382"/>
      <c r="D143" s="422"/>
      <c r="E143" s="422"/>
      <c r="F143" s="373" t="s">
        <v>25</v>
      </c>
      <c r="G143" s="369"/>
      <c r="H143" s="422"/>
      <c r="I143" s="369" t="s">
        <v>387</v>
      </c>
      <c r="J143" s="370" t="s">
        <v>918</v>
      </c>
      <c r="K143" s="370"/>
      <c r="L143" s="370"/>
      <c r="M143" s="370"/>
      <c r="N143" s="129">
        <f>O143+P143+Q143+R143+S143+T143+U143+V143+W143</f>
        <v>107</v>
      </c>
      <c r="O143" s="130">
        <v>18</v>
      </c>
      <c r="P143" s="130">
        <v>19</v>
      </c>
      <c r="Q143" s="130">
        <v>16</v>
      </c>
      <c r="R143" s="130">
        <v>8</v>
      </c>
      <c r="S143" s="130">
        <v>16</v>
      </c>
      <c r="T143" s="130">
        <v>8</v>
      </c>
      <c r="U143" s="130">
        <v>7</v>
      </c>
      <c r="V143" s="130">
        <v>9</v>
      </c>
      <c r="W143" s="130">
        <v>6</v>
      </c>
    </row>
    <row r="144" spans="1:23" ht="37.5" customHeight="1" x14ac:dyDescent="0.3">
      <c r="A144" s="411"/>
      <c r="B144" s="372"/>
      <c r="C144" s="382"/>
      <c r="D144" s="422"/>
      <c r="E144" s="422"/>
      <c r="F144" s="373"/>
      <c r="G144" s="369"/>
      <c r="H144" s="422"/>
      <c r="I144" s="369"/>
      <c r="J144" s="370" t="s">
        <v>919</v>
      </c>
      <c r="K144" s="370"/>
      <c r="L144" s="370"/>
      <c r="M144" s="370"/>
      <c r="N144" s="129">
        <f>O144+P144+Q144+R144+S144+T144+W144</f>
        <v>15</v>
      </c>
      <c r="O144" s="130">
        <v>2</v>
      </c>
      <c r="P144" s="130">
        <v>3</v>
      </c>
      <c r="Q144" s="130">
        <v>1</v>
      </c>
      <c r="R144" s="130">
        <v>2</v>
      </c>
      <c r="S144" s="130">
        <v>3</v>
      </c>
      <c r="T144" s="130">
        <v>2</v>
      </c>
      <c r="U144" s="130" t="s">
        <v>419</v>
      </c>
      <c r="V144" s="130" t="s">
        <v>419</v>
      </c>
      <c r="W144" s="130">
        <v>2</v>
      </c>
    </row>
    <row r="145" spans="1:23" ht="61.5" customHeight="1" x14ac:dyDescent="0.3">
      <c r="A145" s="425" t="s">
        <v>780</v>
      </c>
      <c r="B145" s="414" t="s">
        <v>168</v>
      </c>
      <c r="C145" s="382"/>
      <c r="D145" s="371" t="s">
        <v>135</v>
      </c>
      <c r="E145" s="385"/>
      <c r="F145" s="373" t="s">
        <v>25</v>
      </c>
      <c r="G145" s="385"/>
      <c r="H145" s="385"/>
      <c r="I145" s="370" t="s">
        <v>30</v>
      </c>
      <c r="J145" s="168" t="s">
        <v>169</v>
      </c>
      <c r="K145" s="167"/>
      <c r="L145" s="195"/>
      <c r="M145" s="195"/>
      <c r="N145" s="132">
        <v>9</v>
      </c>
      <c r="O145" s="132">
        <v>1</v>
      </c>
      <c r="P145" s="132">
        <v>1</v>
      </c>
      <c r="Q145" s="132">
        <v>1</v>
      </c>
      <c r="R145" s="132">
        <v>1</v>
      </c>
      <c r="S145" s="132">
        <v>1</v>
      </c>
      <c r="T145" s="131">
        <v>1</v>
      </c>
      <c r="U145" s="132">
        <v>1</v>
      </c>
      <c r="V145" s="132">
        <v>1</v>
      </c>
      <c r="W145" s="132">
        <v>1</v>
      </c>
    </row>
    <row r="146" spans="1:23" ht="45" customHeight="1" x14ac:dyDescent="0.3">
      <c r="A146" s="411"/>
      <c r="B146" s="414"/>
      <c r="C146" s="382"/>
      <c r="D146" s="371"/>
      <c r="E146" s="385"/>
      <c r="F146" s="373"/>
      <c r="G146" s="385"/>
      <c r="H146" s="385"/>
      <c r="I146" s="370"/>
      <c r="J146" s="168" t="s">
        <v>170</v>
      </c>
      <c r="K146" s="167"/>
      <c r="L146" s="13"/>
      <c r="M146" s="13"/>
      <c r="N146" s="132">
        <v>9</v>
      </c>
      <c r="O146" s="132">
        <v>1</v>
      </c>
      <c r="P146" s="132">
        <v>1</v>
      </c>
      <c r="Q146" s="132">
        <v>1</v>
      </c>
      <c r="R146" s="132">
        <v>1</v>
      </c>
      <c r="S146" s="132">
        <v>1</v>
      </c>
      <c r="T146" s="131">
        <v>1</v>
      </c>
      <c r="U146" s="132">
        <v>1</v>
      </c>
      <c r="V146" s="132">
        <v>1</v>
      </c>
      <c r="W146" s="132">
        <v>1</v>
      </c>
    </row>
    <row r="147" spans="1:23" ht="25.5" customHeight="1" x14ac:dyDescent="0.3">
      <c r="A147" s="411"/>
      <c r="B147" s="414"/>
      <c r="C147" s="382"/>
      <c r="D147" s="371"/>
      <c r="E147" s="385"/>
      <c r="F147" s="373"/>
      <c r="G147" s="385"/>
      <c r="H147" s="385"/>
      <c r="I147" s="370"/>
      <c r="J147" s="3" t="s">
        <v>33</v>
      </c>
      <c r="K147" s="2"/>
      <c r="L147" s="195"/>
      <c r="M147" s="349" t="s">
        <v>530</v>
      </c>
      <c r="N147" s="132">
        <f>N145*100/N146</f>
        <v>100</v>
      </c>
      <c r="O147" s="132">
        <f>O145*100/O146</f>
        <v>100</v>
      </c>
      <c r="P147" s="132">
        <f t="shared" ref="P147:W147" si="18">P145*100/P146</f>
        <v>100</v>
      </c>
      <c r="Q147" s="132">
        <f t="shared" si="18"/>
        <v>100</v>
      </c>
      <c r="R147" s="132">
        <f t="shared" si="18"/>
        <v>100</v>
      </c>
      <c r="S147" s="132">
        <f t="shared" si="18"/>
        <v>100</v>
      </c>
      <c r="T147" s="132">
        <f t="shared" si="18"/>
        <v>100</v>
      </c>
      <c r="U147" s="132">
        <f t="shared" si="18"/>
        <v>100</v>
      </c>
      <c r="V147" s="132">
        <f t="shared" si="18"/>
        <v>100</v>
      </c>
      <c r="W147" s="132">
        <f t="shared" si="18"/>
        <v>100</v>
      </c>
    </row>
  </sheetData>
  <protectedRanges>
    <protectedRange password="DAF8" sqref="I62:I64" name="ช่วง1_1_1_11"/>
    <protectedRange password="DAF8" sqref="I8:I22 I24:I28" name="ช่วง1_1_1_12"/>
    <protectedRange password="DAF8" sqref="I116:I118" name="ช่วง1_1_1_8_1"/>
    <protectedRange password="DAF8" sqref="I29:I30" name="ช่วง1_1_1_12_5"/>
    <protectedRange password="DAF8" sqref="I31:I32" name="ช่วง1_1_1_12_6"/>
    <protectedRange password="DAF8" sqref="I34:I36" name="ช่วง1_1_1_12_7"/>
  </protectedRanges>
  <mergeCells count="367">
    <mergeCell ref="J144:M144"/>
    <mergeCell ref="J143:M143"/>
    <mergeCell ref="A143:A144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K30:W30"/>
    <mergeCell ref="O27:W2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I24:I26"/>
    <mergeCell ref="H11:H13"/>
    <mergeCell ref="I11:I13"/>
    <mergeCell ref="A14:A16"/>
    <mergeCell ref="B14:B16"/>
    <mergeCell ref="C14:C16"/>
    <mergeCell ref="D14:D16"/>
    <mergeCell ref="E14:E16"/>
    <mergeCell ref="F14:F16"/>
    <mergeCell ref="I27:I29"/>
    <mergeCell ref="G8:G10"/>
    <mergeCell ref="H8:H10"/>
    <mergeCell ref="I8:I10"/>
    <mergeCell ref="B40:B42"/>
    <mergeCell ref="C40:C42"/>
    <mergeCell ref="D40:D42"/>
    <mergeCell ref="E40:E42"/>
    <mergeCell ref="F40:F42"/>
    <mergeCell ref="G40:G42"/>
    <mergeCell ref="H40:H42"/>
    <mergeCell ref="I31:I33"/>
    <mergeCell ref="G27:G29"/>
    <mergeCell ref="I145:I147"/>
    <mergeCell ref="F140:F142"/>
    <mergeCell ref="G140:G142"/>
    <mergeCell ref="H140:H142"/>
    <mergeCell ref="I140:I142"/>
    <mergeCell ref="A145:A147"/>
    <mergeCell ref="B145:B147"/>
    <mergeCell ref="C145:C147"/>
    <mergeCell ref="D145:D147"/>
    <mergeCell ref="E145:E147"/>
    <mergeCell ref="F145:F147"/>
    <mergeCell ref="G145:G147"/>
    <mergeCell ref="H145:H147"/>
    <mergeCell ref="I136:I138"/>
    <mergeCell ref="A140:A142"/>
    <mergeCell ref="B140:B142"/>
    <mergeCell ref="C140:C142"/>
    <mergeCell ref="D140:D142"/>
    <mergeCell ref="E140:E142"/>
    <mergeCell ref="F133:F135"/>
    <mergeCell ref="G133:G135"/>
    <mergeCell ref="H133:H135"/>
    <mergeCell ref="I133:I135"/>
    <mergeCell ref="A136:A138"/>
    <mergeCell ref="B136:B138"/>
    <mergeCell ref="C136:C138"/>
    <mergeCell ref="D136:D138"/>
    <mergeCell ref="E136:E138"/>
    <mergeCell ref="F136:F138"/>
    <mergeCell ref="G136:G138"/>
    <mergeCell ref="H136:H138"/>
    <mergeCell ref="A133:A135"/>
    <mergeCell ref="B129:B131"/>
    <mergeCell ref="C129:C131"/>
    <mergeCell ref="D129:D131"/>
    <mergeCell ref="E129:E131"/>
    <mergeCell ref="F129:F131"/>
    <mergeCell ref="G129:G131"/>
    <mergeCell ref="H129:H131"/>
    <mergeCell ref="C133:C135"/>
    <mergeCell ref="D133:D135"/>
    <mergeCell ref="E133:E135"/>
    <mergeCell ref="B133:B135"/>
    <mergeCell ref="D122:D124"/>
    <mergeCell ref="E122:E124"/>
    <mergeCell ref="F122:F124"/>
    <mergeCell ref="G122:G124"/>
    <mergeCell ref="H122:H124"/>
    <mergeCell ref="I122:I124"/>
    <mergeCell ref="A119:A121"/>
    <mergeCell ref="B119:B121"/>
    <mergeCell ref="C119:C121"/>
    <mergeCell ref="D119:D121"/>
    <mergeCell ref="E119:E121"/>
    <mergeCell ref="F119:F121"/>
    <mergeCell ref="G119:G121"/>
    <mergeCell ref="H119:H121"/>
    <mergeCell ref="I129:I131"/>
    <mergeCell ref="A129:A131"/>
    <mergeCell ref="I110:I115"/>
    <mergeCell ref="A116:A118"/>
    <mergeCell ref="B116:B118"/>
    <mergeCell ref="C116:C118"/>
    <mergeCell ref="D116:D118"/>
    <mergeCell ref="E116:E118"/>
    <mergeCell ref="F116:F118"/>
    <mergeCell ref="G116:G118"/>
    <mergeCell ref="H116:H118"/>
    <mergeCell ref="I116:I118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9:I121"/>
    <mergeCell ref="A122:A124"/>
    <mergeCell ref="B122:B124"/>
    <mergeCell ref="C122:C124"/>
    <mergeCell ref="I103:I105"/>
    <mergeCell ref="A106:A108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A103:A105"/>
    <mergeCell ref="B103:B105"/>
    <mergeCell ref="C103:C105"/>
    <mergeCell ref="D103:D105"/>
    <mergeCell ref="E103:E105"/>
    <mergeCell ref="F103:F105"/>
    <mergeCell ref="G103:G105"/>
    <mergeCell ref="H103:H105"/>
    <mergeCell ref="I97:I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A97:A99"/>
    <mergeCell ref="B97:B99"/>
    <mergeCell ref="C97:C99"/>
    <mergeCell ref="D97:D99"/>
    <mergeCell ref="E97:E99"/>
    <mergeCell ref="F97:F99"/>
    <mergeCell ref="G97:G99"/>
    <mergeCell ref="H97:H99"/>
    <mergeCell ref="F91:F93"/>
    <mergeCell ref="G91:G93"/>
    <mergeCell ref="H91:H93"/>
    <mergeCell ref="I91:I93"/>
    <mergeCell ref="A94:A96"/>
    <mergeCell ref="B94:B96"/>
    <mergeCell ref="C94:C96"/>
    <mergeCell ref="D94:D96"/>
    <mergeCell ref="E94:E96"/>
    <mergeCell ref="A91:A93"/>
    <mergeCell ref="B91:B93"/>
    <mergeCell ref="C91:C93"/>
    <mergeCell ref="D91:D93"/>
    <mergeCell ref="E91:E93"/>
    <mergeCell ref="F94:F96"/>
    <mergeCell ref="G94:G96"/>
    <mergeCell ref="H94:H96"/>
    <mergeCell ref="I94:I96"/>
    <mergeCell ref="A81:W81"/>
    <mergeCell ref="F74:F76"/>
    <mergeCell ref="G74:G76"/>
    <mergeCell ref="H74:H76"/>
    <mergeCell ref="I74:I76"/>
    <mergeCell ref="A74:A76"/>
    <mergeCell ref="B74:B76"/>
    <mergeCell ref="C74:C76"/>
    <mergeCell ref="D74:D76"/>
    <mergeCell ref="E74:E76"/>
    <mergeCell ref="F68:F70"/>
    <mergeCell ref="G68:G70"/>
    <mergeCell ref="H68:H70"/>
    <mergeCell ref="I68:I70"/>
    <mergeCell ref="A71:A73"/>
    <mergeCell ref="B71:B73"/>
    <mergeCell ref="C71:C73"/>
    <mergeCell ref="D71:D73"/>
    <mergeCell ref="E71:E73"/>
    <mergeCell ref="A68:A70"/>
    <mergeCell ref="B68:B70"/>
    <mergeCell ref="C68:C70"/>
    <mergeCell ref="D68:D70"/>
    <mergeCell ref="E68:E70"/>
    <mergeCell ref="F71:F73"/>
    <mergeCell ref="G71:G73"/>
    <mergeCell ref="H71:H73"/>
    <mergeCell ref="I71:I73"/>
    <mergeCell ref="B62:B64"/>
    <mergeCell ref="C62:C64"/>
    <mergeCell ref="D62:D64"/>
    <mergeCell ref="E62:E64"/>
    <mergeCell ref="F62:F64"/>
    <mergeCell ref="G65:G67"/>
    <mergeCell ref="H65:H67"/>
    <mergeCell ref="I65:I67"/>
    <mergeCell ref="J65:W67"/>
    <mergeCell ref="A65:A67"/>
    <mergeCell ref="B65:B67"/>
    <mergeCell ref="C65:C67"/>
    <mergeCell ref="D65:D67"/>
    <mergeCell ref="E65:E67"/>
    <mergeCell ref="F65:F67"/>
    <mergeCell ref="I56:I58"/>
    <mergeCell ref="A59:A61"/>
    <mergeCell ref="B59:B61"/>
    <mergeCell ref="C59:C61"/>
    <mergeCell ref="D59:D61"/>
    <mergeCell ref="E59:E61"/>
    <mergeCell ref="F59:F61"/>
    <mergeCell ref="G59:G61"/>
    <mergeCell ref="H59:H61"/>
    <mergeCell ref="I59:I61"/>
    <mergeCell ref="A56:A58"/>
    <mergeCell ref="B56:B58"/>
    <mergeCell ref="C56:C58"/>
    <mergeCell ref="D56:D58"/>
    <mergeCell ref="G62:G64"/>
    <mergeCell ref="H62:H64"/>
    <mergeCell ref="I62:I64"/>
    <mergeCell ref="A62:A64"/>
    <mergeCell ref="J52:W52"/>
    <mergeCell ref="E56:E58"/>
    <mergeCell ref="F56:F58"/>
    <mergeCell ref="G56:G58"/>
    <mergeCell ref="H56:H58"/>
    <mergeCell ref="I53:I55"/>
    <mergeCell ref="A53:A55"/>
    <mergeCell ref="B53:B55"/>
    <mergeCell ref="C53:C55"/>
    <mergeCell ref="D53:D55"/>
    <mergeCell ref="E53:E55"/>
    <mergeCell ref="F53:F55"/>
    <mergeCell ref="G53:G55"/>
    <mergeCell ref="H53:H55"/>
    <mergeCell ref="A31:A33"/>
    <mergeCell ref="B31:B33"/>
    <mergeCell ref="C31:C33"/>
    <mergeCell ref="D31:D33"/>
    <mergeCell ref="E31:E33"/>
    <mergeCell ref="F31:F33"/>
    <mergeCell ref="G31:G33"/>
    <mergeCell ref="H31:H33"/>
    <mergeCell ref="A27:A29"/>
    <mergeCell ref="B27:B29"/>
    <mergeCell ref="C27:C29"/>
    <mergeCell ref="D27:D29"/>
    <mergeCell ref="H27:H29"/>
    <mergeCell ref="G14:G16"/>
    <mergeCell ref="H14:H16"/>
    <mergeCell ref="I14:I16"/>
    <mergeCell ref="A11:A13"/>
    <mergeCell ref="B11:B13"/>
    <mergeCell ref="E24:E26"/>
    <mergeCell ref="F24:F26"/>
    <mergeCell ref="H24:H26"/>
    <mergeCell ref="A24:A26"/>
    <mergeCell ref="B24:B26"/>
    <mergeCell ref="C24:C26"/>
    <mergeCell ref="C11:C13"/>
    <mergeCell ref="D11:D13"/>
    <mergeCell ref="E11:E13"/>
    <mergeCell ref="F11:F13"/>
    <mergeCell ref="G11:G13"/>
    <mergeCell ref="H17:H19"/>
    <mergeCell ref="I17:I19"/>
    <mergeCell ref="F20:F22"/>
    <mergeCell ref="G20:G22"/>
    <mergeCell ref="D24:D26"/>
    <mergeCell ref="A3:W3"/>
    <mergeCell ref="A1:A2"/>
    <mergeCell ref="B1:B2"/>
    <mergeCell ref="C1:C2"/>
    <mergeCell ref="D1:D2"/>
    <mergeCell ref="E1:H1"/>
    <mergeCell ref="I1:I2"/>
    <mergeCell ref="J1:J2"/>
    <mergeCell ref="K1:M1"/>
    <mergeCell ref="N1:W1"/>
    <mergeCell ref="A4:W4"/>
    <mergeCell ref="A8:A10"/>
    <mergeCell ref="B8:B10"/>
    <mergeCell ref="C8:C10"/>
    <mergeCell ref="D8:D10"/>
    <mergeCell ref="E8:E10"/>
    <mergeCell ref="F8:F10"/>
    <mergeCell ref="I46:I48"/>
    <mergeCell ref="E34:E36"/>
    <mergeCell ref="E43:E45"/>
    <mergeCell ref="H20:H22"/>
    <mergeCell ref="I20:I22"/>
    <mergeCell ref="A17:A19"/>
    <mergeCell ref="B17:B19"/>
    <mergeCell ref="C17:C19"/>
    <mergeCell ref="D17:D19"/>
    <mergeCell ref="E17:E19"/>
    <mergeCell ref="F17:F19"/>
    <mergeCell ref="G17:G19"/>
    <mergeCell ref="A20:A22"/>
    <mergeCell ref="B20:B22"/>
    <mergeCell ref="C20:C22"/>
    <mergeCell ref="D20:D22"/>
    <mergeCell ref="E20:E22"/>
    <mergeCell ref="A34:A36"/>
    <mergeCell ref="B34:B36"/>
    <mergeCell ref="C34:C36"/>
    <mergeCell ref="D34:D36"/>
    <mergeCell ref="A49:A51"/>
    <mergeCell ref="B49:B51"/>
    <mergeCell ref="C49:C51"/>
    <mergeCell ref="D49:D51"/>
    <mergeCell ref="E49:E51"/>
    <mergeCell ref="E37:E39"/>
    <mergeCell ref="E46:E48"/>
    <mergeCell ref="A37:A39"/>
    <mergeCell ref="B37:B39"/>
    <mergeCell ref="C37:C39"/>
    <mergeCell ref="D37:D39"/>
    <mergeCell ref="A46:A48"/>
    <mergeCell ref="B46:B48"/>
    <mergeCell ref="C46:C48"/>
    <mergeCell ref="D46:D48"/>
    <mergeCell ref="A40:A42"/>
    <mergeCell ref="A43:A45"/>
    <mergeCell ref="B43:B45"/>
    <mergeCell ref="C43:C45"/>
    <mergeCell ref="D43:D45"/>
    <mergeCell ref="F49:F51"/>
    <mergeCell ref="G49:G51"/>
    <mergeCell ref="K31:W33"/>
    <mergeCell ref="H49:H51"/>
    <mergeCell ref="I49:I51"/>
    <mergeCell ref="F34:F36"/>
    <mergeCell ref="G34:G36"/>
    <mergeCell ref="H34:H36"/>
    <mergeCell ref="I34:I36"/>
    <mergeCell ref="F37:F39"/>
    <mergeCell ref="G37:G39"/>
    <mergeCell ref="H37:H39"/>
    <mergeCell ref="I37:I39"/>
    <mergeCell ref="F46:F48"/>
    <mergeCell ref="G46:G48"/>
    <mergeCell ref="H46:H48"/>
    <mergeCell ref="F43:F45"/>
    <mergeCell ref="G43:G45"/>
    <mergeCell ref="H43:H45"/>
    <mergeCell ref="I43:I45"/>
    <mergeCell ref="I40:I42"/>
  </mergeCells>
  <pageMargins left="0.59055118110236215" right="0" top="0" bottom="0" header="0" footer="0.31496062992125984"/>
  <pageSetup paperSize="9" scale="60" orientation="landscape" r:id="rId1"/>
  <rowBreaks count="7" manualBreakCount="7">
    <brk id="23" max="22" man="1"/>
    <brk id="42" max="22" man="1"/>
    <brk id="58" max="22" man="1"/>
    <brk id="80" max="24" man="1"/>
    <brk id="96" max="22" man="1"/>
    <brk id="115" max="22" man="1"/>
    <brk id="132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view="pageBreakPreview" zoomScale="40" zoomScaleNormal="80" zoomScaleSheetLayoutView="40" workbookViewId="0">
      <selection activeCell="P19" sqref="P19"/>
    </sheetView>
  </sheetViews>
  <sheetFormatPr defaultRowHeight="21.75" x14ac:dyDescent="0.5"/>
  <cols>
    <col min="1" max="1" width="6" style="160" customWidth="1"/>
    <col min="2" max="2" width="36.875" style="26" customWidth="1"/>
    <col min="3" max="3" width="17.25" style="1" customWidth="1"/>
    <col min="4" max="4" width="13.375" style="57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56" customWidth="1"/>
    <col min="10" max="10" width="26.25" style="1" customWidth="1"/>
    <col min="11" max="11" width="7.125" style="1" customWidth="1"/>
    <col min="12" max="12" width="7.5" style="1" customWidth="1"/>
    <col min="13" max="13" width="6.875" style="1" customWidth="1"/>
    <col min="14" max="14" width="12.75" style="46" bestFit="1" customWidth="1"/>
    <col min="15" max="15" width="10.875" style="46" bestFit="1" customWidth="1"/>
    <col min="16" max="16" width="9.75" style="46" bestFit="1" customWidth="1"/>
    <col min="17" max="17" width="10.875" style="46" bestFit="1" customWidth="1"/>
    <col min="18" max="20" width="9.75" style="46" bestFit="1" customWidth="1"/>
    <col min="21" max="21" width="12.375" style="46" bestFit="1" customWidth="1"/>
    <col min="22" max="22" width="5.125" style="46" customWidth="1"/>
    <col min="23" max="23" width="5.5" style="46" customWidth="1"/>
    <col min="24" max="16384" width="9" style="1"/>
  </cols>
  <sheetData>
    <row r="1" spans="1:23" ht="18.75" customHeight="1" x14ac:dyDescent="0.3">
      <c r="A1" s="466" t="s">
        <v>0</v>
      </c>
      <c r="B1" s="468" t="s">
        <v>1</v>
      </c>
      <c r="C1" s="470" t="s">
        <v>2</v>
      </c>
      <c r="D1" s="472" t="s">
        <v>3</v>
      </c>
      <c r="E1" s="474"/>
      <c r="F1" s="474"/>
      <c r="G1" s="474"/>
      <c r="H1" s="475"/>
      <c r="I1" s="476" t="s">
        <v>4</v>
      </c>
      <c r="J1" s="420" t="s">
        <v>5</v>
      </c>
      <c r="K1" s="478" t="s">
        <v>332</v>
      </c>
      <c r="L1" s="479"/>
      <c r="M1" s="480"/>
      <c r="N1" s="481" t="s">
        <v>6</v>
      </c>
      <c r="O1" s="482"/>
      <c r="P1" s="482"/>
      <c r="Q1" s="482"/>
      <c r="R1" s="482"/>
      <c r="S1" s="482"/>
      <c r="T1" s="482"/>
      <c r="U1" s="482"/>
      <c r="V1" s="482"/>
      <c r="W1" s="483"/>
    </row>
    <row r="2" spans="1:23" ht="49.5" x14ac:dyDescent="0.3">
      <c r="A2" s="467"/>
      <c r="B2" s="469"/>
      <c r="C2" s="471"/>
      <c r="D2" s="473"/>
      <c r="E2" s="36" t="s">
        <v>7</v>
      </c>
      <c r="F2" s="36" t="s">
        <v>8</v>
      </c>
      <c r="G2" s="36" t="s">
        <v>9</v>
      </c>
      <c r="H2" s="36" t="s">
        <v>10</v>
      </c>
      <c r="I2" s="477"/>
      <c r="J2" s="420"/>
      <c r="K2" s="62">
        <v>2556</v>
      </c>
      <c r="L2" s="62">
        <v>2557</v>
      </c>
      <c r="M2" s="62">
        <v>2558</v>
      </c>
      <c r="N2" s="37" t="s">
        <v>11</v>
      </c>
      <c r="O2" s="38" t="s">
        <v>12</v>
      </c>
      <c r="P2" s="38" t="s">
        <v>13</v>
      </c>
      <c r="Q2" s="38" t="s">
        <v>14</v>
      </c>
      <c r="R2" s="38" t="s">
        <v>15</v>
      </c>
      <c r="S2" s="38" t="s">
        <v>16</v>
      </c>
      <c r="T2" s="38" t="s">
        <v>17</v>
      </c>
      <c r="U2" s="38" t="s">
        <v>18</v>
      </c>
      <c r="V2" s="38" t="s">
        <v>19</v>
      </c>
      <c r="W2" s="38" t="s">
        <v>20</v>
      </c>
    </row>
    <row r="3" spans="1:23" ht="18.75" customHeight="1" x14ac:dyDescent="0.3">
      <c r="A3" s="463" t="s">
        <v>171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5"/>
    </row>
    <row r="4" spans="1:23" ht="18.75" x14ac:dyDescent="0.3">
      <c r="A4" s="456" t="s">
        <v>22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8"/>
    </row>
    <row r="5" spans="1:23" ht="61.5" customHeight="1" x14ac:dyDescent="0.3">
      <c r="A5" s="146" t="s">
        <v>791</v>
      </c>
      <c r="B5" s="79" t="s">
        <v>172</v>
      </c>
      <c r="C5" s="69" t="s">
        <v>173</v>
      </c>
      <c r="D5" s="72" t="s">
        <v>457</v>
      </c>
      <c r="E5" s="65"/>
      <c r="F5" s="139" t="s">
        <v>25</v>
      </c>
      <c r="G5" s="65"/>
      <c r="H5" s="65"/>
      <c r="I5" s="83" t="s">
        <v>879</v>
      </c>
      <c r="J5" s="80"/>
      <c r="K5" s="80"/>
      <c r="L5" s="80"/>
      <c r="M5" s="80"/>
      <c r="N5" s="111"/>
      <c r="O5" s="460" t="s">
        <v>658</v>
      </c>
      <c r="P5" s="461"/>
      <c r="Q5" s="461"/>
      <c r="R5" s="461"/>
      <c r="S5" s="461"/>
      <c r="T5" s="461"/>
      <c r="U5" s="461"/>
      <c r="V5" s="461"/>
      <c r="W5" s="462"/>
    </row>
    <row r="6" spans="1:23" ht="56.25" customHeight="1" x14ac:dyDescent="0.3">
      <c r="A6" s="146" t="s">
        <v>792</v>
      </c>
      <c r="B6" s="98" t="s">
        <v>534</v>
      </c>
      <c r="C6" s="95" t="s">
        <v>137</v>
      </c>
      <c r="D6" s="95" t="s">
        <v>340</v>
      </c>
      <c r="E6" s="92" t="s">
        <v>25</v>
      </c>
      <c r="F6" s="92" t="s">
        <v>25</v>
      </c>
      <c r="G6" s="87"/>
      <c r="H6" s="87"/>
      <c r="I6" s="100" t="s">
        <v>476</v>
      </c>
      <c r="J6" s="8" t="s">
        <v>175</v>
      </c>
      <c r="K6" s="80"/>
      <c r="L6" s="80"/>
      <c r="M6" s="80"/>
      <c r="N6" s="111"/>
      <c r="O6" s="459" t="s">
        <v>658</v>
      </c>
      <c r="P6" s="459"/>
      <c r="Q6" s="459"/>
      <c r="R6" s="459"/>
      <c r="S6" s="459"/>
      <c r="T6" s="459"/>
      <c r="U6" s="459"/>
      <c r="V6" s="459"/>
      <c r="W6" s="459"/>
    </row>
    <row r="7" spans="1:23" ht="25.5" customHeight="1" x14ac:dyDescent="0.3">
      <c r="A7" s="437" t="s">
        <v>189</v>
      </c>
      <c r="B7" s="440" t="s">
        <v>501</v>
      </c>
      <c r="C7" s="443" t="s">
        <v>76</v>
      </c>
      <c r="D7" s="446" t="s">
        <v>340</v>
      </c>
      <c r="E7" s="447"/>
      <c r="F7" s="450" t="s">
        <v>25</v>
      </c>
      <c r="G7" s="453"/>
      <c r="H7" s="453"/>
      <c r="I7" s="446" t="s">
        <v>341</v>
      </c>
      <c r="J7" s="80" t="s">
        <v>444</v>
      </c>
      <c r="K7" s="167" t="s">
        <v>420</v>
      </c>
      <c r="L7" s="167" t="s">
        <v>420</v>
      </c>
      <c r="M7" s="231">
        <v>550</v>
      </c>
      <c r="N7" s="39">
        <v>388</v>
      </c>
      <c r="O7" s="113" t="s">
        <v>419</v>
      </c>
      <c r="P7" s="113" t="s">
        <v>419</v>
      </c>
      <c r="Q7" s="113" t="s">
        <v>419</v>
      </c>
      <c r="R7" s="113" t="s">
        <v>419</v>
      </c>
      <c r="S7" s="113" t="s">
        <v>419</v>
      </c>
      <c r="T7" s="113" t="s">
        <v>419</v>
      </c>
      <c r="U7" s="113" t="s">
        <v>419</v>
      </c>
      <c r="V7" s="113" t="s">
        <v>419</v>
      </c>
      <c r="W7" s="113" t="s">
        <v>419</v>
      </c>
    </row>
    <row r="8" spans="1:23" ht="21.75" customHeight="1" x14ac:dyDescent="0.3">
      <c r="A8" s="438"/>
      <c r="B8" s="441"/>
      <c r="C8" s="444"/>
      <c r="D8" s="444"/>
      <c r="E8" s="448"/>
      <c r="F8" s="451"/>
      <c r="G8" s="454"/>
      <c r="H8" s="454"/>
      <c r="I8" s="444"/>
      <c r="J8" s="80" t="s">
        <v>445</v>
      </c>
      <c r="K8" s="167" t="s">
        <v>420</v>
      </c>
      <c r="L8" s="167" t="s">
        <v>420</v>
      </c>
      <c r="M8" s="167">
        <v>715</v>
      </c>
      <c r="N8" s="39">
        <v>708</v>
      </c>
      <c r="O8" s="113" t="s">
        <v>419</v>
      </c>
      <c r="P8" s="113" t="s">
        <v>419</v>
      </c>
      <c r="Q8" s="113" t="s">
        <v>419</v>
      </c>
      <c r="R8" s="113" t="s">
        <v>419</v>
      </c>
      <c r="S8" s="113" t="s">
        <v>419</v>
      </c>
      <c r="T8" s="113" t="s">
        <v>419</v>
      </c>
      <c r="U8" s="113" t="s">
        <v>419</v>
      </c>
      <c r="V8" s="113" t="s">
        <v>419</v>
      </c>
      <c r="W8" s="113" t="s">
        <v>419</v>
      </c>
    </row>
    <row r="9" spans="1:23" ht="21.75" customHeight="1" x14ac:dyDescent="0.3">
      <c r="A9" s="439"/>
      <c r="B9" s="442"/>
      <c r="C9" s="445"/>
      <c r="D9" s="445"/>
      <c r="E9" s="449"/>
      <c r="F9" s="452"/>
      <c r="G9" s="455"/>
      <c r="H9" s="455"/>
      <c r="I9" s="445"/>
      <c r="J9" s="75" t="s">
        <v>33</v>
      </c>
      <c r="K9" s="167" t="s">
        <v>420</v>
      </c>
      <c r="L9" s="167" t="s">
        <v>420</v>
      </c>
      <c r="M9" s="350">
        <f>M7*100/M8</f>
        <v>76.92307692307692</v>
      </c>
      <c r="N9" s="42">
        <v>54.802259890000002</v>
      </c>
      <c r="O9" s="113" t="s">
        <v>419</v>
      </c>
      <c r="P9" s="113" t="s">
        <v>419</v>
      </c>
      <c r="Q9" s="113" t="s">
        <v>419</v>
      </c>
      <c r="R9" s="113" t="s">
        <v>419</v>
      </c>
      <c r="S9" s="113" t="s">
        <v>419</v>
      </c>
      <c r="T9" s="113" t="s">
        <v>419</v>
      </c>
      <c r="U9" s="113" t="s">
        <v>419</v>
      </c>
      <c r="V9" s="113" t="s">
        <v>419</v>
      </c>
      <c r="W9" s="113" t="s">
        <v>419</v>
      </c>
    </row>
    <row r="10" spans="1:23" ht="40.5" customHeight="1" x14ac:dyDescent="0.45">
      <c r="A10" s="146" t="s">
        <v>191</v>
      </c>
      <c r="B10" s="484" t="s">
        <v>177</v>
      </c>
      <c r="C10" s="446" t="s">
        <v>178</v>
      </c>
      <c r="D10" s="446" t="s">
        <v>179</v>
      </c>
      <c r="E10" s="489"/>
      <c r="F10" s="450" t="s">
        <v>389</v>
      </c>
      <c r="G10" s="140"/>
      <c r="H10" s="140"/>
      <c r="I10" s="443" t="s">
        <v>890</v>
      </c>
      <c r="J10" s="80" t="s">
        <v>482</v>
      </c>
      <c r="K10" s="5"/>
      <c r="L10" s="5"/>
      <c r="M10" s="5"/>
      <c r="N10" s="165"/>
      <c r="O10" s="40"/>
      <c r="P10" s="40"/>
      <c r="Q10" s="40"/>
      <c r="R10" s="128"/>
      <c r="S10" s="40"/>
      <c r="T10" s="165"/>
      <c r="U10" s="40"/>
      <c r="V10" s="40"/>
      <c r="W10" s="40"/>
    </row>
    <row r="11" spans="1:23" ht="37.5" x14ac:dyDescent="0.45">
      <c r="A11" s="157"/>
      <c r="B11" s="485"/>
      <c r="C11" s="487"/>
      <c r="D11" s="487"/>
      <c r="E11" s="490"/>
      <c r="F11" s="451"/>
      <c r="G11" s="141"/>
      <c r="H11" s="141"/>
      <c r="I11" s="444"/>
      <c r="J11" s="80" t="s">
        <v>483</v>
      </c>
      <c r="K11" s="164"/>
      <c r="L11" s="164"/>
      <c r="M11" s="164"/>
      <c r="N11" s="165"/>
      <c r="O11" s="40"/>
      <c r="P11" s="40"/>
      <c r="Q11" s="40"/>
      <c r="R11" s="128"/>
      <c r="S11" s="40"/>
      <c r="T11" s="165"/>
      <c r="U11" s="40"/>
      <c r="V11" s="40"/>
      <c r="W11" s="40"/>
    </row>
    <row r="12" spans="1:23" ht="22.5" customHeight="1" x14ac:dyDescent="0.45">
      <c r="A12" s="158"/>
      <c r="B12" s="486"/>
      <c r="C12" s="488"/>
      <c r="D12" s="488"/>
      <c r="E12" s="491"/>
      <c r="F12" s="452"/>
      <c r="G12" s="142"/>
      <c r="H12" s="142"/>
      <c r="I12" s="445"/>
      <c r="J12" s="75" t="s">
        <v>33</v>
      </c>
      <c r="K12" s="134">
        <v>30</v>
      </c>
      <c r="L12" s="134">
        <v>35</v>
      </c>
      <c r="M12" s="134">
        <v>35</v>
      </c>
      <c r="N12" s="165"/>
      <c r="O12" s="40"/>
      <c r="P12" s="40"/>
      <c r="Q12" s="40"/>
      <c r="R12" s="128"/>
      <c r="S12" s="40"/>
      <c r="T12" s="165"/>
      <c r="U12" s="40"/>
      <c r="V12" s="40"/>
      <c r="W12" s="40"/>
    </row>
    <row r="13" spans="1:23" s="12" customFormat="1" ht="22.5" customHeight="1" x14ac:dyDescent="0.2">
      <c r="A13" s="437" t="s">
        <v>455</v>
      </c>
      <c r="B13" s="440" t="s">
        <v>180</v>
      </c>
      <c r="C13" s="440" t="s">
        <v>181</v>
      </c>
      <c r="D13" s="522" t="s">
        <v>224</v>
      </c>
      <c r="E13" s="447"/>
      <c r="F13" s="450" t="s">
        <v>25</v>
      </c>
      <c r="G13" s="447"/>
      <c r="H13" s="447"/>
      <c r="I13" s="443" t="s">
        <v>30</v>
      </c>
      <c r="J13" s="80" t="s">
        <v>398</v>
      </c>
      <c r="K13" s="131">
        <v>1</v>
      </c>
      <c r="L13" s="131">
        <v>1</v>
      </c>
      <c r="M13" s="131">
        <v>1</v>
      </c>
      <c r="N13" s="131">
        <v>1</v>
      </c>
      <c r="O13" s="507" t="s">
        <v>658</v>
      </c>
      <c r="P13" s="508"/>
      <c r="Q13" s="508"/>
      <c r="R13" s="508"/>
      <c r="S13" s="508"/>
      <c r="T13" s="508"/>
      <c r="U13" s="508"/>
      <c r="V13" s="508"/>
      <c r="W13" s="509"/>
    </row>
    <row r="14" spans="1:23" s="12" customFormat="1" ht="25.5" customHeight="1" x14ac:dyDescent="0.2">
      <c r="A14" s="438"/>
      <c r="B14" s="441"/>
      <c r="C14" s="441"/>
      <c r="D14" s="523"/>
      <c r="E14" s="448"/>
      <c r="F14" s="451"/>
      <c r="G14" s="448"/>
      <c r="H14" s="448"/>
      <c r="I14" s="444"/>
      <c r="J14" s="80" t="s">
        <v>399</v>
      </c>
      <c r="K14" s="134">
        <v>3</v>
      </c>
      <c r="L14" s="134">
        <v>3</v>
      </c>
      <c r="M14" s="134">
        <v>3</v>
      </c>
      <c r="N14" s="129">
        <v>3</v>
      </c>
      <c r="O14" s="510"/>
      <c r="P14" s="511"/>
      <c r="Q14" s="511"/>
      <c r="R14" s="511"/>
      <c r="S14" s="511"/>
      <c r="T14" s="511"/>
      <c r="U14" s="511"/>
      <c r="V14" s="511"/>
      <c r="W14" s="512"/>
    </row>
    <row r="15" spans="1:23" s="12" customFormat="1" ht="37.5" x14ac:dyDescent="0.2">
      <c r="A15" s="439"/>
      <c r="B15" s="442"/>
      <c r="C15" s="442"/>
      <c r="D15" s="524"/>
      <c r="E15" s="449"/>
      <c r="F15" s="452"/>
      <c r="G15" s="449"/>
      <c r="H15" s="449"/>
      <c r="I15" s="445"/>
      <c r="J15" s="75" t="s">
        <v>400</v>
      </c>
      <c r="K15" s="134"/>
      <c r="L15" s="134"/>
      <c r="M15" s="134"/>
      <c r="N15" s="134" t="s">
        <v>909</v>
      </c>
      <c r="O15" s="513"/>
      <c r="P15" s="514"/>
      <c r="Q15" s="514"/>
      <c r="R15" s="514"/>
      <c r="S15" s="514"/>
      <c r="T15" s="514"/>
      <c r="U15" s="514"/>
      <c r="V15" s="514"/>
      <c r="W15" s="515"/>
    </row>
    <row r="16" spans="1:23" ht="37.5" x14ac:dyDescent="0.3">
      <c r="A16" s="516" t="s">
        <v>496</v>
      </c>
      <c r="B16" s="484" t="s">
        <v>486</v>
      </c>
      <c r="C16" s="484" t="s">
        <v>61</v>
      </c>
      <c r="D16" s="484" t="s">
        <v>133</v>
      </c>
      <c r="E16" s="519"/>
      <c r="F16" s="450" t="s">
        <v>25</v>
      </c>
      <c r="G16" s="489"/>
      <c r="H16" s="489"/>
      <c r="I16" s="446" t="s">
        <v>30</v>
      </c>
      <c r="J16" s="80" t="s">
        <v>484</v>
      </c>
      <c r="K16" s="183">
        <v>74</v>
      </c>
      <c r="L16" s="183">
        <v>113</v>
      </c>
      <c r="M16" s="183">
        <v>95</v>
      </c>
      <c r="N16" s="131">
        <f>O16+P16+Q16+R16+S16+T16+U16+V16+W16</f>
        <v>108</v>
      </c>
      <c r="O16" s="132">
        <v>18</v>
      </c>
      <c r="P16" s="132">
        <v>19</v>
      </c>
      <c r="Q16" s="132">
        <v>16</v>
      </c>
      <c r="R16" s="132">
        <v>8</v>
      </c>
      <c r="S16" s="132">
        <v>16</v>
      </c>
      <c r="T16" s="131">
        <v>8</v>
      </c>
      <c r="U16" s="183">
        <v>7</v>
      </c>
      <c r="V16" s="132">
        <v>10</v>
      </c>
      <c r="W16" s="132">
        <v>6</v>
      </c>
    </row>
    <row r="17" spans="1:23" ht="24" customHeight="1" x14ac:dyDescent="0.3">
      <c r="A17" s="517"/>
      <c r="B17" s="485"/>
      <c r="C17" s="485"/>
      <c r="D17" s="485"/>
      <c r="E17" s="520"/>
      <c r="F17" s="451"/>
      <c r="G17" s="490"/>
      <c r="H17" s="490"/>
      <c r="I17" s="444"/>
      <c r="J17" s="80" t="s">
        <v>485</v>
      </c>
      <c r="K17" s="134">
        <v>117</v>
      </c>
      <c r="L17" s="134">
        <v>117</v>
      </c>
      <c r="M17" s="134">
        <v>117</v>
      </c>
      <c r="N17" s="131">
        <v>119</v>
      </c>
      <c r="O17" s="132">
        <v>22</v>
      </c>
      <c r="P17" s="132">
        <v>21</v>
      </c>
      <c r="Q17" s="132">
        <v>17</v>
      </c>
      <c r="R17" s="132">
        <v>8</v>
      </c>
      <c r="S17" s="132">
        <v>16</v>
      </c>
      <c r="T17" s="131">
        <v>8</v>
      </c>
      <c r="U17" s="183">
        <v>10</v>
      </c>
      <c r="V17" s="132">
        <v>10</v>
      </c>
      <c r="W17" s="132">
        <v>7</v>
      </c>
    </row>
    <row r="18" spans="1:23" ht="21.75" customHeight="1" x14ac:dyDescent="0.3">
      <c r="A18" s="518"/>
      <c r="B18" s="486"/>
      <c r="C18" s="486"/>
      <c r="D18" s="486"/>
      <c r="E18" s="521"/>
      <c r="F18" s="452"/>
      <c r="G18" s="491"/>
      <c r="H18" s="491"/>
      <c r="I18" s="445"/>
      <c r="J18" s="75" t="s">
        <v>33</v>
      </c>
      <c r="K18" s="134">
        <f>K16*100/K17</f>
        <v>63.247863247863251</v>
      </c>
      <c r="L18" s="134">
        <f t="shared" ref="L18:M18" si="0">L16*100/L17</f>
        <v>96.581196581196579</v>
      </c>
      <c r="M18" s="134">
        <f t="shared" si="0"/>
        <v>81.196581196581192</v>
      </c>
      <c r="N18" s="127">
        <f>N16*100/N17</f>
        <v>90.756302521008408</v>
      </c>
      <c r="O18" s="152">
        <f>O16*100/O17</f>
        <v>81.818181818181813</v>
      </c>
      <c r="P18" s="152">
        <f t="shared" ref="P18:W18" si="1">P16*100/P17</f>
        <v>90.476190476190482</v>
      </c>
      <c r="Q18" s="152">
        <f t="shared" si="1"/>
        <v>94.117647058823536</v>
      </c>
      <c r="R18" s="130">
        <f t="shared" si="1"/>
        <v>100</v>
      </c>
      <c r="S18" s="130">
        <f t="shared" si="1"/>
        <v>100</v>
      </c>
      <c r="T18" s="130">
        <f t="shared" si="1"/>
        <v>100</v>
      </c>
      <c r="U18" s="130">
        <f t="shared" si="1"/>
        <v>70</v>
      </c>
      <c r="V18" s="130">
        <f t="shared" si="1"/>
        <v>100</v>
      </c>
      <c r="W18" s="152">
        <f t="shared" si="1"/>
        <v>85.714285714285708</v>
      </c>
    </row>
    <row r="19" spans="1:23" ht="75.75" customHeight="1" x14ac:dyDescent="0.3">
      <c r="A19" s="437" t="s">
        <v>793</v>
      </c>
      <c r="B19" s="531" t="s">
        <v>183</v>
      </c>
      <c r="C19" s="446" t="s">
        <v>41</v>
      </c>
      <c r="D19" s="534" t="s">
        <v>409</v>
      </c>
      <c r="E19" s="501"/>
      <c r="F19" s="450" t="s">
        <v>25</v>
      </c>
      <c r="G19" s="140"/>
      <c r="H19" s="501"/>
      <c r="I19" s="446" t="s">
        <v>459</v>
      </c>
      <c r="J19" s="8" t="s">
        <v>410</v>
      </c>
      <c r="K19" s="134">
        <v>1</v>
      </c>
      <c r="L19" s="134">
        <v>1</v>
      </c>
      <c r="M19" s="134">
        <v>1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/>
      <c r="W19" s="131"/>
    </row>
    <row r="20" spans="1:23" ht="56.25" x14ac:dyDescent="0.3">
      <c r="A20" s="438"/>
      <c r="B20" s="532"/>
      <c r="C20" s="487"/>
      <c r="D20" s="535"/>
      <c r="E20" s="502"/>
      <c r="F20" s="451"/>
      <c r="G20" s="141"/>
      <c r="H20" s="502"/>
      <c r="I20" s="487"/>
      <c r="J20" s="8" t="s">
        <v>411</v>
      </c>
      <c r="K20" s="134">
        <v>7</v>
      </c>
      <c r="L20" s="134">
        <v>7</v>
      </c>
      <c r="M20" s="134">
        <v>7</v>
      </c>
      <c r="N20" s="131">
        <v>7</v>
      </c>
      <c r="O20" s="134">
        <v>7</v>
      </c>
      <c r="P20" s="134">
        <v>7</v>
      </c>
      <c r="Q20" s="131">
        <v>7</v>
      </c>
      <c r="R20" s="134">
        <v>7</v>
      </c>
      <c r="S20" s="134">
        <v>7</v>
      </c>
      <c r="T20" s="131">
        <v>7</v>
      </c>
      <c r="U20" s="134">
        <v>7</v>
      </c>
      <c r="V20" s="131"/>
      <c r="W20" s="134"/>
    </row>
    <row r="21" spans="1:23" ht="21.75" customHeight="1" x14ac:dyDescent="0.3">
      <c r="A21" s="439"/>
      <c r="B21" s="533"/>
      <c r="C21" s="488"/>
      <c r="D21" s="536"/>
      <c r="E21" s="503"/>
      <c r="F21" s="452"/>
      <c r="G21" s="142"/>
      <c r="H21" s="503"/>
      <c r="I21" s="488"/>
      <c r="J21" s="73" t="s">
        <v>33</v>
      </c>
      <c r="K21" s="134">
        <v>14.28</v>
      </c>
      <c r="L21" s="134">
        <v>14.28</v>
      </c>
      <c r="M21" s="134">
        <v>14.28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/>
      <c r="W21" s="131"/>
    </row>
    <row r="22" spans="1:23" ht="78" customHeight="1" x14ac:dyDescent="0.3">
      <c r="A22" s="516" t="s">
        <v>505</v>
      </c>
      <c r="B22" s="531" t="s">
        <v>184</v>
      </c>
      <c r="C22" s="63" t="s">
        <v>528</v>
      </c>
      <c r="D22" s="522" t="s">
        <v>457</v>
      </c>
      <c r="E22" s="447"/>
      <c r="F22" s="450" t="s">
        <v>25</v>
      </c>
      <c r="G22" s="447"/>
      <c r="H22" s="447"/>
      <c r="I22" s="446" t="s">
        <v>529</v>
      </c>
      <c r="J22" s="107" t="s">
        <v>175</v>
      </c>
      <c r="K22" s="13"/>
      <c r="L22" s="13"/>
      <c r="M22" s="13"/>
      <c r="N22" s="112"/>
      <c r="O22" s="408" t="s">
        <v>658</v>
      </c>
      <c r="P22" s="407"/>
      <c r="Q22" s="407"/>
      <c r="R22" s="407"/>
      <c r="S22" s="407"/>
      <c r="T22" s="407"/>
      <c r="U22" s="407"/>
      <c r="V22" s="407"/>
      <c r="W22" s="407"/>
    </row>
    <row r="23" spans="1:23" ht="37.5" customHeight="1" x14ac:dyDescent="0.3">
      <c r="A23" s="517"/>
      <c r="B23" s="532"/>
      <c r="C23" s="446" t="s">
        <v>855</v>
      </c>
      <c r="D23" s="523"/>
      <c r="E23" s="448"/>
      <c r="F23" s="451"/>
      <c r="G23" s="448"/>
      <c r="H23" s="448"/>
      <c r="I23" s="487"/>
      <c r="J23" s="106" t="s">
        <v>856</v>
      </c>
      <c r="K23" s="13"/>
      <c r="L23" s="13"/>
      <c r="M23" s="13"/>
      <c r="N23" s="112"/>
      <c r="O23" s="407"/>
      <c r="P23" s="407"/>
      <c r="Q23" s="407"/>
      <c r="R23" s="407"/>
      <c r="S23" s="407"/>
      <c r="T23" s="407"/>
      <c r="U23" s="407"/>
      <c r="V23" s="407"/>
      <c r="W23" s="407"/>
    </row>
    <row r="24" spans="1:23" ht="56.25" x14ac:dyDescent="0.3">
      <c r="A24" s="517"/>
      <c r="B24" s="532"/>
      <c r="C24" s="487"/>
      <c r="D24" s="523"/>
      <c r="E24" s="448"/>
      <c r="F24" s="451"/>
      <c r="G24" s="448"/>
      <c r="H24" s="448"/>
      <c r="I24" s="487"/>
      <c r="J24" s="106" t="s">
        <v>857</v>
      </c>
      <c r="K24" s="13"/>
      <c r="L24" s="13"/>
      <c r="M24" s="13"/>
      <c r="N24" s="112"/>
      <c r="O24" s="407"/>
      <c r="P24" s="407"/>
      <c r="Q24" s="407"/>
      <c r="R24" s="407"/>
      <c r="S24" s="407"/>
      <c r="T24" s="407"/>
      <c r="U24" s="407"/>
      <c r="V24" s="407"/>
      <c r="W24" s="407"/>
    </row>
    <row r="25" spans="1:23" ht="18.75" x14ac:dyDescent="0.3">
      <c r="A25" s="518"/>
      <c r="B25" s="533"/>
      <c r="C25" s="488"/>
      <c r="D25" s="524"/>
      <c r="E25" s="449"/>
      <c r="F25" s="452"/>
      <c r="G25" s="449"/>
      <c r="H25" s="449"/>
      <c r="I25" s="488"/>
      <c r="J25" s="99" t="s">
        <v>33</v>
      </c>
      <c r="K25" s="13"/>
      <c r="L25" s="13"/>
      <c r="M25" s="13"/>
      <c r="N25" s="112"/>
      <c r="O25" s="407"/>
      <c r="P25" s="407"/>
      <c r="Q25" s="407"/>
      <c r="R25" s="407"/>
      <c r="S25" s="407"/>
      <c r="T25" s="407"/>
      <c r="U25" s="407"/>
      <c r="V25" s="407"/>
      <c r="W25" s="407"/>
    </row>
    <row r="26" spans="1:23" ht="42" customHeight="1" x14ac:dyDescent="0.3">
      <c r="A26" s="146" t="s">
        <v>222</v>
      </c>
      <c r="B26" s="70" t="s">
        <v>185</v>
      </c>
      <c r="C26" s="72" t="s">
        <v>44</v>
      </c>
      <c r="D26" s="72" t="s">
        <v>457</v>
      </c>
      <c r="E26" s="65"/>
      <c r="F26" s="139" t="s">
        <v>25</v>
      </c>
      <c r="G26" s="65"/>
      <c r="H26" s="65"/>
      <c r="I26" s="66" t="s">
        <v>458</v>
      </c>
      <c r="J26" s="80"/>
      <c r="K26" s="80"/>
      <c r="L26" s="80"/>
      <c r="M26" s="80"/>
      <c r="N26" s="43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45" customHeight="1" x14ac:dyDescent="0.3">
      <c r="A27" s="149" t="s">
        <v>225</v>
      </c>
      <c r="B27" s="75" t="s">
        <v>186</v>
      </c>
      <c r="C27" s="14"/>
      <c r="D27" s="72" t="s">
        <v>457</v>
      </c>
      <c r="E27" s="5"/>
      <c r="F27" s="138" t="s">
        <v>25</v>
      </c>
      <c r="G27" s="5"/>
      <c r="H27" s="5"/>
      <c r="I27" s="54" t="s">
        <v>458</v>
      </c>
      <c r="J27" s="15"/>
      <c r="K27" s="15"/>
      <c r="L27" s="15"/>
      <c r="M27" s="15"/>
      <c r="N27" s="43"/>
      <c r="O27" s="40"/>
      <c r="P27" s="40"/>
      <c r="Q27" s="40"/>
      <c r="R27" s="40"/>
      <c r="S27" s="40"/>
      <c r="T27" s="40"/>
      <c r="U27" s="40"/>
      <c r="V27" s="40"/>
      <c r="W27" s="40"/>
    </row>
    <row r="28" spans="1:23" ht="24.75" customHeight="1" x14ac:dyDescent="0.3">
      <c r="A28" s="437" t="s">
        <v>228</v>
      </c>
      <c r="B28" s="525" t="s">
        <v>567</v>
      </c>
      <c r="C28" s="525" t="s">
        <v>187</v>
      </c>
      <c r="D28" s="504" t="s">
        <v>176</v>
      </c>
      <c r="E28" s="528"/>
      <c r="F28" s="528"/>
      <c r="G28" s="528"/>
      <c r="H28" s="528"/>
      <c r="I28" s="504"/>
      <c r="J28" s="492" t="s">
        <v>488</v>
      </c>
      <c r="K28" s="493"/>
      <c r="L28" s="493"/>
      <c r="M28" s="493"/>
      <c r="N28" s="493"/>
      <c r="O28" s="493"/>
      <c r="P28" s="493"/>
      <c r="Q28" s="493"/>
      <c r="R28" s="493"/>
      <c r="S28" s="493"/>
      <c r="T28" s="493"/>
      <c r="U28" s="493"/>
      <c r="V28" s="493"/>
      <c r="W28" s="494"/>
    </row>
    <row r="29" spans="1:23" ht="14.25" customHeight="1" x14ac:dyDescent="0.3">
      <c r="A29" s="438"/>
      <c r="B29" s="526"/>
      <c r="C29" s="526"/>
      <c r="D29" s="505"/>
      <c r="E29" s="529"/>
      <c r="F29" s="529"/>
      <c r="G29" s="529"/>
      <c r="H29" s="529"/>
      <c r="I29" s="505"/>
      <c r="J29" s="495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7"/>
    </row>
    <row r="30" spans="1:23" ht="20.25" customHeight="1" x14ac:dyDescent="0.3">
      <c r="A30" s="439"/>
      <c r="B30" s="527"/>
      <c r="C30" s="527"/>
      <c r="D30" s="506"/>
      <c r="E30" s="530"/>
      <c r="F30" s="530"/>
      <c r="G30" s="530"/>
      <c r="H30" s="530"/>
      <c r="I30" s="506"/>
      <c r="J30" s="498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500"/>
    </row>
    <row r="31" spans="1:23" ht="66" customHeight="1" x14ac:dyDescent="0.3">
      <c r="A31" s="147" t="s">
        <v>231</v>
      </c>
      <c r="B31" s="76" t="s">
        <v>568</v>
      </c>
      <c r="C31" s="47" t="s">
        <v>188</v>
      </c>
      <c r="D31" s="61" t="s">
        <v>176</v>
      </c>
      <c r="E31" s="178"/>
      <c r="F31" s="48"/>
      <c r="G31" s="48"/>
      <c r="H31" s="48"/>
      <c r="I31" s="55"/>
      <c r="J31" s="537" t="s">
        <v>569</v>
      </c>
      <c r="K31" s="461"/>
      <c r="L31" s="461"/>
      <c r="M31" s="461"/>
      <c r="N31" s="461"/>
      <c r="O31" s="461"/>
      <c r="P31" s="461"/>
      <c r="Q31" s="461"/>
      <c r="R31" s="461"/>
      <c r="S31" s="461"/>
      <c r="T31" s="461"/>
      <c r="U31" s="461"/>
      <c r="V31" s="461"/>
      <c r="W31" s="462"/>
    </row>
    <row r="32" spans="1:23" ht="61.5" customHeight="1" x14ac:dyDescent="0.3">
      <c r="A32" s="150" t="s">
        <v>794</v>
      </c>
      <c r="B32" s="538" t="s">
        <v>190</v>
      </c>
      <c r="C32" s="443" t="s">
        <v>78</v>
      </c>
      <c r="D32" s="522"/>
      <c r="E32" s="447"/>
      <c r="F32" s="450" t="s">
        <v>25</v>
      </c>
      <c r="G32" s="447"/>
      <c r="H32" s="447"/>
      <c r="I32" s="539" t="s">
        <v>531</v>
      </c>
      <c r="J32" s="8" t="s">
        <v>591</v>
      </c>
      <c r="K32" s="80"/>
      <c r="L32" s="80"/>
      <c r="M32" s="80"/>
      <c r="N32" s="137">
        <f>O32+P32+Q32+R32+S32+T32+U32</f>
        <v>5302953.3299999991</v>
      </c>
      <c r="O32" s="179">
        <v>1055164</v>
      </c>
      <c r="P32" s="179">
        <v>1440930.06</v>
      </c>
      <c r="Q32" s="179">
        <v>1574302</v>
      </c>
      <c r="R32" s="179">
        <v>343697.37</v>
      </c>
      <c r="S32" s="179">
        <v>301624.84999999998</v>
      </c>
      <c r="T32" s="179">
        <v>292919.05</v>
      </c>
      <c r="U32" s="179">
        <v>294316</v>
      </c>
      <c r="V32" s="44" t="s">
        <v>419</v>
      </c>
      <c r="W32" s="44" t="s">
        <v>419</v>
      </c>
    </row>
    <row r="33" spans="1:23" ht="60.75" customHeight="1" x14ac:dyDescent="0.3">
      <c r="A33" s="159"/>
      <c r="B33" s="532"/>
      <c r="C33" s="444"/>
      <c r="D33" s="523"/>
      <c r="E33" s="448"/>
      <c r="F33" s="451"/>
      <c r="G33" s="448"/>
      <c r="H33" s="448"/>
      <c r="I33" s="540"/>
      <c r="J33" s="80" t="s">
        <v>592</v>
      </c>
      <c r="K33" s="69"/>
      <c r="L33" s="69"/>
      <c r="M33" s="69"/>
      <c r="N33" s="137">
        <f>O33+P33+Q33+R33+S33+T33+U33</f>
        <v>72964872.689999983</v>
      </c>
      <c r="O33" s="179">
        <v>33929445.399999999</v>
      </c>
      <c r="P33" s="179">
        <v>5019047.6500000004</v>
      </c>
      <c r="Q33" s="179">
        <v>17811759.91</v>
      </c>
      <c r="R33" s="179">
        <v>6705783.8700000001</v>
      </c>
      <c r="S33" s="179">
        <v>2525952.9300000002</v>
      </c>
      <c r="T33" s="179">
        <v>4254198.2699999996</v>
      </c>
      <c r="U33" s="179">
        <v>2718684.66</v>
      </c>
      <c r="V33" s="44" t="s">
        <v>419</v>
      </c>
      <c r="W33" s="44" t="s">
        <v>419</v>
      </c>
    </row>
    <row r="34" spans="1:23" ht="23.25" customHeight="1" x14ac:dyDescent="0.3">
      <c r="A34" s="159"/>
      <c r="B34" s="533"/>
      <c r="C34" s="445"/>
      <c r="D34" s="524"/>
      <c r="E34" s="449"/>
      <c r="F34" s="452"/>
      <c r="G34" s="449"/>
      <c r="H34" s="449"/>
      <c r="I34" s="541"/>
      <c r="J34" s="75" t="s">
        <v>33</v>
      </c>
      <c r="K34" s="70"/>
      <c r="L34" s="70"/>
      <c r="M34" s="70"/>
      <c r="N34" s="119">
        <f>N32*100/N33</f>
        <v>7.2678168747449652</v>
      </c>
      <c r="O34" s="119">
        <f>O32*100/O33</f>
        <v>3.1098769448203241</v>
      </c>
      <c r="P34" s="119">
        <f t="shared" ref="P34:U34" si="2">P32*100/P33</f>
        <v>28.709232517447806</v>
      </c>
      <c r="Q34" s="119">
        <f t="shared" si="2"/>
        <v>8.8385538989673034</v>
      </c>
      <c r="R34" s="119">
        <f t="shared" si="2"/>
        <v>5.1253869295969423</v>
      </c>
      <c r="S34" s="119">
        <f t="shared" si="2"/>
        <v>11.941032091995472</v>
      </c>
      <c r="T34" s="119">
        <f t="shared" si="2"/>
        <v>6.8854113374457278</v>
      </c>
      <c r="U34" s="119">
        <f t="shared" si="2"/>
        <v>10.825676266551634</v>
      </c>
      <c r="V34" s="40" t="s">
        <v>419</v>
      </c>
      <c r="W34" s="40" t="s">
        <v>419</v>
      </c>
    </row>
    <row r="35" spans="1:23" ht="62.25" customHeight="1" x14ac:dyDescent="0.3">
      <c r="A35" s="147" t="s">
        <v>234</v>
      </c>
      <c r="B35" s="76" t="s">
        <v>192</v>
      </c>
      <c r="C35" s="47" t="s">
        <v>193</v>
      </c>
      <c r="D35" s="59"/>
      <c r="E35" s="49"/>
      <c r="F35" s="48"/>
      <c r="G35" s="48"/>
      <c r="H35" s="48"/>
      <c r="I35" s="61"/>
      <c r="J35" s="537" t="s">
        <v>569</v>
      </c>
      <c r="K35" s="542"/>
      <c r="L35" s="542"/>
      <c r="M35" s="542"/>
      <c r="N35" s="542"/>
      <c r="O35" s="542"/>
      <c r="P35" s="542"/>
      <c r="Q35" s="542"/>
      <c r="R35" s="542"/>
      <c r="S35" s="542"/>
      <c r="T35" s="542"/>
      <c r="U35" s="542"/>
      <c r="V35" s="542"/>
      <c r="W35" s="543"/>
    </row>
    <row r="36" spans="1:23" ht="23.25" customHeight="1" x14ac:dyDescent="0.3">
      <c r="A36" s="456" t="s">
        <v>69</v>
      </c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8"/>
    </row>
    <row r="37" spans="1:23" ht="56.25" x14ac:dyDescent="0.3">
      <c r="A37" s="544" t="s">
        <v>570</v>
      </c>
      <c r="B37" s="531" t="s">
        <v>582</v>
      </c>
      <c r="C37" s="446" t="s">
        <v>195</v>
      </c>
      <c r="D37" s="446" t="s">
        <v>588</v>
      </c>
      <c r="E37" s="447"/>
      <c r="F37" s="450" t="s">
        <v>25</v>
      </c>
      <c r="G37" s="489"/>
      <c r="H37" s="489"/>
      <c r="I37" s="446" t="s">
        <v>432</v>
      </c>
      <c r="J37" s="80" t="s">
        <v>532</v>
      </c>
      <c r="K37" s="80"/>
      <c r="L37" s="5"/>
      <c r="M37" s="80"/>
      <c r="N37" s="8"/>
      <c r="O37" s="40"/>
      <c r="P37" s="40"/>
      <c r="Q37" s="40"/>
      <c r="R37" s="40"/>
      <c r="S37" s="40"/>
      <c r="T37" s="40"/>
      <c r="U37" s="116"/>
      <c r="V37" s="40"/>
      <c r="W37" s="40"/>
    </row>
    <row r="38" spans="1:23" ht="31.5" customHeight="1" x14ac:dyDescent="0.3">
      <c r="A38" s="545"/>
      <c r="B38" s="532"/>
      <c r="C38" s="487"/>
      <c r="D38" s="487"/>
      <c r="E38" s="448"/>
      <c r="F38" s="451"/>
      <c r="G38" s="490"/>
      <c r="H38" s="490"/>
      <c r="I38" s="487"/>
      <c r="J38" s="80" t="s">
        <v>533</v>
      </c>
      <c r="K38" s="80"/>
      <c r="L38" s="4"/>
      <c r="M38" s="80"/>
      <c r="N38" s="8"/>
      <c r="O38" s="40"/>
      <c r="P38" s="40"/>
      <c r="Q38" s="40"/>
      <c r="R38" s="40"/>
      <c r="S38" s="40"/>
      <c r="T38" s="40"/>
      <c r="U38" s="116"/>
      <c r="V38" s="40"/>
      <c r="W38" s="40"/>
    </row>
    <row r="39" spans="1:23" ht="33" customHeight="1" x14ac:dyDescent="0.3">
      <c r="A39" s="546"/>
      <c r="B39" s="533"/>
      <c r="C39" s="488"/>
      <c r="D39" s="488"/>
      <c r="E39" s="449"/>
      <c r="F39" s="452"/>
      <c r="G39" s="491"/>
      <c r="H39" s="491"/>
      <c r="I39" s="488"/>
      <c r="J39" s="75" t="s">
        <v>33</v>
      </c>
      <c r="K39" s="75"/>
      <c r="L39" s="75"/>
      <c r="M39" s="75"/>
      <c r="N39" s="8"/>
      <c r="O39" s="40"/>
      <c r="P39" s="40"/>
      <c r="Q39" s="40"/>
      <c r="R39" s="40"/>
      <c r="S39" s="40"/>
      <c r="T39" s="40"/>
      <c r="U39" s="116"/>
      <c r="V39" s="40"/>
      <c r="W39" s="40"/>
    </row>
    <row r="40" spans="1:23" ht="63.75" customHeight="1" x14ac:dyDescent="0.3">
      <c r="A40" s="544" t="s">
        <v>571</v>
      </c>
      <c r="B40" s="531" t="s">
        <v>583</v>
      </c>
      <c r="C40" s="446" t="s">
        <v>197</v>
      </c>
      <c r="D40" s="446" t="s">
        <v>342</v>
      </c>
      <c r="E40" s="447"/>
      <c r="F40" s="450" t="s">
        <v>25</v>
      </c>
      <c r="G40" s="140"/>
      <c r="H40" s="489"/>
      <c r="I40" s="446" t="s">
        <v>880</v>
      </c>
      <c r="J40" s="16" t="s">
        <v>198</v>
      </c>
      <c r="K40" s="351"/>
      <c r="L40" s="351"/>
      <c r="M40" s="351">
        <v>18</v>
      </c>
      <c r="N40" s="131">
        <v>18</v>
      </c>
      <c r="O40" s="132">
        <v>1</v>
      </c>
      <c r="P40" s="132">
        <v>1</v>
      </c>
      <c r="Q40" s="132">
        <v>1</v>
      </c>
      <c r="R40" s="132">
        <v>1</v>
      </c>
      <c r="S40" s="132">
        <v>1</v>
      </c>
      <c r="T40" s="132">
        <v>1</v>
      </c>
      <c r="U40" s="132">
        <v>1</v>
      </c>
      <c r="V40" s="132">
        <v>1</v>
      </c>
      <c r="W40" s="132">
        <v>1</v>
      </c>
    </row>
    <row r="41" spans="1:23" ht="42" customHeight="1" x14ac:dyDescent="0.3">
      <c r="A41" s="545"/>
      <c r="B41" s="532"/>
      <c r="C41" s="487"/>
      <c r="D41" s="444"/>
      <c r="E41" s="448"/>
      <c r="F41" s="451"/>
      <c r="G41" s="141"/>
      <c r="H41" s="490"/>
      <c r="I41" s="444"/>
      <c r="J41" s="16" t="s">
        <v>199</v>
      </c>
      <c r="K41" s="351"/>
      <c r="L41" s="351"/>
      <c r="M41" s="351">
        <v>18</v>
      </c>
      <c r="N41" s="131">
        <v>18</v>
      </c>
      <c r="O41" s="132">
        <v>1</v>
      </c>
      <c r="P41" s="132">
        <v>1</v>
      </c>
      <c r="Q41" s="132">
        <v>1</v>
      </c>
      <c r="R41" s="132">
        <v>1</v>
      </c>
      <c r="S41" s="132">
        <v>1</v>
      </c>
      <c r="T41" s="132">
        <v>1</v>
      </c>
      <c r="U41" s="132">
        <v>1</v>
      </c>
      <c r="V41" s="132">
        <v>1</v>
      </c>
      <c r="W41" s="132">
        <v>1</v>
      </c>
    </row>
    <row r="42" spans="1:23" ht="39" customHeight="1" x14ac:dyDescent="0.3">
      <c r="A42" s="545"/>
      <c r="B42" s="532"/>
      <c r="C42" s="487"/>
      <c r="D42" s="444"/>
      <c r="E42" s="448"/>
      <c r="F42" s="452"/>
      <c r="G42" s="142"/>
      <c r="H42" s="490"/>
      <c r="I42" s="444"/>
      <c r="J42" s="75" t="s">
        <v>33</v>
      </c>
      <c r="K42" s="134" t="s">
        <v>420</v>
      </c>
      <c r="L42" s="134" t="s">
        <v>420</v>
      </c>
      <c r="M42" s="349" t="s">
        <v>44</v>
      </c>
      <c r="N42" s="354">
        <v>100</v>
      </c>
      <c r="O42" s="354">
        <v>100</v>
      </c>
      <c r="P42" s="354">
        <v>100</v>
      </c>
      <c r="Q42" s="354">
        <v>100</v>
      </c>
      <c r="R42" s="354">
        <v>100</v>
      </c>
      <c r="S42" s="354">
        <v>100</v>
      </c>
      <c r="T42" s="354">
        <v>100</v>
      </c>
      <c r="U42" s="354">
        <v>100</v>
      </c>
      <c r="V42" s="354">
        <v>100</v>
      </c>
      <c r="W42" s="354">
        <v>100</v>
      </c>
    </row>
    <row r="43" spans="1:23" ht="39" customHeight="1" x14ac:dyDescent="0.3">
      <c r="A43" s="545"/>
      <c r="B43" s="532"/>
      <c r="C43" s="487"/>
      <c r="D43" s="444"/>
      <c r="E43" s="448"/>
      <c r="F43" s="450" t="s">
        <v>25</v>
      </c>
      <c r="G43" s="140"/>
      <c r="H43" s="490"/>
      <c r="I43" s="444"/>
      <c r="J43" s="16" t="s">
        <v>200</v>
      </c>
      <c r="K43" s="351"/>
      <c r="L43" s="351"/>
      <c r="M43" s="349">
        <v>550</v>
      </c>
      <c r="N43" s="131">
        <v>388</v>
      </c>
      <c r="O43" s="132" t="s">
        <v>419</v>
      </c>
      <c r="P43" s="132" t="s">
        <v>419</v>
      </c>
      <c r="Q43" s="132" t="s">
        <v>419</v>
      </c>
      <c r="R43" s="132" t="s">
        <v>419</v>
      </c>
      <c r="S43" s="132" t="s">
        <v>419</v>
      </c>
      <c r="T43" s="132" t="s">
        <v>419</v>
      </c>
      <c r="U43" s="132" t="s">
        <v>419</v>
      </c>
      <c r="V43" s="132" t="s">
        <v>419</v>
      </c>
      <c r="W43" s="132" t="s">
        <v>419</v>
      </c>
    </row>
    <row r="44" spans="1:23" ht="39.75" customHeight="1" x14ac:dyDescent="0.3">
      <c r="A44" s="545"/>
      <c r="B44" s="532"/>
      <c r="C44" s="487"/>
      <c r="D44" s="444"/>
      <c r="E44" s="448"/>
      <c r="F44" s="451"/>
      <c r="G44" s="141"/>
      <c r="H44" s="490"/>
      <c r="I44" s="444"/>
      <c r="J44" s="16" t="s">
        <v>201</v>
      </c>
      <c r="K44" s="351"/>
      <c r="L44" s="351"/>
      <c r="M44" s="134">
        <v>715</v>
      </c>
      <c r="N44" s="131">
        <v>708</v>
      </c>
      <c r="O44" s="132" t="s">
        <v>419</v>
      </c>
      <c r="P44" s="132" t="s">
        <v>419</v>
      </c>
      <c r="Q44" s="132" t="s">
        <v>419</v>
      </c>
      <c r="R44" s="132" t="s">
        <v>419</v>
      </c>
      <c r="S44" s="132" t="s">
        <v>419</v>
      </c>
      <c r="T44" s="132" t="s">
        <v>419</v>
      </c>
      <c r="U44" s="132" t="s">
        <v>419</v>
      </c>
      <c r="V44" s="132" t="s">
        <v>419</v>
      </c>
      <c r="W44" s="132" t="s">
        <v>419</v>
      </c>
    </row>
    <row r="45" spans="1:23" ht="39.75" customHeight="1" x14ac:dyDescent="0.3">
      <c r="A45" s="546"/>
      <c r="B45" s="533"/>
      <c r="C45" s="488"/>
      <c r="D45" s="445"/>
      <c r="E45" s="449"/>
      <c r="F45" s="452"/>
      <c r="G45" s="142"/>
      <c r="H45" s="491"/>
      <c r="I45" s="445"/>
      <c r="J45" s="75" t="s">
        <v>33</v>
      </c>
      <c r="K45" s="134" t="s">
        <v>420</v>
      </c>
      <c r="L45" s="134" t="s">
        <v>420</v>
      </c>
      <c r="M45" s="352">
        <f>M43*100/M44</f>
        <v>76.92307692307692</v>
      </c>
      <c r="N45" s="355">
        <v>54.802259890000002</v>
      </c>
      <c r="O45" s="162" t="s">
        <v>419</v>
      </c>
      <c r="P45" s="162" t="s">
        <v>419</v>
      </c>
      <c r="Q45" s="162" t="s">
        <v>419</v>
      </c>
      <c r="R45" s="162" t="s">
        <v>419</v>
      </c>
      <c r="S45" s="162" t="s">
        <v>419</v>
      </c>
      <c r="T45" s="162" t="s">
        <v>419</v>
      </c>
      <c r="U45" s="162" t="s">
        <v>419</v>
      </c>
      <c r="V45" s="162" t="s">
        <v>419</v>
      </c>
      <c r="W45" s="162" t="s">
        <v>419</v>
      </c>
    </row>
    <row r="46" spans="1:23" ht="77.25" customHeight="1" x14ac:dyDescent="0.3">
      <c r="A46" s="437" t="s">
        <v>795</v>
      </c>
      <c r="B46" s="531" t="s">
        <v>584</v>
      </c>
      <c r="C46" s="446" t="s">
        <v>203</v>
      </c>
      <c r="D46" s="446" t="s">
        <v>409</v>
      </c>
      <c r="E46" s="447"/>
      <c r="F46" s="450" t="s">
        <v>25</v>
      </c>
      <c r="G46" s="447"/>
      <c r="H46" s="489"/>
      <c r="I46" s="446" t="s">
        <v>459</v>
      </c>
      <c r="J46" s="16" t="s">
        <v>204</v>
      </c>
      <c r="K46" s="134">
        <v>1</v>
      </c>
      <c r="L46" s="134">
        <v>1</v>
      </c>
      <c r="M46" s="134">
        <v>1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2"/>
      <c r="W46" s="132"/>
    </row>
    <row r="47" spans="1:23" ht="62.25" customHeight="1" x14ac:dyDescent="0.3">
      <c r="A47" s="545"/>
      <c r="B47" s="532"/>
      <c r="C47" s="487"/>
      <c r="D47" s="487"/>
      <c r="E47" s="448"/>
      <c r="F47" s="451"/>
      <c r="G47" s="448"/>
      <c r="H47" s="490"/>
      <c r="I47" s="487"/>
      <c r="J47" s="16" t="s">
        <v>205</v>
      </c>
      <c r="K47" s="134">
        <v>7</v>
      </c>
      <c r="L47" s="134">
        <v>7</v>
      </c>
      <c r="M47" s="134">
        <v>7</v>
      </c>
      <c r="N47" s="131">
        <v>7</v>
      </c>
      <c r="O47" s="134">
        <v>7</v>
      </c>
      <c r="P47" s="134">
        <v>7</v>
      </c>
      <c r="Q47" s="131">
        <v>7</v>
      </c>
      <c r="R47" s="134">
        <v>7</v>
      </c>
      <c r="S47" s="134">
        <v>7</v>
      </c>
      <c r="T47" s="131">
        <v>7</v>
      </c>
      <c r="U47" s="134">
        <v>7</v>
      </c>
      <c r="V47" s="132"/>
      <c r="W47" s="132"/>
    </row>
    <row r="48" spans="1:23" ht="22.5" customHeight="1" x14ac:dyDescent="0.3">
      <c r="A48" s="545"/>
      <c r="B48" s="532"/>
      <c r="C48" s="488"/>
      <c r="D48" s="488"/>
      <c r="E48" s="449"/>
      <c r="F48" s="451"/>
      <c r="G48" s="449"/>
      <c r="H48" s="491"/>
      <c r="I48" s="487"/>
      <c r="J48" s="3" t="s">
        <v>33</v>
      </c>
      <c r="K48" s="134">
        <v>14.28</v>
      </c>
      <c r="L48" s="134">
        <v>14.28</v>
      </c>
      <c r="M48" s="134">
        <v>14.28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/>
      <c r="W48" s="132"/>
    </row>
    <row r="49" spans="1:23" ht="60" customHeight="1" x14ac:dyDescent="0.3">
      <c r="A49" s="545"/>
      <c r="B49" s="532"/>
      <c r="C49" s="446" t="s">
        <v>206</v>
      </c>
      <c r="D49" s="446" t="s">
        <v>409</v>
      </c>
      <c r="E49" s="447"/>
      <c r="F49" s="451"/>
      <c r="G49" s="447"/>
      <c r="H49" s="447"/>
      <c r="I49" s="487"/>
      <c r="J49" s="16" t="s">
        <v>207</v>
      </c>
      <c r="K49" s="351"/>
      <c r="L49" s="351"/>
      <c r="M49" s="351"/>
      <c r="N49" s="131">
        <v>40</v>
      </c>
      <c r="O49" s="132">
        <v>40</v>
      </c>
      <c r="P49" s="132">
        <v>40</v>
      </c>
      <c r="Q49" s="132">
        <v>40</v>
      </c>
      <c r="R49" s="132">
        <v>40</v>
      </c>
      <c r="S49" s="132">
        <v>40</v>
      </c>
      <c r="T49" s="132">
        <v>40</v>
      </c>
      <c r="U49" s="132">
        <v>40</v>
      </c>
      <c r="V49" s="132"/>
      <c r="W49" s="132"/>
    </row>
    <row r="50" spans="1:23" ht="45" customHeight="1" x14ac:dyDescent="0.3">
      <c r="A50" s="545"/>
      <c r="B50" s="532"/>
      <c r="C50" s="487"/>
      <c r="D50" s="487"/>
      <c r="E50" s="448"/>
      <c r="F50" s="451"/>
      <c r="G50" s="448"/>
      <c r="H50" s="448"/>
      <c r="I50" s="487"/>
      <c r="J50" s="16" t="s">
        <v>208</v>
      </c>
      <c r="K50" s="351"/>
      <c r="L50" s="351"/>
      <c r="M50" s="351"/>
      <c r="N50" s="131">
        <v>48.57</v>
      </c>
      <c r="O50" s="132">
        <v>60</v>
      </c>
      <c r="P50" s="132">
        <v>50</v>
      </c>
      <c r="Q50" s="132">
        <v>40</v>
      </c>
      <c r="R50" s="132">
        <v>40</v>
      </c>
      <c r="S50" s="132">
        <v>50</v>
      </c>
      <c r="T50" s="132">
        <v>50</v>
      </c>
      <c r="U50" s="132">
        <v>50</v>
      </c>
      <c r="V50" s="132"/>
      <c r="W50" s="132"/>
    </row>
    <row r="51" spans="1:23" ht="34.5" customHeight="1" x14ac:dyDescent="0.3">
      <c r="A51" s="546"/>
      <c r="B51" s="533"/>
      <c r="C51" s="488"/>
      <c r="D51" s="488"/>
      <c r="E51" s="449"/>
      <c r="F51" s="452"/>
      <c r="G51" s="449"/>
      <c r="H51" s="449"/>
      <c r="I51" s="488"/>
      <c r="J51" s="3" t="s">
        <v>589</v>
      </c>
      <c r="K51" s="134"/>
      <c r="L51" s="134"/>
      <c r="M51" s="134"/>
      <c r="N51" s="131">
        <v>88.57</v>
      </c>
      <c r="O51" s="132">
        <v>100</v>
      </c>
      <c r="P51" s="132">
        <v>90</v>
      </c>
      <c r="Q51" s="132">
        <v>80</v>
      </c>
      <c r="R51" s="132">
        <v>80</v>
      </c>
      <c r="S51" s="132">
        <v>90</v>
      </c>
      <c r="T51" s="132">
        <v>90</v>
      </c>
      <c r="U51" s="132">
        <v>90</v>
      </c>
      <c r="V51" s="132"/>
      <c r="W51" s="132"/>
    </row>
    <row r="52" spans="1:23" ht="194.25" customHeight="1" x14ac:dyDescent="0.3">
      <c r="A52" s="148" t="s">
        <v>572</v>
      </c>
      <c r="B52" s="84" t="s">
        <v>585</v>
      </c>
      <c r="C52" s="75" t="s">
        <v>209</v>
      </c>
      <c r="D52" s="15"/>
      <c r="E52" s="5"/>
      <c r="F52" s="71" t="s">
        <v>25</v>
      </c>
      <c r="G52" s="27"/>
      <c r="H52" s="27"/>
      <c r="I52" s="80" t="s">
        <v>440</v>
      </c>
      <c r="J52" s="7" t="s">
        <v>175</v>
      </c>
      <c r="K52" s="353"/>
      <c r="L52" s="353"/>
      <c r="M52" s="353"/>
      <c r="N52" s="131"/>
      <c r="O52" s="132"/>
      <c r="P52" s="132"/>
      <c r="Q52" s="132"/>
      <c r="R52" s="132"/>
      <c r="S52" s="132"/>
      <c r="T52" s="132"/>
      <c r="U52" s="342"/>
      <c r="V52" s="132"/>
      <c r="W52" s="132"/>
    </row>
    <row r="53" spans="1:23" ht="78" customHeight="1" x14ac:dyDescent="0.3">
      <c r="A53" s="547" t="s">
        <v>573</v>
      </c>
      <c r="B53" s="531" t="s">
        <v>210</v>
      </c>
      <c r="C53" s="440" t="s">
        <v>142</v>
      </c>
      <c r="D53" s="440" t="s">
        <v>441</v>
      </c>
      <c r="E53" s="447"/>
      <c r="F53" s="373" t="s">
        <v>25</v>
      </c>
      <c r="G53" s="489"/>
      <c r="H53" s="489"/>
      <c r="I53" s="446" t="s">
        <v>881</v>
      </c>
      <c r="J53" s="16" t="s">
        <v>211</v>
      </c>
      <c r="K53" s="16"/>
      <c r="L53" s="16"/>
      <c r="M53" s="16"/>
      <c r="N53" s="8"/>
      <c r="O53" s="40"/>
      <c r="P53" s="40"/>
      <c r="Q53" s="40"/>
      <c r="R53" s="40"/>
      <c r="S53" s="40"/>
      <c r="T53" s="40"/>
      <c r="U53" s="40"/>
      <c r="V53" s="40"/>
      <c r="W53" s="40"/>
    </row>
    <row r="54" spans="1:23" ht="81.75" customHeight="1" x14ac:dyDescent="0.3">
      <c r="A54" s="547"/>
      <c r="B54" s="532"/>
      <c r="C54" s="441"/>
      <c r="D54" s="441"/>
      <c r="E54" s="448"/>
      <c r="F54" s="373"/>
      <c r="G54" s="490"/>
      <c r="H54" s="490"/>
      <c r="I54" s="487"/>
      <c r="J54" s="16" t="s">
        <v>212</v>
      </c>
      <c r="K54" s="16"/>
      <c r="L54" s="16"/>
      <c r="M54" s="16"/>
      <c r="N54" s="8"/>
      <c r="O54" s="40"/>
      <c r="P54" s="40"/>
      <c r="Q54" s="40"/>
      <c r="R54" s="40"/>
      <c r="S54" s="40"/>
      <c r="T54" s="40"/>
      <c r="U54" s="40"/>
      <c r="V54" s="40"/>
      <c r="W54" s="40"/>
    </row>
    <row r="55" spans="1:23" ht="26.25" customHeight="1" x14ac:dyDescent="0.3">
      <c r="A55" s="547"/>
      <c r="B55" s="533"/>
      <c r="C55" s="442"/>
      <c r="D55" s="442"/>
      <c r="E55" s="449"/>
      <c r="F55" s="373"/>
      <c r="G55" s="491"/>
      <c r="H55" s="491"/>
      <c r="I55" s="488"/>
      <c r="J55" s="3" t="s">
        <v>33</v>
      </c>
      <c r="K55" s="3"/>
      <c r="L55" s="3"/>
      <c r="M55" s="3"/>
      <c r="N55" s="8"/>
      <c r="O55" s="40"/>
      <c r="P55" s="40"/>
      <c r="Q55" s="40"/>
      <c r="R55" s="40"/>
      <c r="S55" s="40"/>
      <c r="T55" s="40"/>
      <c r="U55" s="116"/>
      <c r="V55" s="40"/>
      <c r="W55" s="40"/>
    </row>
  </sheetData>
  <protectedRanges>
    <protectedRange password="DAF8" sqref="I32:I34" name="ช่วง1_1_1_15"/>
    <protectedRange password="DAF8" sqref="I6" name="ช่วง1_1_1_16"/>
    <protectedRange password="DAF8" sqref="I5" name="ช่วง1_1_1_17"/>
  </protectedRanges>
  <mergeCells count="127">
    <mergeCell ref="I53:I55"/>
    <mergeCell ref="A46:A51"/>
    <mergeCell ref="B46:B51"/>
    <mergeCell ref="A53:A55"/>
    <mergeCell ref="B53:B55"/>
    <mergeCell ref="C53:C55"/>
    <mergeCell ref="D53:D55"/>
    <mergeCell ref="E53:E55"/>
    <mergeCell ref="C49:C51"/>
    <mergeCell ref="D49:D51"/>
    <mergeCell ref="E49:E51"/>
    <mergeCell ref="H49:H51"/>
    <mergeCell ref="F53:F55"/>
    <mergeCell ref="G53:G55"/>
    <mergeCell ref="H53:H55"/>
    <mergeCell ref="C46:C48"/>
    <mergeCell ref="D46:D48"/>
    <mergeCell ref="E46:E48"/>
    <mergeCell ref="F46:F51"/>
    <mergeCell ref="H46:H48"/>
    <mergeCell ref="G46:G48"/>
    <mergeCell ref="G49:G51"/>
    <mergeCell ref="I46:I51"/>
    <mergeCell ref="J35:W35"/>
    <mergeCell ref="A36:W36"/>
    <mergeCell ref="A37:A39"/>
    <mergeCell ref="B37:B39"/>
    <mergeCell ref="C37:C39"/>
    <mergeCell ref="D37:D39"/>
    <mergeCell ref="E37:E39"/>
    <mergeCell ref="I40:I45"/>
    <mergeCell ref="F43:F45"/>
    <mergeCell ref="F37:F39"/>
    <mergeCell ref="G37:G39"/>
    <mergeCell ref="H37:H39"/>
    <mergeCell ref="I37:I39"/>
    <mergeCell ref="A40:A45"/>
    <mergeCell ref="B40:B45"/>
    <mergeCell ref="C40:C45"/>
    <mergeCell ref="D40:D45"/>
    <mergeCell ref="E40:E45"/>
    <mergeCell ref="F40:F42"/>
    <mergeCell ref="H40:H45"/>
    <mergeCell ref="J31:W31"/>
    <mergeCell ref="B32:B34"/>
    <mergeCell ref="C32:C34"/>
    <mergeCell ref="D32:D34"/>
    <mergeCell ref="E32:E34"/>
    <mergeCell ref="F32:F34"/>
    <mergeCell ref="G32:G34"/>
    <mergeCell ref="H32:H34"/>
    <mergeCell ref="I32:I34"/>
    <mergeCell ref="A13:A15"/>
    <mergeCell ref="B13:B15"/>
    <mergeCell ref="C13:C15"/>
    <mergeCell ref="D13:D15"/>
    <mergeCell ref="E13:E15"/>
    <mergeCell ref="F13:F15"/>
    <mergeCell ref="G13:G15"/>
    <mergeCell ref="H13:H15"/>
    <mergeCell ref="A28:A30"/>
    <mergeCell ref="B28:B30"/>
    <mergeCell ref="C28:C30"/>
    <mergeCell ref="D28:D30"/>
    <mergeCell ref="E28:E30"/>
    <mergeCell ref="F28:F30"/>
    <mergeCell ref="G28:G30"/>
    <mergeCell ref="H28:H30"/>
    <mergeCell ref="A22:A25"/>
    <mergeCell ref="B22:B25"/>
    <mergeCell ref="D22:D25"/>
    <mergeCell ref="F22:F25"/>
    <mergeCell ref="A19:A21"/>
    <mergeCell ref="B19:B21"/>
    <mergeCell ref="C19:C21"/>
    <mergeCell ref="D19:D21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B10:B12"/>
    <mergeCell ref="C10:C12"/>
    <mergeCell ref="D10:D12"/>
    <mergeCell ref="E10:E12"/>
    <mergeCell ref="F10:F12"/>
    <mergeCell ref="I10:I12"/>
    <mergeCell ref="J28:W30"/>
    <mergeCell ref="I13:I15"/>
    <mergeCell ref="I19:I21"/>
    <mergeCell ref="I22:I25"/>
    <mergeCell ref="E19:E21"/>
    <mergeCell ref="F19:F21"/>
    <mergeCell ref="H19:H21"/>
    <mergeCell ref="I28:I30"/>
    <mergeCell ref="O13:W15"/>
    <mergeCell ref="C23:C25"/>
    <mergeCell ref="E22:E25"/>
    <mergeCell ref="G22:G25"/>
    <mergeCell ref="H22:H25"/>
    <mergeCell ref="O22:W25"/>
    <mergeCell ref="A3:W3"/>
    <mergeCell ref="A1:A2"/>
    <mergeCell ref="B1:B2"/>
    <mergeCell ref="C1:C2"/>
    <mergeCell ref="D1:D2"/>
    <mergeCell ref="E1:H1"/>
    <mergeCell ref="I1:I2"/>
    <mergeCell ref="J1:J2"/>
    <mergeCell ref="K1:M1"/>
    <mergeCell ref="N1:W1"/>
    <mergeCell ref="A7:A9"/>
    <mergeCell ref="B7:B9"/>
    <mergeCell ref="C7:C9"/>
    <mergeCell ref="D7:D9"/>
    <mergeCell ref="E7:E9"/>
    <mergeCell ref="F7:F9"/>
    <mergeCell ref="G7:G9"/>
    <mergeCell ref="H7:H9"/>
    <mergeCell ref="A4:W4"/>
    <mergeCell ref="O6:W6"/>
    <mergeCell ref="O5:W5"/>
    <mergeCell ref="I7:I9"/>
  </mergeCells>
  <pageMargins left="0.59055118110236215" right="0" top="0" bottom="0" header="0" footer="0.31496062992125984"/>
  <pageSetup paperSize="9" scale="54" orientation="landscape" r:id="rId1"/>
  <rowBreaks count="3" manualBreakCount="3">
    <brk id="21" max="24" man="1"/>
    <brk id="35" max="24" man="1"/>
    <brk id="5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view="pageBreakPreview" topLeftCell="A82" zoomScale="60" zoomScaleNormal="80" workbookViewId="0">
      <selection activeCell="O47" sqref="O47"/>
    </sheetView>
  </sheetViews>
  <sheetFormatPr defaultRowHeight="21.75" x14ac:dyDescent="0.5"/>
  <cols>
    <col min="1" max="1" width="6" style="160" customWidth="1"/>
    <col min="2" max="2" width="36.875" style="26" customWidth="1"/>
    <col min="3" max="3" width="17.25" style="1" customWidth="1"/>
    <col min="4" max="4" width="13.375" style="57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56" customWidth="1"/>
    <col min="10" max="10" width="26.25" style="1" customWidth="1"/>
    <col min="11" max="11" width="7.125" style="1" customWidth="1"/>
    <col min="12" max="12" width="7.5" style="1" customWidth="1"/>
    <col min="13" max="13" width="6.875" style="1" customWidth="1"/>
    <col min="14" max="14" width="8.125" style="46" bestFit="1" customWidth="1"/>
    <col min="15" max="15" width="6" style="46" bestFit="1" customWidth="1"/>
    <col min="16" max="16" width="7.125" style="46" bestFit="1" customWidth="1"/>
    <col min="17" max="17" width="6.875" style="46" customWidth="1"/>
    <col min="18" max="18" width="6" style="46" bestFit="1" customWidth="1"/>
    <col min="19" max="19" width="5.125" style="46" customWidth="1"/>
    <col min="20" max="21" width="6.875" style="46" bestFit="1" customWidth="1"/>
    <col min="22" max="22" width="7.125" style="46" bestFit="1" customWidth="1"/>
    <col min="23" max="23" width="3.625" style="46" customWidth="1"/>
    <col min="24" max="16384" width="9" style="1"/>
  </cols>
  <sheetData>
    <row r="1" spans="1:23" ht="18.75" customHeight="1" x14ac:dyDescent="0.3">
      <c r="A1" s="466" t="s">
        <v>0</v>
      </c>
      <c r="B1" s="468" t="s">
        <v>1</v>
      </c>
      <c r="C1" s="470" t="s">
        <v>2</v>
      </c>
      <c r="D1" s="472" t="s">
        <v>3</v>
      </c>
      <c r="E1" s="474"/>
      <c r="F1" s="474"/>
      <c r="G1" s="474"/>
      <c r="H1" s="475"/>
      <c r="I1" s="476" t="s">
        <v>4</v>
      </c>
      <c r="J1" s="420" t="s">
        <v>5</v>
      </c>
      <c r="K1" s="478" t="s">
        <v>332</v>
      </c>
      <c r="L1" s="479"/>
      <c r="M1" s="480"/>
      <c r="N1" s="481" t="s">
        <v>6</v>
      </c>
      <c r="O1" s="482"/>
      <c r="P1" s="482"/>
      <c r="Q1" s="482"/>
      <c r="R1" s="482"/>
      <c r="S1" s="482"/>
      <c r="T1" s="482"/>
      <c r="U1" s="482"/>
      <c r="V1" s="482"/>
      <c r="W1" s="483"/>
    </row>
    <row r="2" spans="1:23" ht="49.5" x14ac:dyDescent="0.3">
      <c r="A2" s="467"/>
      <c r="B2" s="469"/>
      <c r="C2" s="471"/>
      <c r="D2" s="473"/>
      <c r="E2" s="36" t="s">
        <v>7</v>
      </c>
      <c r="F2" s="36" t="s">
        <v>8</v>
      </c>
      <c r="G2" s="36" t="s">
        <v>9</v>
      </c>
      <c r="H2" s="36" t="s">
        <v>10</v>
      </c>
      <c r="I2" s="477"/>
      <c r="J2" s="420"/>
      <c r="K2" s="62">
        <v>2556</v>
      </c>
      <c r="L2" s="62">
        <v>2557</v>
      </c>
      <c r="M2" s="62">
        <v>2558</v>
      </c>
      <c r="N2" s="37" t="s">
        <v>11</v>
      </c>
      <c r="O2" s="38" t="s">
        <v>12</v>
      </c>
      <c r="P2" s="38" t="s">
        <v>13</v>
      </c>
      <c r="Q2" s="38" t="s">
        <v>14</v>
      </c>
      <c r="R2" s="38" t="s">
        <v>15</v>
      </c>
      <c r="S2" s="38" t="s">
        <v>16</v>
      </c>
      <c r="T2" s="38" t="s">
        <v>17</v>
      </c>
      <c r="U2" s="38" t="s">
        <v>18</v>
      </c>
      <c r="V2" s="38" t="s">
        <v>19</v>
      </c>
      <c r="W2" s="38" t="s">
        <v>20</v>
      </c>
    </row>
    <row r="3" spans="1:23" ht="18.75" x14ac:dyDescent="0.3">
      <c r="A3" s="551" t="s">
        <v>213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3"/>
    </row>
    <row r="4" spans="1:23" ht="19.5" customHeight="1" x14ac:dyDescent="0.3">
      <c r="A4" s="554" t="s">
        <v>22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6"/>
    </row>
    <row r="5" spans="1:23" ht="56.25" x14ac:dyDescent="0.3">
      <c r="A5" s="516" t="s">
        <v>796</v>
      </c>
      <c r="B5" s="531" t="s">
        <v>797</v>
      </c>
      <c r="C5" s="443" t="s">
        <v>126</v>
      </c>
      <c r="D5" s="522" t="s">
        <v>224</v>
      </c>
      <c r="E5" s="447"/>
      <c r="F5" s="450" t="s">
        <v>25</v>
      </c>
      <c r="G5" s="447"/>
      <c r="H5" s="447"/>
      <c r="I5" s="557" t="s">
        <v>883</v>
      </c>
      <c r="J5" s="80" t="s">
        <v>798</v>
      </c>
      <c r="K5" s="134"/>
      <c r="L5" s="134"/>
      <c r="M5" s="134"/>
      <c r="N5" s="132">
        <v>7</v>
      </c>
      <c r="O5" s="132"/>
      <c r="P5" s="132"/>
      <c r="Q5" s="132"/>
      <c r="R5" s="132"/>
      <c r="S5" s="132"/>
      <c r="T5" s="132"/>
      <c r="U5" s="132"/>
      <c r="V5" s="132"/>
      <c r="W5" s="132"/>
    </row>
    <row r="6" spans="1:23" ht="37.5" x14ac:dyDescent="0.3">
      <c r="A6" s="517"/>
      <c r="B6" s="532"/>
      <c r="C6" s="444"/>
      <c r="D6" s="523"/>
      <c r="E6" s="448"/>
      <c r="F6" s="451"/>
      <c r="G6" s="448"/>
      <c r="H6" s="448"/>
      <c r="I6" s="558"/>
      <c r="J6" s="80" t="s">
        <v>383</v>
      </c>
      <c r="K6" s="134"/>
      <c r="L6" s="134"/>
      <c r="M6" s="134"/>
      <c r="N6" s="132">
        <v>9</v>
      </c>
      <c r="O6" s="132"/>
      <c r="P6" s="132"/>
      <c r="Q6" s="132"/>
      <c r="R6" s="132"/>
      <c r="S6" s="132"/>
      <c r="T6" s="132"/>
      <c r="U6" s="132"/>
      <c r="V6" s="132"/>
      <c r="W6" s="132"/>
    </row>
    <row r="7" spans="1:23" ht="24.75" customHeight="1" x14ac:dyDescent="0.3">
      <c r="A7" s="518"/>
      <c r="B7" s="533"/>
      <c r="C7" s="445"/>
      <c r="D7" s="524"/>
      <c r="E7" s="449"/>
      <c r="F7" s="452"/>
      <c r="G7" s="449"/>
      <c r="H7" s="449"/>
      <c r="I7" s="559"/>
      <c r="J7" s="80" t="s">
        <v>33</v>
      </c>
      <c r="K7" s="134">
        <v>100</v>
      </c>
      <c r="L7" s="134">
        <v>100</v>
      </c>
      <c r="M7" s="134">
        <v>75</v>
      </c>
      <c r="N7" s="132">
        <v>77.78</v>
      </c>
      <c r="O7" s="132"/>
      <c r="P7" s="132"/>
      <c r="Q7" s="132"/>
      <c r="R7" s="132"/>
      <c r="S7" s="132"/>
      <c r="T7" s="132"/>
      <c r="U7" s="342"/>
      <c r="V7" s="132"/>
      <c r="W7" s="132"/>
    </row>
    <row r="8" spans="1:23" ht="75" x14ac:dyDescent="0.3">
      <c r="A8" s="150" t="s">
        <v>847</v>
      </c>
      <c r="B8" s="446" t="s">
        <v>846</v>
      </c>
      <c r="C8" s="96" t="s">
        <v>848</v>
      </c>
      <c r="D8" s="522" t="s">
        <v>602</v>
      </c>
      <c r="E8" s="103"/>
      <c r="F8" s="94"/>
      <c r="G8" s="450" t="s">
        <v>25</v>
      </c>
      <c r="H8" s="88"/>
      <c r="I8" s="557" t="s">
        <v>30</v>
      </c>
      <c r="J8" s="91" t="s">
        <v>849</v>
      </c>
      <c r="K8" s="134" t="s">
        <v>386</v>
      </c>
      <c r="L8" s="134" t="s">
        <v>386</v>
      </c>
      <c r="M8" s="134" t="s">
        <v>386</v>
      </c>
      <c r="N8" s="129" t="s">
        <v>907</v>
      </c>
      <c r="O8" s="131">
        <v>149</v>
      </c>
      <c r="P8" s="132"/>
      <c r="Q8" s="132"/>
      <c r="R8" s="132"/>
      <c r="S8" s="132"/>
      <c r="T8" s="132"/>
      <c r="U8" s="132">
        <v>0</v>
      </c>
      <c r="V8" s="132">
        <v>0</v>
      </c>
      <c r="W8" s="132"/>
    </row>
    <row r="9" spans="1:23" ht="37.5" x14ac:dyDescent="0.3">
      <c r="A9" s="150"/>
      <c r="B9" s="487"/>
      <c r="C9" s="90"/>
      <c r="D9" s="523"/>
      <c r="E9" s="103"/>
      <c r="F9" s="94"/>
      <c r="G9" s="451"/>
      <c r="H9" s="88"/>
      <c r="I9" s="558"/>
      <c r="J9" s="91" t="s">
        <v>850</v>
      </c>
      <c r="K9" s="134"/>
      <c r="L9" s="134"/>
      <c r="M9" s="134"/>
      <c r="N9" s="129">
        <v>1810</v>
      </c>
      <c r="O9" s="132">
        <v>2748</v>
      </c>
      <c r="P9" s="132"/>
      <c r="Q9" s="132"/>
      <c r="R9" s="132"/>
      <c r="S9" s="132"/>
      <c r="T9" s="132"/>
      <c r="U9" s="132">
        <v>0</v>
      </c>
      <c r="V9" s="132">
        <v>0</v>
      </c>
      <c r="W9" s="132"/>
    </row>
    <row r="10" spans="1:23" ht="24.75" customHeight="1" x14ac:dyDescent="0.3">
      <c r="A10" s="150"/>
      <c r="B10" s="488"/>
      <c r="C10" s="90"/>
      <c r="D10" s="524"/>
      <c r="E10" s="103"/>
      <c r="F10" s="94"/>
      <c r="G10" s="452"/>
      <c r="H10" s="88"/>
      <c r="I10" s="559"/>
      <c r="J10" s="91" t="s">
        <v>33</v>
      </c>
      <c r="K10" s="134"/>
      <c r="L10" s="134"/>
      <c r="M10" s="134"/>
      <c r="N10" s="127">
        <v>75.91</v>
      </c>
      <c r="O10" s="162">
        <f>O8*100/O9</f>
        <v>5.4221251819505092</v>
      </c>
      <c r="P10" s="127"/>
      <c r="Q10" s="127"/>
      <c r="R10" s="127"/>
      <c r="S10" s="127"/>
      <c r="T10" s="127"/>
      <c r="U10" s="127">
        <v>0</v>
      </c>
      <c r="V10" s="127">
        <v>0</v>
      </c>
      <c r="W10" s="132"/>
    </row>
    <row r="11" spans="1:23" ht="24.75" customHeight="1" x14ac:dyDescent="0.3">
      <c r="A11" s="516" t="s">
        <v>237</v>
      </c>
      <c r="B11" s="446" t="s">
        <v>600</v>
      </c>
      <c r="C11" s="443" t="s">
        <v>601</v>
      </c>
      <c r="D11" s="522" t="s">
        <v>602</v>
      </c>
      <c r="E11" s="489"/>
      <c r="F11" s="489"/>
      <c r="G11" s="450" t="s">
        <v>25</v>
      </c>
      <c r="H11" s="450" t="s">
        <v>25</v>
      </c>
      <c r="I11" s="563" t="s">
        <v>603</v>
      </c>
      <c r="J11" s="80" t="s">
        <v>869</v>
      </c>
      <c r="K11" s="183">
        <v>0</v>
      </c>
      <c r="L11" s="183">
        <v>0</v>
      </c>
      <c r="M11" s="183">
        <v>2</v>
      </c>
      <c r="N11" s="154">
        <v>0</v>
      </c>
      <c r="O11" s="132">
        <v>0</v>
      </c>
      <c r="P11" s="132">
        <v>0</v>
      </c>
      <c r="Q11" s="132"/>
      <c r="R11" s="132"/>
      <c r="S11" s="234">
        <v>0</v>
      </c>
      <c r="T11" s="132">
        <v>0</v>
      </c>
      <c r="U11" s="132">
        <v>0</v>
      </c>
      <c r="V11" s="132">
        <v>0</v>
      </c>
      <c r="W11" s="132"/>
    </row>
    <row r="12" spans="1:23" ht="24.75" customHeight="1" x14ac:dyDescent="0.3">
      <c r="A12" s="517"/>
      <c r="B12" s="487"/>
      <c r="C12" s="444"/>
      <c r="D12" s="523"/>
      <c r="E12" s="490"/>
      <c r="F12" s="490"/>
      <c r="G12" s="451"/>
      <c r="H12" s="451"/>
      <c r="I12" s="564"/>
      <c r="J12" s="80" t="s">
        <v>870</v>
      </c>
      <c r="K12" s="183"/>
      <c r="L12" s="183"/>
      <c r="M12" s="183"/>
      <c r="N12" s="154"/>
      <c r="O12" s="132">
        <v>11</v>
      </c>
      <c r="P12" s="365">
        <v>26</v>
      </c>
      <c r="Q12" s="365"/>
      <c r="R12" s="365"/>
      <c r="S12" s="234">
        <v>19</v>
      </c>
      <c r="T12" s="132">
        <v>73</v>
      </c>
      <c r="U12" s="132">
        <v>4</v>
      </c>
      <c r="V12" s="132">
        <v>2014</v>
      </c>
      <c r="W12" s="132"/>
    </row>
    <row r="13" spans="1:23" ht="24.75" customHeight="1" x14ac:dyDescent="0.3">
      <c r="A13" s="518"/>
      <c r="B13" s="488"/>
      <c r="C13" s="445"/>
      <c r="D13" s="524"/>
      <c r="E13" s="491"/>
      <c r="F13" s="491"/>
      <c r="G13" s="452"/>
      <c r="H13" s="452"/>
      <c r="I13" s="565"/>
      <c r="J13" s="80" t="s">
        <v>604</v>
      </c>
      <c r="K13" s="364">
        <v>0</v>
      </c>
      <c r="L13" s="364">
        <v>0</v>
      </c>
      <c r="M13" s="364">
        <v>0.15</v>
      </c>
      <c r="N13" s="127">
        <v>0</v>
      </c>
      <c r="O13" s="132">
        <v>0</v>
      </c>
      <c r="P13" s="127">
        <v>0</v>
      </c>
      <c r="Q13" s="127"/>
      <c r="R13" s="127"/>
      <c r="S13" s="236">
        <v>0</v>
      </c>
      <c r="T13" s="127">
        <f t="shared" ref="T13:V13" si="0">T11*100/T12</f>
        <v>0</v>
      </c>
      <c r="U13" s="127">
        <f t="shared" si="0"/>
        <v>0</v>
      </c>
      <c r="V13" s="127">
        <f t="shared" si="0"/>
        <v>0</v>
      </c>
      <c r="W13" s="132"/>
    </row>
    <row r="14" spans="1:23" ht="56.25" x14ac:dyDescent="0.3">
      <c r="A14" s="145" t="s">
        <v>241</v>
      </c>
      <c r="B14" s="76" t="s">
        <v>214</v>
      </c>
      <c r="C14" s="50" t="s">
        <v>215</v>
      </c>
      <c r="D14" s="76" t="s">
        <v>216</v>
      </c>
      <c r="E14" s="48"/>
      <c r="F14" s="48"/>
      <c r="G14" s="48"/>
      <c r="H14" s="48"/>
      <c r="I14" s="55"/>
      <c r="J14" s="560" t="s">
        <v>488</v>
      </c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2"/>
    </row>
    <row r="15" spans="1:23" ht="26.25" customHeight="1" x14ac:dyDescent="0.3">
      <c r="A15" s="437" t="s">
        <v>242</v>
      </c>
      <c r="B15" s="440" t="s">
        <v>217</v>
      </c>
      <c r="C15" s="440" t="s">
        <v>217</v>
      </c>
      <c r="D15" s="440" t="s">
        <v>218</v>
      </c>
      <c r="E15" s="447"/>
      <c r="F15" s="447"/>
      <c r="G15" s="450" t="s">
        <v>25</v>
      </c>
      <c r="H15" s="447"/>
      <c r="I15" s="443" t="s">
        <v>30</v>
      </c>
      <c r="J15" s="18" t="s">
        <v>384</v>
      </c>
      <c r="K15" s="134"/>
      <c r="L15" s="134"/>
      <c r="M15" s="134"/>
      <c r="N15" s="131"/>
      <c r="O15" s="132"/>
      <c r="P15" s="132"/>
      <c r="Q15" s="132"/>
      <c r="R15" s="132"/>
      <c r="S15" s="132"/>
      <c r="T15" s="132"/>
      <c r="U15" s="132">
        <v>3</v>
      </c>
      <c r="V15" s="132">
        <v>0</v>
      </c>
      <c r="W15" s="132"/>
    </row>
    <row r="16" spans="1:23" ht="21.75" customHeight="1" x14ac:dyDescent="0.3">
      <c r="A16" s="438"/>
      <c r="B16" s="441"/>
      <c r="C16" s="441"/>
      <c r="D16" s="441"/>
      <c r="E16" s="448"/>
      <c r="F16" s="448"/>
      <c r="G16" s="451"/>
      <c r="H16" s="448"/>
      <c r="I16" s="444"/>
      <c r="J16" s="18" t="s">
        <v>385</v>
      </c>
      <c r="K16" s="134"/>
      <c r="L16" s="134"/>
      <c r="M16" s="134"/>
      <c r="N16" s="131"/>
      <c r="O16" s="132"/>
      <c r="P16" s="132"/>
      <c r="Q16" s="132"/>
      <c r="R16" s="132"/>
      <c r="S16" s="132"/>
      <c r="T16" s="132"/>
      <c r="U16" s="132">
        <v>4</v>
      </c>
      <c r="V16" s="132">
        <v>0</v>
      </c>
      <c r="W16" s="132"/>
    </row>
    <row r="17" spans="1:23" ht="56.25" x14ac:dyDescent="0.3">
      <c r="A17" s="439"/>
      <c r="B17" s="442"/>
      <c r="C17" s="442"/>
      <c r="D17" s="442"/>
      <c r="E17" s="449"/>
      <c r="F17" s="449"/>
      <c r="G17" s="452"/>
      <c r="H17" s="449"/>
      <c r="I17" s="445"/>
      <c r="J17" s="18" t="s">
        <v>33</v>
      </c>
      <c r="K17" s="181" t="s">
        <v>386</v>
      </c>
      <c r="L17" s="181" t="s">
        <v>386</v>
      </c>
      <c r="M17" s="181" t="s">
        <v>386</v>
      </c>
      <c r="N17" s="131" t="s">
        <v>908</v>
      </c>
      <c r="O17" s="132"/>
      <c r="P17" s="132"/>
      <c r="Q17" s="132"/>
      <c r="R17" s="132"/>
      <c r="S17" s="132"/>
      <c r="T17" s="132"/>
      <c r="U17" s="127">
        <f t="shared" ref="U17" si="1">U15*100/U16</f>
        <v>75</v>
      </c>
      <c r="V17" s="127">
        <v>0</v>
      </c>
      <c r="W17" s="132"/>
    </row>
    <row r="18" spans="1:23" ht="39.75" customHeight="1" x14ac:dyDescent="0.3">
      <c r="A18" s="437" t="s">
        <v>244</v>
      </c>
      <c r="B18" s="440" t="s">
        <v>219</v>
      </c>
      <c r="C18" s="566" t="s">
        <v>220</v>
      </c>
      <c r="D18" s="484" t="s">
        <v>221</v>
      </c>
      <c r="E18" s="447"/>
      <c r="F18" s="447"/>
      <c r="G18" s="450" t="s">
        <v>25</v>
      </c>
      <c r="H18" s="447"/>
      <c r="I18" s="443" t="s">
        <v>30</v>
      </c>
      <c r="J18" s="16" t="s">
        <v>314</v>
      </c>
      <c r="K18" s="362"/>
      <c r="L18" s="362"/>
      <c r="M18" s="362"/>
      <c r="N18" s="132"/>
      <c r="O18" s="132"/>
      <c r="P18" s="132"/>
      <c r="Q18" s="132"/>
      <c r="R18" s="132"/>
      <c r="S18" s="132"/>
      <c r="T18" s="132"/>
      <c r="U18" s="132">
        <v>13</v>
      </c>
      <c r="V18" s="132">
        <v>0</v>
      </c>
      <c r="W18" s="132"/>
    </row>
    <row r="19" spans="1:23" ht="39.75" customHeight="1" x14ac:dyDescent="0.3">
      <c r="A19" s="438"/>
      <c r="B19" s="441"/>
      <c r="C19" s="567"/>
      <c r="D19" s="485"/>
      <c r="E19" s="448"/>
      <c r="F19" s="448"/>
      <c r="G19" s="451"/>
      <c r="H19" s="448"/>
      <c r="I19" s="444"/>
      <c r="J19" s="24" t="s">
        <v>315</v>
      </c>
      <c r="K19" s="131"/>
      <c r="L19" s="131"/>
      <c r="M19" s="131"/>
      <c r="N19" s="132"/>
      <c r="O19" s="132"/>
      <c r="P19" s="132"/>
      <c r="Q19" s="132"/>
      <c r="R19" s="132"/>
      <c r="S19" s="132"/>
      <c r="T19" s="132"/>
      <c r="U19" s="132">
        <v>19</v>
      </c>
      <c r="V19" s="132">
        <v>0</v>
      </c>
      <c r="W19" s="132"/>
    </row>
    <row r="20" spans="1:23" ht="21.75" customHeight="1" x14ac:dyDescent="0.3">
      <c r="A20" s="439"/>
      <c r="B20" s="442"/>
      <c r="C20" s="568"/>
      <c r="D20" s="486"/>
      <c r="E20" s="449"/>
      <c r="F20" s="449"/>
      <c r="G20" s="452"/>
      <c r="H20" s="449"/>
      <c r="I20" s="445"/>
      <c r="J20" s="3" t="s">
        <v>33</v>
      </c>
      <c r="K20" s="131">
        <v>86.25</v>
      </c>
      <c r="L20" s="131">
        <v>85.5</v>
      </c>
      <c r="M20" s="131">
        <v>86.06</v>
      </c>
      <c r="N20" s="127">
        <v>52.75</v>
      </c>
      <c r="O20" s="132"/>
      <c r="P20" s="132"/>
      <c r="Q20" s="132"/>
      <c r="R20" s="132"/>
      <c r="S20" s="132"/>
      <c r="T20" s="132"/>
      <c r="U20" s="127">
        <f t="shared" ref="U20" si="2">U18*100/U19</f>
        <v>68.421052631578945</v>
      </c>
      <c r="V20" s="127">
        <v>0</v>
      </c>
      <c r="W20" s="132"/>
    </row>
    <row r="21" spans="1:23" ht="37.5" x14ac:dyDescent="0.3">
      <c r="A21" s="145" t="s">
        <v>245</v>
      </c>
      <c r="B21" s="75" t="s">
        <v>223</v>
      </c>
      <c r="C21" s="64"/>
      <c r="D21" s="21" t="s">
        <v>224</v>
      </c>
      <c r="E21" s="5"/>
      <c r="F21" s="34" t="s">
        <v>25</v>
      </c>
      <c r="G21" s="5"/>
      <c r="H21" s="5"/>
      <c r="I21" s="54" t="s">
        <v>387</v>
      </c>
      <c r="J21" s="18" t="s">
        <v>388</v>
      </c>
      <c r="K21" s="183" t="s">
        <v>386</v>
      </c>
      <c r="L21" s="183" t="s">
        <v>386</v>
      </c>
      <c r="M21" s="183">
        <v>100</v>
      </c>
      <c r="N21" s="131" t="s">
        <v>910</v>
      </c>
      <c r="O21" s="132"/>
      <c r="P21" s="132"/>
      <c r="Q21" s="132"/>
      <c r="R21" s="132"/>
      <c r="S21" s="132"/>
      <c r="T21" s="132"/>
      <c r="U21" s="132"/>
      <c r="V21" s="132"/>
      <c r="W21" s="132"/>
    </row>
    <row r="22" spans="1:23" ht="25.5" customHeight="1" x14ac:dyDescent="0.3">
      <c r="A22" s="437" t="s">
        <v>247</v>
      </c>
      <c r="B22" s="440" t="s">
        <v>226</v>
      </c>
      <c r="C22" s="522" t="s">
        <v>227</v>
      </c>
      <c r="D22" s="522" t="s">
        <v>586</v>
      </c>
      <c r="E22" s="450" t="s">
        <v>389</v>
      </c>
      <c r="F22" s="450" t="s">
        <v>389</v>
      </c>
      <c r="G22" s="447"/>
      <c r="H22" s="447"/>
      <c r="I22" s="443" t="s">
        <v>30</v>
      </c>
      <c r="J22" s="80" t="s">
        <v>390</v>
      </c>
      <c r="K22" s="183"/>
      <c r="L22" s="183"/>
      <c r="M22" s="183"/>
      <c r="N22" s="132">
        <v>1</v>
      </c>
      <c r="O22" s="132"/>
      <c r="P22" s="132"/>
      <c r="Q22" s="132"/>
      <c r="R22" s="132"/>
      <c r="S22" s="132"/>
      <c r="T22" s="132"/>
      <c r="U22" s="132"/>
      <c r="V22" s="132"/>
      <c r="W22" s="132"/>
    </row>
    <row r="23" spans="1:23" ht="21.75" customHeight="1" x14ac:dyDescent="0.3">
      <c r="A23" s="438"/>
      <c r="B23" s="441"/>
      <c r="C23" s="523"/>
      <c r="D23" s="523"/>
      <c r="E23" s="451"/>
      <c r="F23" s="451"/>
      <c r="G23" s="448"/>
      <c r="H23" s="448"/>
      <c r="I23" s="444"/>
      <c r="J23" s="80" t="s">
        <v>391</v>
      </c>
      <c r="K23" s="134"/>
      <c r="L23" s="134"/>
      <c r="M23" s="134"/>
      <c r="N23" s="132">
        <v>1</v>
      </c>
      <c r="O23" s="132"/>
      <c r="P23" s="132"/>
      <c r="Q23" s="132"/>
      <c r="R23" s="132"/>
      <c r="S23" s="132"/>
      <c r="T23" s="132"/>
      <c r="U23" s="132"/>
      <c r="V23" s="132"/>
      <c r="W23" s="132"/>
    </row>
    <row r="24" spans="1:23" ht="21.75" customHeight="1" x14ac:dyDescent="0.3">
      <c r="A24" s="439"/>
      <c r="B24" s="442"/>
      <c r="C24" s="524"/>
      <c r="D24" s="524"/>
      <c r="E24" s="452"/>
      <c r="F24" s="452"/>
      <c r="G24" s="449"/>
      <c r="H24" s="449"/>
      <c r="I24" s="445"/>
      <c r="J24" s="75" t="s">
        <v>175</v>
      </c>
      <c r="K24" s="134" t="s">
        <v>386</v>
      </c>
      <c r="L24" s="134" t="s">
        <v>386</v>
      </c>
      <c r="M24" s="134" t="s">
        <v>386</v>
      </c>
      <c r="N24" s="132">
        <v>100</v>
      </c>
      <c r="O24" s="132"/>
      <c r="P24" s="132"/>
      <c r="Q24" s="132"/>
      <c r="R24" s="132"/>
      <c r="S24" s="132"/>
      <c r="T24" s="132"/>
      <c r="U24" s="132"/>
      <c r="V24" s="132"/>
      <c r="W24" s="132"/>
    </row>
    <row r="25" spans="1:23" ht="33" customHeight="1" x14ac:dyDescent="0.3">
      <c r="A25" s="145" t="s">
        <v>248</v>
      </c>
      <c r="B25" s="76" t="s">
        <v>229</v>
      </c>
      <c r="C25" s="50" t="s">
        <v>230</v>
      </c>
      <c r="D25" s="61" t="s">
        <v>586</v>
      </c>
      <c r="E25" s="48"/>
      <c r="F25" s="48"/>
      <c r="G25" s="48"/>
      <c r="H25" s="48"/>
      <c r="I25" s="55"/>
      <c r="J25" s="560" t="s">
        <v>488</v>
      </c>
      <c r="K25" s="561"/>
      <c r="L25" s="561"/>
      <c r="M25" s="561"/>
      <c r="N25" s="561"/>
      <c r="O25" s="561"/>
      <c r="P25" s="561"/>
      <c r="Q25" s="561"/>
      <c r="R25" s="561"/>
      <c r="S25" s="561"/>
      <c r="T25" s="561"/>
      <c r="U25" s="561"/>
      <c r="V25" s="561"/>
      <c r="W25" s="562"/>
    </row>
    <row r="26" spans="1:23" ht="56.25" x14ac:dyDescent="0.3">
      <c r="A26" s="145" t="s">
        <v>250</v>
      </c>
      <c r="B26" s="76" t="s">
        <v>232</v>
      </c>
      <c r="C26" s="50"/>
      <c r="D26" s="76" t="s">
        <v>216</v>
      </c>
      <c r="E26" s="48"/>
      <c r="F26" s="48"/>
      <c r="G26" s="48"/>
      <c r="H26" s="48"/>
      <c r="I26" s="55"/>
      <c r="J26" s="560" t="s">
        <v>488</v>
      </c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2"/>
    </row>
    <row r="27" spans="1:23" ht="56.25" x14ac:dyDescent="0.3">
      <c r="A27" s="145" t="s">
        <v>254</v>
      </c>
      <c r="B27" s="76" t="s">
        <v>233</v>
      </c>
      <c r="C27" s="50"/>
      <c r="D27" s="76" t="s">
        <v>216</v>
      </c>
      <c r="E27" s="48"/>
      <c r="F27" s="48"/>
      <c r="G27" s="48"/>
      <c r="H27" s="48"/>
      <c r="I27" s="55"/>
      <c r="J27" s="560" t="s">
        <v>488</v>
      </c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2"/>
    </row>
    <row r="28" spans="1:23" ht="60" customHeight="1" x14ac:dyDescent="0.3">
      <c r="A28" s="437" t="s">
        <v>257</v>
      </c>
      <c r="B28" s="440" t="s">
        <v>235</v>
      </c>
      <c r="C28" s="569" t="s">
        <v>236</v>
      </c>
      <c r="D28" s="484" t="s">
        <v>221</v>
      </c>
      <c r="E28" s="447"/>
      <c r="F28" s="450" t="s">
        <v>25</v>
      </c>
      <c r="G28" s="489"/>
      <c r="H28" s="447"/>
      <c r="I28" s="446" t="s">
        <v>392</v>
      </c>
      <c r="J28" s="73" t="s">
        <v>393</v>
      </c>
      <c r="K28" s="362"/>
      <c r="L28" s="362"/>
      <c r="M28" s="362"/>
      <c r="N28" s="131"/>
      <c r="O28" s="132"/>
      <c r="P28" s="132"/>
      <c r="Q28" s="132"/>
      <c r="R28" s="132"/>
      <c r="S28" s="132"/>
      <c r="T28" s="132"/>
      <c r="U28" s="132"/>
      <c r="V28" s="132"/>
      <c r="W28" s="132"/>
    </row>
    <row r="29" spans="1:23" ht="37.5" x14ac:dyDescent="0.3">
      <c r="A29" s="438"/>
      <c r="B29" s="441"/>
      <c r="C29" s="570"/>
      <c r="D29" s="485"/>
      <c r="E29" s="448"/>
      <c r="F29" s="451"/>
      <c r="G29" s="490"/>
      <c r="H29" s="448"/>
      <c r="I29" s="444"/>
      <c r="J29" s="8" t="s">
        <v>394</v>
      </c>
      <c r="K29" s="362"/>
      <c r="L29" s="362"/>
      <c r="M29" s="362"/>
      <c r="N29" s="131"/>
      <c r="O29" s="132"/>
      <c r="P29" s="132"/>
      <c r="Q29" s="132"/>
      <c r="R29" s="132"/>
      <c r="S29" s="132"/>
      <c r="T29" s="132"/>
      <c r="U29" s="132"/>
      <c r="V29" s="132"/>
      <c r="W29" s="132"/>
    </row>
    <row r="30" spans="1:23" ht="21.75" customHeight="1" x14ac:dyDescent="0.3">
      <c r="A30" s="439"/>
      <c r="B30" s="442"/>
      <c r="C30" s="571"/>
      <c r="D30" s="486"/>
      <c r="E30" s="449"/>
      <c r="F30" s="452"/>
      <c r="G30" s="491"/>
      <c r="H30" s="449"/>
      <c r="I30" s="445"/>
      <c r="J30" s="73" t="s">
        <v>33</v>
      </c>
      <c r="K30" s="362" t="s">
        <v>395</v>
      </c>
      <c r="L30" s="362" t="s">
        <v>395</v>
      </c>
      <c r="M30" s="362" t="s">
        <v>395</v>
      </c>
      <c r="N30" s="131"/>
      <c r="O30" s="132"/>
      <c r="P30" s="132"/>
      <c r="Q30" s="132"/>
      <c r="R30" s="132"/>
      <c r="S30" s="132"/>
      <c r="T30" s="132"/>
      <c r="U30" s="132"/>
      <c r="V30" s="132"/>
      <c r="W30" s="132"/>
    </row>
    <row r="31" spans="1:23" ht="21.75" customHeight="1" x14ac:dyDescent="0.3">
      <c r="A31" s="437" t="s">
        <v>803</v>
      </c>
      <c r="B31" s="440" t="s">
        <v>799</v>
      </c>
      <c r="C31" s="440" t="s">
        <v>800</v>
      </c>
      <c r="D31" s="440" t="s">
        <v>49</v>
      </c>
      <c r="E31" s="447"/>
      <c r="F31" s="450" t="s">
        <v>25</v>
      </c>
      <c r="H31" s="489"/>
      <c r="I31" s="446" t="s">
        <v>387</v>
      </c>
      <c r="J31" s="24" t="s">
        <v>801</v>
      </c>
      <c r="K31" s="132"/>
      <c r="L31" s="132"/>
      <c r="M31" s="132"/>
      <c r="N31" s="131"/>
      <c r="O31" s="132"/>
      <c r="P31" s="132"/>
      <c r="Q31" s="132"/>
      <c r="R31" s="363"/>
      <c r="S31" s="132"/>
      <c r="T31" s="132"/>
      <c r="U31" s="132"/>
      <c r="V31" s="132"/>
      <c r="W31" s="132"/>
    </row>
    <row r="32" spans="1:23" ht="21.75" customHeight="1" x14ac:dyDescent="0.3">
      <c r="A32" s="438"/>
      <c r="B32" s="441"/>
      <c r="C32" s="441"/>
      <c r="D32" s="441"/>
      <c r="E32" s="448"/>
      <c r="F32" s="451"/>
      <c r="H32" s="490"/>
      <c r="I32" s="487"/>
      <c r="J32" s="24" t="s">
        <v>802</v>
      </c>
      <c r="K32" s="132"/>
      <c r="L32" s="132"/>
      <c r="M32" s="132"/>
      <c r="N32" s="131"/>
      <c r="O32" s="132"/>
      <c r="P32" s="132"/>
      <c r="Q32" s="132"/>
      <c r="R32" s="363"/>
      <c r="S32" s="132"/>
      <c r="T32" s="132"/>
      <c r="U32" s="132"/>
      <c r="V32" s="132"/>
      <c r="W32" s="132"/>
    </row>
    <row r="33" spans="1:23" ht="56.25" x14ac:dyDescent="0.3">
      <c r="A33" s="439"/>
      <c r="B33" s="442"/>
      <c r="C33" s="442"/>
      <c r="D33" s="442"/>
      <c r="E33" s="449"/>
      <c r="F33" s="452"/>
      <c r="H33" s="491"/>
      <c r="I33" s="488"/>
      <c r="J33" s="18" t="s">
        <v>33</v>
      </c>
      <c r="K33" s="134" t="s">
        <v>396</v>
      </c>
      <c r="L33" s="134" t="s">
        <v>386</v>
      </c>
      <c r="M33" s="134" t="s">
        <v>397</v>
      </c>
      <c r="N33" s="131" t="s">
        <v>905</v>
      </c>
      <c r="O33" s="132"/>
      <c r="P33" s="132"/>
      <c r="Q33" s="132"/>
      <c r="R33" s="363"/>
      <c r="S33" s="132"/>
      <c r="T33" s="132"/>
      <c r="U33" s="132"/>
      <c r="V33" s="132"/>
      <c r="W33" s="132"/>
    </row>
    <row r="34" spans="1:23" x14ac:dyDescent="0.3">
      <c r="A34" s="145" t="s">
        <v>262</v>
      </c>
      <c r="B34" s="60" t="s">
        <v>238</v>
      </c>
      <c r="C34" s="51" t="s">
        <v>239</v>
      </c>
      <c r="D34" s="59" t="s">
        <v>240</v>
      </c>
      <c r="E34" s="48"/>
      <c r="F34" s="48"/>
      <c r="G34" s="48"/>
      <c r="H34" s="48"/>
      <c r="I34" s="55"/>
      <c r="J34" s="560" t="s">
        <v>488</v>
      </c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2"/>
    </row>
    <row r="35" spans="1:23" ht="24" customHeight="1" x14ac:dyDescent="0.3">
      <c r="A35" s="437" t="s">
        <v>265</v>
      </c>
      <c r="B35" s="440" t="s">
        <v>845</v>
      </c>
      <c r="C35" s="522" t="s">
        <v>41</v>
      </c>
      <c r="D35" s="440" t="s">
        <v>474</v>
      </c>
      <c r="E35" s="447"/>
      <c r="F35" s="450" t="s">
        <v>25</v>
      </c>
      <c r="G35" s="447"/>
      <c r="H35" s="447"/>
      <c r="I35" s="557" t="s">
        <v>471</v>
      </c>
      <c r="J35" s="80" t="s">
        <v>477</v>
      </c>
      <c r="K35" s="80"/>
      <c r="L35" s="80"/>
      <c r="M35" s="80"/>
      <c r="N35" s="45"/>
      <c r="O35" s="40"/>
      <c r="P35" s="40"/>
      <c r="Q35" s="40"/>
      <c r="R35" s="40"/>
      <c r="S35" s="40"/>
      <c r="T35" s="40"/>
      <c r="U35" s="40"/>
      <c r="V35" s="40"/>
      <c r="W35" s="40"/>
    </row>
    <row r="36" spans="1:23" ht="37.5" x14ac:dyDescent="0.3">
      <c r="A36" s="438"/>
      <c r="B36" s="441"/>
      <c r="C36" s="523"/>
      <c r="D36" s="441"/>
      <c r="E36" s="448"/>
      <c r="F36" s="451"/>
      <c r="G36" s="448"/>
      <c r="H36" s="448"/>
      <c r="I36" s="558"/>
      <c r="J36" s="80" t="s">
        <v>478</v>
      </c>
      <c r="K36" s="80"/>
      <c r="L36" s="80"/>
      <c r="M36" s="80"/>
      <c r="N36" s="45"/>
      <c r="O36" s="40"/>
      <c r="P36" s="40"/>
      <c r="Q36" s="40"/>
      <c r="R36" s="40"/>
      <c r="S36" s="40"/>
      <c r="T36" s="40"/>
      <c r="U36" s="40"/>
      <c r="V36" s="40"/>
      <c r="W36" s="40"/>
    </row>
    <row r="37" spans="1:23" ht="23.25" customHeight="1" x14ac:dyDescent="0.3">
      <c r="A37" s="439"/>
      <c r="B37" s="442"/>
      <c r="C37" s="524"/>
      <c r="D37" s="442"/>
      <c r="E37" s="449"/>
      <c r="F37" s="452"/>
      <c r="G37" s="449"/>
      <c r="H37" s="449"/>
      <c r="I37" s="559"/>
      <c r="J37" s="75" t="s">
        <v>33</v>
      </c>
      <c r="K37" s="75"/>
      <c r="L37" s="75"/>
      <c r="M37" s="75"/>
      <c r="N37" s="45"/>
      <c r="O37" s="40"/>
      <c r="P37" s="40"/>
      <c r="Q37" s="40"/>
      <c r="R37" s="40"/>
      <c r="S37" s="40"/>
      <c r="T37" s="40"/>
      <c r="U37" s="40"/>
      <c r="V37" s="40"/>
      <c r="W37" s="40"/>
    </row>
    <row r="38" spans="1:23" ht="37.5" x14ac:dyDescent="0.3">
      <c r="A38" s="145" t="s">
        <v>267</v>
      </c>
      <c r="B38" s="60" t="s">
        <v>243</v>
      </c>
      <c r="C38" s="51"/>
      <c r="D38" s="59"/>
      <c r="E38" s="48"/>
      <c r="F38" s="48"/>
      <c r="G38" s="48"/>
      <c r="H38" s="48"/>
      <c r="I38" s="55"/>
      <c r="J38" s="560" t="s">
        <v>488</v>
      </c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2"/>
    </row>
    <row r="39" spans="1:23" ht="21.75" customHeight="1" x14ac:dyDescent="0.3">
      <c r="A39" s="437" t="s">
        <v>270</v>
      </c>
      <c r="B39" s="440" t="s">
        <v>246</v>
      </c>
      <c r="C39" s="522"/>
      <c r="D39" s="522" t="s">
        <v>164</v>
      </c>
      <c r="E39" s="447"/>
      <c r="F39" s="447"/>
      <c r="G39" s="450" t="s">
        <v>25</v>
      </c>
      <c r="H39" s="447"/>
      <c r="I39" s="443"/>
      <c r="J39" s="80" t="s">
        <v>351</v>
      </c>
      <c r="K39" s="183"/>
      <c r="L39" s="183"/>
      <c r="M39" s="183"/>
      <c r="N39" s="132"/>
      <c r="O39" s="132"/>
      <c r="P39" s="132"/>
      <c r="Q39" s="132"/>
      <c r="R39" s="132"/>
      <c r="S39" s="132"/>
      <c r="T39" s="132"/>
      <c r="U39" s="152">
        <v>0</v>
      </c>
      <c r="V39" s="132">
        <v>0</v>
      </c>
      <c r="W39" s="132"/>
    </row>
    <row r="40" spans="1:23" ht="21.75" customHeight="1" x14ac:dyDescent="0.3">
      <c r="A40" s="438"/>
      <c r="B40" s="441"/>
      <c r="C40" s="523"/>
      <c r="D40" s="523"/>
      <c r="E40" s="448"/>
      <c r="F40" s="448"/>
      <c r="G40" s="451"/>
      <c r="H40" s="448"/>
      <c r="I40" s="444"/>
      <c r="J40" s="80" t="s">
        <v>352</v>
      </c>
      <c r="K40" s="183"/>
      <c r="L40" s="183"/>
      <c r="M40" s="183"/>
      <c r="N40" s="132"/>
      <c r="O40" s="132"/>
      <c r="P40" s="132"/>
      <c r="Q40" s="132"/>
      <c r="R40" s="132"/>
      <c r="S40" s="132"/>
      <c r="T40" s="132"/>
      <c r="U40" s="152">
        <v>0</v>
      </c>
      <c r="V40" s="132">
        <v>0</v>
      </c>
      <c r="W40" s="132"/>
    </row>
    <row r="41" spans="1:23" ht="27" customHeight="1" x14ac:dyDescent="0.3">
      <c r="A41" s="439"/>
      <c r="B41" s="442"/>
      <c r="C41" s="524"/>
      <c r="D41" s="524"/>
      <c r="E41" s="449"/>
      <c r="F41" s="449"/>
      <c r="G41" s="452"/>
      <c r="H41" s="449"/>
      <c r="I41" s="445"/>
      <c r="J41" s="80" t="s">
        <v>487</v>
      </c>
      <c r="K41" s="183"/>
      <c r="L41" s="183"/>
      <c r="M41" s="183"/>
      <c r="N41" s="132"/>
      <c r="O41" s="132"/>
      <c r="P41" s="132"/>
      <c r="Q41" s="132"/>
      <c r="R41" s="132"/>
      <c r="S41" s="132"/>
      <c r="T41" s="132"/>
      <c r="U41" s="152">
        <v>0</v>
      </c>
      <c r="V41" s="127">
        <v>0</v>
      </c>
      <c r="W41" s="132"/>
    </row>
    <row r="42" spans="1:23" ht="93.75" x14ac:dyDescent="0.3">
      <c r="A42" s="19" t="s">
        <v>274</v>
      </c>
      <c r="B42" s="3" t="s">
        <v>249</v>
      </c>
      <c r="C42" s="23"/>
      <c r="D42" s="21" t="s">
        <v>49</v>
      </c>
      <c r="E42" s="5"/>
      <c r="F42" s="138" t="s">
        <v>25</v>
      </c>
      <c r="G42" s="17"/>
      <c r="H42" s="17"/>
      <c r="I42" s="54" t="s">
        <v>30</v>
      </c>
      <c r="J42" s="9"/>
      <c r="K42" s="183" t="s">
        <v>386</v>
      </c>
      <c r="L42" s="183" t="s">
        <v>386</v>
      </c>
      <c r="M42" s="183" t="s">
        <v>386</v>
      </c>
      <c r="N42" s="131" t="s">
        <v>906</v>
      </c>
      <c r="O42" s="132"/>
      <c r="P42" s="132"/>
      <c r="Q42" s="132"/>
      <c r="R42" s="132"/>
      <c r="S42" s="132"/>
      <c r="T42" s="132"/>
      <c r="U42" s="132"/>
      <c r="V42" s="132"/>
      <c r="W42" s="132"/>
    </row>
    <row r="43" spans="1:23" ht="93.75" x14ac:dyDescent="0.3">
      <c r="A43" s="437" t="s">
        <v>276</v>
      </c>
      <c r="B43" s="446" t="s">
        <v>251</v>
      </c>
      <c r="C43" s="446" t="s">
        <v>252</v>
      </c>
      <c r="D43" s="446" t="s">
        <v>253</v>
      </c>
      <c r="E43" s="572"/>
      <c r="F43" s="572"/>
      <c r="G43" s="450" t="s">
        <v>25</v>
      </c>
      <c r="H43" s="450" t="s">
        <v>25</v>
      </c>
      <c r="I43" s="446" t="s">
        <v>451</v>
      </c>
      <c r="J43" s="80" t="s">
        <v>346</v>
      </c>
      <c r="K43" s="134"/>
      <c r="L43" s="134"/>
      <c r="M43" s="134"/>
      <c r="N43" s="132" t="s">
        <v>916</v>
      </c>
      <c r="O43" s="132"/>
      <c r="P43" s="361">
        <v>12</v>
      </c>
      <c r="Q43" s="129">
        <v>1400</v>
      </c>
      <c r="R43" s="130">
        <v>720</v>
      </c>
      <c r="S43" s="132">
        <v>230</v>
      </c>
      <c r="T43" s="132">
        <v>45</v>
      </c>
      <c r="U43" s="132">
        <v>619</v>
      </c>
      <c r="V43" s="132">
        <v>619</v>
      </c>
      <c r="W43" s="132"/>
    </row>
    <row r="44" spans="1:23" ht="42.75" customHeight="1" x14ac:dyDescent="0.3">
      <c r="A44" s="438"/>
      <c r="B44" s="487"/>
      <c r="C44" s="487"/>
      <c r="D44" s="487"/>
      <c r="E44" s="573"/>
      <c r="F44" s="573"/>
      <c r="G44" s="451"/>
      <c r="H44" s="451"/>
      <c r="I44" s="487"/>
      <c r="J44" s="80" t="s">
        <v>347</v>
      </c>
      <c r="K44" s="134"/>
      <c r="L44" s="134"/>
      <c r="M44" s="134"/>
      <c r="N44" s="132" t="s">
        <v>916</v>
      </c>
      <c r="O44" s="132"/>
      <c r="P44" s="132">
        <v>12</v>
      </c>
      <c r="Q44" s="129">
        <v>1657</v>
      </c>
      <c r="R44" s="130">
        <v>820</v>
      </c>
      <c r="S44" s="132">
        <v>385</v>
      </c>
      <c r="T44" s="132">
        <v>45</v>
      </c>
      <c r="U44" s="132">
        <v>1297</v>
      </c>
      <c r="V44" s="132">
        <v>1297</v>
      </c>
      <c r="W44" s="132"/>
    </row>
    <row r="45" spans="1:23" ht="21.75" customHeight="1" x14ac:dyDescent="0.3">
      <c r="A45" s="439"/>
      <c r="B45" s="488"/>
      <c r="C45" s="488"/>
      <c r="D45" s="488"/>
      <c r="E45" s="574"/>
      <c r="F45" s="574"/>
      <c r="G45" s="452"/>
      <c r="H45" s="452"/>
      <c r="I45" s="488"/>
      <c r="J45" s="80" t="s">
        <v>348</v>
      </c>
      <c r="K45" s="134"/>
      <c r="L45" s="134"/>
      <c r="M45" s="134"/>
      <c r="N45" s="132" t="s">
        <v>916</v>
      </c>
      <c r="O45" s="127"/>
      <c r="P45" s="127">
        <v>100</v>
      </c>
      <c r="Q45" s="127">
        <f>Q44*100/Q43</f>
        <v>118.35714285714286</v>
      </c>
      <c r="R45" s="152">
        <v>87.804878048780495</v>
      </c>
      <c r="S45" s="127">
        <f t="shared" ref="S45:U45" si="3">S43*100/S44</f>
        <v>59.740259740259738</v>
      </c>
      <c r="T45" s="127">
        <f t="shared" si="3"/>
        <v>100</v>
      </c>
      <c r="U45" s="127">
        <f t="shared" si="3"/>
        <v>47.725520431765609</v>
      </c>
      <c r="V45" s="127">
        <f t="shared" ref="V45" si="4">V43*100/V44</f>
        <v>47.725520431765609</v>
      </c>
      <c r="W45" s="132"/>
    </row>
    <row r="46" spans="1:23" ht="37.5" x14ac:dyDescent="0.3">
      <c r="A46" s="437" t="s">
        <v>280</v>
      </c>
      <c r="B46" s="446" t="s">
        <v>255</v>
      </c>
      <c r="C46" s="443" t="s">
        <v>256</v>
      </c>
      <c r="D46" s="446" t="s">
        <v>253</v>
      </c>
      <c r="E46" s="572"/>
      <c r="F46" s="572"/>
      <c r="G46" s="489"/>
      <c r="H46" s="450" t="s">
        <v>25</v>
      </c>
      <c r="I46" s="446" t="s">
        <v>451</v>
      </c>
      <c r="J46" s="80" t="s">
        <v>349</v>
      </c>
      <c r="K46" s="134"/>
      <c r="L46" s="134"/>
      <c r="M46" s="134"/>
      <c r="N46" s="132">
        <v>1</v>
      </c>
      <c r="O46" s="132"/>
      <c r="P46" s="132">
        <v>6</v>
      </c>
      <c r="Q46" s="132"/>
      <c r="R46" s="130">
        <v>3</v>
      </c>
      <c r="S46" s="132"/>
      <c r="T46" s="132">
        <v>0</v>
      </c>
      <c r="U46" s="132">
        <v>1</v>
      </c>
      <c r="V46" s="132">
        <v>1</v>
      </c>
      <c r="W46" s="132"/>
    </row>
    <row r="47" spans="1:23" ht="37.5" x14ac:dyDescent="0.3">
      <c r="A47" s="438"/>
      <c r="B47" s="487"/>
      <c r="C47" s="444"/>
      <c r="D47" s="487"/>
      <c r="E47" s="573"/>
      <c r="F47" s="573"/>
      <c r="G47" s="490"/>
      <c r="H47" s="451"/>
      <c r="I47" s="487"/>
      <c r="J47" s="80" t="s">
        <v>350</v>
      </c>
      <c r="K47" s="134"/>
      <c r="L47" s="134"/>
      <c r="M47" s="134"/>
      <c r="N47" s="132">
        <v>21</v>
      </c>
      <c r="O47" s="132"/>
      <c r="P47" s="132">
        <v>13</v>
      </c>
      <c r="Q47" s="132"/>
      <c r="R47" s="130">
        <v>12</v>
      </c>
      <c r="S47" s="132"/>
      <c r="T47" s="132">
        <v>1</v>
      </c>
      <c r="U47" s="132">
        <v>1</v>
      </c>
      <c r="V47" s="132">
        <v>1</v>
      </c>
      <c r="W47" s="132"/>
    </row>
    <row r="48" spans="1:23" ht="21.75" customHeight="1" x14ac:dyDescent="0.3">
      <c r="A48" s="439"/>
      <c r="B48" s="488"/>
      <c r="C48" s="445"/>
      <c r="D48" s="488"/>
      <c r="E48" s="574"/>
      <c r="F48" s="574"/>
      <c r="G48" s="491"/>
      <c r="H48" s="452"/>
      <c r="I48" s="488"/>
      <c r="J48" s="80" t="s">
        <v>348</v>
      </c>
      <c r="K48" s="134"/>
      <c r="L48" s="134"/>
      <c r="M48" s="134"/>
      <c r="N48" s="162">
        <f>N46*100/N47</f>
        <v>4.7619047619047619</v>
      </c>
      <c r="O48" s="127"/>
      <c r="P48" s="127">
        <f>P46*100/P47</f>
        <v>46.153846153846153</v>
      </c>
      <c r="Q48" s="127"/>
      <c r="R48" s="152">
        <v>25</v>
      </c>
      <c r="S48" s="127"/>
      <c r="T48" s="127">
        <f t="shared" ref="T48:U48" si="5">T46*100/T47</f>
        <v>0</v>
      </c>
      <c r="U48" s="127">
        <f t="shared" si="5"/>
        <v>100</v>
      </c>
      <c r="V48" s="127">
        <f t="shared" ref="V48" si="6">V46*100/V47</f>
        <v>100</v>
      </c>
      <c r="W48" s="132"/>
    </row>
    <row r="49" spans="1:23" ht="21.75" customHeight="1" x14ac:dyDescent="0.3">
      <c r="A49" s="437" t="s">
        <v>283</v>
      </c>
      <c r="B49" s="440" t="s">
        <v>258</v>
      </c>
      <c r="C49" s="443" t="s">
        <v>259</v>
      </c>
      <c r="D49" s="443" t="s">
        <v>260</v>
      </c>
      <c r="E49" s="522"/>
      <c r="F49" s="548" t="s">
        <v>25</v>
      </c>
      <c r="G49" s="522"/>
      <c r="H49" s="522"/>
      <c r="I49" s="443" t="s">
        <v>30</v>
      </c>
      <c r="J49" s="80" t="s">
        <v>398</v>
      </c>
      <c r="K49" s="134">
        <v>14</v>
      </c>
      <c r="L49" s="134">
        <v>14</v>
      </c>
      <c r="M49" s="134">
        <v>14</v>
      </c>
      <c r="N49" s="134">
        <v>14</v>
      </c>
      <c r="O49" s="132"/>
      <c r="P49" s="132"/>
      <c r="Q49" s="132"/>
      <c r="R49" s="132"/>
      <c r="S49" s="132"/>
      <c r="T49" s="132"/>
      <c r="U49" s="132"/>
      <c r="V49" s="132"/>
      <c r="W49" s="132"/>
    </row>
    <row r="50" spans="1:23" ht="21.75" customHeight="1" x14ac:dyDescent="0.3">
      <c r="A50" s="438"/>
      <c r="B50" s="441"/>
      <c r="C50" s="444"/>
      <c r="D50" s="444"/>
      <c r="E50" s="523"/>
      <c r="F50" s="549"/>
      <c r="G50" s="523"/>
      <c r="H50" s="523"/>
      <c r="I50" s="444"/>
      <c r="J50" s="80" t="s">
        <v>399</v>
      </c>
      <c r="K50" s="134">
        <v>6</v>
      </c>
      <c r="L50" s="134">
        <v>6</v>
      </c>
      <c r="M50" s="134">
        <v>6</v>
      </c>
      <c r="N50" s="132">
        <v>6</v>
      </c>
      <c r="O50" s="132"/>
      <c r="P50" s="132"/>
      <c r="Q50" s="132"/>
      <c r="R50" s="132"/>
      <c r="S50" s="132"/>
      <c r="T50" s="132"/>
      <c r="U50" s="132"/>
      <c r="V50" s="132"/>
      <c r="W50" s="132"/>
    </row>
    <row r="51" spans="1:23" ht="37.5" x14ac:dyDescent="0.3">
      <c r="A51" s="439"/>
      <c r="B51" s="442"/>
      <c r="C51" s="445"/>
      <c r="D51" s="445"/>
      <c r="E51" s="524"/>
      <c r="F51" s="550"/>
      <c r="G51" s="524"/>
      <c r="H51" s="524"/>
      <c r="I51" s="445"/>
      <c r="J51" s="75" t="s">
        <v>400</v>
      </c>
      <c r="K51" s="134">
        <v>100</v>
      </c>
      <c r="L51" s="134">
        <v>100</v>
      </c>
      <c r="M51" s="134">
        <v>100</v>
      </c>
      <c r="N51" s="134">
        <v>100</v>
      </c>
      <c r="O51" s="132"/>
      <c r="P51" s="132"/>
      <c r="Q51" s="132"/>
      <c r="R51" s="132"/>
      <c r="S51" s="132"/>
      <c r="T51" s="132"/>
      <c r="U51" s="132"/>
      <c r="V51" s="132"/>
      <c r="W51" s="132"/>
    </row>
    <row r="52" spans="1:23" s="52" customFormat="1" ht="32.25" customHeight="1" x14ac:dyDescent="0.3">
      <c r="A52" s="145" t="s">
        <v>286</v>
      </c>
      <c r="B52" s="76" t="s">
        <v>261</v>
      </c>
      <c r="C52" s="51"/>
      <c r="D52" s="61" t="s">
        <v>264</v>
      </c>
      <c r="E52" s="48"/>
      <c r="F52" s="49"/>
      <c r="G52" s="48"/>
      <c r="H52" s="48"/>
      <c r="I52" s="55"/>
      <c r="J52" s="560" t="s">
        <v>488</v>
      </c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  <c r="W52" s="562"/>
    </row>
    <row r="53" spans="1:23" ht="40.5" customHeight="1" x14ac:dyDescent="0.3">
      <c r="A53" s="145" t="s">
        <v>289</v>
      </c>
      <c r="B53" s="75" t="s">
        <v>263</v>
      </c>
      <c r="C53" s="6"/>
      <c r="D53" s="21" t="s">
        <v>264</v>
      </c>
      <c r="E53" s="6"/>
      <c r="F53" s="33" t="s">
        <v>25</v>
      </c>
      <c r="G53" s="6"/>
      <c r="H53" s="6"/>
      <c r="I53" s="54"/>
      <c r="J53" s="18" t="s">
        <v>401</v>
      </c>
      <c r="K53" s="358"/>
      <c r="L53" s="358"/>
      <c r="M53" s="358"/>
      <c r="N53" s="132"/>
      <c r="O53" s="132"/>
      <c r="P53" s="132"/>
      <c r="Q53" s="132"/>
      <c r="R53" s="132"/>
      <c r="S53" s="132"/>
      <c r="T53" s="132"/>
      <c r="U53" s="132"/>
      <c r="V53" s="132"/>
      <c r="W53" s="132"/>
    </row>
    <row r="54" spans="1:23" ht="56.25" x14ac:dyDescent="0.3">
      <c r="A54" s="145" t="s">
        <v>291</v>
      </c>
      <c r="B54" s="135" t="s">
        <v>266</v>
      </c>
      <c r="C54" s="5"/>
      <c r="D54" s="21" t="s">
        <v>260</v>
      </c>
      <c r="E54" s="34" t="s">
        <v>25</v>
      </c>
      <c r="F54" s="34" t="s">
        <v>25</v>
      </c>
      <c r="G54" s="5"/>
      <c r="H54" s="5"/>
      <c r="I54" s="54" t="s">
        <v>402</v>
      </c>
      <c r="J54" s="3" t="s">
        <v>403</v>
      </c>
      <c r="K54" s="183"/>
      <c r="L54" s="183"/>
      <c r="M54" s="183"/>
      <c r="N54" s="131" t="s">
        <v>911</v>
      </c>
      <c r="O54" s="132"/>
      <c r="P54" s="132"/>
      <c r="Q54" s="132"/>
      <c r="R54" s="132"/>
      <c r="S54" s="132"/>
      <c r="T54" s="132"/>
      <c r="U54" s="132"/>
      <c r="V54" s="132"/>
      <c r="W54" s="132"/>
    </row>
    <row r="55" spans="1:23" ht="42.75" customHeight="1" x14ac:dyDescent="0.3">
      <c r="A55" s="145" t="s">
        <v>497</v>
      </c>
      <c r="B55" s="75" t="s">
        <v>268</v>
      </c>
      <c r="C55" s="5"/>
      <c r="D55" s="21" t="s">
        <v>269</v>
      </c>
      <c r="E55" s="34" t="s">
        <v>25</v>
      </c>
      <c r="F55" s="34" t="s">
        <v>25</v>
      </c>
      <c r="G55" s="5"/>
      <c r="H55" s="5"/>
      <c r="I55" s="54" t="s">
        <v>402</v>
      </c>
      <c r="J55" s="75" t="s">
        <v>404</v>
      </c>
      <c r="K55" s="183"/>
      <c r="L55" s="183"/>
      <c r="M55" s="183"/>
      <c r="N55" s="132" t="s">
        <v>912</v>
      </c>
      <c r="O55" s="132"/>
      <c r="P55" s="132"/>
      <c r="Q55" s="132"/>
      <c r="R55" s="132"/>
      <c r="S55" s="132"/>
      <c r="T55" s="132"/>
      <c r="U55" s="132"/>
      <c r="V55" s="132"/>
      <c r="W55" s="132"/>
    </row>
    <row r="56" spans="1:23" ht="42" customHeight="1" x14ac:dyDescent="0.3">
      <c r="A56" s="145" t="s">
        <v>318</v>
      </c>
      <c r="B56" s="75" t="s">
        <v>263</v>
      </c>
      <c r="C56" s="6" t="s">
        <v>271</v>
      </c>
      <c r="D56" s="21" t="s">
        <v>264</v>
      </c>
      <c r="F56" s="34" t="s">
        <v>25</v>
      </c>
      <c r="G56" s="5"/>
      <c r="H56" s="5"/>
      <c r="I56" s="29" t="s">
        <v>448</v>
      </c>
      <c r="J56" s="10"/>
      <c r="K56" s="183"/>
      <c r="L56" s="183"/>
      <c r="M56" s="183"/>
      <c r="N56" s="132"/>
      <c r="O56" s="132"/>
      <c r="P56" s="132"/>
      <c r="Q56" s="132"/>
      <c r="R56" s="132"/>
      <c r="S56" s="132"/>
      <c r="T56" s="132"/>
      <c r="U56" s="132"/>
      <c r="V56" s="132"/>
      <c r="W56" s="132"/>
    </row>
    <row r="57" spans="1:23" ht="57" customHeight="1" x14ac:dyDescent="0.3">
      <c r="A57" s="437" t="s">
        <v>498</v>
      </c>
      <c r="B57" s="440" t="s">
        <v>272</v>
      </c>
      <c r="C57" s="440" t="s">
        <v>273</v>
      </c>
      <c r="D57" s="446" t="s">
        <v>412</v>
      </c>
      <c r="E57" s="447"/>
      <c r="F57" s="548" t="s">
        <v>25</v>
      </c>
      <c r="G57" s="443"/>
      <c r="H57" s="447"/>
      <c r="I57" s="443" t="s">
        <v>30</v>
      </c>
      <c r="J57" s="80" t="s">
        <v>413</v>
      </c>
      <c r="K57" s="134"/>
      <c r="L57" s="134"/>
      <c r="M57" s="134"/>
      <c r="N57" s="129">
        <v>13838</v>
      </c>
      <c r="O57" s="130">
        <v>3152</v>
      </c>
      <c r="P57" s="130">
        <v>4126</v>
      </c>
      <c r="Q57" s="130">
        <v>2164</v>
      </c>
      <c r="R57" s="130">
        <v>2605</v>
      </c>
      <c r="S57" s="130">
        <v>141</v>
      </c>
      <c r="T57" s="130">
        <v>916</v>
      </c>
      <c r="U57" s="130">
        <v>734</v>
      </c>
      <c r="V57" s="132"/>
      <c r="W57" s="132"/>
    </row>
    <row r="58" spans="1:23" ht="39.75" customHeight="1" x14ac:dyDescent="0.3">
      <c r="A58" s="438"/>
      <c r="B58" s="441"/>
      <c r="C58" s="441"/>
      <c r="D58" s="487"/>
      <c r="E58" s="448"/>
      <c r="F58" s="549"/>
      <c r="G58" s="444"/>
      <c r="H58" s="448"/>
      <c r="I58" s="444"/>
      <c r="J58" s="80" t="s">
        <v>414</v>
      </c>
      <c r="K58" s="134"/>
      <c r="L58" s="134"/>
      <c r="M58" s="134"/>
      <c r="N58" s="129">
        <v>13838</v>
      </c>
      <c r="O58" s="130">
        <v>3152</v>
      </c>
      <c r="P58" s="130">
        <v>4126</v>
      </c>
      <c r="Q58" s="130">
        <v>2164</v>
      </c>
      <c r="R58" s="130">
        <v>2605</v>
      </c>
      <c r="S58" s="130">
        <v>141</v>
      </c>
      <c r="T58" s="130">
        <v>916</v>
      </c>
      <c r="U58" s="130">
        <v>734</v>
      </c>
      <c r="V58" s="132"/>
      <c r="W58" s="132"/>
    </row>
    <row r="59" spans="1:23" ht="21.75" customHeight="1" x14ac:dyDescent="0.3">
      <c r="A59" s="439"/>
      <c r="B59" s="442"/>
      <c r="C59" s="442"/>
      <c r="D59" s="488"/>
      <c r="E59" s="449"/>
      <c r="F59" s="550"/>
      <c r="G59" s="445"/>
      <c r="H59" s="449"/>
      <c r="I59" s="445"/>
      <c r="J59" s="75" t="s">
        <v>175</v>
      </c>
      <c r="K59" s="134"/>
      <c r="L59" s="134"/>
      <c r="M59" s="134"/>
      <c r="N59" s="131">
        <v>100</v>
      </c>
      <c r="O59" s="131">
        <v>100</v>
      </c>
      <c r="P59" s="131">
        <v>100</v>
      </c>
      <c r="Q59" s="131">
        <v>100</v>
      </c>
      <c r="R59" s="131">
        <v>100</v>
      </c>
      <c r="S59" s="131">
        <v>100</v>
      </c>
      <c r="T59" s="131">
        <v>100</v>
      </c>
      <c r="U59" s="131">
        <v>100</v>
      </c>
      <c r="V59" s="132"/>
      <c r="W59" s="132"/>
    </row>
    <row r="60" spans="1:23" ht="39.75" customHeight="1" x14ac:dyDescent="0.3">
      <c r="A60" s="437" t="s">
        <v>323</v>
      </c>
      <c r="B60" s="440" t="s">
        <v>275</v>
      </c>
      <c r="C60" s="440" t="s">
        <v>44</v>
      </c>
      <c r="D60" s="446" t="s">
        <v>412</v>
      </c>
      <c r="E60" s="522"/>
      <c r="F60" s="548" t="s">
        <v>25</v>
      </c>
      <c r="G60" s="443"/>
      <c r="H60" s="522"/>
      <c r="I60" s="443" t="s">
        <v>30</v>
      </c>
      <c r="J60" s="80" t="s">
        <v>415</v>
      </c>
      <c r="K60" s="134"/>
      <c r="L60" s="134"/>
      <c r="M60" s="134"/>
      <c r="N60" s="131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/>
      <c r="W60" s="132"/>
    </row>
    <row r="61" spans="1:23" ht="23.25" customHeight="1" x14ac:dyDescent="0.3">
      <c r="A61" s="438"/>
      <c r="B61" s="441"/>
      <c r="C61" s="441"/>
      <c r="D61" s="487"/>
      <c r="E61" s="523"/>
      <c r="F61" s="549"/>
      <c r="G61" s="444"/>
      <c r="H61" s="523"/>
      <c r="I61" s="444"/>
      <c r="J61" s="80" t="s">
        <v>646</v>
      </c>
      <c r="K61" s="134"/>
      <c r="L61" s="134"/>
      <c r="M61" s="134"/>
      <c r="N61" s="131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2"/>
      <c r="W61" s="132"/>
    </row>
    <row r="62" spans="1:23" ht="21.75" customHeight="1" x14ac:dyDescent="0.3">
      <c r="A62" s="439"/>
      <c r="B62" s="442"/>
      <c r="C62" s="442"/>
      <c r="D62" s="488"/>
      <c r="E62" s="524"/>
      <c r="F62" s="550"/>
      <c r="G62" s="445"/>
      <c r="H62" s="524"/>
      <c r="I62" s="445"/>
      <c r="J62" s="75" t="s">
        <v>33</v>
      </c>
      <c r="K62" s="134"/>
      <c r="L62" s="134"/>
      <c r="M62" s="134"/>
      <c r="N62" s="131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/>
      <c r="W62" s="132"/>
    </row>
    <row r="63" spans="1:23" ht="26.25" customHeight="1" x14ac:dyDescent="0.3">
      <c r="A63" s="437" t="s">
        <v>325</v>
      </c>
      <c r="B63" s="440" t="s">
        <v>277</v>
      </c>
      <c r="C63" s="440" t="s">
        <v>278</v>
      </c>
      <c r="D63" s="522" t="s">
        <v>279</v>
      </c>
      <c r="E63" s="447"/>
      <c r="F63" s="450" t="s">
        <v>389</v>
      </c>
      <c r="G63" s="489"/>
      <c r="H63" s="447"/>
      <c r="I63" s="443" t="s">
        <v>387</v>
      </c>
      <c r="J63" s="80" t="s">
        <v>405</v>
      </c>
      <c r="K63" s="183"/>
      <c r="L63" s="183"/>
      <c r="M63" s="183"/>
      <c r="N63" s="131">
        <v>9</v>
      </c>
      <c r="O63" s="132">
        <v>1</v>
      </c>
      <c r="P63" s="132">
        <v>1</v>
      </c>
      <c r="Q63" s="132">
        <v>1</v>
      </c>
      <c r="R63" s="132">
        <v>1</v>
      </c>
      <c r="S63" s="132">
        <v>1</v>
      </c>
      <c r="T63" s="132">
        <v>1</v>
      </c>
      <c r="U63" s="132">
        <v>1</v>
      </c>
      <c r="V63" s="132">
        <v>1</v>
      </c>
      <c r="W63" s="132">
        <v>1</v>
      </c>
    </row>
    <row r="64" spans="1:23" ht="21.75" customHeight="1" x14ac:dyDescent="0.3">
      <c r="A64" s="438"/>
      <c r="B64" s="441"/>
      <c r="C64" s="441"/>
      <c r="D64" s="523"/>
      <c r="E64" s="448"/>
      <c r="F64" s="451"/>
      <c r="G64" s="490"/>
      <c r="H64" s="448"/>
      <c r="I64" s="444"/>
      <c r="J64" s="80" t="s">
        <v>406</v>
      </c>
      <c r="K64" s="134"/>
      <c r="L64" s="134"/>
      <c r="M64" s="134"/>
      <c r="N64" s="131">
        <v>9</v>
      </c>
      <c r="O64" s="132">
        <v>1</v>
      </c>
      <c r="P64" s="132">
        <v>1</v>
      </c>
      <c r="Q64" s="132">
        <v>1</v>
      </c>
      <c r="R64" s="132">
        <v>1</v>
      </c>
      <c r="S64" s="132">
        <v>1</v>
      </c>
      <c r="T64" s="132">
        <v>1</v>
      </c>
      <c r="U64" s="132">
        <v>1</v>
      </c>
      <c r="V64" s="132">
        <v>1</v>
      </c>
      <c r="W64" s="132">
        <v>1</v>
      </c>
    </row>
    <row r="65" spans="1:23" ht="21.75" customHeight="1" x14ac:dyDescent="0.3">
      <c r="A65" s="439"/>
      <c r="B65" s="442"/>
      <c r="C65" s="442"/>
      <c r="D65" s="524"/>
      <c r="E65" s="449"/>
      <c r="F65" s="452"/>
      <c r="G65" s="491"/>
      <c r="H65" s="449"/>
      <c r="I65" s="445"/>
      <c r="J65" s="75" t="s">
        <v>33</v>
      </c>
      <c r="K65" s="134" t="s">
        <v>386</v>
      </c>
      <c r="L65" s="134" t="s">
        <v>386</v>
      </c>
      <c r="M65" s="357">
        <v>1</v>
      </c>
      <c r="N65" s="154">
        <v>100</v>
      </c>
      <c r="O65" s="154">
        <v>100</v>
      </c>
      <c r="P65" s="154">
        <v>100</v>
      </c>
      <c r="Q65" s="154">
        <v>100</v>
      </c>
      <c r="R65" s="154">
        <v>100</v>
      </c>
      <c r="S65" s="154">
        <v>100</v>
      </c>
      <c r="T65" s="154">
        <v>100</v>
      </c>
      <c r="U65" s="154">
        <v>100</v>
      </c>
      <c r="V65" s="154">
        <v>100</v>
      </c>
      <c r="W65" s="154">
        <v>100</v>
      </c>
    </row>
    <row r="66" spans="1:23" ht="56.25" x14ac:dyDescent="0.3">
      <c r="A66" s="145" t="s">
        <v>506</v>
      </c>
      <c r="B66" s="75" t="s">
        <v>281</v>
      </c>
      <c r="C66" s="20" t="s">
        <v>282</v>
      </c>
      <c r="D66" s="21" t="s">
        <v>279</v>
      </c>
      <c r="E66" s="33" t="s">
        <v>389</v>
      </c>
      <c r="F66" s="33" t="s">
        <v>389</v>
      </c>
      <c r="G66" s="5"/>
      <c r="H66" s="5"/>
      <c r="I66" s="54" t="s">
        <v>30</v>
      </c>
      <c r="J66" s="75" t="s">
        <v>407</v>
      </c>
      <c r="K66" s="134" t="s">
        <v>386</v>
      </c>
      <c r="L66" s="134" t="s">
        <v>386</v>
      </c>
      <c r="M66" s="134" t="s">
        <v>386</v>
      </c>
      <c r="N66" s="575" t="s">
        <v>913</v>
      </c>
      <c r="O66" s="576"/>
      <c r="P66" s="576"/>
      <c r="Q66" s="576"/>
      <c r="R66" s="576"/>
      <c r="S66" s="576"/>
      <c r="T66" s="576"/>
      <c r="U66" s="576"/>
      <c r="V66" s="576"/>
      <c r="W66" s="577"/>
    </row>
    <row r="67" spans="1:23" ht="60.75" customHeight="1" x14ac:dyDescent="0.3">
      <c r="A67" s="145" t="s">
        <v>507</v>
      </c>
      <c r="B67" s="75" t="s">
        <v>284</v>
      </c>
      <c r="C67" s="20" t="s">
        <v>285</v>
      </c>
      <c r="D67" s="21" t="s">
        <v>279</v>
      </c>
      <c r="E67" s="6"/>
      <c r="F67" s="33" t="s">
        <v>389</v>
      </c>
      <c r="G67" s="6"/>
      <c r="H67" s="6"/>
      <c r="I67" s="54" t="s">
        <v>30</v>
      </c>
      <c r="J67" s="75" t="s">
        <v>408</v>
      </c>
      <c r="K67" s="134" t="s">
        <v>386</v>
      </c>
      <c r="L67" s="134" t="s">
        <v>386</v>
      </c>
      <c r="M67" s="134" t="s">
        <v>386</v>
      </c>
      <c r="N67" s="575" t="s">
        <v>913</v>
      </c>
      <c r="O67" s="576"/>
      <c r="P67" s="576"/>
      <c r="Q67" s="576"/>
      <c r="R67" s="576"/>
      <c r="S67" s="576"/>
      <c r="T67" s="576"/>
      <c r="U67" s="576"/>
      <c r="V67" s="576"/>
      <c r="W67" s="577"/>
    </row>
    <row r="68" spans="1:23" ht="76.5" customHeight="1" x14ac:dyDescent="0.3">
      <c r="A68" s="437" t="s">
        <v>508</v>
      </c>
      <c r="B68" s="440" t="s">
        <v>287</v>
      </c>
      <c r="C68" s="440" t="s">
        <v>76</v>
      </c>
      <c r="D68" s="440" t="s">
        <v>288</v>
      </c>
      <c r="E68" s="447"/>
      <c r="F68" s="450" t="s">
        <v>389</v>
      </c>
      <c r="G68" s="447"/>
      <c r="H68" s="447"/>
      <c r="I68" s="446" t="s">
        <v>338</v>
      </c>
      <c r="J68" s="80" t="s">
        <v>339</v>
      </c>
      <c r="K68" s="134"/>
      <c r="L68" s="134"/>
      <c r="M68" s="134"/>
      <c r="N68" s="131"/>
      <c r="O68" s="132"/>
      <c r="P68" s="132"/>
      <c r="Q68" s="132"/>
      <c r="R68" s="132"/>
      <c r="S68" s="132"/>
      <c r="T68" s="132"/>
      <c r="U68" s="132"/>
      <c r="V68" s="132"/>
      <c r="W68" s="132"/>
    </row>
    <row r="69" spans="1:23" ht="57" customHeight="1" x14ac:dyDescent="0.3">
      <c r="A69" s="438"/>
      <c r="B69" s="441"/>
      <c r="C69" s="441"/>
      <c r="D69" s="441"/>
      <c r="E69" s="448"/>
      <c r="F69" s="451"/>
      <c r="G69" s="448"/>
      <c r="H69" s="448"/>
      <c r="I69" s="487"/>
      <c r="J69" s="80" t="s">
        <v>337</v>
      </c>
      <c r="K69" s="134"/>
      <c r="L69" s="134"/>
      <c r="M69" s="134"/>
      <c r="N69" s="131"/>
      <c r="O69" s="132"/>
      <c r="P69" s="132"/>
      <c r="Q69" s="132"/>
      <c r="R69" s="132"/>
      <c r="S69" s="132"/>
      <c r="T69" s="132"/>
      <c r="U69" s="132"/>
      <c r="V69" s="132"/>
      <c r="W69" s="132"/>
    </row>
    <row r="70" spans="1:23" ht="61.5" customHeight="1" x14ac:dyDescent="0.3">
      <c r="A70" s="439"/>
      <c r="B70" s="442"/>
      <c r="C70" s="442"/>
      <c r="D70" s="442"/>
      <c r="E70" s="449"/>
      <c r="F70" s="452"/>
      <c r="G70" s="449"/>
      <c r="H70" s="449"/>
      <c r="I70" s="488"/>
      <c r="J70" s="75" t="s">
        <v>33</v>
      </c>
      <c r="K70" s="181">
        <v>77.77</v>
      </c>
      <c r="L70" s="181">
        <v>77.77</v>
      </c>
      <c r="M70" s="181">
        <v>77.77</v>
      </c>
      <c r="N70" s="131">
        <v>77.7</v>
      </c>
      <c r="O70" s="359">
        <v>100</v>
      </c>
      <c r="P70" s="360">
        <v>100</v>
      </c>
      <c r="Q70" s="359">
        <v>100</v>
      </c>
      <c r="R70" s="359">
        <v>100</v>
      </c>
      <c r="S70" s="359">
        <v>100</v>
      </c>
      <c r="T70" s="359">
        <v>100</v>
      </c>
      <c r="U70" s="360">
        <v>100</v>
      </c>
      <c r="V70" s="132">
        <v>0</v>
      </c>
      <c r="W70" s="132">
        <v>0</v>
      </c>
    </row>
    <row r="71" spans="1:23" ht="39.75" customHeight="1" x14ac:dyDescent="0.3">
      <c r="A71" s="146" t="s">
        <v>509</v>
      </c>
      <c r="B71" s="77" t="s">
        <v>290</v>
      </c>
      <c r="C71" s="77" t="s">
        <v>273</v>
      </c>
      <c r="D71" s="78"/>
      <c r="E71" s="74"/>
      <c r="F71" s="74"/>
      <c r="G71" s="74"/>
      <c r="H71" s="74"/>
      <c r="I71" s="77" t="s">
        <v>587</v>
      </c>
      <c r="J71" s="492" t="s">
        <v>488</v>
      </c>
      <c r="K71" s="493"/>
      <c r="L71" s="493"/>
      <c r="M71" s="493"/>
      <c r="N71" s="493"/>
      <c r="O71" s="493"/>
      <c r="P71" s="493"/>
      <c r="Q71" s="493"/>
      <c r="R71" s="493"/>
      <c r="S71" s="493"/>
      <c r="T71" s="493"/>
      <c r="U71" s="493"/>
      <c r="V71" s="493"/>
      <c r="W71" s="494"/>
    </row>
    <row r="72" spans="1:23" ht="56.25" x14ac:dyDescent="0.3">
      <c r="A72" s="145" t="s">
        <v>605</v>
      </c>
      <c r="B72" s="60" t="s">
        <v>292</v>
      </c>
      <c r="C72" s="47" t="s">
        <v>293</v>
      </c>
      <c r="D72" s="61" t="s">
        <v>279</v>
      </c>
      <c r="E72" s="48"/>
      <c r="F72" s="48"/>
      <c r="G72" s="48"/>
      <c r="H72" s="48"/>
      <c r="I72" s="55"/>
      <c r="J72" s="560" t="s">
        <v>488</v>
      </c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1"/>
      <c r="V72" s="561"/>
      <c r="W72" s="562"/>
    </row>
    <row r="73" spans="1:23" ht="18.75" x14ac:dyDescent="0.3">
      <c r="A73" s="457" t="s">
        <v>69</v>
      </c>
      <c r="B73" s="457"/>
      <c r="C73" s="457"/>
      <c r="D73" s="457"/>
      <c r="E73" s="457"/>
      <c r="F73" s="457"/>
      <c r="G73" s="457"/>
      <c r="H73" s="457"/>
      <c r="I73" s="457"/>
      <c r="J73" s="457"/>
      <c r="K73" s="457"/>
      <c r="L73" s="457"/>
      <c r="M73" s="457"/>
      <c r="N73" s="457"/>
      <c r="O73" s="457"/>
      <c r="P73" s="457"/>
      <c r="Q73" s="457"/>
      <c r="R73" s="457"/>
      <c r="S73" s="457"/>
      <c r="T73" s="457"/>
      <c r="U73" s="457"/>
      <c r="V73" s="457"/>
      <c r="W73" s="458"/>
    </row>
    <row r="74" spans="1:23" ht="26.25" customHeight="1" x14ac:dyDescent="0.3">
      <c r="A74" s="544" t="s">
        <v>574</v>
      </c>
      <c r="B74" s="531" t="s">
        <v>647</v>
      </c>
      <c r="C74" s="440" t="s">
        <v>295</v>
      </c>
      <c r="D74" s="446" t="s">
        <v>296</v>
      </c>
      <c r="E74" s="447"/>
      <c r="F74" s="450" t="s">
        <v>25</v>
      </c>
      <c r="G74" s="489"/>
      <c r="H74" s="489"/>
      <c r="I74" s="446" t="s">
        <v>432</v>
      </c>
      <c r="J74" s="16" t="s">
        <v>648</v>
      </c>
      <c r="K74" s="16"/>
      <c r="L74" s="16"/>
      <c r="M74" s="16"/>
      <c r="N74" s="8"/>
      <c r="O74" s="40"/>
      <c r="P74" s="40"/>
      <c r="Q74" s="40"/>
      <c r="R74" s="40"/>
      <c r="S74" s="40"/>
      <c r="T74" s="40"/>
      <c r="U74" s="40"/>
      <c r="V74" s="40"/>
      <c r="W74" s="40"/>
    </row>
    <row r="75" spans="1:23" ht="48" customHeight="1" x14ac:dyDescent="0.3">
      <c r="A75" s="545"/>
      <c r="B75" s="532"/>
      <c r="C75" s="441"/>
      <c r="D75" s="487"/>
      <c r="E75" s="448"/>
      <c r="F75" s="451"/>
      <c r="G75" s="490"/>
      <c r="H75" s="490"/>
      <c r="I75" s="487"/>
      <c r="J75" s="16" t="s">
        <v>297</v>
      </c>
      <c r="K75" s="351"/>
      <c r="L75" s="351"/>
      <c r="M75" s="351"/>
      <c r="N75" s="131"/>
      <c r="O75" s="132"/>
      <c r="P75" s="132"/>
      <c r="Q75" s="132"/>
      <c r="R75" s="132"/>
      <c r="S75" s="132"/>
      <c r="T75" s="132"/>
      <c r="U75" s="132"/>
      <c r="V75" s="132"/>
      <c r="W75" s="40"/>
    </row>
    <row r="76" spans="1:23" ht="22.5" customHeight="1" x14ac:dyDescent="0.3">
      <c r="A76" s="546"/>
      <c r="B76" s="533"/>
      <c r="C76" s="442"/>
      <c r="D76" s="488"/>
      <c r="E76" s="449"/>
      <c r="F76" s="452"/>
      <c r="G76" s="491"/>
      <c r="H76" s="491"/>
      <c r="I76" s="488"/>
      <c r="J76" s="75" t="s">
        <v>33</v>
      </c>
      <c r="K76" s="134" t="s">
        <v>386</v>
      </c>
      <c r="L76" s="134">
        <v>9</v>
      </c>
      <c r="M76" s="134">
        <v>50</v>
      </c>
      <c r="N76" s="575" t="s">
        <v>914</v>
      </c>
      <c r="O76" s="576"/>
      <c r="P76" s="577"/>
      <c r="Q76" s="132"/>
      <c r="R76" s="132"/>
      <c r="S76" s="132"/>
      <c r="T76" s="132"/>
      <c r="U76" s="132"/>
      <c r="V76" s="132"/>
      <c r="W76" s="40"/>
    </row>
    <row r="77" spans="1:23" ht="23.25" customHeight="1" x14ac:dyDescent="0.3">
      <c r="A77" s="544" t="s">
        <v>575</v>
      </c>
      <c r="B77" s="531" t="s">
        <v>298</v>
      </c>
      <c r="C77" s="440" t="s">
        <v>299</v>
      </c>
      <c r="D77" s="522" t="s">
        <v>300</v>
      </c>
      <c r="E77" s="447"/>
      <c r="F77" s="450" t="s">
        <v>25</v>
      </c>
      <c r="G77" s="489"/>
      <c r="H77" s="489"/>
      <c r="I77" s="446" t="s">
        <v>432</v>
      </c>
      <c r="J77" s="16" t="s">
        <v>648</v>
      </c>
      <c r="K77" s="351"/>
      <c r="L77" s="351"/>
      <c r="M77" s="351"/>
      <c r="N77" s="131"/>
      <c r="O77" s="132"/>
      <c r="P77" s="132"/>
      <c r="Q77" s="132"/>
      <c r="R77" s="132"/>
      <c r="S77" s="132"/>
      <c r="T77" s="132"/>
      <c r="U77" s="132"/>
      <c r="V77" s="132"/>
      <c r="W77" s="40"/>
    </row>
    <row r="78" spans="1:23" ht="27" customHeight="1" x14ac:dyDescent="0.3">
      <c r="A78" s="545"/>
      <c r="B78" s="532"/>
      <c r="C78" s="441"/>
      <c r="D78" s="523"/>
      <c r="E78" s="448"/>
      <c r="F78" s="451"/>
      <c r="G78" s="490"/>
      <c r="H78" s="490"/>
      <c r="I78" s="487"/>
      <c r="J78" s="16" t="s">
        <v>301</v>
      </c>
      <c r="K78" s="351"/>
      <c r="L78" s="351"/>
      <c r="M78" s="351"/>
      <c r="N78" s="131"/>
      <c r="O78" s="132"/>
      <c r="P78" s="132"/>
      <c r="Q78" s="132"/>
      <c r="R78" s="132"/>
      <c r="S78" s="132"/>
      <c r="T78" s="132"/>
      <c r="U78" s="132"/>
      <c r="V78" s="132"/>
      <c r="W78" s="40"/>
    </row>
    <row r="79" spans="1:23" ht="27" customHeight="1" x14ac:dyDescent="0.3">
      <c r="A79" s="546"/>
      <c r="B79" s="533"/>
      <c r="C79" s="442"/>
      <c r="D79" s="524"/>
      <c r="E79" s="449"/>
      <c r="F79" s="452"/>
      <c r="G79" s="491"/>
      <c r="H79" s="491"/>
      <c r="I79" s="488"/>
      <c r="J79" s="3" t="s">
        <v>33</v>
      </c>
      <c r="K79" s="134" t="s">
        <v>386</v>
      </c>
      <c r="L79" s="134" t="s">
        <v>386</v>
      </c>
      <c r="M79" s="134" t="s">
        <v>386</v>
      </c>
      <c r="N79" s="575" t="s">
        <v>914</v>
      </c>
      <c r="O79" s="576"/>
      <c r="P79" s="577"/>
      <c r="Q79" s="132"/>
      <c r="R79" s="132"/>
      <c r="S79" s="132"/>
      <c r="T79" s="132"/>
      <c r="U79" s="132"/>
      <c r="V79" s="132"/>
      <c r="W79" s="40"/>
    </row>
    <row r="80" spans="1:23" ht="61.5" customHeight="1" x14ac:dyDescent="0.3">
      <c r="A80" s="544" t="s">
        <v>576</v>
      </c>
      <c r="B80" s="531" t="s">
        <v>303</v>
      </c>
      <c r="C80" s="440" t="s">
        <v>304</v>
      </c>
      <c r="D80" s="446" t="s">
        <v>412</v>
      </c>
      <c r="E80" s="447"/>
      <c r="F80" s="450" t="s">
        <v>25</v>
      </c>
      <c r="G80" s="140"/>
      <c r="H80" s="140"/>
      <c r="I80" s="446" t="s">
        <v>449</v>
      </c>
      <c r="J80" s="16" t="s">
        <v>305</v>
      </c>
      <c r="K80" s="351"/>
      <c r="L80" s="351"/>
      <c r="M80" s="351"/>
      <c r="N80" s="129">
        <v>13838</v>
      </c>
      <c r="O80" s="130">
        <v>3152</v>
      </c>
      <c r="P80" s="130">
        <v>4126</v>
      </c>
      <c r="Q80" s="130">
        <v>2164</v>
      </c>
      <c r="R80" s="130">
        <v>2605</v>
      </c>
      <c r="S80" s="130">
        <v>141</v>
      </c>
      <c r="T80" s="356">
        <v>916</v>
      </c>
      <c r="U80" s="132">
        <v>734</v>
      </c>
      <c r="V80" s="132"/>
      <c r="W80" s="40"/>
    </row>
    <row r="81" spans="1:23" ht="39.75" customHeight="1" x14ac:dyDescent="0.3">
      <c r="A81" s="545"/>
      <c r="B81" s="532"/>
      <c r="C81" s="441"/>
      <c r="D81" s="487"/>
      <c r="E81" s="448"/>
      <c r="F81" s="451"/>
      <c r="G81" s="141"/>
      <c r="H81" s="141"/>
      <c r="I81" s="487"/>
      <c r="J81" s="16" t="s">
        <v>306</v>
      </c>
      <c r="K81" s="351"/>
      <c r="L81" s="351"/>
      <c r="M81" s="351"/>
      <c r="N81" s="129">
        <v>13838</v>
      </c>
      <c r="O81" s="130">
        <v>3152</v>
      </c>
      <c r="P81" s="130">
        <v>4126</v>
      </c>
      <c r="Q81" s="130">
        <v>2164</v>
      </c>
      <c r="R81" s="130">
        <v>2605</v>
      </c>
      <c r="S81" s="130">
        <v>141</v>
      </c>
      <c r="T81" s="356">
        <v>916</v>
      </c>
      <c r="U81" s="132">
        <v>734</v>
      </c>
      <c r="V81" s="132"/>
      <c r="W81" s="40"/>
    </row>
    <row r="82" spans="1:23" ht="24.75" customHeight="1" x14ac:dyDescent="0.3">
      <c r="A82" s="546"/>
      <c r="B82" s="533"/>
      <c r="C82" s="442"/>
      <c r="D82" s="488"/>
      <c r="E82" s="449"/>
      <c r="F82" s="452"/>
      <c r="G82" s="142"/>
      <c r="H82" s="142"/>
      <c r="I82" s="488"/>
      <c r="J82" s="3" t="s">
        <v>33</v>
      </c>
      <c r="K82" s="134"/>
      <c r="L82" s="134"/>
      <c r="M82" s="134"/>
      <c r="N82" s="131">
        <v>100</v>
      </c>
      <c r="O82" s="132">
        <v>100</v>
      </c>
      <c r="P82" s="132">
        <v>100</v>
      </c>
      <c r="Q82" s="132">
        <v>100</v>
      </c>
      <c r="R82" s="132">
        <v>100</v>
      </c>
      <c r="S82" s="132">
        <v>100</v>
      </c>
      <c r="T82" s="134">
        <v>100</v>
      </c>
      <c r="U82" s="132">
        <v>100</v>
      </c>
      <c r="V82" s="132"/>
      <c r="W82" s="40"/>
    </row>
    <row r="83" spans="1:23" ht="69.75" customHeight="1" x14ac:dyDescent="0.3">
      <c r="A83" s="544" t="s">
        <v>577</v>
      </c>
      <c r="B83" s="531" t="s">
        <v>308</v>
      </c>
      <c r="C83" s="440" t="s">
        <v>309</v>
      </c>
      <c r="D83" s="522" t="s">
        <v>651</v>
      </c>
      <c r="E83" s="519"/>
      <c r="F83" s="450" t="s">
        <v>25</v>
      </c>
      <c r="G83" s="489"/>
      <c r="H83" s="489"/>
      <c r="I83" s="66" t="s">
        <v>26</v>
      </c>
      <c r="J83" s="16" t="s">
        <v>310</v>
      </c>
      <c r="K83" s="351"/>
      <c r="L83" s="351"/>
      <c r="M83" s="351"/>
      <c r="N83" s="131"/>
      <c r="O83" s="132"/>
      <c r="P83" s="132"/>
      <c r="Q83" s="132"/>
      <c r="R83" s="132"/>
      <c r="S83" s="132"/>
      <c r="T83" s="134"/>
      <c r="U83" s="132"/>
      <c r="V83" s="132"/>
      <c r="W83" s="40"/>
    </row>
    <row r="84" spans="1:23" ht="37.5" x14ac:dyDescent="0.3">
      <c r="A84" s="545"/>
      <c r="B84" s="532"/>
      <c r="C84" s="441"/>
      <c r="D84" s="523"/>
      <c r="E84" s="520"/>
      <c r="F84" s="451"/>
      <c r="G84" s="490"/>
      <c r="H84" s="490"/>
      <c r="I84" s="67"/>
      <c r="J84" s="16" t="s">
        <v>311</v>
      </c>
      <c r="K84" s="351"/>
      <c r="L84" s="351"/>
      <c r="M84" s="351"/>
      <c r="N84" s="131"/>
      <c r="O84" s="132"/>
      <c r="P84" s="132"/>
      <c r="Q84" s="132"/>
      <c r="R84" s="132"/>
      <c r="S84" s="132"/>
      <c r="T84" s="131"/>
      <c r="U84" s="132"/>
      <c r="V84" s="132"/>
      <c r="W84" s="40"/>
    </row>
    <row r="85" spans="1:23" ht="21.75" customHeight="1" x14ac:dyDescent="0.3">
      <c r="A85" s="546"/>
      <c r="B85" s="533"/>
      <c r="C85" s="442"/>
      <c r="D85" s="524"/>
      <c r="E85" s="521"/>
      <c r="F85" s="452"/>
      <c r="G85" s="491"/>
      <c r="H85" s="491"/>
      <c r="I85" s="68"/>
      <c r="J85" s="3" t="s">
        <v>33</v>
      </c>
      <c r="K85" s="134"/>
      <c r="L85" s="134"/>
      <c r="M85" s="134"/>
      <c r="N85" s="575" t="s">
        <v>915</v>
      </c>
      <c r="O85" s="576"/>
      <c r="P85" s="576"/>
      <c r="Q85" s="577"/>
      <c r="R85" s="132"/>
      <c r="S85" s="132"/>
      <c r="T85" s="134"/>
      <c r="U85" s="132"/>
      <c r="V85" s="132"/>
      <c r="W85" s="40"/>
    </row>
    <row r="86" spans="1:23" ht="40.5" customHeight="1" x14ac:dyDescent="0.3">
      <c r="A86" s="547" t="s">
        <v>578</v>
      </c>
      <c r="B86" s="414" t="s">
        <v>313</v>
      </c>
      <c r="C86" s="578" t="s">
        <v>220</v>
      </c>
      <c r="D86" s="389" t="s">
        <v>221</v>
      </c>
      <c r="F86" s="450" t="s">
        <v>25</v>
      </c>
      <c r="H86" s="489"/>
      <c r="I86" s="446" t="s">
        <v>882</v>
      </c>
      <c r="J86" s="16" t="s">
        <v>314</v>
      </c>
      <c r="K86" s="351"/>
      <c r="L86" s="351"/>
      <c r="M86" s="351"/>
      <c r="N86" s="131"/>
      <c r="O86" s="132"/>
      <c r="P86" s="132"/>
      <c r="Q86" s="132"/>
      <c r="R86" s="132"/>
      <c r="S86" s="132"/>
      <c r="T86" s="132"/>
      <c r="U86" s="342"/>
      <c r="V86" s="132"/>
      <c r="W86" s="40"/>
    </row>
    <row r="87" spans="1:23" ht="37.5" customHeight="1" x14ac:dyDescent="0.3">
      <c r="A87" s="547"/>
      <c r="B87" s="414"/>
      <c r="C87" s="578"/>
      <c r="D87" s="389"/>
      <c r="F87" s="451"/>
      <c r="H87" s="490"/>
      <c r="I87" s="487"/>
      <c r="J87" s="24" t="s">
        <v>315</v>
      </c>
      <c r="K87" s="134"/>
      <c r="L87" s="134"/>
      <c r="M87" s="134"/>
      <c r="N87" s="131"/>
      <c r="O87" s="132"/>
      <c r="P87" s="132"/>
      <c r="Q87" s="132"/>
      <c r="R87" s="132"/>
      <c r="S87" s="132"/>
      <c r="T87" s="132"/>
      <c r="U87" s="342"/>
      <c r="V87" s="132"/>
      <c r="W87" s="40"/>
    </row>
    <row r="88" spans="1:23" ht="24" customHeight="1" x14ac:dyDescent="0.3">
      <c r="A88" s="547"/>
      <c r="B88" s="414"/>
      <c r="C88" s="578"/>
      <c r="D88" s="389"/>
      <c r="F88" s="452"/>
      <c r="H88" s="491"/>
      <c r="I88" s="488"/>
      <c r="J88" s="3" t="s">
        <v>33</v>
      </c>
      <c r="K88" s="131">
        <v>86.25</v>
      </c>
      <c r="L88" s="131">
        <v>85.5</v>
      </c>
      <c r="M88" s="131">
        <v>86.6</v>
      </c>
      <c r="N88" s="132">
        <v>52.75</v>
      </c>
      <c r="O88" s="132"/>
      <c r="P88" s="132"/>
      <c r="Q88" s="132"/>
      <c r="R88" s="132"/>
      <c r="S88" s="132"/>
      <c r="T88" s="132"/>
      <c r="U88" s="342"/>
      <c r="V88" s="132"/>
      <c r="W88" s="40"/>
    </row>
  </sheetData>
  <protectedRanges>
    <protectedRange password="DAF8" sqref="I35:I37" name="ช่วง1_1_1_7"/>
    <protectedRange password="DAF8" sqref="I5:I13" name="ช่วง1_1_1_13_1"/>
  </protectedRanges>
  <mergeCells count="213">
    <mergeCell ref="N66:W66"/>
    <mergeCell ref="N67:W67"/>
    <mergeCell ref="N76:P76"/>
    <mergeCell ref="N79:P79"/>
    <mergeCell ref="N85:Q85"/>
    <mergeCell ref="A86:A88"/>
    <mergeCell ref="B86:B88"/>
    <mergeCell ref="C86:C88"/>
    <mergeCell ref="D86:D88"/>
    <mergeCell ref="F86:F88"/>
    <mergeCell ref="J71:W71"/>
    <mergeCell ref="J72:W72"/>
    <mergeCell ref="H86:H88"/>
    <mergeCell ref="H83:H85"/>
    <mergeCell ref="H77:H79"/>
    <mergeCell ref="I77:I79"/>
    <mergeCell ref="I80:I82"/>
    <mergeCell ref="I86:I88"/>
    <mergeCell ref="H68:H70"/>
    <mergeCell ref="I68:I70"/>
    <mergeCell ref="A73:W73"/>
    <mergeCell ref="A74:A76"/>
    <mergeCell ref="B74:B76"/>
    <mergeCell ref="C74:C76"/>
    <mergeCell ref="A77:A79"/>
    <mergeCell ref="B77:B79"/>
    <mergeCell ref="C77:C79"/>
    <mergeCell ref="D77:D79"/>
    <mergeCell ref="E77:E79"/>
    <mergeCell ref="F77:F79"/>
    <mergeCell ref="G77:G79"/>
    <mergeCell ref="G83:G85"/>
    <mergeCell ref="F68:F70"/>
    <mergeCell ref="G68:G70"/>
    <mergeCell ref="A83:A85"/>
    <mergeCell ref="B83:B85"/>
    <mergeCell ref="C83:C85"/>
    <mergeCell ref="D83:D85"/>
    <mergeCell ref="E83:E85"/>
    <mergeCell ref="F83:F85"/>
    <mergeCell ref="A80:A82"/>
    <mergeCell ref="B80:B82"/>
    <mergeCell ref="C80:C82"/>
    <mergeCell ref="D80:D82"/>
    <mergeCell ref="E80:E82"/>
    <mergeCell ref="F80:F82"/>
    <mergeCell ref="D74:D76"/>
    <mergeCell ref="E74:E76"/>
    <mergeCell ref="F74:F76"/>
    <mergeCell ref="G74:G76"/>
    <mergeCell ref="H74:H76"/>
    <mergeCell ref="I74:I76"/>
    <mergeCell ref="A68:A70"/>
    <mergeCell ref="B68:B70"/>
    <mergeCell ref="C68:C70"/>
    <mergeCell ref="D68:D70"/>
    <mergeCell ref="E68:E70"/>
    <mergeCell ref="A63:A65"/>
    <mergeCell ref="B63:B65"/>
    <mergeCell ref="C63:C65"/>
    <mergeCell ref="D63:D65"/>
    <mergeCell ref="E63:E65"/>
    <mergeCell ref="A60:A62"/>
    <mergeCell ref="B60:B62"/>
    <mergeCell ref="C60:C62"/>
    <mergeCell ref="D60:D62"/>
    <mergeCell ref="E60:E62"/>
    <mergeCell ref="I43:I45"/>
    <mergeCell ref="E43:E45"/>
    <mergeCell ref="F43:F45"/>
    <mergeCell ref="G43:G45"/>
    <mergeCell ref="H43:H45"/>
    <mergeCell ref="A46:A48"/>
    <mergeCell ref="B46:B48"/>
    <mergeCell ref="C46:C48"/>
    <mergeCell ref="D46:D48"/>
    <mergeCell ref="A43:A45"/>
    <mergeCell ref="B43:B45"/>
    <mergeCell ref="C43:C45"/>
    <mergeCell ref="D43:D45"/>
    <mergeCell ref="J52:W52"/>
    <mergeCell ref="E46:E48"/>
    <mergeCell ref="F46:F48"/>
    <mergeCell ref="G46:G48"/>
    <mergeCell ref="H46:H48"/>
    <mergeCell ref="I46:I48"/>
    <mergeCell ref="F57:F59"/>
    <mergeCell ref="G57:G59"/>
    <mergeCell ref="H57:H59"/>
    <mergeCell ref="I57:I59"/>
    <mergeCell ref="E49:E51"/>
    <mergeCell ref="F49:F51"/>
    <mergeCell ref="G49:G51"/>
    <mergeCell ref="H49:H51"/>
    <mergeCell ref="E57:E59"/>
    <mergeCell ref="I49:I51"/>
    <mergeCell ref="J34:W34"/>
    <mergeCell ref="A35:A37"/>
    <mergeCell ref="B35:B37"/>
    <mergeCell ref="C35:C37"/>
    <mergeCell ref="D35:D37"/>
    <mergeCell ref="E35:E37"/>
    <mergeCell ref="F35:F37"/>
    <mergeCell ref="G35:G37"/>
    <mergeCell ref="H35:H37"/>
    <mergeCell ref="I35:I37"/>
    <mergeCell ref="J38:W38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25:W25"/>
    <mergeCell ref="J26:W26"/>
    <mergeCell ref="F18:F20"/>
    <mergeCell ref="G18:G20"/>
    <mergeCell ref="H18:H20"/>
    <mergeCell ref="I18:I20"/>
    <mergeCell ref="J27:W27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A22:A24"/>
    <mergeCell ref="B22:B24"/>
    <mergeCell ref="C22:C24"/>
    <mergeCell ref="D22:D24"/>
    <mergeCell ref="E22:E24"/>
    <mergeCell ref="F15:F17"/>
    <mergeCell ref="G15:G17"/>
    <mergeCell ref="H15:H17"/>
    <mergeCell ref="F22:F24"/>
    <mergeCell ref="G22:G24"/>
    <mergeCell ref="H22:H24"/>
    <mergeCell ref="I15:I17"/>
    <mergeCell ref="A18:A20"/>
    <mergeCell ref="B18:B20"/>
    <mergeCell ref="C18:C20"/>
    <mergeCell ref="D18:D20"/>
    <mergeCell ref="E18:E20"/>
    <mergeCell ref="A15:A17"/>
    <mergeCell ref="B15:B17"/>
    <mergeCell ref="C15:C17"/>
    <mergeCell ref="D15:D17"/>
    <mergeCell ref="E15:E17"/>
    <mergeCell ref="I22:I24"/>
    <mergeCell ref="F5:F7"/>
    <mergeCell ref="G5:G7"/>
    <mergeCell ref="H5:H7"/>
    <mergeCell ref="I5:I7"/>
    <mergeCell ref="J14:W14"/>
    <mergeCell ref="A5:A7"/>
    <mergeCell ref="B5:B7"/>
    <mergeCell ref="C5:C7"/>
    <mergeCell ref="D5:D7"/>
    <mergeCell ref="E5:E7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B8:B10"/>
    <mergeCell ref="I8:I10"/>
    <mergeCell ref="D8:D10"/>
    <mergeCell ref="G8:G10"/>
    <mergeCell ref="A3:W3"/>
    <mergeCell ref="A4:W4"/>
    <mergeCell ref="A1:A2"/>
    <mergeCell ref="B1:B2"/>
    <mergeCell ref="C1:C2"/>
    <mergeCell ref="D1:D2"/>
    <mergeCell ref="E1:H1"/>
    <mergeCell ref="I1:I2"/>
    <mergeCell ref="J1:J2"/>
    <mergeCell ref="K1:M1"/>
    <mergeCell ref="N1:W1"/>
    <mergeCell ref="H31:H33"/>
    <mergeCell ref="I31:I33"/>
    <mergeCell ref="A31:A33"/>
    <mergeCell ref="B31:B33"/>
    <mergeCell ref="C31:C33"/>
    <mergeCell ref="D31:D33"/>
    <mergeCell ref="E31:E33"/>
    <mergeCell ref="F31:F33"/>
    <mergeCell ref="I63:I65"/>
    <mergeCell ref="I60:I62"/>
    <mergeCell ref="F60:F62"/>
    <mergeCell ref="G60:G62"/>
    <mergeCell ref="H60:H62"/>
    <mergeCell ref="F63:F65"/>
    <mergeCell ref="G63:G65"/>
    <mergeCell ref="H63:H65"/>
    <mergeCell ref="A57:A59"/>
    <mergeCell ref="B57:B59"/>
    <mergeCell ref="C57:C59"/>
    <mergeCell ref="D57:D59"/>
    <mergeCell ref="A49:A51"/>
    <mergeCell ref="B49:B51"/>
    <mergeCell ref="C49:C51"/>
    <mergeCell ref="D49:D51"/>
  </mergeCells>
  <pageMargins left="0.59055118110236215" right="0" top="0" bottom="0" header="0" footer="0.31496062992125984"/>
  <pageSetup paperSize="9" scale="63" orientation="landscape" r:id="rId1"/>
  <rowBreaks count="4" manualBreakCount="4">
    <brk id="24" max="24" man="1"/>
    <brk id="41" max="24" man="1"/>
    <brk id="59" max="24" man="1"/>
    <brk id="7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view="pageBreakPreview" topLeftCell="A19" zoomScale="60" zoomScaleNormal="80" workbookViewId="0">
      <selection activeCell="U37" sqref="U37:U42"/>
    </sheetView>
  </sheetViews>
  <sheetFormatPr defaultRowHeight="21.75" x14ac:dyDescent="0.5"/>
  <cols>
    <col min="1" max="1" width="6" style="160" customWidth="1"/>
    <col min="2" max="2" width="31.25" style="26" customWidth="1"/>
    <col min="3" max="3" width="17.25" style="1" customWidth="1"/>
    <col min="4" max="4" width="13.375" style="57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56" customWidth="1"/>
    <col min="10" max="10" width="26.25" style="1" customWidth="1"/>
    <col min="11" max="11" width="7.125" style="1" customWidth="1"/>
    <col min="12" max="12" width="7.5" style="1" customWidth="1"/>
    <col min="13" max="13" width="6.875" style="1" customWidth="1"/>
    <col min="14" max="14" width="7.25" style="46" customWidth="1"/>
    <col min="15" max="18" width="6" style="46" bestFit="1" customWidth="1"/>
    <col min="19" max="20" width="7.125" style="46" bestFit="1" customWidth="1"/>
    <col min="21" max="21" width="6" style="46" bestFit="1" customWidth="1"/>
    <col min="22" max="22" width="7.125" style="46" bestFit="1" customWidth="1"/>
    <col min="23" max="23" width="6" style="46" bestFit="1" customWidth="1"/>
    <col min="24" max="16384" width="9" style="1"/>
  </cols>
  <sheetData>
    <row r="1" spans="1:23" ht="18.75" customHeight="1" x14ac:dyDescent="0.3">
      <c r="A1" s="466" t="s">
        <v>0</v>
      </c>
      <c r="B1" s="468" t="s">
        <v>1</v>
      </c>
      <c r="C1" s="470" t="s">
        <v>2</v>
      </c>
      <c r="D1" s="472" t="s">
        <v>3</v>
      </c>
      <c r="E1" s="474"/>
      <c r="F1" s="474"/>
      <c r="G1" s="474"/>
      <c r="H1" s="475"/>
      <c r="I1" s="476" t="s">
        <v>4</v>
      </c>
      <c r="J1" s="420" t="s">
        <v>5</v>
      </c>
      <c r="K1" s="478" t="s">
        <v>332</v>
      </c>
      <c r="L1" s="479"/>
      <c r="M1" s="480"/>
      <c r="N1" s="481" t="s">
        <v>6</v>
      </c>
      <c r="O1" s="482"/>
      <c r="P1" s="482"/>
      <c r="Q1" s="482"/>
      <c r="R1" s="482"/>
      <c r="S1" s="482"/>
      <c r="T1" s="482"/>
      <c r="U1" s="482"/>
      <c r="V1" s="482"/>
      <c r="W1" s="483"/>
    </row>
    <row r="2" spans="1:23" ht="49.5" x14ac:dyDescent="0.3">
      <c r="A2" s="467"/>
      <c r="B2" s="469"/>
      <c r="C2" s="471"/>
      <c r="D2" s="473"/>
      <c r="E2" s="36" t="s">
        <v>7</v>
      </c>
      <c r="F2" s="36" t="s">
        <v>8</v>
      </c>
      <c r="G2" s="36" t="s">
        <v>9</v>
      </c>
      <c r="H2" s="36" t="s">
        <v>10</v>
      </c>
      <c r="I2" s="477"/>
      <c r="J2" s="420"/>
      <c r="K2" s="62">
        <v>2556</v>
      </c>
      <c r="L2" s="62">
        <v>2557</v>
      </c>
      <c r="M2" s="62">
        <v>2558</v>
      </c>
      <c r="N2" s="37" t="s">
        <v>11</v>
      </c>
      <c r="O2" s="38" t="s">
        <v>12</v>
      </c>
      <c r="P2" s="38" t="s">
        <v>13</v>
      </c>
      <c r="Q2" s="38" t="s">
        <v>14</v>
      </c>
      <c r="R2" s="38" t="s">
        <v>15</v>
      </c>
      <c r="S2" s="38" t="s">
        <v>16</v>
      </c>
      <c r="T2" s="38" t="s">
        <v>17</v>
      </c>
      <c r="U2" s="38" t="s">
        <v>18</v>
      </c>
      <c r="V2" s="38" t="s">
        <v>19</v>
      </c>
      <c r="W2" s="38" t="s">
        <v>20</v>
      </c>
    </row>
    <row r="3" spans="1:23" ht="18.75" x14ac:dyDescent="0.3">
      <c r="A3" s="415" t="s">
        <v>316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</row>
    <row r="4" spans="1:23" ht="18.75" x14ac:dyDescent="0.3">
      <c r="A4" s="412" t="s">
        <v>22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</row>
    <row r="5" spans="1:23" s="31" customFormat="1" ht="37.5" x14ac:dyDescent="0.3">
      <c r="A5" s="579" t="s">
        <v>831</v>
      </c>
      <c r="B5" s="446" t="s">
        <v>804</v>
      </c>
      <c r="C5" s="443" t="s">
        <v>44</v>
      </c>
      <c r="D5" s="440" t="s">
        <v>450</v>
      </c>
      <c r="E5" s="580"/>
      <c r="F5" s="548" t="s">
        <v>389</v>
      </c>
      <c r="G5" s="580"/>
      <c r="H5" s="580"/>
      <c r="I5" s="446" t="s">
        <v>432</v>
      </c>
      <c r="J5" s="108" t="s">
        <v>805</v>
      </c>
      <c r="K5" s="109"/>
      <c r="L5" s="109"/>
      <c r="M5" s="109"/>
      <c r="N5" s="180">
        <f>O5+P5+Q5+R5+S5+T5+U5+V5+W5</f>
        <v>45</v>
      </c>
      <c r="O5" s="181">
        <v>11</v>
      </c>
      <c r="P5" s="181">
        <v>4</v>
      </c>
      <c r="Q5" s="182">
        <v>13</v>
      </c>
      <c r="R5" s="181">
        <v>4</v>
      </c>
      <c r="S5" s="181">
        <v>4</v>
      </c>
      <c r="T5" s="181">
        <v>2</v>
      </c>
      <c r="U5" s="181">
        <v>1</v>
      </c>
      <c r="V5" s="182">
        <v>3</v>
      </c>
      <c r="W5" s="181">
        <v>3</v>
      </c>
    </row>
    <row r="6" spans="1:23" s="31" customFormat="1" ht="37.5" x14ac:dyDescent="0.3">
      <c r="A6" s="545"/>
      <c r="B6" s="487"/>
      <c r="C6" s="444"/>
      <c r="D6" s="441"/>
      <c r="E6" s="581"/>
      <c r="F6" s="549"/>
      <c r="G6" s="581"/>
      <c r="H6" s="581"/>
      <c r="I6" s="487"/>
      <c r="J6" s="108" t="s">
        <v>806</v>
      </c>
      <c r="K6" s="109"/>
      <c r="L6" s="109"/>
      <c r="M6" s="109"/>
      <c r="N6" s="180">
        <f>O6+P6+Q6+R6+S6+T6+U6+V6+W6</f>
        <v>58</v>
      </c>
      <c r="O6" s="181">
        <v>15</v>
      </c>
      <c r="P6" s="181">
        <v>5</v>
      </c>
      <c r="Q6" s="182">
        <v>16</v>
      </c>
      <c r="R6" s="181">
        <v>7</v>
      </c>
      <c r="S6" s="181">
        <v>4</v>
      </c>
      <c r="T6" s="181">
        <v>2</v>
      </c>
      <c r="U6" s="181">
        <v>2</v>
      </c>
      <c r="V6" s="182">
        <v>3</v>
      </c>
      <c r="W6" s="181">
        <v>4</v>
      </c>
    </row>
    <row r="7" spans="1:23" s="191" customFormat="1" ht="18.75" x14ac:dyDescent="0.3">
      <c r="A7" s="546"/>
      <c r="B7" s="488"/>
      <c r="C7" s="445"/>
      <c r="D7" s="442"/>
      <c r="E7" s="582"/>
      <c r="F7" s="550"/>
      <c r="G7" s="582"/>
      <c r="H7" s="582"/>
      <c r="I7" s="488"/>
      <c r="J7" s="189" t="s">
        <v>33</v>
      </c>
      <c r="K7" s="190"/>
      <c r="L7" s="190"/>
      <c r="M7" s="190"/>
      <c r="N7" s="192">
        <f>N5*100/N6</f>
        <v>77.58620689655173</v>
      </c>
      <c r="O7" s="192">
        <f t="shared" ref="O7:W7" si="0">O5*100/O6</f>
        <v>73.333333333333329</v>
      </c>
      <c r="P7" s="192">
        <f t="shared" si="0"/>
        <v>80</v>
      </c>
      <c r="Q7" s="192">
        <f t="shared" si="0"/>
        <v>81.25</v>
      </c>
      <c r="R7" s="192">
        <f t="shared" si="0"/>
        <v>57.142857142857146</v>
      </c>
      <c r="S7" s="192">
        <f t="shared" si="0"/>
        <v>100</v>
      </c>
      <c r="T7" s="192">
        <f t="shared" si="0"/>
        <v>100</v>
      </c>
      <c r="U7" s="192">
        <f t="shared" si="0"/>
        <v>50</v>
      </c>
      <c r="V7" s="192">
        <f t="shared" si="0"/>
        <v>100</v>
      </c>
      <c r="W7" s="192">
        <f t="shared" si="0"/>
        <v>75</v>
      </c>
    </row>
    <row r="8" spans="1:23" s="31" customFormat="1" ht="37.5" x14ac:dyDescent="0.3">
      <c r="A8" s="579" t="s">
        <v>832</v>
      </c>
      <c r="B8" s="446" t="s">
        <v>807</v>
      </c>
      <c r="C8" s="443" t="s">
        <v>44</v>
      </c>
      <c r="D8" s="440" t="s">
        <v>450</v>
      </c>
      <c r="E8" s="580"/>
      <c r="F8" s="548" t="s">
        <v>389</v>
      </c>
      <c r="G8" s="580"/>
      <c r="H8" s="580"/>
      <c r="I8" s="446" t="s">
        <v>432</v>
      </c>
      <c r="J8" s="108" t="s">
        <v>808</v>
      </c>
      <c r="K8" s="109"/>
      <c r="L8" s="109"/>
      <c r="M8" s="109"/>
      <c r="N8" s="583" t="s">
        <v>897</v>
      </c>
      <c r="O8" s="584"/>
      <c r="P8" s="584"/>
      <c r="Q8" s="584"/>
      <c r="R8" s="584"/>
      <c r="S8" s="584"/>
      <c r="T8" s="584"/>
      <c r="U8" s="584"/>
      <c r="V8" s="584"/>
      <c r="W8" s="585"/>
    </row>
    <row r="9" spans="1:23" s="31" customFormat="1" ht="37.5" x14ac:dyDescent="0.3">
      <c r="A9" s="545"/>
      <c r="B9" s="487"/>
      <c r="C9" s="444"/>
      <c r="D9" s="441"/>
      <c r="E9" s="581"/>
      <c r="F9" s="549"/>
      <c r="G9" s="581"/>
      <c r="H9" s="581"/>
      <c r="I9" s="487"/>
      <c r="J9" s="108" t="s">
        <v>809</v>
      </c>
      <c r="K9" s="109"/>
      <c r="L9" s="109"/>
      <c r="M9" s="109"/>
      <c r="N9" s="183">
        <v>55</v>
      </c>
      <c r="O9" s="184">
        <v>15</v>
      </c>
      <c r="P9" s="184">
        <v>13</v>
      </c>
      <c r="Q9" s="184">
        <v>5</v>
      </c>
      <c r="R9" s="184">
        <v>7</v>
      </c>
      <c r="S9" s="184">
        <v>4</v>
      </c>
      <c r="T9" s="184">
        <v>2</v>
      </c>
      <c r="U9" s="184">
        <v>2</v>
      </c>
      <c r="V9" s="184">
        <v>3</v>
      </c>
      <c r="W9" s="184">
        <v>4</v>
      </c>
    </row>
    <row r="10" spans="1:23" s="31" customFormat="1" ht="18.75" x14ac:dyDescent="0.3">
      <c r="A10" s="546"/>
      <c r="B10" s="488"/>
      <c r="C10" s="445"/>
      <c r="D10" s="442"/>
      <c r="E10" s="582"/>
      <c r="F10" s="550"/>
      <c r="G10" s="582"/>
      <c r="H10" s="582"/>
      <c r="I10" s="488"/>
      <c r="J10" s="108" t="s">
        <v>33</v>
      </c>
      <c r="K10" s="109"/>
      <c r="L10" s="109"/>
      <c r="M10" s="109"/>
      <c r="N10" s="185"/>
      <c r="O10" s="186"/>
      <c r="P10" s="186"/>
      <c r="Q10" s="186"/>
      <c r="R10" s="186"/>
      <c r="S10" s="186"/>
      <c r="T10" s="186"/>
      <c r="U10" s="186"/>
      <c r="V10" s="186"/>
      <c r="W10" s="186"/>
    </row>
    <row r="11" spans="1:23" s="31" customFormat="1" ht="56.25" x14ac:dyDescent="0.3">
      <c r="A11" s="579" t="s">
        <v>833</v>
      </c>
      <c r="B11" s="446" t="s">
        <v>810</v>
      </c>
      <c r="C11" s="443" t="s">
        <v>76</v>
      </c>
      <c r="D11" s="440" t="s">
        <v>450</v>
      </c>
      <c r="E11" s="580"/>
      <c r="F11" s="548" t="s">
        <v>389</v>
      </c>
      <c r="G11" s="580"/>
      <c r="H11" s="580"/>
      <c r="I11" s="446" t="s">
        <v>432</v>
      </c>
      <c r="J11" s="108" t="s">
        <v>811</v>
      </c>
      <c r="K11" s="109"/>
      <c r="L11" s="109"/>
      <c r="M11" s="109"/>
      <c r="N11" s="175">
        <v>47</v>
      </c>
      <c r="O11" s="187">
        <v>12</v>
      </c>
      <c r="P11" s="187">
        <v>4</v>
      </c>
      <c r="Q11" s="187">
        <v>12</v>
      </c>
      <c r="R11" s="187">
        <v>7</v>
      </c>
      <c r="S11" s="187">
        <v>4</v>
      </c>
      <c r="T11" s="187">
        <v>2</v>
      </c>
      <c r="U11" s="187">
        <v>2</v>
      </c>
      <c r="V11" s="187">
        <v>2</v>
      </c>
      <c r="W11" s="187">
        <v>2</v>
      </c>
    </row>
    <row r="12" spans="1:23" s="31" customFormat="1" ht="56.25" x14ac:dyDescent="0.3">
      <c r="A12" s="545"/>
      <c r="B12" s="487"/>
      <c r="C12" s="444"/>
      <c r="D12" s="441"/>
      <c r="E12" s="581"/>
      <c r="F12" s="549"/>
      <c r="G12" s="581"/>
      <c r="H12" s="581"/>
      <c r="I12" s="487"/>
      <c r="J12" s="108" t="s">
        <v>812</v>
      </c>
      <c r="K12" s="109"/>
      <c r="L12" s="109"/>
      <c r="M12" s="109"/>
      <c r="N12" s="175">
        <v>80</v>
      </c>
      <c r="O12" s="187">
        <v>15</v>
      </c>
      <c r="P12" s="187">
        <v>10</v>
      </c>
      <c r="Q12" s="187">
        <v>20</v>
      </c>
      <c r="R12" s="187">
        <v>10</v>
      </c>
      <c r="S12" s="187">
        <v>5</v>
      </c>
      <c r="T12" s="187">
        <v>5</v>
      </c>
      <c r="U12" s="187">
        <v>5</v>
      </c>
      <c r="V12" s="187">
        <v>5</v>
      </c>
      <c r="W12" s="187">
        <v>5</v>
      </c>
    </row>
    <row r="13" spans="1:23" s="31" customFormat="1" ht="18.75" x14ac:dyDescent="0.3">
      <c r="A13" s="546"/>
      <c r="B13" s="488"/>
      <c r="C13" s="445"/>
      <c r="D13" s="442"/>
      <c r="E13" s="582"/>
      <c r="F13" s="550"/>
      <c r="G13" s="582"/>
      <c r="H13" s="582"/>
      <c r="I13" s="488"/>
      <c r="J13" s="108" t="s">
        <v>33</v>
      </c>
      <c r="K13" s="109"/>
      <c r="L13" s="109"/>
      <c r="M13" s="109"/>
      <c r="N13" s="17">
        <f>N11*100/N12</f>
        <v>58.75</v>
      </c>
      <c r="O13" s="17">
        <f t="shared" ref="O13:V13" si="1">O11*100/O12</f>
        <v>80</v>
      </c>
      <c r="P13" s="17">
        <f t="shared" si="1"/>
        <v>40</v>
      </c>
      <c r="Q13" s="17">
        <f t="shared" si="1"/>
        <v>60</v>
      </c>
      <c r="R13" s="17">
        <f t="shared" si="1"/>
        <v>70</v>
      </c>
      <c r="S13" s="17">
        <f t="shared" si="1"/>
        <v>80</v>
      </c>
      <c r="T13" s="17">
        <f t="shared" si="1"/>
        <v>40</v>
      </c>
      <c r="U13" s="17">
        <f t="shared" si="1"/>
        <v>40</v>
      </c>
      <c r="V13" s="17">
        <f t="shared" si="1"/>
        <v>40</v>
      </c>
      <c r="W13" s="17">
        <f>W11*100/W12</f>
        <v>40</v>
      </c>
    </row>
    <row r="14" spans="1:23" s="31" customFormat="1" ht="37.5" x14ac:dyDescent="0.3">
      <c r="A14" s="579" t="s">
        <v>834</v>
      </c>
      <c r="B14" s="446" t="s">
        <v>813</v>
      </c>
      <c r="C14" s="443" t="s">
        <v>44</v>
      </c>
      <c r="D14" s="440" t="s">
        <v>450</v>
      </c>
      <c r="E14" s="580"/>
      <c r="F14" s="548" t="s">
        <v>389</v>
      </c>
      <c r="G14" s="580"/>
      <c r="H14" s="580"/>
      <c r="I14" s="446" t="s">
        <v>432</v>
      </c>
      <c r="J14" s="108" t="s">
        <v>814</v>
      </c>
      <c r="K14" s="109"/>
      <c r="L14" s="109"/>
      <c r="M14" s="109"/>
      <c r="N14" s="114">
        <v>2</v>
      </c>
      <c r="O14" s="188" t="s">
        <v>419</v>
      </c>
      <c r="P14" s="188" t="s">
        <v>419</v>
      </c>
      <c r="Q14" s="188">
        <v>1</v>
      </c>
      <c r="R14" s="188" t="s">
        <v>419</v>
      </c>
      <c r="S14" s="188" t="s">
        <v>419</v>
      </c>
      <c r="T14" s="188" t="s">
        <v>419</v>
      </c>
      <c r="U14" s="188" t="s">
        <v>419</v>
      </c>
      <c r="V14" s="188" t="s">
        <v>419</v>
      </c>
      <c r="W14" s="188">
        <v>1</v>
      </c>
    </row>
    <row r="15" spans="1:23" s="31" customFormat="1" ht="37.5" x14ac:dyDescent="0.3">
      <c r="A15" s="545"/>
      <c r="B15" s="444"/>
      <c r="C15" s="444"/>
      <c r="D15" s="441"/>
      <c r="E15" s="581"/>
      <c r="F15" s="549"/>
      <c r="G15" s="581"/>
      <c r="H15" s="581"/>
      <c r="I15" s="487"/>
      <c r="J15" s="108" t="s">
        <v>815</v>
      </c>
      <c r="K15" s="109"/>
      <c r="L15" s="109"/>
      <c r="M15" s="109"/>
      <c r="N15" s="114">
        <v>2</v>
      </c>
      <c r="O15" s="188" t="s">
        <v>419</v>
      </c>
      <c r="P15" s="188" t="s">
        <v>419</v>
      </c>
      <c r="Q15" s="188">
        <v>1</v>
      </c>
      <c r="R15" s="188" t="s">
        <v>419</v>
      </c>
      <c r="S15" s="188" t="s">
        <v>419</v>
      </c>
      <c r="T15" s="188" t="s">
        <v>419</v>
      </c>
      <c r="U15" s="188" t="s">
        <v>419</v>
      </c>
      <c r="V15" s="188" t="s">
        <v>419</v>
      </c>
      <c r="W15" s="188">
        <v>1</v>
      </c>
    </row>
    <row r="16" spans="1:23" s="31" customFormat="1" ht="18.75" x14ac:dyDescent="0.3">
      <c r="A16" s="546"/>
      <c r="B16" s="445"/>
      <c r="C16" s="445"/>
      <c r="D16" s="442"/>
      <c r="E16" s="582"/>
      <c r="F16" s="550"/>
      <c r="G16" s="582"/>
      <c r="H16" s="582"/>
      <c r="I16" s="488"/>
      <c r="J16" s="108" t="s">
        <v>33</v>
      </c>
      <c r="K16" s="109"/>
      <c r="L16" s="109"/>
      <c r="M16" s="109"/>
      <c r="N16" s="17">
        <f>N14*100/N15</f>
        <v>100</v>
      </c>
      <c r="O16" s="188" t="s">
        <v>419</v>
      </c>
      <c r="P16" s="188" t="s">
        <v>419</v>
      </c>
      <c r="Q16" s="17">
        <f>Q14*100/Q15</f>
        <v>100</v>
      </c>
      <c r="R16" s="188" t="s">
        <v>419</v>
      </c>
      <c r="S16" s="188" t="s">
        <v>419</v>
      </c>
      <c r="T16" s="188" t="s">
        <v>419</v>
      </c>
      <c r="U16" s="188" t="s">
        <v>419</v>
      </c>
      <c r="V16" s="188" t="s">
        <v>419</v>
      </c>
      <c r="W16" s="17">
        <f>W14*100/W15</f>
        <v>100</v>
      </c>
    </row>
    <row r="17" spans="1:23" s="31" customFormat="1" ht="37.5" x14ac:dyDescent="0.3">
      <c r="A17" s="579" t="s">
        <v>835</v>
      </c>
      <c r="B17" s="446" t="s">
        <v>816</v>
      </c>
      <c r="C17" s="443" t="s">
        <v>44</v>
      </c>
      <c r="D17" s="440" t="s">
        <v>450</v>
      </c>
      <c r="E17" s="580"/>
      <c r="F17" s="548" t="s">
        <v>389</v>
      </c>
      <c r="G17" s="580"/>
      <c r="H17" s="580"/>
      <c r="I17" s="446" t="s">
        <v>432</v>
      </c>
      <c r="J17" s="108" t="s">
        <v>817</v>
      </c>
      <c r="K17" s="109"/>
      <c r="L17" s="109"/>
      <c r="M17" s="109"/>
      <c r="N17" s="114">
        <v>2</v>
      </c>
      <c r="O17" s="188" t="s">
        <v>419</v>
      </c>
      <c r="P17" s="188" t="s">
        <v>419</v>
      </c>
      <c r="Q17" s="188">
        <v>0</v>
      </c>
      <c r="R17" s="188" t="s">
        <v>419</v>
      </c>
      <c r="S17" s="188" t="s">
        <v>419</v>
      </c>
      <c r="T17" s="188" t="s">
        <v>419</v>
      </c>
      <c r="U17" s="188" t="s">
        <v>419</v>
      </c>
      <c r="V17" s="188" t="s">
        <v>419</v>
      </c>
      <c r="W17" s="188">
        <v>2</v>
      </c>
    </row>
    <row r="18" spans="1:23" s="31" customFormat="1" ht="37.5" x14ac:dyDescent="0.3">
      <c r="A18" s="545"/>
      <c r="B18" s="487"/>
      <c r="C18" s="444"/>
      <c r="D18" s="441"/>
      <c r="E18" s="581"/>
      <c r="F18" s="549"/>
      <c r="G18" s="581"/>
      <c r="H18" s="581"/>
      <c r="I18" s="487"/>
      <c r="J18" s="108" t="s">
        <v>818</v>
      </c>
      <c r="K18" s="109"/>
      <c r="L18" s="109"/>
      <c r="M18" s="109"/>
      <c r="N18" s="114">
        <v>3</v>
      </c>
      <c r="O18" s="188" t="s">
        <v>419</v>
      </c>
      <c r="P18" s="188" t="s">
        <v>419</v>
      </c>
      <c r="Q18" s="188">
        <v>1</v>
      </c>
      <c r="R18" s="188" t="s">
        <v>419</v>
      </c>
      <c r="S18" s="188" t="s">
        <v>419</v>
      </c>
      <c r="T18" s="188" t="s">
        <v>419</v>
      </c>
      <c r="U18" s="188" t="s">
        <v>419</v>
      </c>
      <c r="V18" s="188" t="s">
        <v>419</v>
      </c>
      <c r="W18" s="188">
        <v>2</v>
      </c>
    </row>
    <row r="19" spans="1:23" s="31" customFormat="1" ht="18.75" x14ac:dyDescent="0.3">
      <c r="A19" s="546"/>
      <c r="B19" s="488"/>
      <c r="C19" s="445"/>
      <c r="D19" s="442"/>
      <c r="E19" s="582"/>
      <c r="F19" s="550"/>
      <c r="G19" s="582"/>
      <c r="H19" s="582"/>
      <c r="I19" s="488"/>
      <c r="J19" s="108" t="s">
        <v>33</v>
      </c>
      <c r="K19" s="109"/>
      <c r="L19" s="109"/>
      <c r="M19" s="109"/>
      <c r="N19" s="17">
        <f>N17*100/N18</f>
        <v>66.666666666666671</v>
      </c>
      <c r="O19" s="188" t="s">
        <v>419</v>
      </c>
      <c r="P19" s="188" t="s">
        <v>419</v>
      </c>
      <c r="Q19" s="17">
        <f>Q17*100/Q18</f>
        <v>0</v>
      </c>
      <c r="R19" s="188" t="s">
        <v>419</v>
      </c>
      <c r="S19" s="188" t="s">
        <v>419</v>
      </c>
      <c r="T19" s="188" t="s">
        <v>419</v>
      </c>
      <c r="U19" s="188" t="s">
        <v>419</v>
      </c>
      <c r="V19" s="188" t="s">
        <v>419</v>
      </c>
      <c r="W19" s="17">
        <f>W17*100/W18</f>
        <v>100</v>
      </c>
    </row>
    <row r="20" spans="1:23" s="31" customFormat="1" ht="75" x14ac:dyDescent="0.3">
      <c r="A20" s="579" t="s">
        <v>836</v>
      </c>
      <c r="B20" s="446" t="s">
        <v>819</v>
      </c>
      <c r="C20" s="443" t="s">
        <v>44</v>
      </c>
      <c r="D20" s="440" t="s">
        <v>450</v>
      </c>
      <c r="E20" s="580"/>
      <c r="F20" s="548" t="s">
        <v>389</v>
      </c>
      <c r="G20" s="580"/>
      <c r="H20" s="580"/>
      <c r="I20" s="446" t="s">
        <v>432</v>
      </c>
      <c r="J20" s="108" t="s">
        <v>820</v>
      </c>
      <c r="K20" s="109"/>
      <c r="L20" s="109"/>
      <c r="M20" s="109"/>
      <c r="N20" s="114">
        <v>0</v>
      </c>
      <c r="O20" s="188" t="s">
        <v>419</v>
      </c>
      <c r="P20" s="188" t="s">
        <v>419</v>
      </c>
      <c r="Q20" s="188">
        <v>0</v>
      </c>
      <c r="R20" s="188" t="s">
        <v>419</v>
      </c>
      <c r="S20" s="188" t="s">
        <v>419</v>
      </c>
      <c r="T20" s="188" t="s">
        <v>419</v>
      </c>
      <c r="U20" s="188" t="s">
        <v>419</v>
      </c>
      <c r="V20" s="188" t="s">
        <v>419</v>
      </c>
      <c r="W20" s="188">
        <v>0</v>
      </c>
    </row>
    <row r="21" spans="1:23" s="31" customFormat="1" ht="27.75" customHeight="1" x14ac:dyDescent="0.3">
      <c r="A21" s="545"/>
      <c r="B21" s="487"/>
      <c r="C21" s="444"/>
      <c r="D21" s="441"/>
      <c r="E21" s="581"/>
      <c r="F21" s="549"/>
      <c r="G21" s="581"/>
      <c r="H21" s="581"/>
      <c r="I21" s="487"/>
      <c r="J21" s="108" t="s">
        <v>821</v>
      </c>
      <c r="K21" s="109"/>
      <c r="L21" s="109"/>
      <c r="M21" s="109"/>
      <c r="N21" s="114">
        <v>108</v>
      </c>
      <c r="O21" s="188" t="s">
        <v>419</v>
      </c>
      <c r="P21" s="188" t="s">
        <v>419</v>
      </c>
      <c r="Q21" s="188">
        <v>60</v>
      </c>
      <c r="R21" s="188" t="s">
        <v>419</v>
      </c>
      <c r="S21" s="188" t="s">
        <v>419</v>
      </c>
      <c r="T21" s="188" t="s">
        <v>419</v>
      </c>
      <c r="U21" s="188" t="s">
        <v>419</v>
      </c>
      <c r="V21" s="188" t="s">
        <v>419</v>
      </c>
      <c r="W21" s="188">
        <v>48</v>
      </c>
    </row>
    <row r="22" spans="1:23" s="31" customFormat="1" ht="33" customHeight="1" x14ac:dyDescent="0.3">
      <c r="A22" s="546"/>
      <c r="B22" s="488"/>
      <c r="C22" s="445"/>
      <c r="D22" s="442"/>
      <c r="E22" s="582"/>
      <c r="F22" s="550"/>
      <c r="G22" s="582"/>
      <c r="H22" s="582"/>
      <c r="I22" s="488"/>
      <c r="J22" s="108" t="s">
        <v>33</v>
      </c>
      <c r="K22" s="109"/>
      <c r="L22" s="109"/>
      <c r="M22" s="109"/>
      <c r="N22" s="114">
        <v>0</v>
      </c>
      <c r="O22" s="188" t="s">
        <v>419</v>
      </c>
      <c r="P22" s="188" t="s">
        <v>419</v>
      </c>
      <c r="Q22" s="188">
        <v>0</v>
      </c>
      <c r="R22" s="188" t="s">
        <v>419</v>
      </c>
      <c r="S22" s="188" t="s">
        <v>419</v>
      </c>
      <c r="T22" s="188" t="s">
        <v>419</v>
      </c>
      <c r="U22" s="188" t="s">
        <v>419</v>
      </c>
      <c r="V22" s="188" t="s">
        <v>419</v>
      </c>
      <c r="W22" s="188">
        <v>0</v>
      </c>
    </row>
    <row r="23" spans="1:23" s="31" customFormat="1" ht="37.5" x14ac:dyDescent="0.3">
      <c r="A23" s="579" t="s">
        <v>837</v>
      </c>
      <c r="B23" s="446" t="s">
        <v>822</v>
      </c>
      <c r="C23" s="443" t="s">
        <v>44</v>
      </c>
      <c r="D23" s="440" t="s">
        <v>450</v>
      </c>
      <c r="E23" s="580"/>
      <c r="F23" s="548" t="s">
        <v>389</v>
      </c>
      <c r="G23" s="580"/>
      <c r="H23" s="580"/>
      <c r="I23" s="446" t="s">
        <v>432</v>
      </c>
      <c r="J23" s="108" t="s">
        <v>823</v>
      </c>
      <c r="K23" s="109"/>
      <c r="L23" s="109"/>
      <c r="M23" s="109"/>
      <c r="N23" s="586" t="s">
        <v>898</v>
      </c>
      <c r="O23" s="587"/>
      <c r="P23" s="587"/>
      <c r="Q23" s="587"/>
      <c r="R23" s="587"/>
      <c r="S23" s="587"/>
      <c r="T23" s="587"/>
      <c r="U23" s="587"/>
      <c r="V23" s="587"/>
      <c r="W23" s="588"/>
    </row>
    <row r="24" spans="1:23" s="31" customFormat="1" ht="37.5" x14ac:dyDescent="0.3">
      <c r="A24" s="545"/>
      <c r="B24" s="487"/>
      <c r="C24" s="444"/>
      <c r="D24" s="441"/>
      <c r="E24" s="581"/>
      <c r="F24" s="549"/>
      <c r="G24" s="581"/>
      <c r="H24" s="581"/>
      <c r="I24" s="487"/>
      <c r="J24" s="108" t="s">
        <v>824</v>
      </c>
      <c r="K24" s="109"/>
      <c r="L24" s="109"/>
      <c r="M24" s="109"/>
      <c r="N24" s="589"/>
      <c r="O24" s="590"/>
      <c r="P24" s="590"/>
      <c r="Q24" s="590"/>
      <c r="R24" s="590"/>
      <c r="S24" s="590"/>
      <c r="T24" s="590"/>
      <c r="U24" s="590"/>
      <c r="V24" s="590"/>
      <c r="W24" s="591"/>
    </row>
    <row r="25" spans="1:23" s="31" customFormat="1" ht="18.75" x14ac:dyDescent="0.3">
      <c r="A25" s="546"/>
      <c r="B25" s="488"/>
      <c r="C25" s="445"/>
      <c r="D25" s="442"/>
      <c r="E25" s="582"/>
      <c r="F25" s="550"/>
      <c r="G25" s="582"/>
      <c r="H25" s="582"/>
      <c r="I25" s="488"/>
      <c r="J25" s="108" t="s">
        <v>33</v>
      </c>
      <c r="K25" s="109"/>
      <c r="L25" s="109"/>
      <c r="M25" s="109"/>
      <c r="N25" s="592"/>
      <c r="O25" s="593"/>
      <c r="P25" s="593"/>
      <c r="Q25" s="593"/>
      <c r="R25" s="593"/>
      <c r="S25" s="593"/>
      <c r="T25" s="593"/>
      <c r="U25" s="593"/>
      <c r="V25" s="593"/>
      <c r="W25" s="594"/>
    </row>
    <row r="26" spans="1:23" s="31" customFormat="1" ht="65.25" customHeight="1" x14ac:dyDescent="0.3">
      <c r="A26" s="579" t="s">
        <v>838</v>
      </c>
      <c r="B26" s="446" t="s">
        <v>825</v>
      </c>
      <c r="C26" s="443" t="s">
        <v>44</v>
      </c>
      <c r="D26" s="440" t="s">
        <v>450</v>
      </c>
      <c r="E26" s="580"/>
      <c r="F26" s="548" t="s">
        <v>389</v>
      </c>
      <c r="G26" s="580"/>
      <c r="H26" s="580"/>
      <c r="I26" s="446" t="s">
        <v>432</v>
      </c>
      <c r="J26" s="108" t="s">
        <v>826</v>
      </c>
      <c r="K26" s="109"/>
      <c r="L26" s="109"/>
      <c r="M26" s="109"/>
      <c r="N26" s="183">
        <v>2</v>
      </c>
      <c r="O26" s="113"/>
      <c r="P26" s="113"/>
      <c r="Q26" s="113"/>
      <c r="R26" s="113"/>
      <c r="S26" s="113"/>
      <c r="T26" s="113"/>
      <c r="U26" s="113"/>
      <c r="V26" s="113"/>
      <c r="W26" s="113"/>
    </row>
    <row r="27" spans="1:23" s="31" customFormat="1" ht="37.5" x14ac:dyDescent="0.3">
      <c r="A27" s="545"/>
      <c r="B27" s="487"/>
      <c r="C27" s="444"/>
      <c r="D27" s="441"/>
      <c r="E27" s="581"/>
      <c r="F27" s="549"/>
      <c r="G27" s="581"/>
      <c r="H27" s="581"/>
      <c r="I27" s="487"/>
      <c r="J27" s="108" t="s">
        <v>827</v>
      </c>
      <c r="K27" s="109"/>
      <c r="L27" s="109"/>
      <c r="M27" s="109"/>
      <c r="N27" s="183">
        <v>9</v>
      </c>
      <c r="O27" s="113"/>
      <c r="P27" s="113"/>
      <c r="Q27" s="113"/>
      <c r="R27" s="113"/>
      <c r="S27" s="113"/>
      <c r="T27" s="113"/>
      <c r="U27" s="113"/>
      <c r="V27" s="113"/>
      <c r="W27" s="113"/>
    </row>
    <row r="28" spans="1:23" s="31" customFormat="1" ht="18.75" x14ac:dyDescent="0.3">
      <c r="A28" s="546"/>
      <c r="B28" s="488"/>
      <c r="C28" s="445"/>
      <c r="D28" s="442"/>
      <c r="E28" s="582"/>
      <c r="F28" s="550"/>
      <c r="G28" s="582"/>
      <c r="H28" s="582"/>
      <c r="I28" s="488"/>
      <c r="J28" s="108" t="s">
        <v>33</v>
      </c>
      <c r="K28" s="109"/>
      <c r="L28" s="109"/>
      <c r="M28" s="109"/>
      <c r="N28" s="183">
        <f>N26*100/N27</f>
        <v>22.222222222222221</v>
      </c>
      <c r="O28" s="113"/>
      <c r="P28" s="113"/>
      <c r="Q28" s="113"/>
      <c r="R28" s="113"/>
      <c r="S28" s="113"/>
      <c r="T28" s="113"/>
      <c r="U28" s="113"/>
      <c r="V28" s="113"/>
      <c r="W28" s="113"/>
    </row>
    <row r="29" spans="1:23" s="31" customFormat="1" ht="56.25" x14ac:dyDescent="0.3">
      <c r="A29" s="579" t="s">
        <v>839</v>
      </c>
      <c r="B29" s="446" t="s">
        <v>828</v>
      </c>
      <c r="C29" s="443" t="s">
        <v>44</v>
      </c>
      <c r="D29" s="440" t="s">
        <v>450</v>
      </c>
      <c r="E29" s="580"/>
      <c r="F29" s="548" t="s">
        <v>389</v>
      </c>
      <c r="G29" s="580"/>
      <c r="H29" s="580"/>
      <c r="I29" s="446" t="s">
        <v>432</v>
      </c>
      <c r="J29" s="108" t="s">
        <v>829</v>
      </c>
      <c r="K29" s="109"/>
      <c r="L29" s="109"/>
      <c r="M29" s="109"/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</row>
    <row r="30" spans="1:23" s="31" customFormat="1" ht="37.5" x14ac:dyDescent="0.3">
      <c r="A30" s="545"/>
      <c r="B30" s="487"/>
      <c r="C30" s="444"/>
      <c r="D30" s="441"/>
      <c r="E30" s="581"/>
      <c r="F30" s="549"/>
      <c r="G30" s="581"/>
      <c r="H30" s="581"/>
      <c r="I30" s="487"/>
      <c r="J30" s="108" t="s">
        <v>830</v>
      </c>
      <c r="K30" s="109"/>
      <c r="L30" s="109"/>
      <c r="M30" s="109"/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</row>
    <row r="31" spans="1:23" s="31" customFormat="1" ht="18.75" x14ac:dyDescent="0.3">
      <c r="A31" s="546"/>
      <c r="B31" s="488"/>
      <c r="C31" s="445"/>
      <c r="D31" s="442"/>
      <c r="E31" s="582"/>
      <c r="F31" s="550"/>
      <c r="G31" s="582"/>
      <c r="H31" s="582"/>
      <c r="I31" s="488"/>
      <c r="J31" s="108" t="s">
        <v>33</v>
      </c>
      <c r="K31" s="109"/>
      <c r="L31" s="109"/>
      <c r="M31" s="109"/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</row>
    <row r="32" spans="1:23" ht="56.25" x14ac:dyDescent="0.3">
      <c r="A32" s="146" t="s">
        <v>606</v>
      </c>
      <c r="B32" s="101" t="s">
        <v>317</v>
      </c>
      <c r="C32" s="89" t="s">
        <v>174</v>
      </c>
      <c r="D32" s="97" t="s">
        <v>450</v>
      </c>
      <c r="E32" s="93"/>
      <c r="F32" s="104" t="s">
        <v>389</v>
      </c>
      <c r="G32" s="87"/>
      <c r="H32" s="87"/>
      <c r="I32" s="95" t="s">
        <v>432</v>
      </c>
      <c r="J32" s="85" t="s">
        <v>175</v>
      </c>
      <c r="K32" s="25"/>
      <c r="L32" s="25"/>
      <c r="M32" s="25"/>
      <c r="N32" s="35"/>
      <c r="O32" s="144"/>
      <c r="P32" s="144"/>
      <c r="Q32" s="144"/>
      <c r="R32" s="144"/>
      <c r="S32" s="144"/>
      <c r="T32" s="144"/>
      <c r="U32" s="144"/>
      <c r="V32" s="144"/>
      <c r="W32" s="144"/>
    </row>
    <row r="33" spans="1:23" ht="37.5" customHeight="1" x14ac:dyDescent="0.3">
      <c r="A33" s="151" t="s">
        <v>607</v>
      </c>
      <c r="B33" s="95" t="s">
        <v>319</v>
      </c>
      <c r="C33" s="89" t="s">
        <v>76</v>
      </c>
      <c r="D33" s="95" t="s">
        <v>422</v>
      </c>
      <c r="E33" s="102"/>
      <c r="F33" s="102"/>
      <c r="G33" s="102"/>
      <c r="H33" s="102"/>
      <c r="I33" s="89"/>
      <c r="J33" s="598" t="s">
        <v>858</v>
      </c>
      <c r="K33" s="542"/>
      <c r="L33" s="542"/>
      <c r="M33" s="542"/>
      <c r="N33" s="542"/>
      <c r="O33" s="542"/>
      <c r="P33" s="542"/>
      <c r="Q33" s="542"/>
      <c r="R33" s="542"/>
      <c r="S33" s="542"/>
      <c r="T33" s="542"/>
      <c r="U33" s="542"/>
      <c r="V33" s="542"/>
      <c r="W33" s="543"/>
    </row>
    <row r="34" spans="1:23" ht="75" customHeight="1" x14ac:dyDescent="0.3">
      <c r="A34" s="437" t="s">
        <v>608</v>
      </c>
      <c r="B34" s="531" t="s">
        <v>320</v>
      </c>
      <c r="C34" s="446" t="s">
        <v>321</v>
      </c>
      <c r="D34" s="440" t="s">
        <v>422</v>
      </c>
      <c r="E34" s="447"/>
      <c r="F34" s="450" t="s">
        <v>25</v>
      </c>
      <c r="G34" s="447"/>
      <c r="H34" s="447"/>
      <c r="I34" s="446" t="s">
        <v>476</v>
      </c>
      <c r="J34" s="80" t="s">
        <v>854</v>
      </c>
      <c r="K34" s="167" t="s">
        <v>395</v>
      </c>
      <c r="L34" s="167" t="s">
        <v>395</v>
      </c>
      <c r="M34" s="167" t="s">
        <v>395</v>
      </c>
      <c r="N34" s="172">
        <v>1</v>
      </c>
      <c r="O34" s="113"/>
      <c r="P34" s="113"/>
      <c r="Q34" s="113"/>
      <c r="R34" s="113"/>
      <c r="S34" s="113"/>
      <c r="T34" s="113"/>
      <c r="U34" s="113"/>
      <c r="V34" s="113"/>
      <c r="W34" s="113"/>
    </row>
    <row r="35" spans="1:23" ht="37.5" x14ac:dyDescent="0.3">
      <c r="A35" s="438"/>
      <c r="B35" s="532"/>
      <c r="C35" s="487"/>
      <c r="D35" s="441"/>
      <c r="E35" s="448"/>
      <c r="F35" s="451"/>
      <c r="G35" s="448"/>
      <c r="H35" s="448"/>
      <c r="I35" s="487"/>
      <c r="J35" s="80" t="s">
        <v>853</v>
      </c>
      <c r="K35" s="167" t="s">
        <v>395</v>
      </c>
      <c r="L35" s="167" t="s">
        <v>395</v>
      </c>
      <c r="M35" s="167" t="s">
        <v>395</v>
      </c>
      <c r="N35" s="172">
        <v>1</v>
      </c>
      <c r="O35" s="113"/>
      <c r="P35" s="113"/>
      <c r="Q35" s="113"/>
      <c r="R35" s="113"/>
      <c r="S35" s="113"/>
      <c r="T35" s="113"/>
      <c r="U35" s="113"/>
      <c r="V35" s="113"/>
      <c r="W35" s="113"/>
    </row>
    <row r="36" spans="1:23" ht="21.75" customHeight="1" x14ac:dyDescent="0.3">
      <c r="A36" s="439"/>
      <c r="B36" s="533"/>
      <c r="C36" s="488"/>
      <c r="D36" s="442"/>
      <c r="E36" s="449"/>
      <c r="F36" s="452"/>
      <c r="G36" s="449"/>
      <c r="H36" s="449"/>
      <c r="I36" s="488"/>
      <c r="J36" s="75" t="s">
        <v>33</v>
      </c>
      <c r="K36" s="168">
        <v>0</v>
      </c>
      <c r="L36" s="168">
        <v>0</v>
      </c>
      <c r="M36" s="168">
        <v>0</v>
      </c>
      <c r="N36" s="172">
        <v>100</v>
      </c>
      <c r="O36" s="113"/>
      <c r="P36" s="113"/>
      <c r="Q36" s="113"/>
      <c r="R36" s="113"/>
      <c r="S36" s="113"/>
      <c r="T36" s="113"/>
      <c r="U36" s="113"/>
      <c r="V36" s="113"/>
      <c r="W36" s="113"/>
    </row>
    <row r="37" spans="1:23" ht="39" customHeight="1" x14ac:dyDescent="0.3">
      <c r="A37" s="563" t="s">
        <v>843</v>
      </c>
      <c r="B37" s="440" t="s">
        <v>324</v>
      </c>
      <c r="C37" s="440" t="s">
        <v>44</v>
      </c>
      <c r="D37" s="440" t="s">
        <v>422</v>
      </c>
      <c r="E37" s="447"/>
      <c r="F37" s="451" t="s">
        <v>25</v>
      </c>
      <c r="G37" s="490"/>
      <c r="H37" s="447"/>
      <c r="I37" s="446" t="s">
        <v>476</v>
      </c>
      <c r="J37" s="80" t="s">
        <v>423</v>
      </c>
      <c r="K37" s="167">
        <v>7</v>
      </c>
      <c r="L37" s="167">
        <v>7</v>
      </c>
      <c r="M37" s="167">
        <v>7</v>
      </c>
      <c r="N37" s="172">
        <v>10</v>
      </c>
      <c r="O37" s="40">
        <v>1</v>
      </c>
      <c r="P37" s="40">
        <v>2</v>
      </c>
      <c r="Q37" s="40">
        <v>1</v>
      </c>
      <c r="R37" s="40">
        <v>1</v>
      </c>
      <c r="S37" s="40">
        <v>1</v>
      </c>
      <c r="T37" s="40">
        <v>1</v>
      </c>
      <c r="U37" s="40">
        <v>1</v>
      </c>
      <c r="V37" s="40">
        <v>1</v>
      </c>
      <c r="W37" s="40">
        <v>1</v>
      </c>
    </row>
    <row r="38" spans="1:23" ht="19.5" customHeight="1" x14ac:dyDescent="0.3">
      <c r="A38" s="564"/>
      <c r="B38" s="441"/>
      <c r="C38" s="441"/>
      <c r="D38" s="441"/>
      <c r="E38" s="448"/>
      <c r="F38" s="451"/>
      <c r="G38" s="490"/>
      <c r="H38" s="448"/>
      <c r="I38" s="487"/>
      <c r="J38" s="80" t="s">
        <v>424</v>
      </c>
      <c r="K38" s="167">
        <v>7</v>
      </c>
      <c r="L38" s="167">
        <v>7</v>
      </c>
      <c r="M38" s="167">
        <v>7</v>
      </c>
      <c r="N38" s="172">
        <v>10</v>
      </c>
      <c r="O38" s="40">
        <v>1</v>
      </c>
      <c r="P38" s="40">
        <v>2</v>
      </c>
      <c r="Q38" s="40">
        <v>1</v>
      </c>
      <c r="R38" s="40">
        <v>1</v>
      </c>
      <c r="S38" s="40">
        <v>1</v>
      </c>
      <c r="T38" s="40">
        <v>1</v>
      </c>
      <c r="U38" s="40">
        <v>1</v>
      </c>
      <c r="V38" s="40">
        <v>1</v>
      </c>
      <c r="W38" s="40">
        <v>1</v>
      </c>
    </row>
    <row r="39" spans="1:23" ht="24" customHeight="1" x14ac:dyDescent="0.3">
      <c r="A39" s="565"/>
      <c r="B39" s="442"/>
      <c r="C39" s="442"/>
      <c r="D39" s="442"/>
      <c r="E39" s="449"/>
      <c r="F39" s="452"/>
      <c r="G39" s="491"/>
      <c r="H39" s="449"/>
      <c r="I39" s="488"/>
      <c r="J39" s="75" t="s">
        <v>33</v>
      </c>
      <c r="K39" s="168">
        <v>100</v>
      </c>
      <c r="L39" s="168">
        <v>100</v>
      </c>
      <c r="M39" s="168">
        <v>100</v>
      </c>
      <c r="N39" s="172">
        <v>100</v>
      </c>
      <c r="O39" s="40">
        <v>100</v>
      </c>
      <c r="P39" s="40">
        <v>100</v>
      </c>
      <c r="Q39" s="40">
        <v>100</v>
      </c>
      <c r="R39" s="40">
        <v>100</v>
      </c>
      <c r="S39" s="40">
        <v>100</v>
      </c>
      <c r="T39" s="40">
        <v>100</v>
      </c>
      <c r="U39" s="40">
        <v>100</v>
      </c>
      <c r="V39" s="40">
        <v>100</v>
      </c>
      <c r="W39" s="40">
        <v>100</v>
      </c>
    </row>
    <row r="40" spans="1:23" ht="75" x14ac:dyDescent="0.3">
      <c r="A40" s="563" t="s">
        <v>844</v>
      </c>
      <c r="B40" s="370" t="s">
        <v>840</v>
      </c>
      <c r="C40" s="370" t="s">
        <v>178</v>
      </c>
      <c r="D40" s="446" t="s">
        <v>422</v>
      </c>
      <c r="E40" s="572"/>
      <c r="F40" s="451" t="s">
        <v>25</v>
      </c>
      <c r="G40" s="572"/>
      <c r="H40" s="572"/>
      <c r="I40" s="446" t="s">
        <v>476</v>
      </c>
      <c r="J40" s="86" t="s">
        <v>841</v>
      </c>
      <c r="K40" s="167" t="s">
        <v>395</v>
      </c>
      <c r="L40" s="167" t="s">
        <v>395</v>
      </c>
      <c r="M40" s="167">
        <v>4</v>
      </c>
      <c r="N40" s="110">
        <v>0</v>
      </c>
      <c r="O40" s="110">
        <v>1</v>
      </c>
      <c r="P40" s="110">
        <v>0</v>
      </c>
      <c r="Q40" s="110">
        <v>0</v>
      </c>
      <c r="R40" s="110">
        <v>1</v>
      </c>
      <c r="S40" s="110">
        <v>1</v>
      </c>
      <c r="T40" s="110">
        <v>1</v>
      </c>
      <c r="U40" s="28">
        <v>0</v>
      </c>
      <c r="V40" s="110">
        <v>0</v>
      </c>
      <c r="W40" s="110">
        <v>0</v>
      </c>
    </row>
    <row r="41" spans="1:23" ht="18.75" x14ac:dyDescent="0.3">
      <c r="A41" s="564"/>
      <c r="B41" s="370"/>
      <c r="C41" s="370"/>
      <c r="D41" s="487"/>
      <c r="E41" s="573"/>
      <c r="F41" s="451"/>
      <c r="G41" s="573"/>
      <c r="H41" s="573"/>
      <c r="I41" s="487"/>
      <c r="J41" s="86" t="s">
        <v>842</v>
      </c>
      <c r="K41" s="110">
        <v>16</v>
      </c>
      <c r="L41" s="110">
        <v>16</v>
      </c>
      <c r="M41" s="110">
        <v>16</v>
      </c>
      <c r="N41" s="110">
        <v>0</v>
      </c>
      <c r="O41" s="110">
        <v>1</v>
      </c>
      <c r="P41" s="110">
        <v>0</v>
      </c>
      <c r="Q41" s="110">
        <v>0</v>
      </c>
      <c r="R41" s="110">
        <v>1</v>
      </c>
      <c r="S41" s="110">
        <v>1</v>
      </c>
      <c r="T41" s="110">
        <v>1</v>
      </c>
      <c r="U41" s="28">
        <v>0</v>
      </c>
      <c r="V41" s="110">
        <v>0</v>
      </c>
      <c r="W41" s="110">
        <v>0</v>
      </c>
    </row>
    <row r="42" spans="1:23" ht="18.75" x14ac:dyDescent="0.3">
      <c r="A42" s="565"/>
      <c r="B42" s="370"/>
      <c r="C42" s="370"/>
      <c r="D42" s="488"/>
      <c r="E42" s="574"/>
      <c r="F42" s="452"/>
      <c r="G42" s="574"/>
      <c r="H42" s="574"/>
      <c r="I42" s="488"/>
      <c r="J42" s="86" t="s">
        <v>33</v>
      </c>
      <c r="K42" s="110">
        <v>0</v>
      </c>
      <c r="L42" s="110">
        <v>0</v>
      </c>
      <c r="M42" s="110">
        <v>25</v>
      </c>
      <c r="N42" s="110"/>
      <c r="O42" s="110"/>
      <c r="P42" s="110"/>
      <c r="Q42" s="110"/>
      <c r="R42" s="110"/>
      <c r="S42" s="110"/>
      <c r="T42" s="110"/>
      <c r="U42" s="28"/>
      <c r="V42" s="110"/>
      <c r="W42" s="110"/>
    </row>
    <row r="43" spans="1:23" ht="18.75" x14ac:dyDescent="0.3">
      <c r="A43" s="456" t="s">
        <v>69</v>
      </c>
      <c r="B43" s="457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457"/>
      <c r="T43" s="457"/>
      <c r="U43" s="457"/>
      <c r="V43" s="457"/>
      <c r="W43" s="458"/>
    </row>
    <row r="44" spans="1:23" ht="56.25" x14ac:dyDescent="0.3">
      <c r="A44" s="148" t="s">
        <v>579</v>
      </c>
      <c r="B44" s="84" t="s">
        <v>492</v>
      </c>
      <c r="C44" s="5"/>
      <c r="D44" s="75" t="s">
        <v>322</v>
      </c>
      <c r="E44" s="5"/>
      <c r="F44" s="71" t="s">
        <v>25</v>
      </c>
      <c r="G44" s="27"/>
      <c r="H44" s="27"/>
      <c r="I44" s="29" t="s">
        <v>493</v>
      </c>
      <c r="J44" s="6" t="s">
        <v>175</v>
      </c>
      <c r="K44" s="167" t="s">
        <v>395</v>
      </c>
      <c r="L44" s="167" t="s">
        <v>395</v>
      </c>
      <c r="M44" s="167" t="s">
        <v>395</v>
      </c>
      <c r="N44" s="40"/>
      <c r="O44" s="40"/>
      <c r="P44" s="40"/>
      <c r="Q44" s="40"/>
      <c r="R44" s="40"/>
      <c r="S44" s="40"/>
      <c r="T44" s="40"/>
      <c r="U44" s="117"/>
      <c r="V44" s="40"/>
      <c r="W44" s="40"/>
    </row>
    <row r="45" spans="1:23" ht="40.5" customHeight="1" x14ac:dyDescent="0.3">
      <c r="A45" s="547" t="s">
        <v>580</v>
      </c>
      <c r="B45" s="414" t="s">
        <v>328</v>
      </c>
      <c r="C45" s="371" t="s">
        <v>329</v>
      </c>
      <c r="D45" s="371" t="s">
        <v>322</v>
      </c>
      <c r="E45" s="385"/>
      <c r="F45" s="373" t="s">
        <v>25</v>
      </c>
      <c r="G45" s="31"/>
      <c r="H45" s="572"/>
      <c r="I45" s="446" t="s">
        <v>476</v>
      </c>
      <c r="J45" s="80" t="s">
        <v>446</v>
      </c>
      <c r="K45" s="167" t="s">
        <v>395</v>
      </c>
      <c r="L45" s="167">
        <v>125</v>
      </c>
      <c r="M45" s="167">
        <v>125</v>
      </c>
      <c r="N45" s="595" t="s">
        <v>899</v>
      </c>
      <c r="O45" s="596"/>
      <c r="P45" s="596"/>
      <c r="Q45" s="596"/>
      <c r="R45" s="596"/>
      <c r="S45" s="596"/>
      <c r="T45" s="596"/>
      <c r="U45" s="596"/>
      <c r="V45" s="596"/>
      <c r="W45" s="597"/>
    </row>
    <row r="46" spans="1:23" ht="22.5" customHeight="1" x14ac:dyDescent="0.3">
      <c r="A46" s="547"/>
      <c r="B46" s="414"/>
      <c r="C46" s="371"/>
      <c r="D46" s="371"/>
      <c r="E46" s="385"/>
      <c r="F46" s="373"/>
      <c r="G46" s="143"/>
      <c r="H46" s="573"/>
      <c r="I46" s="487"/>
      <c r="J46" s="80" t="s">
        <v>447</v>
      </c>
      <c r="K46" s="167"/>
      <c r="L46" s="167">
        <v>125</v>
      </c>
      <c r="M46" s="167">
        <v>125</v>
      </c>
      <c r="N46" s="41"/>
      <c r="O46" s="40"/>
      <c r="P46" s="40"/>
      <c r="Q46" s="40"/>
      <c r="R46" s="40"/>
      <c r="S46" s="40"/>
      <c r="T46" s="41"/>
      <c r="U46" s="116"/>
      <c r="V46" s="40"/>
      <c r="W46" s="40"/>
    </row>
    <row r="47" spans="1:23" ht="26.25" customHeight="1" x14ac:dyDescent="0.3">
      <c r="A47" s="547"/>
      <c r="B47" s="414"/>
      <c r="C47" s="371"/>
      <c r="D47" s="371"/>
      <c r="E47" s="385"/>
      <c r="F47" s="373"/>
      <c r="G47" s="143"/>
      <c r="H47" s="573"/>
      <c r="I47" s="488"/>
      <c r="J47" s="75" t="s">
        <v>33</v>
      </c>
      <c r="K47" s="168"/>
      <c r="L47" s="168">
        <v>100</v>
      </c>
      <c r="M47" s="168">
        <v>100</v>
      </c>
      <c r="N47" s="40"/>
      <c r="O47" s="40"/>
      <c r="P47" s="40"/>
      <c r="Q47" s="40"/>
      <c r="R47" s="40"/>
      <c r="S47" s="40"/>
      <c r="T47" s="40"/>
      <c r="U47" s="116"/>
      <c r="V47" s="40"/>
      <c r="W47" s="40"/>
    </row>
  </sheetData>
  <mergeCells count="132">
    <mergeCell ref="N23:W25"/>
    <mergeCell ref="N45:W45"/>
    <mergeCell ref="J33:W33"/>
    <mergeCell ref="G37:G39"/>
    <mergeCell ref="H37:H39"/>
    <mergeCell ref="I37:I39"/>
    <mergeCell ref="G40:G42"/>
    <mergeCell ref="H40:H42"/>
    <mergeCell ref="I40:I42"/>
    <mergeCell ref="I45:I47"/>
    <mergeCell ref="A43:W43"/>
    <mergeCell ref="A45:A47"/>
    <mergeCell ref="B45:B47"/>
    <mergeCell ref="C45:C47"/>
    <mergeCell ref="D45:D47"/>
    <mergeCell ref="E45:E47"/>
    <mergeCell ref="F45:F47"/>
    <mergeCell ref="H45:H47"/>
    <mergeCell ref="A37:A39"/>
    <mergeCell ref="B37:B39"/>
    <mergeCell ref="C37:C39"/>
    <mergeCell ref="D37:D39"/>
    <mergeCell ref="A40:A42"/>
    <mergeCell ref="B40:B42"/>
    <mergeCell ref="E37:E39"/>
    <mergeCell ref="F37:F39"/>
    <mergeCell ref="C40:C42"/>
    <mergeCell ref="D40:D42"/>
    <mergeCell ref="E40:E42"/>
    <mergeCell ref="F40:F42"/>
    <mergeCell ref="F34:F36"/>
    <mergeCell ref="G34:G36"/>
    <mergeCell ref="H34:H36"/>
    <mergeCell ref="I1:I2"/>
    <mergeCell ref="J1:J2"/>
    <mergeCell ref="K1:M1"/>
    <mergeCell ref="C8:C10"/>
    <mergeCell ref="D8:D10"/>
    <mergeCell ref="E8:E10"/>
    <mergeCell ref="I11:I13"/>
    <mergeCell ref="C26:C28"/>
    <mergeCell ref="D26:D28"/>
    <mergeCell ref="E26:E28"/>
    <mergeCell ref="F26:F28"/>
    <mergeCell ref="G26:G28"/>
    <mergeCell ref="D14:D16"/>
    <mergeCell ref="E14:E16"/>
    <mergeCell ref="F14:F16"/>
    <mergeCell ref="G14:G16"/>
    <mergeCell ref="F11:F13"/>
    <mergeCell ref="G11:G13"/>
    <mergeCell ref="F5:F7"/>
    <mergeCell ref="D20:D22"/>
    <mergeCell ref="E20:E22"/>
    <mergeCell ref="F20:F22"/>
    <mergeCell ref="I34:I36"/>
    <mergeCell ref="A34:A36"/>
    <mergeCell ref="B34:B36"/>
    <mergeCell ref="C34:C36"/>
    <mergeCell ref="D34:D36"/>
    <mergeCell ref="E34:E36"/>
    <mergeCell ref="C11:C13"/>
    <mergeCell ref="D11:D13"/>
    <mergeCell ref="C14:C16"/>
    <mergeCell ref="A23:A25"/>
    <mergeCell ref="B23:B25"/>
    <mergeCell ref="C23:C25"/>
    <mergeCell ref="F17:F19"/>
    <mergeCell ref="G17:G19"/>
    <mergeCell ref="H17:H19"/>
    <mergeCell ref="A17:A19"/>
    <mergeCell ref="B17:B19"/>
    <mergeCell ref="C17:C19"/>
    <mergeCell ref="D17:D19"/>
    <mergeCell ref="A20:A22"/>
    <mergeCell ref="B20:B22"/>
    <mergeCell ref="C20:C22"/>
    <mergeCell ref="N1:W1"/>
    <mergeCell ref="A1:A2"/>
    <mergeCell ref="B1:B2"/>
    <mergeCell ref="C1:C2"/>
    <mergeCell ref="D1:D2"/>
    <mergeCell ref="E1:H1"/>
    <mergeCell ref="H11:H13"/>
    <mergeCell ref="F8:F10"/>
    <mergeCell ref="G8:G10"/>
    <mergeCell ref="A3:W3"/>
    <mergeCell ref="A4:W4"/>
    <mergeCell ref="A5:A7"/>
    <mergeCell ref="B5:B7"/>
    <mergeCell ref="C5:C7"/>
    <mergeCell ref="G5:G7"/>
    <mergeCell ref="H5:H7"/>
    <mergeCell ref="I5:I7"/>
    <mergeCell ref="H8:H10"/>
    <mergeCell ref="I8:I10"/>
    <mergeCell ref="D5:D7"/>
    <mergeCell ref="E5:E7"/>
    <mergeCell ref="N8:W8"/>
    <mergeCell ref="A8:A10"/>
    <mergeCell ref="B8:B10"/>
    <mergeCell ref="A14:A16"/>
    <mergeCell ref="B14:B16"/>
    <mergeCell ref="H14:H16"/>
    <mergeCell ref="I14:I16"/>
    <mergeCell ref="E11:E13"/>
    <mergeCell ref="A11:A13"/>
    <mergeCell ref="B11:B13"/>
    <mergeCell ref="D23:D25"/>
    <mergeCell ref="A26:A28"/>
    <mergeCell ref="B26:B28"/>
    <mergeCell ref="H20:H22"/>
    <mergeCell ref="I20:I22"/>
    <mergeCell ref="E17:E19"/>
    <mergeCell ref="A29:A31"/>
    <mergeCell ref="B29:B31"/>
    <mergeCell ref="C29:C31"/>
    <mergeCell ref="D29:D31"/>
    <mergeCell ref="I17:I19"/>
    <mergeCell ref="I29:I31"/>
    <mergeCell ref="E29:E31"/>
    <mergeCell ref="F29:F31"/>
    <mergeCell ref="G29:G31"/>
    <mergeCell ref="H29:H31"/>
    <mergeCell ref="G20:G22"/>
    <mergeCell ref="I23:I25"/>
    <mergeCell ref="H26:H28"/>
    <mergeCell ref="I26:I28"/>
    <mergeCell ref="E23:E25"/>
    <mergeCell ref="F23:F25"/>
    <mergeCell ref="G23:G25"/>
    <mergeCell ref="H23:H25"/>
  </mergeCells>
  <pageMargins left="0.59055118110236215" right="0" top="0" bottom="0" header="0" footer="0.31496062992125984"/>
  <pageSetup paperSize="9" scale="62" orientation="landscape" r:id="rId1"/>
  <rowBreaks count="1" manualBreakCount="1">
    <brk id="2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กลุ่ม 1 กลุ่มวัย</vt:lpstr>
      <vt:lpstr>กลุ่ม 2 service plan</vt:lpstr>
      <vt:lpstr>กลุ่ม 3 ระบบบริหารจัดการ</vt:lpstr>
      <vt:lpstr>กลุ่ม 4 ระบบควบคุมโรค</vt:lpstr>
      <vt:lpstr>กลุ่ม 5 ระบบคุ้มครอง,สิ่งแวดล้อ</vt:lpstr>
      <vt:lpstr>'กลุ่ม 1 กลุ่มวัย'!Print_Area</vt:lpstr>
      <vt:lpstr>'กลุ่ม 2 service plan'!Print_Area</vt:lpstr>
      <vt:lpstr>'กลุ่ม 3 ระบบบริหารจัดการ'!Print_Area</vt:lpstr>
      <vt:lpstr>'กลุ่ม 4 ระบบควบคุมโรค'!Print_Area</vt:lpstr>
      <vt:lpstr>'กลุ่ม 5 ระบบคุ้มครอง,สิ่งแวดล้อ'!Print_Area</vt:lpstr>
      <vt:lpstr>'กลุ่ม 1 กลุ่มวัย'!Print_Titles</vt:lpstr>
      <vt:lpstr>'กลุ่ม 2 service plan'!Print_Titles</vt:lpstr>
      <vt:lpstr>'กลุ่ม 3 ระบบบริหารจัดการ'!Print_Titles</vt:lpstr>
      <vt:lpstr>'กลุ่ม 4 ระบบควบคุมโรค'!Print_Titles</vt:lpstr>
      <vt:lpstr>'กลุ่ม 5 ระบบคุ้มครอง,สิ่งแวดล้อ'!Print_Titles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2016-03-30T09:19:12Z</cp:lastPrinted>
  <dcterms:created xsi:type="dcterms:W3CDTF">2015-11-12T08:27:45Z</dcterms:created>
  <dcterms:modified xsi:type="dcterms:W3CDTF">2016-05-26T09:53:47Z</dcterms:modified>
</cp:coreProperties>
</file>