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ต้นทุนบริการ Quick Method\Quick Method ปี 2563\"/>
    </mc:Choice>
  </mc:AlternateContent>
  <xr:revisionPtr revIDLastSave="0" documentId="13_ncr:1_{A2718B10-68FB-4445-AD49-97006CB75DCE}" xr6:coauthVersionLast="45" xr6:coauthVersionMax="45" xr10:uidLastSave="{00000000-0000-0000-0000-000000000000}"/>
  <bookViews>
    <workbookView xWindow="-109" yWindow="-109" windowWidth="26301" windowHeight="14305" activeTab="1" xr2:uid="{95BAA452-27A8-485E-B103-D1125E87745C}"/>
  </bookViews>
  <sheets>
    <sheet name="คำนวณUnit Cost พ.ย.62 _15122562" sheetId="1" r:id="rId1"/>
    <sheet name="พ.ย.62 pop UC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'พ.ย.62 pop UC'!$A$6:$U$6</definedName>
    <definedName name="_q06">#REF!</definedName>
    <definedName name="DATA" localSheetId="0">#REF!</definedName>
    <definedName name="DATA">#REF!</definedName>
    <definedName name="_xlnm.Print_Titles" localSheetId="0">'คำนวณUnit Cost พ.ย.62 _15122562'!$1:$4</definedName>
    <definedName name="q_รหัสหลัก51">#REF!</definedName>
    <definedName name="q_สสจ51">#REF!</definedName>
    <definedName name="q_สสอ_51">#REF!</definedName>
    <definedName name="q_สสอ51">#REF!</definedName>
    <definedName name="q_สอ_51">#REF!</definedName>
    <definedName name="q00_เขต">#REF!</definedName>
    <definedName name="q01_จังหวัด">#REF!</definedName>
    <definedName name="q01_รพสต9762">#REF!</definedName>
    <definedName name="q01_รหัสหลัก">#REF!</definedName>
    <definedName name="q01_สสจ">#REF!</definedName>
    <definedName name="q01_สสจ1">#REF!</definedName>
    <definedName name="q02_รพศ_รพท">[2]รพศ_รพท_รพช!$A$1:$V$836</definedName>
    <definedName name="q02_รพศ_รพท_รพช">#REF!</definedName>
    <definedName name="q03_ทำเนียบเตียงใหม่">#REF!</definedName>
    <definedName name="q03_ทำเนียบเตียงใหม่1">#REF!</definedName>
    <definedName name="q03_รพศ_รพท_รพช_52">#REF!</definedName>
    <definedName name="q03_สสอ">#REF!</definedName>
    <definedName name="q04_รพสต">#REF!</definedName>
    <definedName name="q05_รพศ_รพท_รพช_มีอำเภอรับผิดชอบ">#REF!</definedName>
    <definedName name="q05_หน่วยงานย่อย">#REF!</definedName>
    <definedName name="q06_รพ">#REF!</definedName>
    <definedName name="q07_สสอ">#REF!</definedName>
    <definedName name="q07_สสอ1">#REF!</definedName>
    <definedName name="q08_รพสตหน่วยงานย่อย">#REF!</definedName>
    <definedName name="q08_รพสตหน่วยงานย่อย1">#REF!</definedName>
    <definedName name="q1_รพ877">#REF!</definedName>
    <definedName name="q11_สสจ_มีเขตรหัสพื้นที่">#REF!</definedName>
    <definedName name="q12_รพศรพทรพช891">#REF!</definedName>
    <definedName name="q12_รพศรพทรพช8911">#REF!</definedName>
    <definedName name="q12_รพศรพทรพช896">#REF!</definedName>
    <definedName name="q12_สสจ_52">#REF!</definedName>
    <definedName name="q14_รพสต97631">#REF!</definedName>
    <definedName name="q2_รพ883">#REF!</definedName>
    <definedName name="Query1">#REF!</definedName>
    <definedName name="t01_รพศรพทรพช876">#REF!</definedName>
    <definedName name="t02_สสอ">#REF!</definedName>
    <definedName name="t03_รพสต9762">#REF!</definedName>
    <definedName name="t11_สสจ_ที่ไม่ตรงกับ_t12_สสจ">#REF!</definedName>
    <definedName name="t13_รพศ_รพท_รพช_ที่ไม่ตรงกับ_t14_รพศ_รพท_รพช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>#REF!</definedName>
    <definedName name="t3_รพศรพทรพช883">[3]t3_รพศรพทรพช883!$A$1:$AH$884</definedName>
    <definedName name="จำนวนรพ_ตามSP">#REF!</definedName>
    <definedName name="จำนวนรพ_รายเขต">#REF!</definedName>
    <definedName name="ทำเนียบสถานบริการ">#REF!</definedName>
    <definedName name="รหัสหลัก50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2" l="1"/>
  <c r="D18" i="2"/>
  <c r="J15" i="2"/>
  <c r="L15" i="2" s="1"/>
  <c r="F15" i="2"/>
  <c r="M15" i="2" s="1"/>
  <c r="K14" i="2"/>
  <c r="J14" i="2"/>
  <c r="L14" i="2" s="1"/>
  <c r="F14" i="2"/>
  <c r="M14" i="2" s="1"/>
  <c r="M13" i="2"/>
  <c r="J13" i="2"/>
  <c r="L13" i="2" s="1"/>
  <c r="F13" i="2"/>
  <c r="K13" i="2" s="1"/>
  <c r="J12" i="2"/>
  <c r="L12" i="2" s="1"/>
  <c r="F12" i="2"/>
  <c r="M12" i="2" s="1"/>
  <c r="M11" i="2"/>
  <c r="L11" i="2"/>
  <c r="K11" i="2"/>
  <c r="J11" i="2"/>
  <c r="F11" i="2"/>
  <c r="J10" i="2"/>
  <c r="L10" i="2" s="1"/>
  <c r="F10" i="2"/>
  <c r="M10" i="2" s="1"/>
  <c r="L9" i="2"/>
  <c r="K9" i="2"/>
  <c r="J9" i="2"/>
  <c r="F9" i="2"/>
  <c r="M9" i="2" s="1"/>
  <c r="L8" i="2"/>
  <c r="J8" i="2"/>
  <c r="F8" i="2"/>
  <c r="M8" i="2" s="1"/>
  <c r="J7" i="2"/>
  <c r="L7" i="2" s="1"/>
  <c r="F7" i="2"/>
  <c r="M7" i="2" s="1"/>
  <c r="AN447" i="1"/>
  <c r="BE446" i="1"/>
  <c r="AD446" i="1"/>
  <c r="E446" i="1"/>
  <c r="BS443" i="1"/>
  <c r="BG443" i="1"/>
  <c r="AU443" i="1"/>
  <c r="AI443" i="1"/>
  <c r="W443" i="1"/>
  <c r="K443" i="1"/>
  <c r="BY442" i="1"/>
  <c r="BX442" i="1"/>
  <c r="BW442" i="1"/>
  <c r="BV442" i="1"/>
  <c r="BU442" i="1"/>
  <c r="BT442" i="1"/>
  <c r="BS442" i="1"/>
  <c r="BR442" i="1"/>
  <c r="BQ442" i="1"/>
  <c r="BP442" i="1"/>
  <c r="BO442" i="1"/>
  <c r="BN442" i="1"/>
  <c r="BM442" i="1"/>
  <c r="BL442" i="1"/>
  <c r="BK442" i="1"/>
  <c r="BJ442" i="1"/>
  <c r="BI442" i="1"/>
  <c r="BH442" i="1"/>
  <c r="BG442" i="1"/>
  <c r="BF442" i="1"/>
  <c r="BE442" i="1"/>
  <c r="BD442" i="1"/>
  <c r="BC442" i="1"/>
  <c r="BB442" i="1"/>
  <c r="BA442" i="1"/>
  <c r="AZ442" i="1"/>
  <c r="AY442" i="1"/>
  <c r="AX442" i="1"/>
  <c r="AW442" i="1"/>
  <c r="AV442" i="1"/>
  <c r="AU442" i="1"/>
  <c r="AT442" i="1"/>
  <c r="AS442" i="1"/>
  <c r="AR442" i="1"/>
  <c r="AQ442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Y441" i="1"/>
  <c r="BX441" i="1"/>
  <c r="BW441" i="1"/>
  <c r="BV441" i="1"/>
  <c r="BU441" i="1"/>
  <c r="BT441" i="1"/>
  <c r="BS441" i="1"/>
  <c r="BR441" i="1"/>
  <c r="BQ441" i="1"/>
  <c r="BP441" i="1"/>
  <c r="BO441" i="1"/>
  <c r="BN441" i="1"/>
  <c r="BM441" i="1"/>
  <c r="BL441" i="1"/>
  <c r="BK441" i="1"/>
  <c r="BJ441" i="1"/>
  <c r="BI441" i="1"/>
  <c r="BH441" i="1"/>
  <c r="BG441" i="1"/>
  <c r="BF441" i="1"/>
  <c r="BE441" i="1"/>
  <c r="BD441" i="1"/>
  <c r="BC441" i="1"/>
  <c r="BB441" i="1"/>
  <c r="BA441" i="1"/>
  <c r="AZ441" i="1"/>
  <c r="AY441" i="1"/>
  <c r="AX441" i="1"/>
  <c r="AW441" i="1"/>
  <c r="AV441" i="1"/>
  <c r="AU441" i="1"/>
  <c r="AT441" i="1"/>
  <c r="AS441" i="1"/>
  <c r="AR441" i="1"/>
  <c r="AQ441" i="1"/>
  <c r="AP441" i="1"/>
  <c r="AO441" i="1"/>
  <c r="AN441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Y244" i="1"/>
  <c r="BY451" i="1" s="1"/>
  <c r="BX244" i="1"/>
  <c r="BX451" i="1" s="1"/>
  <c r="BW244" i="1"/>
  <c r="BW451" i="1" s="1"/>
  <c r="BV244" i="1"/>
  <c r="BV451" i="1" s="1"/>
  <c r="BU244" i="1"/>
  <c r="BU451" i="1" s="1"/>
  <c r="BT244" i="1"/>
  <c r="BT451" i="1" s="1"/>
  <c r="BS244" i="1"/>
  <c r="BS451" i="1" s="1"/>
  <c r="BR244" i="1"/>
  <c r="BR451" i="1" s="1"/>
  <c r="BQ244" i="1"/>
  <c r="BQ451" i="1" s="1"/>
  <c r="BP244" i="1"/>
  <c r="BP451" i="1" s="1"/>
  <c r="BO244" i="1"/>
  <c r="BO451" i="1" s="1"/>
  <c r="BN244" i="1"/>
  <c r="BN451" i="1" s="1"/>
  <c r="BM244" i="1"/>
  <c r="BM451" i="1" s="1"/>
  <c r="BL244" i="1"/>
  <c r="BL451" i="1" s="1"/>
  <c r="BK244" i="1"/>
  <c r="BK451" i="1" s="1"/>
  <c r="BJ244" i="1"/>
  <c r="BJ451" i="1" s="1"/>
  <c r="BI244" i="1"/>
  <c r="BI451" i="1" s="1"/>
  <c r="BH244" i="1"/>
  <c r="BH451" i="1" s="1"/>
  <c r="BG244" i="1"/>
  <c r="BG451" i="1" s="1"/>
  <c r="BF244" i="1"/>
  <c r="BF451" i="1" s="1"/>
  <c r="BE244" i="1"/>
  <c r="BE451" i="1" s="1"/>
  <c r="BD244" i="1"/>
  <c r="BD451" i="1" s="1"/>
  <c r="BC244" i="1"/>
  <c r="BC451" i="1" s="1"/>
  <c r="BB244" i="1"/>
  <c r="BB451" i="1" s="1"/>
  <c r="BA244" i="1"/>
  <c r="BA451" i="1" s="1"/>
  <c r="AZ244" i="1"/>
  <c r="AZ451" i="1" s="1"/>
  <c r="AY244" i="1"/>
  <c r="AY451" i="1" s="1"/>
  <c r="AX244" i="1"/>
  <c r="AX451" i="1" s="1"/>
  <c r="AW244" i="1"/>
  <c r="AW451" i="1" s="1"/>
  <c r="AV244" i="1"/>
  <c r="AV451" i="1" s="1"/>
  <c r="AU244" i="1"/>
  <c r="AU451" i="1" s="1"/>
  <c r="AT244" i="1"/>
  <c r="AT451" i="1" s="1"/>
  <c r="AS244" i="1"/>
  <c r="AS451" i="1" s="1"/>
  <c r="AR244" i="1"/>
  <c r="AR451" i="1" s="1"/>
  <c r="AQ244" i="1"/>
  <c r="AQ451" i="1" s="1"/>
  <c r="AP244" i="1"/>
  <c r="AP451" i="1" s="1"/>
  <c r="AO244" i="1"/>
  <c r="AO451" i="1" s="1"/>
  <c r="AN244" i="1"/>
  <c r="AN451" i="1" s="1"/>
  <c r="AM244" i="1"/>
  <c r="AM451" i="1" s="1"/>
  <c r="AL244" i="1"/>
  <c r="AL451" i="1" s="1"/>
  <c r="AK244" i="1"/>
  <c r="AK451" i="1" s="1"/>
  <c r="AJ244" i="1"/>
  <c r="AJ451" i="1" s="1"/>
  <c r="AI244" i="1"/>
  <c r="AI451" i="1" s="1"/>
  <c r="AH244" i="1"/>
  <c r="AH451" i="1" s="1"/>
  <c r="AG244" i="1"/>
  <c r="AG451" i="1" s="1"/>
  <c r="AF244" i="1"/>
  <c r="AF451" i="1" s="1"/>
  <c r="AE244" i="1"/>
  <c r="AE451" i="1" s="1"/>
  <c r="AD244" i="1"/>
  <c r="AD451" i="1" s="1"/>
  <c r="AC244" i="1"/>
  <c r="AC451" i="1" s="1"/>
  <c r="AB244" i="1"/>
  <c r="AB451" i="1" s="1"/>
  <c r="AA244" i="1"/>
  <c r="AA451" i="1" s="1"/>
  <c r="Z244" i="1"/>
  <c r="Z451" i="1" s="1"/>
  <c r="Y244" i="1"/>
  <c r="Y451" i="1" s="1"/>
  <c r="X244" i="1"/>
  <c r="X451" i="1" s="1"/>
  <c r="W244" i="1"/>
  <c r="W451" i="1" s="1"/>
  <c r="V244" i="1"/>
  <c r="V451" i="1" s="1"/>
  <c r="U244" i="1"/>
  <c r="U451" i="1" s="1"/>
  <c r="T244" i="1"/>
  <c r="T451" i="1" s="1"/>
  <c r="S244" i="1"/>
  <c r="S451" i="1" s="1"/>
  <c r="R244" i="1"/>
  <c r="R451" i="1" s="1"/>
  <c r="Q244" i="1"/>
  <c r="Q451" i="1" s="1"/>
  <c r="P244" i="1"/>
  <c r="P451" i="1" s="1"/>
  <c r="O244" i="1"/>
  <c r="O451" i="1" s="1"/>
  <c r="N244" i="1"/>
  <c r="N451" i="1" s="1"/>
  <c r="M244" i="1"/>
  <c r="M451" i="1" s="1"/>
  <c r="L244" i="1"/>
  <c r="L451" i="1" s="1"/>
  <c r="K244" i="1"/>
  <c r="K451" i="1" s="1"/>
  <c r="J244" i="1"/>
  <c r="J451" i="1" s="1"/>
  <c r="I244" i="1"/>
  <c r="I451" i="1" s="1"/>
  <c r="H244" i="1"/>
  <c r="H451" i="1" s="1"/>
  <c r="G244" i="1"/>
  <c r="G451" i="1" s="1"/>
  <c r="F244" i="1"/>
  <c r="F451" i="1" s="1"/>
  <c r="E244" i="1"/>
  <c r="E451" i="1" s="1"/>
  <c r="D244" i="1"/>
  <c r="D451" i="1" s="1"/>
  <c r="BY180" i="1"/>
  <c r="BY452" i="1" s="1"/>
  <c r="BX180" i="1"/>
  <c r="BX452" i="1" s="1"/>
  <c r="BW180" i="1"/>
  <c r="BW452" i="1" s="1"/>
  <c r="BV180" i="1"/>
  <c r="BV452" i="1" s="1"/>
  <c r="BU180" i="1"/>
  <c r="BU452" i="1" s="1"/>
  <c r="BT180" i="1"/>
  <c r="BT452" i="1" s="1"/>
  <c r="BS180" i="1"/>
  <c r="BS452" i="1" s="1"/>
  <c r="BR180" i="1"/>
  <c r="BR452" i="1" s="1"/>
  <c r="BQ180" i="1"/>
  <c r="BQ452" i="1" s="1"/>
  <c r="BP180" i="1"/>
  <c r="BP452" i="1" s="1"/>
  <c r="BO180" i="1"/>
  <c r="BO452" i="1" s="1"/>
  <c r="BN180" i="1"/>
  <c r="BN452" i="1" s="1"/>
  <c r="BM180" i="1"/>
  <c r="BM452" i="1" s="1"/>
  <c r="BL180" i="1"/>
  <c r="BL452" i="1" s="1"/>
  <c r="BK180" i="1"/>
  <c r="BK452" i="1" s="1"/>
  <c r="BJ180" i="1"/>
  <c r="BJ452" i="1" s="1"/>
  <c r="BI180" i="1"/>
  <c r="BI452" i="1" s="1"/>
  <c r="BH180" i="1"/>
  <c r="BH452" i="1" s="1"/>
  <c r="BG180" i="1"/>
  <c r="BG452" i="1" s="1"/>
  <c r="BF180" i="1"/>
  <c r="BF452" i="1" s="1"/>
  <c r="BE180" i="1"/>
  <c r="BE452" i="1" s="1"/>
  <c r="BD180" i="1"/>
  <c r="BD452" i="1" s="1"/>
  <c r="BC180" i="1"/>
  <c r="BC452" i="1" s="1"/>
  <c r="BB180" i="1"/>
  <c r="BB452" i="1" s="1"/>
  <c r="BA180" i="1"/>
  <c r="BA452" i="1" s="1"/>
  <c r="AZ180" i="1"/>
  <c r="AZ452" i="1" s="1"/>
  <c r="AY180" i="1"/>
  <c r="AY452" i="1" s="1"/>
  <c r="AX180" i="1"/>
  <c r="AX452" i="1" s="1"/>
  <c r="AW180" i="1"/>
  <c r="AW452" i="1" s="1"/>
  <c r="AV180" i="1"/>
  <c r="AV452" i="1" s="1"/>
  <c r="AU180" i="1"/>
  <c r="AU452" i="1" s="1"/>
  <c r="AT180" i="1"/>
  <c r="AT452" i="1" s="1"/>
  <c r="AS180" i="1"/>
  <c r="AS452" i="1" s="1"/>
  <c r="AR180" i="1"/>
  <c r="AR452" i="1" s="1"/>
  <c r="AQ180" i="1"/>
  <c r="AQ452" i="1" s="1"/>
  <c r="AP180" i="1"/>
  <c r="AP452" i="1" s="1"/>
  <c r="AO180" i="1"/>
  <c r="AO452" i="1" s="1"/>
  <c r="AN180" i="1"/>
  <c r="AN452" i="1" s="1"/>
  <c r="AM180" i="1"/>
  <c r="AM452" i="1" s="1"/>
  <c r="AL180" i="1"/>
  <c r="AL452" i="1" s="1"/>
  <c r="AK180" i="1"/>
  <c r="AK452" i="1" s="1"/>
  <c r="AJ180" i="1"/>
  <c r="AJ452" i="1" s="1"/>
  <c r="AI180" i="1"/>
  <c r="AI452" i="1" s="1"/>
  <c r="AH180" i="1"/>
  <c r="AH452" i="1" s="1"/>
  <c r="AG180" i="1"/>
  <c r="AG452" i="1" s="1"/>
  <c r="AF180" i="1"/>
  <c r="AF452" i="1" s="1"/>
  <c r="AE180" i="1"/>
  <c r="AE452" i="1" s="1"/>
  <c r="AD180" i="1"/>
  <c r="AD452" i="1" s="1"/>
  <c r="AC180" i="1"/>
  <c r="AC452" i="1" s="1"/>
  <c r="AB180" i="1"/>
  <c r="AB452" i="1" s="1"/>
  <c r="AA180" i="1"/>
  <c r="AA452" i="1" s="1"/>
  <c r="Z180" i="1"/>
  <c r="Z452" i="1" s="1"/>
  <c r="Y180" i="1"/>
  <c r="Y452" i="1" s="1"/>
  <c r="X180" i="1"/>
  <c r="X452" i="1" s="1"/>
  <c r="W180" i="1"/>
  <c r="W452" i="1" s="1"/>
  <c r="V180" i="1"/>
  <c r="V452" i="1" s="1"/>
  <c r="U180" i="1"/>
  <c r="U452" i="1" s="1"/>
  <c r="T180" i="1"/>
  <c r="T452" i="1" s="1"/>
  <c r="S180" i="1"/>
  <c r="S452" i="1" s="1"/>
  <c r="R180" i="1"/>
  <c r="R452" i="1" s="1"/>
  <c r="Q180" i="1"/>
  <c r="Q452" i="1" s="1"/>
  <c r="P180" i="1"/>
  <c r="P452" i="1" s="1"/>
  <c r="O180" i="1"/>
  <c r="O452" i="1" s="1"/>
  <c r="N180" i="1"/>
  <c r="N452" i="1" s="1"/>
  <c r="M180" i="1"/>
  <c r="M452" i="1" s="1"/>
  <c r="L180" i="1"/>
  <c r="L452" i="1" s="1"/>
  <c r="K180" i="1"/>
  <c r="K452" i="1" s="1"/>
  <c r="J180" i="1"/>
  <c r="J452" i="1" s="1"/>
  <c r="I180" i="1"/>
  <c r="I452" i="1" s="1"/>
  <c r="H180" i="1"/>
  <c r="H452" i="1" s="1"/>
  <c r="G180" i="1"/>
  <c r="G452" i="1" s="1"/>
  <c r="F180" i="1"/>
  <c r="F452" i="1" s="1"/>
  <c r="E180" i="1"/>
  <c r="E452" i="1" s="1"/>
  <c r="D180" i="1"/>
  <c r="D452" i="1" s="1"/>
  <c r="BY129" i="1"/>
  <c r="BX129" i="1"/>
  <c r="BW129" i="1"/>
  <c r="BW450" i="1" s="1"/>
  <c r="BV129" i="1"/>
  <c r="BU129" i="1"/>
  <c r="BT129" i="1"/>
  <c r="BT450" i="1" s="1"/>
  <c r="BS129" i="1"/>
  <c r="BS450" i="1" s="1"/>
  <c r="BR129" i="1"/>
  <c r="BR450" i="1" s="1"/>
  <c r="BQ129" i="1"/>
  <c r="BP129" i="1"/>
  <c r="BP450" i="1" s="1"/>
  <c r="BO129" i="1"/>
  <c r="BO450" i="1" s="1"/>
  <c r="BN129" i="1"/>
  <c r="BM129" i="1"/>
  <c r="BL129" i="1"/>
  <c r="BK129" i="1"/>
  <c r="BK450" i="1" s="1"/>
  <c r="BJ129" i="1"/>
  <c r="BI129" i="1"/>
  <c r="BH129" i="1"/>
  <c r="BH450" i="1" s="1"/>
  <c r="BG129" i="1"/>
  <c r="BG450" i="1" s="1"/>
  <c r="BF129" i="1"/>
  <c r="BF450" i="1" s="1"/>
  <c r="BE129" i="1"/>
  <c r="BD129" i="1"/>
  <c r="BD450" i="1" s="1"/>
  <c r="BC129" i="1"/>
  <c r="BC450" i="1" s="1"/>
  <c r="BB129" i="1"/>
  <c r="BA129" i="1"/>
  <c r="AZ129" i="1"/>
  <c r="AY129" i="1"/>
  <c r="AY450" i="1" s="1"/>
  <c r="AX129" i="1"/>
  <c r="AW129" i="1"/>
  <c r="AV129" i="1"/>
  <c r="AV450" i="1" s="1"/>
  <c r="AU129" i="1"/>
  <c r="AU450" i="1" s="1"/>
  <c r="AT129" i="1"/>
  <c r="AT450" i="1" s="1"/>
  <c r="AS129" i="1"/>
  <c r="AR129" i="1"/>
  <c r="AR450" i="1" s="1"/>
  <c r="AQ129" i="1"/>
  <c r="AQ450" i="1" s="1"/>
  <c r="AP129" i="1"/>
  <c r="AO129" i="1"/>
  <c r="AO450" i="1" s="1"/>
  <c r="AN129" i="1"/>
  <c r="AN450" i="1" s="1"/>
  <c r="AM129" i="1"/>
  <c r="AM450" i="1" s="1"/>
  <c r="AL129" i="1"/>
  <c r="AK129" i="1"/>
  <c r="AK450" i="1" s="1"/>
  <c r="AJ129" i="1"/>
  <c r="AJ450" i="1" s="1"/>
  <c r="AI129" i="1"/>
  <c r="AI450" i="1" s="1"/>
  <c r="AH129" i="1"/>
  <c r="AH450" i="1" s="1"/>
  <c r="AG129" i="1"/>
  <c r="AF129" i="1"/>
  <c r="AF450" i="1" s="1"/>
  <c r="AE129" i="1"/>
  <c r="AE450" i="1" s="1"/>
  <c r="AD129" i="1"/>
  <c r="AC129" i="1"/>
  <c r="AC450" i="1" s="1"/>
  <c r="AB129" i="1"/>
  <c r="AB450" i="1" s="1"/>
  <c r="AA129" i="1"/>
  <c r="AA450" i="1" s="1"/>
  <c r="Z129" i="1"/>
  <c r="Z450" i="1" s="1"/>
  <c r="Y129" i="1"/>
  <c r="Y450" i="1" s="1"/>
  <c r="X129" i="1"/>
  <c r="X450" i="1" s="1"/>
  <c r="W129" i="1"/>
  <c r="W450" i="1" s="1"/>
  <c r="V129" i="1"/>
  <c r="V450" i="1" s="1"/>
  <c r="U129" i="1"/>
  <c r="U450" i="1" s="1"/>
  <c r="T129" i="1"/>
  <c r="T450" i="1" s="1"/>
  <c r="S129" i="1"/>
  <c r="S450" i="1" s="1"/>
  <c r="R129" i="1"/>
  <c r="R450" i="1" s="1"/>
  <c r="Q129" i="1"/>
  <c r="Q450" i="1" s="1"/>
  <c r="P129" i="1"/>
  <c r="P450" i="1" s="1"/>
  <c r="O129" i="1"/>
  <c r="O450" i="1" s="1"/>
  <c r="N129" i="1"/>
  <c r="N450" i="1" s="1"/>
  <c r="M129" i="1"/>
  <c r="M450" i="1" s="1"/>
  <c r="L129" i="1"/>
  <c r="L450" i="1" s="1"/>
  <c r="K129" i="1"/>
  <c r="K450" i="1" s="1"/>
  <c r="J129" i="1"/>
  <c r="J450" i="1" s="1"/>
  <c r="I129" i="1"/>
  <c r="I450" i="1" s="1"/>
  <c r="H129" i="1"/>
  <c r="H450" i="1" s="1"/>
  <c r="G129" i="1"/>
  <c r="G450" i="1" s="1"/>
  <c r="F129" i="1"/>
  <c r="F450" i="1" s="1"/>
  <c r="E129" i="1"/>
  <c r="E450" i="1" s="1"/>
  <c r="D129" i="1"/>
  <c r="D450" i="1" s="1"/>
  <c r="BY47" i="1"/>
  <c r="BY447" i="1" s="1"/>
  <c r="BX47" i="1"/>
  <c r="BX447" i="1" s="1"/>
  <c r="BW47" i="1"/>
  <c r="BW447" i="1" s="1"/>
  <c r="BV47" i="1"/>
  <c r="BV447" i="1" s="1"/>
  <c r="BU47" i="1"/>
  <c r="BU447" i="1" s="1"/>
  <c r="BT47" i="1"/>
  <c r="BT447" i="1" s="1"/>
  <c r="BS47" i="1"/>
  <c r="BS447" i="1" s="1"/>
  <c r="BR47" i="1"/>
  <c r="BR447" i="1" s="1"/>
  <c r="BQ47" i="1"/>
  <c r="BQ447" i="1" s="1"/>
  <c r="BP47" i="1"/>
  <c r="BP447" i="1" s="1"/>
  <c r="BO47" i="1"/>
  <c r="BO447" i="1" s="1"/>
  <c r="BN47" i="1"/>
  <c r="BN447" i="1" s="1"/>
  <c r="BM47" i="1"/>
  <c r="BM447" i="1" s="1"/>
  <c r="BL47" i="1"/>
  <c r="BL447" i="1" s="1"/>
  <c r="BK47" i="1"/>
  <c r="BK447" i="1" s="1"/>
  <c r="BJ47" i="1"/>
  <c r="BJ447" i="1" s="1"/>
  <c r="BI47" i="1"/>
  <c r="BI447" i="1" s="1"/>
  <c r="BH47" i="1"/>
  <c r="BH447" i="1" s="1"/>
  <c r="BG47" i="1"/>
  <c r="BG447" i="1" s="1"/>
  <c r="BF47" i="1"/>
  <c r="BF447" i="1" s="1"/>
  <c r="BE47" i="1"/>
  <c r="BE447" i="1" s="1"/>
  <c r="BD47" i="1"/>
  <c r="BD447" i="1" s="1"/>
  <c r="BC47" i="1"/>
  <c r="BC447" i="1" s="1"/>
  <c r="BB47" i="1"/>
  <c r="BB447" i="1" s="1"/>
  <c r="BA47" i="1"/>
  <c r="BA447" i="1" s="1"/>
  <c r="AZ47" i="1"/>
  <c r="AZ447" i="1" s="1"/>
  <c r="AY47" i="1"/>
  <c r="AY447" i="1" s="1"/>
  <c r="AX47" i="1"/>
  <c r="AX447" i="1" s="1"/>
  <c r="AW47" i="1"/>
  <c r="AW447" i="1" s="1"/>
  <c r="AV47" i="1"/>
  <c r="AV447" i="1" s="1"/>
  <c r="AU47" i="1"/>
  <c r="AU447" i="1" s="1"/>
  <c r="AT47" i="1"/>
  <c r="AT447" i="1" s="1"/>
  <c r="AS47" i="1"/>
  <c r="AS447" i="1" s="1"/>
  <c r="AR47" i="1"/>
  <c r="AR447" i="1" s="1"/>
  <c r="AQ47" i="1"/>
  <c r="AQ447" i="1" s="1"/>
  <c r="AP47" i="1"/>
  <c r="AP447" i="1" s="1"/>
  <c r="AO47" i="1"/>
  <c r="AO447" i="1" s="1"/>
  <c r="AN47" i="1"/>
  <c r="AM47" i="1"/>
  <c r="AM447" i="1" s="1"/>
  <c r="AL47" i="1"/>
  <c r="AL447" i="1" s="1"/>
  <c r="AK47" i="1"/>
  <c r="AK447" i="1" s="1"/>
  <c r="AJ47" i="1"/>
  <c r="AJ447" i="1" s="1"/>
  <c r="AI47" i="1"/>
  <c r="AI447" i="1" s="1"/>
  <c r="AH47" i="1"/>
  <c r="AH447" i="1" s="1"/>
  <c r="AG47" i="1"/>
  <c r="AG447" i="1" s="1"/>
  <c r="AF47" i="1"/>
  <c r="AF447" i="1" s="1"/>
  <c r="AE47" i="1"/>
  <c r="AE447" i="1" s="1"/>
  <c r="AD47" i="1"/>
  <c r="AD447" i="1" s="1"/>
  <c r="AC47" i="1"/>
  <c r="AC447" i="1" s="1"/>
  <c r="AB47" i="1"/>
  <c r="AB447" i="1" s="1"/>
  <c r="AA47" i="1"/>
  <c r="AA447" i="1" s="1"/>
  <c r="Z47" i="1"/>
  <c r="Z447" i="1" s="1"/>
  <c r="Y47" i="1"/>
  <c r="Y447" i="1" s="1"/>
  <c r="X47" i="1"/>
  <c r="X447" i="1" s="1"/>
  <c r="W47" i="1"/>
  <c r="W447" i="1" s="1"/>
  <c r="V47" i="1"/>
  <c r="V447" i="1" s="1"/>
  <c r="U47" i="1"/>
  <c r="U447" i="1" s="1"/>
  <c r="T47" i="1"/>
  <c r="T447" i="1" s="1"/>
  <c r="S47" i="1"/>
  <c r="S447" i="1" s="1"/>
  <c r="R47" i="1"/>
  <c r="R447" i="1" s="1"/>
  <c r="Q47" i="1"/>
  <c r="Q447" i="1" s="1"/>
  <c r="P47" i="1"/>
  <c r="P447" i="1" s="1"/>
  <c r="O47" i="1"/>
  <c r="O447" i="1" s="1"/>
  <c r="N47" i="1"/>
  <c r="N447" i="1" s="1"/>
  <c r="M47" i="1"/>
  <c r="M447" i="1" s="1"/>
  <c r="L47" i="1"/>
  <c r="L447" i="1" s="1"/>
  <c r="K47" i="1"/>
  <c r="K447" i="1" s="1"/>
  <c r="J47" i="1"/>
  <c r="J447" i="1" s="1"/>
  <c r="I47" i="1"/>
  <c r="I447" i="1" s="1"/>
  <c r="H47" i="1"/>
  <c r="H447" i="1" s="1"/>
  <c r="G47" i="1"/>
  <c r="G447" i="1" s="1"/>
  <c r="F47" i="1"/>
  <c r="F447" i="1" s="1"/>
  <c r="E47" i="1"/>
  <c r="E447" i="1" s="1"/>
  <c r="D47" i="1"/>
  <c r="D447" i="1" s="1"/>
  <c r="BY29" i="1"/>
  <c r="BY446" i="1" s="1"/>
  <c r="BX29" i="1"/>
  <c r="BX446" i="1" s="1"/>
  <c r="BW29" i="1"/>
  <c r="BW446" i="1" s="1"/>
  <c r="BV29" i="1"/>
  <c r="BV446" i="1" s="1"/>
  <c r="BV448" i="1" s="1"/>
  <c r="BU29" i="1"/>
  <c r="BU446" i="1" s="1"/>
  <c r="BT29" i="1"/>
  <c r="BT446" i="1" s="1"/>
  <c r="BS29" i="1"/>
  <c r="BS446" i="1" s="1"/>
  <c r="BR29" i="1"/>
  <c r="BR443" i="1" s="1"/>
  <c r="BQ29" i="1"/>
  <c r="BQ443" i="1" s="1"/>
  <c r="BP29" i="1"/>
  <c r="BP443" i="1" s="1"/>
  <c r="BO29" i="1"/>
  <c r="BO446" i="1" s="1"/>
  <c r="BN29" i="1"/>
  <c r="BN443" i="1" s="1"/>
  <c r="BM29" i="1"/>
  <c r="BM446" i="1" s="1"/>
  <c r="BL29" i="1"/>
  <c r="BL446" i="1" s="1"/>
  <c r="BK29" i="1"/>
  <c r="BK446" i="1" s="1"/>
  <c r="BJ29" i="1"/>
  <c r="BJ446" i="1" s="1"/>
  <c r="BJ448" i="1" s="1"/>
  <c r="BI29" i="1"/>
  <c r="BI446" i="1" s="1"/>
  <c r="BH29" i="1"/>
  <c r="BH446" i="1" s="1"/>
  <c r="BG29" i="1"/>
  <c r="BG446" i="1" s="1"/>
  <c r="BF29" i="1"/>
  <c r="BF443" i="1" s="1"/>
  <c r="BE29" i="1"/>
  <c r="BE443" i="1" s="1"/>
  <c r="BD29" i="1"/>
  <c r="BD446" i="1" s="1"/>
  <c r="BC29" i="1"/>
  <c r="BC446" i="1" s="1"/>
  <c r="BB29" i="1"/>
  <c r="BB446" i="1" s="1"/>
  <c r="BA29" i="1"/>
  <c r="BA446" i="1" s="1"/>
  <c r="AZ29" i="1"/>
  <c r="AZ446" i="1" s="1"/>
  <c r="AY29" i="1"/>
  <c r="AY446" i="1" s="1"/>
  <c r="AX29" i="1"/>
  <c r="AX446" i="1" s="1"/>
  <c r="AX448" i="1" s="1"/>
  <c r="AW29" i="1"/>
  <c r="AW446" i="1" s="1"/>
  <c r="AV29" i="1"/>
  <c r="AV446" i="1" s="1"/>
  <c r="AU29" i="1"/>
  <c r="AU446" i="1" s="1"/>
  <c r="AT29" i="1"/>
  <c r="AT443" i="1" s="1"/>
  <c r="AS29" i="1"/>
  <c r="AS443" i="1" s="1"/>
  <c r="AR29" i="1"/>
  <c r="AR443" i="1" s="1"/>
  <c r="AQ29" i="1"/>
  <c r="AQ446" i="1" s="1"/>
  <c r="AP29" i="1"/>
  <c r="AP443" i="1" s="1"/>
  <c r="AO29" i="1"/>
  <c r="AO446" i="1" s="1"/>
  <c r="AN29" i="1"/>
  <c r="AN446" i="1" s="1"/>
  <c r="AM29" i="1"/>
  <c r="AM446" i="1" s="1"/>
  <c r="AL29" i="1"/>
  <c r="AL446" i="1" s="1"/>
  <c r="AL448" i="1" s="1"/>
  <c r="AK29" i="1"/>
  <c r="AK446" i="1" s="1"/>
  <c r="AJ29" i="1"/>
  <c r="AJ446" i="1" s="1"/>
  <c r="AI29" i="1"/>
  <c r="AI446" i="1" s="1"/>
  <c r="AH29" i="1"/>
  <c r="AH443" i="1" s="1"/>
  <c r="AG29" i="1"/>
  <c r="AG443" i="1" s="1"/>
  <c r="AF29" i="1"/>
  <c r="AF443" i="1" s="1"/>
  <c r="AE29" i="1"/>
  <c r="AE446" i="1" s="1"/>
  <c r="AD29" i="1"/>
  <c r="AD443" i="1" s="1"/>
  <c r="AC29" i="1"/>
  <c r="AC446" i="1" s="1"/>
  <c r="AB29" i="1"/>
  <c r="AB446" i="1" s="1"/>
  <c r="AA29" i="1"/>
  <c r="AA446" i="1" s="1"/>
  <c r="Z29" i="1"/>
  <c r="Z446" i="1" s="1"/>
  <c r="Z448" i="1" s="1"/>
  <c r="Y29" i="1"/>
  <c r="Y446" i="1" s="1"/>
  <c r="X29" i="1"/>
  <c r="X446" i="1" s="1"/>
  <c r="W29" i="1"/>
  <c r="W446" i="1" s="1"/>
  <c r="V29" i="1"/>
  <c r="V443" i="1" s="1"/>
  <c r="U29" i="1"/>
  <c r="U443" i="1" s="1"/>
  <c r="T29" i="1"/>
  <c r="T443" i="1" s="1"/>
  <c r="S29" i="1"/>
  <c r="S446" i="1" s="1"/>
  <c r="R29" i="1"/>
  <c r="R446" i="1" s="1"/>
  <c r="Q29" i="1"/>
  <c r="Q446" i="1" s="1"/>
  <c r="P29" i="1"/>
  <c r="P446" i="1" s="1"/>
  <c r="O29" i="1"/>
  <c r="O446" i="1" s="1"/>
  <c r="N29" i="1"/>
  <c r="N446" i="1" s="1"/>
  <c r="N448" i="1" s="1"/>
  <c r="M29" i="1"/>
  <c r="M446" i="1" s="1"/>
  <c r="L29" i="1"/>
  <c r="L446" i="1" s="1"/>
  <c r="K29" i="1"/>
  <c r="K446" i="1" s="1"/>
  <c r="J29" i="1"/>
  <c r="J443" i="1" s="1"/>
  <c r="I29" i="1"/>
  <c r="I443" i="1" s="1"/>
  <c r="H29" i="1"/>
  <c r="H443" i="1" s="1"/>
  <c r="G29" i="1"/>
  <c r="G446" i="1" s="1"/>
  <c r="F29" i="1"/>
  <c r="F443" i="1" s="1"/>
  <c r="E29" i="1"/>
  <c r="E443" i="1" s="1"/>
  <c r="D29" i="1"/>
  <c r="D446" i="1" s="1"/>
  <c r="K7" i="2" l="1"/>
  <c r="K12" i="2"/>
  <c r="K10" i="2"/>
  <c r="K15" i="2"/>
  <c r="K8" i="2"/>
  <c r="R448" i="1"/>
  <c r="R457" i="1" s="1"/>
  <c r="R459" i="1" s="1"/>
  <c r="BB448" i="1"/>
  <c r="BD448" i="1"/>
  <c r="BD457" i="1" s="1"/>
  <c r="BI448" i="1"/>
  <c r="Y448" i="1"/>
  <c r="AK448" i="1"/>
  <c r="M448" i="1"/>
  <c r="M457" i="1" s="1"/>
  <c r="M459" i="1" s="1"/>
  <c r="AW448" i="1"/>
  <c r="X455" i="1"/>
  <c r="X453" i="1"/>
  <c r="BU448" i="1"/>
  <c r="L453" i="1"/>
  <c r="Q448" i="1"/>
  <c r="Q457" i="1" s="1"/>
  <c r="BK448" i="1"/>
  <c r="BK457" i="1" s="1"/>
  <c r="W453" i="1"/>
  <c r="U444" i="1"/>
  <c r="U463" i="1" s="1"/>
  <c r="D448" i="1"/>
  <c r="D458" i="1" s="1"/>
  <c r="P448" i="1"/>
  <c r="P457" i="1" s="1"/>
  <c r="AB448" i="1"/>
  <c r="AB458" i="1" s="1"/>
  <c r="AN448" i="1"/>
  <c r="AZ448" i="1"/>
  <c r="BL448" i="1"/>
  <c r="BX448" i="1"/>
  <c r="AJ455" i="1"/>
  <c r="AJ453" i="1"/>
  <c r="AV453" i="1"/>
  <c r="BH453" i="1"/>
  <c r="BT453" i="1"/>
  <c r="L443" i="1"/>
  <c r="X443" i="1"/>
  <c r="AJ443" i="1"/>
  <c r="AV443" i="1"/>
  <c r="BH443" i="1"/>
  <c r="BT443" i="1"/>
  <c r="J444" i="1"/>
  <c r="J463" i="1" s="1"/>
  <c r="V444" i="1"/>
  <c r="V463" i="1" s="1"/>
  <c r="AJ444" i="1"/>
  <c r="AJ463" i="1" s="1"/>
  <c r="BD444" i="1"/>
  <c r="BD463" i="1" s="1"/>
  <c r="F446" i="1"/>
  <c r="AF446" i="1"/>
  <c r="BF446" i="1"/>
  <c r="AU453" i="1"/>
  <c r="E448" i="1"/>
  <c r="E458" i="1" s="1"/>
  <c r="AC448" i="1"/>
  <c r="AO448" i="1"/>
  <c r="AO458" i="1" s="1"/>
  <c r="BA448" i="1"/>
  <c r="BM448" i="1"/>
  <c r="BY448" i="1"/>
  <c r="M455" i="1"/>
  <c r="M453" i="1"/>
  <c r="M458" i="1" s="1"/>
  <c r="Y455" i="1"/>
  <c r="Y453" i="1"/>
  <c r="Y458" i="1" s="1"/>
  <c r="AK455" i="1"/>
  <c r="AK453" i="1"/>
  <c r="AK457" i="1" s="1"/>
  <c r="AK459" i="1" s="1"/>
  <c r="AW444" i="1"/>
  <c r="AW463" i="1" s="1"/>
  <c r="AW450" i="1"/>
  <c r="BI444" i="1"/>
  <c r="BI463" i="1" s="1"/>
  <c r="BI450" i="1"/>
  <c r="BU444" i="1"/>
  <c r="BU463" i="1" s="1"/>
  <c r="BU450" i="1"/>
  <c r="M443" i="1"/>
  <c r="Y443" i="1"/>
  <c r="AK443" i="1"/>
  <c r="AW443" i="1"/>
  <c r="BI443" i="1"/>
  <c r="BU443" i="1"/>
  <c r="K444" i="1"/>
  <c r="K463" i="1" s="1"/>
  <c r="W444" i="1"/>
  <c r="W463" i="1" s="1"/>
  <c r="AK444" i="1"/>
  <c r="AK463" i="1" s="1"/>
  <c r="BF444" i="1"/>
  <c r="BF463" i="1" s="1"/>
  <c r="H446" i="1"/>
  <c r="AG446" i="1"/>
  <c r="BG453" i="1"/>
  <c r="AD448" i="1"/>
  <c r="N453" i="1"/>
  <c r="N458" i="1" s="1"/>
  <c r="N455" i="1"/>
  <c r="Z454" i="1"/>
  <c r="Z453" i="1"/>
  <c r="Z458" i="1" s="1"/>
  <c r="Z455" i="1"/>
  <c r="AL444" i="1"/>
  <c r="AL463" i="1" s="1"/>
  <c r="AL450" i="1"/>
  <c r="AX444" i="1"/>
  <c r="AX463" i="1" s="1"/>
  <c r="AX450" i="1"/>
  <c r="BJ444" i="1"/>
  <c r="BJ463" i="1" s="1"/>
  <c r="BJ450" i="1"/>
  <c r="BV444" i="1"/>
  <c r="BV463" i="1" s="1"/>
  <c r="BV450" i="1"/>
  <c r="N443" i="1"/>
  <c r="Z443" i="1"/>
  <c r="AL443" i="1"/>
  <c r="AX443" i="1"/>
  <c r="BJ443" i="1"/>
  <c r="BV443" i="1"/>
  <c r="L444" i="1"/>
  <c r="L463" i="1" s="1"/>
  <c r="X444" i="1"/>
  <c r="X463" i="1" s="1"/>
  <c r="AM444" i="1"/>
  <c r="AM463" i="1" s="1"/>
  <c r="BG444" i="1"/>
  <c r="BG463" i="1" s="1"/>
  <c r="I446" i="1"/>
  <c r="AH446" i="1"/>
  <c r="BN446" i="1"/>
  <c r="BS454" i="1"/>
  <c r="BS453" i="1"/>
  <c r="AI444" i="1"/>
  <c r="AI463" i="1" s="1"/>
  <c r="S448" i="1"/>
  <c r="AE448" i="1"/>
  <c r="AE457" i="1" s="1"/>
  <c r="AE459" i="1" s="1"/>
  <c r="AQ448" i="1"/>
  <c r="BC448" i="1"/>
  <c r="BC458" i="1" s="1"/>
  <c r="BO448" i="1"/>
  <c r="BO458" i="1" s="1"/>
  <c r="O453" i="1"/>
  <c r="AA453" i="1"/>
  <c r="AM454" i="1"/>
  <c r="AM453" i="1"/>
  <c r="AY453" i="1"/>
  <c r="BK454" i="1"/>
  <c r="BK453" i="1"/>
  <c r="BK458" i="1" s="1"/>
  <c r="BK455" i="1"/>
  <c r="BW453" i="1"/>
  <c r="O443" i="1"/>
  <c r="AA443" i="1"/>
  <c r="AM443" i="1"/>
  <c r="AY443" i="1"/>
  <c r="BK443" i="1"/>
  <c r="BW443" i="1"/>
  <c r="M444" i="1"/>
  <c r="M463" i="1" s="1"/>
  <c r="Y444" i="1"/>
  <c r="Y463" i="1" s="1"/>
  <c r="AN444" i="1"/>
  <c r="AN463" i="1" s="1"/>
  <c r="BH444" i="1"/>
  <c r="BH463" i="1" s="1"/>
  <c r="J446" i="1"/>
  <c r="BP446" i="1"/>
  <c r="BW448" i="1"/>
  <c r="BW455" i="1" s="1"/>
  <c r="BC444" i="1"/>
  <c r="BC463" i="1" s="1"/>
  <c r="R458" i="1"/>
  <c r="D453" i="1"/>
  <c r="D455" i="1"/>
  <c r="P453" i="1"/>
  <c r="P455" i="1"/>
  <c r="AB453" i="1"/>
  <c r="AB455" i="1"/>
  <c r="AN453" i="1"/>
  <c r="AN458" i="1" s="1"/>
  <c r="AN455" i="1"/>
  <c r="AN454" i="1"/>
  <c r="AZ444" i="1"/>
  <c r="AZ463" i="1" s="1"/>
  <c r="AZ450" i="1"/>
  <c r="BL444" i="1"/>
  <c r="BL463" i="1" s="1"/>
  <c r="BL450" i="1"/>
  <c r="BX444" i="1"/>
  <c r="BX463" i="1" s="1"/>
  <c r="BX450" i="1"/>
  <c r="D443" i="1"/>
  <c r="P443" i="1"/>
  <c r="AB443" i="1"/>
  <c r="AN443" i="1"/>
  <c r="AZ443" i="1"/>
  <c r="BL443" i="1"/>
  <c r="BX443" i="1"/>
  <c r="N444" i="1"/>
  <c r="N463" i="1" s="1"/>
  <c r="Z444" i="1"/>
  <c r="Z463" i="1" s="1"/>
  <c r="AO444" i="1"/>
  <c r="AO463" i="1" s="1"/>
  <c r="BK444" i="1"/>
  <c r="BK463" i="1" s="1"/>
  <c r="AP446" i="1"/>
  <c r="BQ446" i="1"/>
  <c r="BE448" i="1"/>
  <c r="S458" i="1"/>
  <c r="AQ458" i="1"/>
  <c r="E453" i="1"/>
  <c r="E455" i="1"/>
  <c r="Q453" i="1"/>
  <c r="Q458" i="1" s="1"/>
  <c r="Q455" i="1"/>
  <c r="AC453" i="1"/>
  <c r="AC458" i="1" s="1"/>
  <c r="AC455" i="1"/>
  <c r="AO453" i="1"/>
  <c r="AO455" i="1"/>
  <c r="AO454" i="1"/>
  <c r="BA444" i="1"/>
  <c r="BA463" i="1" s="1"/>
  <c r="BA450" i="1"/>
  <c r="BM444" i="1"/>
  <c r="BM463" i="1" s="1"/>
  <c r="BM450" i="1"/>
  <c r="BY444" i="1"/>
  <c r="BY463" i="1" s="1"/>
  <c r="BY450" i="1"/>
  <c r="Q443" i="1"/>
  <c r="AC443" i="1"/>
  <c r="AO443" i="1"/>
  <c r="BA443" i="1"/>
  <c r="BM443" i="1"/>
  <c r="BY443" i="1"/>
  <c r="O444" i="1"/>
  <c r="O463" i="1" s="1"/>
  <c r="AA444" i="1"/>
  <c r="AA463" i="1" s="1"/>
  <c r="AQ444" i="1"/>
  <c r="AQ463" i="1" s="1"/>
  <c r="BO444" i="1"/>
  <c r="BO463" i="1" s="1"/>
  <c r="AR446" i="1"/>
  <c r="BR446" i="1"/>
  <c r="AA448" i="1"/>
  <c r="AA455" i="1" s="1"/>
  <c r="K454" i="1"/>
  <c r="K453" i="1"/>
  <c r="F453" i="1"/>
  <c r="R455" i="1"/>
  <c r="R454" i="1"/>
  <c r="R453" i="1"/>
  <c r="AD444" i="1"/>
  <c r="AD463" i="1" s="1"/>
  <c r="AD450" i="1"/>
  <c r="AP444" i="1"/>
  <c r="AP463" i="1" s="1"/>
  <c r="AP450" i="1"/>
  <c r="BB444" i="1"/>
  <c r="BB463" i="1" s="1"/>
  <c r="BB450" i="1"/>
  <c r="BN444" i="1"/>
  <c r="BN463" i="1" s="1"/>
  <c r="BN450" i="1"/>
  <c r="R443" i="1"/>
  <c r="BB443" i="1"/>
  <c r="D444" i="1"/>
  <c r="D463" i="1" s="1"/>
  <c r="P444" i="1"/>
  <c r="P463" i="1" s="1"/>
  <c r="AB444" i="1"/>
  <c r="AB463" i="1" s="1"/>
  <c r="AR444" i="1"/>
  <c r="AR463" i="1" s="1"/>
  <c r="BP444" i="1"/>
  <c r="BP463" i="1" s="1"/>
  <c r="AS446" i="1"/>
  <c r="O457" i="1"/>
  <c r="O448" i="1"/>
  <c r="O458" i="1" s="1"/>
  <c r="K448" i="1"/>
  <c r="K458" i="1" s="1"/>
  <c r="W448" i="1"/>
  <c r="W458" i="1" s="1"/>
  <c r="AI448" i="1"/>
  <c r="AI457" i="1" s="1"/>
  <c r="AI459" i="1" s="1"/>
  <c r="AU457" i="1"/>
  <c r="AU448" i="1"/>
  <c r="AU455" i="1" s="1"/>
  <c r="BG448" i="1"/>
  <c r="BG455" i="1" s="1"/>
  <c r="BS448" i="1"/>
  <c r="BS457" i="1" s="1"/>
  <c r="BS459" i="1" s="1"/>
  <c r="G453" i="1"/>
  <c r="S455" i="1"/>
  <c r="S454" i="1"/>
  <c r="S453" i="1"/>
  <c r="S457" i="1" s="1"/>
  <c r="S459" i="1" s="1"/>
  <c r="AE455" i="1"/>
  <c r="AE454" i="1"/>
  <c r="AE453" i="1"/>
  <c r="AE458" i="1" s="1"/>
  <c r="AQ455" i="1"/>
  <c r="AQ453" i="1"/>
  <c r="AQ457" i="1" s="1"/>
  <c r="AQ459" i="1" s="1"/>
  <c r="BC455" i="1"/>
  <c r="BC454" i="1"/>
  <c r="BC453" i="1"/>
  <c r="BO454" i="1"/>
  <c r="BO453" i="1"/>
  <c r="G443" i="1"/>
  <c r="S443" i="1"/>
  <c r="AE443" i="1"/>
  <c r="AQ443" i="1"/>
  <c r="BC443" i="1"/>
  <c r="BO443" i="1"/>
  <c r="E444" i="1"/>
  <c r="E463" i="1" s="1"/>
  <c r="Q444" i="1"/>
  <c r="Q463" i="1" s="1"/>
  <c r="AC444" i="1"/>
  <c r="AC463" i="1" s="1"/>
  <c r="AT444" i="1"/>
  <c r="AT463" i="1" s="1"/>
  <c r="BR444" i="1"/>
  <c r="BR463" i="1" s="1"/>
  <c r="T446" i="1"/>
  <c r="AT446" i="1"/>
  <c r="AY457" i="1"/>
  <c r="AY448" i="1"/>
  <c r="AY458" i="1" s="1"/>
  <c r="AI455" i="1"/>
  <c r="AI454" i="1"/>
  <c r="AI453" i="1"/>
  <c r="L448" i="1"/>
  <c r="L458" i="1" s="1"/>
  <c r="X448" i="1"/>
  <c r="X457" i="1"/>
  <c r="X459" i="1" s="1"/>
  <c r="AJ448" i="1"/>
  <c r="AJ457" i="1"/>
  <c r="AJ459" i="1" s="1"/>
  <c r="AV448" i="1"/>
  <c r="AV455" i="1" s="1"/>
  <c r="AV457" i="1"/>
  <c r="AV459" i="1" s="1"/>
  <c r="BH448" i="1"/>
  <c r="BH455" i="1" s="1"/>
  <c r="BH457" i="1"/>
  <c r="BH459" i="1" s="1"/>
  <c r="BT448" i="1"/>
  <c r="BT455" i="1" s="1"/>
  <c r="BT457" i="1"/>
  <c r="H454" i="1"/>
  <c r="H453" i="1"/>
  <c r="T453" i="1"/>
  <c r="AF453" i="1"/>
  <c r="AR454" i="1"/>
  <c r="AR453" i="1"/>
  <c r="BD455" i="1"/>
  <c r="BD454" i="1"/>
  <c r="BD453" i="1"/>
  <c r="BD458" i="1" s="1"/>
  <c r="BP454" i="1"/>
  <c r="BP453" i="1"/>
  <c r="BD443" i="1"/>
  <c r="F444" i="1"/>
  <c r="F463" i="1" s="1"/>
  <c r="R444" i="1"/>
  <c r="R463" i="1" s="1"/>
  <c r="AE444" i="1"/>
  <c r="AE463" i="1" s="1"/>
  <c r="AU444" i="1"/>
  <c r="AU463" i="1" s="1"/>
  <c r="BS444" i="1"/>
  <c r="BS463" i="1" s="1"/>
  <c r="U446" i="1"/>
  <c r="AM457" i="1"/>
  <c r="AM448" i="1"/>
  <c r="AM455" i="1" s="1"/>
  <c r="I444" i="1"/>
  <c r="I463" i="1" s="1"/>
  <c r="G448" i="1"/>
  <c r="G457" i="1" s="1"/>
  <c r="AI458" i="1"/>
  <c r="AU458" i="1"/>
  <c r="BG458" i="1"/>
  <c r="BS458" i="1"/>
  <c r="I454" i="1"/>
  <c r="I453" i="1"/>
  <c r="U454" i="1"/>
  <c r="U453" i="1"/>
  <c r="AG450" i="1"/>
  <c r="AG444" i="1"/>
  <c r="AG463" i="1" s="1"/>
  <c r="AS450" i="1"/>
  <c r="AS444" i="1"/>
  <c r="AS463" i="1" s="1"/>
  <c r="BE450" i="1"/>
  <c r="BE444" i="1"/>
  <c r="BE463" i="1" s="1"/>
  <c r="BQ450" i="1"/>
  <c r="BQ444" i="1"/>
  <c r="BQ463" i="1" s="1"/>
  <c r="G444" i="1"/>
  <c r="G463" i="1" s="1"/>
  <c r="S444" i="1"/>
  <c r="S463" i="1" s="1"/>
  <c r="AF444" i="1"/>
  <c r="AF463" i="1" s="1"/>
  <c r="AV444" i="1"/>
  <c r="AV463" i="1" s="1"/>
  <c r="BT444" i="1"/>
  <c r="BT463" i="1" s="1"/>
  <c r="V446" i="1"/>
  <c r="AK458" i="1"/>
  <c r="N457" i="1"/>
  <c r="Z457" i="1"/>
  <c r="X458" i="1"/>
  <c r="AJ458" i="1"/>
  <c r="AV458" i="1"/>
  <c r="BH458" i="1"/>
  <c r="BT458" i="1"/>
  <c r="J454" i="1"/>
  <c r="J453" i="1"/>
  <c r="V454" i="1"/>
  <c r="V453" i="1"/>
  <c r="AH453" i="1"/>
  <c r="AT453" i="1"/>
  <c r="BF454" i="1"/>
  <c r="BF453" i="1"/>
  <c r="BR454" i="1"/>
  <c r="BR453" i="1"/>
  <c r="H444" i="1"/>
  <c r="H463" i="1" s="1"/>
  <c r="T444" i="1"/>
  <c r="T463" i="1" s="1"/>
  <c r="AH444" i="1"/>
  <c r="AH463" i="1" s="1"/>
  <c r="AY444" i="1"/>
  <c r="AY463" i="1" s="1"/>
  <c r="BW444" i="1"/>
  <c r="BW463" i="1" s="1"/>
  <c r="BI457" i="1" l="1"/>
  <c r="BD459" i="1"/>
  <c r="BK459" i="1"/>
  <c r="BB457" i="1"/>
  <c r="BB459" i="1" s="1"/>
  <c r="Q459" i="1"/>
  <c r="AG448" i="1"/>
  <c r="BU455" i="1"/>
  <c r="BU454" i="1"/>
  <c r="BU453" i="1"/>
  <c r="BF448" i="1"/>
  <c r="W455" i="1"/>
  <c r="W457" i="1"/>
  <c r="W459" i="1" s="1"/>
  <c r="K455" i="1"/>
  <c r="AC454" i="1"/>
  <c r="BW454" i="1"/>
  <c r="AA454" i="1"/>
  <c r="BO457" i="1"/>
  <c r="BO459" i="1" s="1"/>
  <c r="BS455" i="1"/>
  <c r="H448" i="1"/>
  <c r="M454" i="1"/>
  <c r="AF457" i="1"/>
  <c r="AF448" i="1"/>
  <c r="O455" i="1"/>
  <c r="BI455" i="1"/>
  <c r="BI454" i="1"/>
  <c r="BI453" i="1"/>
  <c r="F448" i="1"/>
  <c r="BT454" i="1"/>
  <c r="AN457" i="1"/>
  <c r="AN459" i="1" s="1"/>
  <c r="AM459" i="1"/>
  <c r="U448" i="1"/>
  <c r="AT448" i="1"/>
  <c r="K457" i="1"/>
  <c r="K459" i="1" s="1"/>
  <c r="BN455" i="1"/>
  <c r="BN454" i="1"/>
  <c r="BN453" i="1"/>
  <c r="F454" i="1"/>
  <c r="AA457" i="1"/>
  <c r="G458" i="1"/>
  <c r="G459" i="1" s="1"/>
  <c r="BC457" i="1"/>
  <c r="BC459" i="1" s="1"/>
  <c r="BN448" i="1"/>
  <c r="BN458" i="1" s="1"/>
  <c r="BW458" i="1"/>
  <c r="BQ455" i="1"/>
  <c r="BQ454" i="1"/>
  <c r="BQ453" i="1"/>
  <c r="BQ457" i="1" s="1"/>
  <c r="AY459" i="1"/>
  <c r="Z459" i="1"/>
  <c r="BE455" i="1"/>
  <c r="BE454" i="1"/>
  <c r="BE453" i="1"/>
  <c r="BE458" i="1" s="1"/>
  <c r="T448" i="1"/>
  <c r="BI458" i="1"/>
  <c r="BR448" i="1"/>
  <c r="BY453" i="1"/>
  <c r="BY458" i="1" s="1"/>
  <c r="BY455" i="1"/>
  <c r="BY454" i="1"/>
  <c r="Q454" i="1"/>
  <c r="O454" i="1"/>
  <c r="AH448" i="1"/>
  <c r="BV454" i="1"/>
  <c r="BV453" i="1"/>
  <c r="BV455" i="1"/>
  <c r="AW455" i="1"/>
  <c r="AW454" i="1"/>
  <c r="AW453" i="1"/>
  <c r="AW458" i="1" s="1"/>
  <c r="AO457" i="1"/>
  <c r="AO459" i="1" s="1"/>
  <c r="AB457" i="1"/>
  <c r="AB459" i="1" s="1"/>
  <c r="N459" i="1"/>
  <c r="BB455" i="1"/>
  <c r="BB454" i="1"/>
  <c r="BB453" i="1"/>
  <c r="BB458" i="1" s="1"/>
  <c r="AR448" i="1"/>
  <c r="BE457" i="1"/>
  <c r="AB454" i="1"/>
  <c r="AY455" i="1"/>
  <c r="I448" i="1"/>
  <c r="N454" i="1"/>
  <c r="BH454" i="1"/>
  <c r="P458" i="1"/>
  <c r="P459" i="1" s="1"/>
  <c r="AS454" i="1"/>
  <c r="AS453" i="1"/>
  <c r="BO455" i="1"/>
  <c r="O459" i="1"/>
  <c r="BM453" i="1"/>
  <c r="BM455" i="1"/>
  <c r="BM454" i="1"/>
  <c r="BJ454" i="1"/>
  <c r="BJ453" i="1"/>
  <c r="BJ455" i="1"/>
  <c r="AM458" i="1"/>
  <c r="AC457" i="1"/>
  <c r="AC459" i="1" s="1"/>
  <c r="L454" i="1"/>
  <c r="AT454" i="1"/>
  <c r="V448" i="1"/>
  <c r="BG457" i="1"/>
  <c r="BG459" i="1" s="1"/>
  <c r="AS448" i="1"/>
  <c r="AS458" i="1" s="1"/>
  <c r="AP455" i="1"/>
  <c r="AP454" i="1"/>
  <c r="AP453" i="1"/>
  <c r="E454" i="1"/>
  <c r="BQ448" i="1"/>
  <c r="AY454" i="1"/>
  <c r="AK454" i="1"/>
  <c r="AA458" i="1"/>
  <c r="L455" i="1"/>
  <c r="AG455" i="1"/>
  <c r="AG454" i="1"/>
  <c r="AG453" i="1"/>
  <c r="AF454" i="1"/>
  <c r="L457" i="1"/>
  <c r="L459" i="1" s="1"/>
  <c r="G454" i="1"/>
  <c r="BA453" i="1"/>
  <c r="BA455" i="1"/>
  <c r="BA454" i="1"/>
  <c r="AP457" i="1"/>
  <c r="AP459" i="1" s="1"/>
  <c r="AP448" i="1"/>
  <c r="AP458" i="1" s="1"/>
  <c r="BX453" i="1"/>
  <c r="BX457" i="1" s="1"/>
  <c r="BX455" i="1"/>
  <c r="BX454" i="1"/>
  <c r="P454" i="1"/>
  <c r="AX454" i="1"/>
  <c r="AX453" i="1"/>
  <c r="AX455" i="1"/>
  <c r="E457" i="1"/>
  <c r="E459" i="1" s="1"/>
  <c r="AV454" i="1"/>
  <c r="D457" i="1"/>
  <c r="D459" i="1" s="1"/>
  <c r="Y457" i="1"/>
  <c r="Y459" i="1" s="1"/>
  <c r="J448" i="1"/>
  <c r="G455" i="1"/>
  <c r="AU459" i="1"/>
  <c r="AD455" i="1"/>
  <c r="AD454" i="1"/>
  <c r="AD453" i="1"/>
  <c r="AD458" i="1" s="1"/>
  <c r="BG454" i="1"/>
  <c r="AZ453" i="1"/>
  <c r="AZ455" i="1"/>
  <c r="AZ454" i="1"/>
  <c r="AH454" i="1"/>
  <c r="BT459" i="1"/>
  <c r="BL453" i="1"/>
  <c r="BL457" i="1" s="1"/>
  <c r="BL455" i="1"/>
  <c r="BL454" i="1"/>
  <c r="BW457" i="1"/>
  <c r="AL454" i="1"/>
  <c r="AL453" i="1"/>
  <c r="AL455" i="1"/>
  <c r="Y454" i="1"/>
  <c r="AU454" i="1"/>
  <c r="T454" i="1"/>
  <c r="AQ454" i="1"/>
  <c r="D454" i="1"/>
  <c r="BP448" i="1"/>
  <c r="BP457" i="1" s="1"/>
  <c r="AJ454" i="1"/>
  <c r="W454" i="1"/>
  <c r="X454" i="1"/>
  <c r="J458" i="1" l="1"/>
  <c r="J455" i="1"/>
  <c r="J457" i="1"/>
  <c r="J459" i="1" s="1"/>
  <c r="BX458" i="1"/>
  <c r="BX459" i="1" s="1"/>
  <c r="AS457" i="1"/>
  <c r="AS459" i="1" s="1"/>
  <c r="BR455" i="1"/>
  <c r="BR458" i="1"/>
  <c r="AT455" i="1"/>
  <c r="AT458" i="1"/>
  <c r="AD457" i="1"/>
  <c r="AD459" i="1" s="1"/>
  <c r="I458" i="1"/>
  <c r="I455" i="1"/>
  <c r="BL458" i="1"/>
  <c r="BL459" i="1" s="1"/>
  <c r="BM458" i="1"/>
  <c r="BM457" i="1"/>
  <c r="BR457" i="1"/>
  <c r="BR459" i="1" s="1"/>
  <c r="AT457" i="1"/>
  <c r="AT459" i="1" s="1"/>
  <c r="AF455" i="1"/>
  <c r="AF458" i="1"/>
  <c r="AF459" i="1" s="1"/>
  <c r="I457" i="1"/>
  <c r="I459" i="1" s="1"/>
  <c r="V458" i="1"/>
  <c r="V455" i="1"/>
  <c r="BE459" i="1"/>
  <c r="U455" i="1"/>
  <c r="U458" i="1"/>
  <c r="BF458" i="1"/>
  <c r="BF455" i="1"/>
  <c r="V457" i="1"/>
  <c r="V459" i="1" s="1"/>
  <c r="AR458" i="1"/>
  <c r="AR455" i="1"/>
  <c r="BV457" i="1"/>
  <c r="BV459" i="1" s="1"/>
  <c r="BV458" i="1"/>
  <c r="T458" i="1"/>
  <c r="T455" i="1"/>
  <c r="BN457" i="1"/>
  <c r="BN459" i="1" s="1"/>
  <c r="U457" i="1"/>
  <c r="U459" i="1" s="1"/>
  <c r="BF457" i="1"/>
  <c r="BF459" i="1" s="1"/>
  <c r="BI459" i="1"/>
  <c r="AZ458" i="1"/>
  <c r="AZ457" i="1"/>
  <c r="AR457" i="1"/>
  <c r="AR459" i="1" s="1"/>
  <c r="T457" i="1"/>
  <c r="T459" i="1" s="1"/>
  <c r="H455" i="1"/>
  <c r="H458" i="1"/>
  <c r="BU457" i="1"/>
  <c r="BU459" i="1" s="1"/>
  <c r="BU458" i="1"/>
  <c r="BA458" i="1"/>
  <c r="BA457" i="1"/>
  <c r="BA459" i="1" s="1"/>
  <c r="BQ458" i="1"/>
  <c r="BQ459" i="1" s="1"/>
  <c r="AH455" i="1"/>
  <c r="AH458" i="1"/>
  <c r="H457" i="1"/>
  <c r="H459" i="1" s="1"/>
  <c r="BP458" i="1"/>
  <c r="BP459" i="1" s="1"/>
  <c r="BP455" i="1"/>
  <c r="AL458" i="1"/>
  <c r="AL457" i="1"/>
  <c r="AS455" i="1"/>
  <c r="AH457" i="1"/>
  <c r="AA459" i="1"/>
  <c r="AX457" i="1"/>
  <c r="AX458" i="1"/>
  <c r="F458" i="1"/>
  <c r="F455" i="1"/>
  <c r="AG458" i="1"/>
  <c r="AW457" i="1"/>
  <c r="AW459" i="1" s="1"/>
  <c r="BW459" i="1"/>
  <c r="F457" i="1"/>
  <c r="F459" i="1" s="1"/>
  <c r="AG457" i="1"/>
  <c r="BY457" i="1"/>
  <c r="BY459" i="1" s="1"/>
  <c r="BJ458" i="1"/>
  <c r="BJ457" i="1"/>
  <c r="BJ459" i="1" s="1"/>
  <c r="AZ459" i="1" l="1"/>
  <c r="BM459" i="1"/>
  <c r="AX459" i="1"/>
  <c r="AH459" i="1"/>
  <c r="AG459" i="1"/>
  <c r="AL459" i="1"/>
</calcChain>
</file>

<file path=xl/sharedStrings.xml><?xml version="1.0" encoding="utf-8"?>
<sst xmlns="http://schemas.openxmlformats.org/spreadsheetml/2006/main" count="1517" uniqueCount="1082">
  <si>
    <t>ผลการวิเคราะห์ต้นทุนบริการ Unit Cost แบบ Quick Method  เดือน พฤศจิกายน  2562</t>
  </si>
  <si>
    <t>6 ผลรวม</t>
  </si>
  <si>
    <t>DataID</t>
  </si>
  <si>
    <t>ผังบัญชี 2562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</si>
  <si>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</si>
  <si>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</si>
  <si>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</si>
  <si>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</si>
  <si>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</si>
  <si>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</si>
  <si>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</si>
  <si>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</si>
  <si>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</si>
  <si>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</si>
  <si>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</si>
  <si>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</si>
  <si>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</si>
  <si>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</si>
  <si>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</si>
  <si>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</si>
  <si>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</si>
  <si>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</si>
  <si>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</si>
  <si>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</si>
  <si>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</si>
  <si>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</si>
  <si>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</si>
  <si>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</si>
  <si>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</si>
  <si>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</si>
  <si>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</si>
  <si>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</si>
  <si>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</si>
  <si>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</si>
  <si>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</si>
  <si>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</si>
  <si>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</si>
  <si>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</si>
  <si>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</si>
  <si>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</si>
  <si>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</si>
  <si>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</si>
  <si>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</si>
  <si>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</si>
  <si>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</si>
  <si>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</si>
  <si>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</si>
  <si>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</si>
  <si>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</si>
  <si>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</si>
  <si>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</si>
  <si>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</si>
  <si>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</si>
  <si>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</si>
  <si>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</si>
  <si>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</si>
  <si>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</si>
  <si>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</si>
  <si>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</si>
  <si>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</si>
  <si>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</si>
  <si>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</si>
  <si>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</si>
  <si>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</si>
  <si>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</si>
  <si>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</si>
  <si>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</si>
  <si>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</si>
  <si>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</si>
  <si>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</si>
  <si>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</si>
  <si>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</si>
  <si>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</si>
  <si>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</si>
  <si>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</si>
  <si>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</si>
  <si>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</si>
  <si>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</si>
  <si>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</si>
  <si>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</si>
  <si>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</si>
  <si>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</si>
  <si>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</si>
  <si>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</si>
  <si>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</si>
  <si>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</si>
  <si>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</si>
  <si>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</si>
  <si>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</si>
  <si>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</si>
  <si>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</si>
  <si>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</si>
  <si>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</si>
  <si>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</si>
  <si>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</si>
  <si>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</si>
  <si>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</si>
  <si>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</si>
  <si>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</si>
  <si>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</si>
  <si>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</si>
  <si>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</si>
  <si>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</si>
  <si>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</si>
  <si>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</si>
  <si>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</si>
  <si>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</si>
  <si>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</si>
  <si>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</si>
  <si>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</si>
  <si>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</si>
  <si>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</si>
  <si>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</si>
  <si>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</si>
  <si>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</si>
  <si>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</si>
  <si>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</si>
  <si>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</si>
  <si>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</si>
  <si>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</si>
  <si>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</si>
  <si>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</si>
  <si>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</si>
  <si>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</si>
  <si>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</si>
  <si>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</si>
  <si>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</si>
  <si>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</si>
  <si>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</si>
  <si>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</si>
  <si>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</si>
  <si>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</si>
  <si>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</si>
  <si>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</si>
  <si>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</si>
  <si>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</si>
  <si>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</si>
  <si>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</si>
  <si>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</si>
  <si>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</si>
  <si>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</si>
  <si>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</si>
  <si>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</si>
  <si>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</si>
  <si>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</si>
  <si>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</si>
  <si>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</si>
  <si>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</si>
  <si>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</si>
  <si>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</si>
  <si>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</si>
  <si>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</si>
  <si>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</si>
  <si>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</si>
  <si>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</si>
  <si>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</si>
  <si>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</si>
  <si>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</si>
  <si>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</si>
  <si>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</si>
  <si>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</si>
  <si>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</si>
  <si>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</si>
  <si>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</si>
  <si>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</si>
  <si>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</si>
  <si>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</si>
  <si>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</si>
  <si>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</si>
  <si>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</si>
  <si>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4301020105.244</t>
  </si>
  <si>
    <t>รายได้ค่ารักษา UC OP - บริการเฉพาะ (CR)</t>
  </si>
  <si>
    <t>4301020105.263</t>
  </si>
  <si>
    <t>รายได้ค่ารักษา OP Refer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</si>
  <si>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</si>
  <si>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</si>
  <si>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</si>
  <si>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รายได้ค่ารักษาเบิกจ่ายตรง-หน่วยงาน-OP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</si>
  <si>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</si>
  <si>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</si>
  <si>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</si>
  <si>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รายได้ค่ารักษาเบิกจ่ายตรง- อปท.รูปแบบพิเศษ OP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</si>
  <si>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</si>
  <si>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</si>
  <si>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</si>
  <si>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</si>
  <si>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</si>
  <si>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</si>
  <si>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</si>
  <si>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</t>
  </si>
  <si>
    <t>4301020106.313</t>
  </si>
  <si>
    <t>รายได้ค่ารักษาประกันสังคม-ค่าใช้จ่ายสูง/อุบัติเหตุ/ฉุกเฉิน OP</t>
  </si>
  <si>
    <t>4301020106.503</t>
  </si>
  <si>
    <t>รายได้ค่ารักษาแรงงานต่างด้าว OP</t>
  </si>
  <si>
    <t>4301020106.512</t>
  </si>
  <si>
    <t xml:space="preserve">รายได้ค่ารักษาแรงงานต่างด้าว OP นอก CUP </t>
  </si>
  <si>
    <t>4301020106.516</t>
  </si>
  <si>
    <t>รายได้ค่าตรวจสุขภาพแรงงานต่างด้าว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</si>
  <si>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</si>
  <si>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</si>
  <si>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</si>
  <si>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</si>
  <si>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</si>
  <si>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</si>
  <si>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</si>
  <si>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</si>
  <si>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</si>
  <si>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</si>
  <si>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</si>
  <si>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</si>
  <si>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</si>
  <si>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 xml:space="preserve">รายได้ค่ารักษา UC-IP  </t>
  </si>
  <si>
    <t>4301020105.245</t>
  </si>
  <si>
    <t>รายได้ค่ารักษา UC IP - บริการเฉพาะ (CR)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</si>
  <si>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</si>
  <si>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</si>
  <si>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</si>
  <si>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รายได้ค่ารักษาเบิกจ่ายตรง-หน่วยงานอื่น- IP</t>
  </si>
  <si>
    <t>4301020104.802</t>
  </si>
  <si>
    <t>รายได้ค่ารักษาเบิกจ่ายตรง-อปท. IP</t>
  </si>
  <si>
    <t>4301020104.806</t>
  </si>
  <si>
    <t>รายได้ค่ารักษาเบิกจ่ายตรง- 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</si>
  <si>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</si>
  <si>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</si>
  <si>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</si>
  <si>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</si>
  <si>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</si>
  <si>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</si>
  <si>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</si>
  <si>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</si>
  <si>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</si>
  <si>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</si>
  <si>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</si>
  <si>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</si>
  <si>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</si>
  <si>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</si>
  <si>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</si>
  <si>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</si>
  <si>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</si>
  <si>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</si>
  <si>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</si>
  <si>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</si>
  <si>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</si>
  <si>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</si>
  <si>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</si>
  <si>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</si>
  <si>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</si>
  <si>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</si>
  <si>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</si>
  <si>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</si>
  <si>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</si>
  <si>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</si>
  <si>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</si>
  <si>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</si>
  <si>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</si>
  <si>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</si>
  <si>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</si>
  <si>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</si>
  <si>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</si>
  <si>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</si>
  <si>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</si>
  <si>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</si>
  <si>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</si>
  <si>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</si>
  <si>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</si>
  <si>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</si>
  <si>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</si>
  <si>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</si>
  <si>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</si>
  <si>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</si>
  <si>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</si>
  <si>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</si>
  <si>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</si>
  <si>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</si>
  <si>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</si>
  <si>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</si>
  <si>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</si>
  <si>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</si>
  <si>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</si>
  <si>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</si>
  <si>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</si>
  <si>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</si>
  <si>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</si>
  <si>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</si>
  <si>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</si>
  <si>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</si>
  <si>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</si>
  <si>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</si>
  <si>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</si>
  <si>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</si>
  <si>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</si>
  <si>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</si>
  <si>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</si>
  <si>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</si>
  <si>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</si>
  <si>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</si>
  <si>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</si>
  <si>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</si>
  <si>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</si>
  <si>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</si>
  <si>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</si>
  <si>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</si>
  <si>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</si>
  <si>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</si>
  <si>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</si>
  <si>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</si>
  <si>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</si>
  <si>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</si>
  <si>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</si>
  <si>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ค่าตอบแทนตามผลการปฏิบัติงาน (บริการ) -เงินงบประมาณ</t>
  </si>
  <si>
    <t>5101020114.117</t>
  </si>
  <si>
    <t>ค่าตอบแทนตามผลการปฏิบัติงาน (สนับสนุน)  -เงินงบประมาณ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</si>
  <si>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</si>
  <si>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</si>
  <si>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</si>
  <si>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 -เงินงบประมาณ</t>
  </si>
  <si>
    <t>5101020114.122</t>
  </si>
  <si>
    <t>ค่าตอบแทนตามผลการปฏิบัติงาน (บริการ) -เงินนอกประมาณ</t>
  </si>
  <si>
    <t>5101020114.123</t>
  </si>
  <si>
    <t>ค่าตอบแทนตามผลการปฏิบัติงาน (สนับสนุน)  -เงินนอกประมาณ</t>
  </si>
  <si>
    <t>5101020114.124</t>
  </si>
  <si>
    <t>ค่าตอบแทนการปฏิบัติงานในลักษณะค่าเบี้ยเลี้ยงเหมาจ่าย (บริการ) -เงินนอกประมาณ</t>
  </si>
  <si>
    <t>5101020114.125</t>
  </si>
  <si>
    <t>ค่าตอบแทนการปฏิบัติงานในลักษณะค่าเบี้ยเลี้ยงเหมาจ่าย (สนับสนุน)  -เงินนอกประมาณ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</si>
  <si>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</si>
  <si>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</si>
  <si>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</si>
  <si>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</si>
  <si>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</si>
  <si>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</si>
  <si>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</si>
  <si>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</si>
  <si>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</si>
  <si>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</si>
  <si>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</si>
  <si>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</si>
  <si>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</si>
  <si>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  (เงินงบประมาณ)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</si>
  <si>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</si>
  <si>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</si>
  <si>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</si>
  <si>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</si>
  <si>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</si>
  <si>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</si>
  <si>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</si>
  <si>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</si>
  <si>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</si>
  <si>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</si>
  <si>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</si>
  <si>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</si>
  <si>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</si>
  <si>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ค่าตอบแทนการปฎิบัติงานชันสูตรพลิกศพ  (เงินนอกงบประมาณ)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</si>
  <si>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</si>
  <si>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</si>
  <si>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</si>
  <si>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</si>
  <si>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</si>
  <si>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</si>
  <si>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</si>
  <si>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</si>
  <si>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</si>
  <si>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</si>
  <si>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</si>
  <si>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</si>
  <si>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</si>
  <si>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</si>
  <si>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</si>
  <si>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</si>
  <si>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</si>
  <si>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</si>
  <si>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เงินสมทบกองทุนเงินทดแทน-เงินงบประมาณ</t>
  </si>
  <si>
    <t>เงินสมทบกองทุนเงินทดแทน-เงินนอกงบประมาณ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</si>
  <si>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</si>
  <si>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</si>
  <si>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</si>
  <si>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</si>
  <si>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</si>
  <si>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</si>
  <si>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</si>
  <si>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</si>
  <si>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</si>
  <si>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</si>
  <si>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</si>
  <si>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</si>
  <si>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</si>
  <si>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</si>
  <si>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</si>
  <si>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   (เงินงบประมาณ)</t>
  </si>
  <si>
    <t>5102010199.102</t>
  </si>
  <si>
    <t>ค่าใช้จ่ายด้านการฝึกอบรม-ในประเทศ (เงินนอกงบประมาณ)</t>
  </si>
  <si>
    <t>5102030199.101</t>
  </si>
  <si>
    <t>ค่าใช้จ่ายด้านการฝึกอบรม-บุคคลภายนอก  (เงินงบประมาณ)</t>
  </si>
  <si>
    <t>5102030199.102</t>
  </si>
  <si>
    <t>ค่าใช้จ่ายด้านการฝึกอบรม-บุคคลภายนอก  (เงินนอกงบประมาณ)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</si>
  <si>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</si>
  <si>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</si>
  <si>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</si>
  <si>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 (เงินนอกงบประมาณ)</t>
  </si>
  <si>
    <t>5103010103.101</t>
  </si>
  <si>
    <t>ค่าที่พัก-ในประเทศ   (เงินงบประมาณ)</t>
  </si>
  <si>
    <t>5103010103.102</t>
  </si>
  <si>
    <t>ค่าที่พัก-ในประเทศ  (เงินนอกงบประมาณ)</t>
  </si>
  <si>
    <t>5103010199.101</t>
  </si>
  <si>
    <t>ค่าใช้จ่ายเดินทางอื่น -ในประเทศ   (เงินงบประมาณ)</t>
  </si>
  <si>
    <t>5103010199.102</t>
  </si>
  <si>
    <t>ค่าใช้จ่ายเดินทางอื่น -ในประเทศ  (เงินนอกงบประมาณ)</t>
  </si>
  <si>
    <t>LC ผลรวม</t>
  </si>
  <si>
    <t>CC</t>
  </si>
  <si>
    <t>5104030299.204</t>
  </si>
  <si>
    <t>ค่าจ้าง /ค่าเช่า /ค่าซ่อมบำรุงสิ่งก่อสร้างและครุภัณฑ์ (งบลงทุน UC)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</si>
  <si>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</si>
  <si>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</si>
  <si>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</si>
  <si>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</si>
  <si>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</si>
  <si>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</si>
  <si>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</si>
  <si>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</si>
  <si>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</si>
  <si>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</si>
  <si>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</si>
  <si>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</si>
  <si>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</si>
  <si>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</si>
  <si>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</si>
  <si>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</si>
  <si>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</si>
  <si>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</si>
  <si>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</si>
  <si>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</si>
  <si>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</si>
  <si>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</si>
  <si>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</si>
  <si>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</si>
  <si>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</si>
  <si>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</si>
  <si>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</si>
  <si>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</si>
  <si>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</si>
  <si>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</si>
  <si>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</si>
  <si>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</si>
  <si>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</si>
  <si>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</si>
  <si>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</si>
  <si>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</si>
  <si>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</si>
  <si>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</si>
  <si>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</si>
  <si>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</si>
  <si>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</si>
  <si>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</si>
  <si>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</si>
  <si>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</si>
  <si>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</si>
  <si>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</si>
  <si>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</si>
  <si>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</si>
  <si>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</si>
  <si>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</si>
  <si>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</si>
  <si>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</si>
  <si>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</si>
  <si>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</si>
  <si>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</si>
  <si>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</si>
  <si>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</si>
  <si>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</si>
  <si>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</si>
  <si>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</si>
  <si>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</si>
  <si>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</si>
  <si>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</si>
  <si>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</si>
  <si>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</si>
  <si>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</si>
  <si>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</si>
  <si>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</si>
  <si>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</si>
  <si>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</si>
  <si>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</si>
  <si>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</si>
  <si>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</si>
  <si>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</si>
  <si>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</si>
  <si>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</si>
  <si>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</si>
  <si>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</si>
  <si>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</si>
  <si>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</si>
  <si>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</si>
  <si>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</si>
  <si>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</si>
  <si>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</si>
  <si>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</si>
  <si>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</si>
  <si>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</si>
  <si>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</si>
  <si>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</si>
  <si>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</si>
  <si>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</si>
  <si>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</si>
  <si>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</si>
  <si>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</si>
  <si>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</si>
  <si>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</si>
  <si>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</si>
  <si>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</si>
  <si>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</si>
  <si>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MC</t>
  </si>
  <si>
    <t>5104030205.101</t>
  </si>
  <si>
    <t>ยาใช้ไป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</si>
  <si>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</si>
  <si>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</si>
  <si>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</si>
  <si>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</si>
  <si>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</si>
  <si>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</si>
  <si>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</si>
  <si>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</si>
  <si>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</si>
  <si>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</si>
  <si>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</si>
  <si>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</si>
  <si>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</si>
  <si>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</si>
  <si>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</si>
  <si>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</si>
  <si>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</si>
  <si>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</si>
  <si>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</si>
  <si>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</si>
  <si>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</si>
  <si>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</si>
  <si>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</si>
  <si>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</si>
  <si>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</si>
  <si>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</si>
  <si>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</si>
  <si>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</si>
  <si>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</si>
  <si>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</si>
  <si>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</si>
  <si>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</si>
  <si>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</si>
  <si>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</si>
  <si>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</si>
  <si>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</si>
  <si>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</si>
  <si>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</si>
  <si>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</si>
  <si>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</si>
  <si>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</si>
  <si>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</si>
  <si>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</si>
  <si>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</si>
  <si>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</si>
  <si>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</si>
  <si>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</si>
  <si>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</si>
  <si>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</si>
  <si>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</si>
  <si>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</si>
  <si>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</si>
  <si>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</si>
  <si>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</si>
  <si>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</si>
  <si>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</si>
  <si>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</si>
  <si>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</si>
  <si>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</si>
  <si>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</si>
  <si>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</si>
  <si>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</si>
  <si>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</si>
  <si>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</si>
  <si>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</si>
  <si>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</si>
  <si>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</si>
  <si>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</si>
  <si>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</si>
  <si>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</si>
  <si>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</si>
  <si>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</si>
  <si>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</si>
  <si>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</si>
  <si>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</si>
  <si>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</si>
  <si>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</si>
  <si>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</si>
  <si>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</si>
  <si>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</si>
  <si>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</si>
  <si>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</si>
  <si>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</si>
  <si>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</si>
  <si>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</si>
  <si>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</si>
  <si>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</si>
  <si>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</si>
  <si>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</si>
  <si>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</si>
  <si>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</si>
  <si>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</si>
  <si>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</si>
  <si>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</si>
  <si>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</si>
  <si>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</si>
  <si>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</si>
  <si>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</si>
  <si>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</si>
  <si>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</si>
  <si>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</si>
  <si>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</si>
  <si>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</si>
  <si>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</si>
  <si>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</si>
  <si>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</si>
  <si>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</si>
  <si>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</si>
  <si>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</si>
  <si>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</si>
  <si>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</si>
  <si>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</si>
  <si>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</si>
  <si>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</si>
  <si>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</si>
  <si>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</si>
  <si>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5104030299.102</t>
  </si>
  <si>
    <t>ค่าใช้จ่ายตามโครงการ (UC) (PP)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</si>
  <si>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</si>
  <si>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</si>
  <si>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</si>
  <si>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</si>
  <si>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5212010199.105</t>
  </si>
  <si>
    <t>ค่าใช้จ่ายลักษณะอื่น</t>
  </si>
  <si>
    <t>MC ผลรวม</t>
  </si>
  <si>
    <t>หมายเหตุ</t>
  </si>
  <si>
    <t>4301020105.214</t>
  </si>
  <si>
    <t>รายได้กองทุน UC - OP แบบเหมาจ่ายต่อผู้มีสิทธิ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</si>
  <si>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</si>
  <si>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</si>
  <si>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</si>
  <si>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</si>
  <si>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</si>
  <si>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</si>
  <si>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</si>
  <si>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</si>
  <si>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</si>
  <si>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</si>
  <si>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</si>
  <si>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</si>
  <si>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</si>
  <si>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</si>
  <si>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</si>
  <si>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</si>
  <si>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</si>
  <si>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</si>
  <si>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</si>
  <si>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</si>
  <si>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</si>
  <si>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</si>
  <si>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</si>
  <si>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</si>
  <si>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</si>
  <si>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</si>
  <si>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</si>
  <si>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</si>
  <si>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</si>
  <si>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</si>
  <si>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</si>
  <si>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</si>
  <si>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</si>
  <si>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</si>
  <si>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</si>
  <si>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</si>
  <si>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4301020105.260</t>
  </si>
  <si>
    <t>ส่วนต่างค่ารักษาที่ต่ำกว่าข้อตกลงในการจ่ายตาม DRG- UC OP -DMI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</si>
  <si>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</si>
  <si>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</si>
  <si>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</si>
  <si>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</si>
  <si>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</si>
  <si>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</si>
  <si>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</si>
  <si>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</si>
  <si>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</si>
  <si>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-เบิกจ่ายตรงหน่วยงานอื่น IP</t>
  </si>
  <si>
    <t>4301020104.111</t>
  </si>
  <si>
    <t>ส่วนต่างค่ารักษาที่ต่ำกว่าข้อตกลงในการจ่ายตาม DRG -เบิกจ่ายตรง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</si>
  <si>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</si>
  <si>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</si>
  <si>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</si>
  <si>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</si>
  <si>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</si>
  <si>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</si>
  <si>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</si>
  <si>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</si>
  <si>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</si>
  <si>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</si>
  <si>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</si>
  <si>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</si>
  <si>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</si>
  <si>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</si>
  <si>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</si>
  <si>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</si>
  <si>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</si>
  <si>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</si>
  <si>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</si>
  <si>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</si>
  <si>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</si>
  <si>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</si>
  <si>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</si>
  <si>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</si>
  <si>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</si>
  <si>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</si>
  <si>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</si>
  <si>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</si>
  <si>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</si>
  <si>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</si>
  <si>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</si>
  <si>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</si>
  <si>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</si>
  <si>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</si>
  <si>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</si>
  <si>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</si>
  <si>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</si>
  <si>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</si>
  <si>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</si>
  <si>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</si>
  <si>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</si>
  <si>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</si>
  <si>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</si>
  <si>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</si>
  <si>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</si>
  <si>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</si>
  <si>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</si>
  <si>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</si>
  <si>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</si>
  <si>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</si>
  <si>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</si>
  <si>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</si>
  <si>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</si>
  <si>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</si>
  <si>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</si>
  <si>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</si>
  <si>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</si>
  <si>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</si>
  <si>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</si>
  <si>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</si>
  <si>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</si>
  <si>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</si>
  <si>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</si>
  <si>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</si>
  <si>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</si>
  <si>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</si>
  <si>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</si>
  <si>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</si>
  <si>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</si>
  <si>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</si>
  <si>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</si>
  <si>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</si>
  <si>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</si>
  <si>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</si>
  <si>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</si>
  <si>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</si>
  <si>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</si>
  <si>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</si>
  <si>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บัญชีรายได้ระหว่างหน่วยงาน - หน่วยงานรับเงินงบบุคลากรจากรัฐบาล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</si>
  <si>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</si>
  <si>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</si>
  <si>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</si>
  <si>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</si>
  <si>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</si>
  <si>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</si>
  <si>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</si>
  <si>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</si>
  <si>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</si>
  <si>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</si>
  <si>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</si>
  <si>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</si>
  <si>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</si>
  <si>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</si>
  <si>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</si>
  <si>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</si>
  <si>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</si>
  <si>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</si>
  <si>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</si>
  <si>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</si>
  <si>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</si>
  <si>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</si>
  <si>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</si>
  <si>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</si>
  <si>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</si>
  <si>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</si>
  <si>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</si>
  <si>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</si>
  <si>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</si>
  <si>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</si>
  <si>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</si>
  <si>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</si>
  <si>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</si>
  <si>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</si>
  <si>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</si>
  <si>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</si>
  <si>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</si>
  <si>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</si>
  <si>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</si>
  <si>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</si>
  <si>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</si>
  <si>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</si>
  <si>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</si>
  <si>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</si>
  <si>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</si>
  <si>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</si>
  <si>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</si>
  <si>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</si>
  <si>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</si>
  <si>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</si>
  <si>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</si>
  <si>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</si>
  <si>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</si>
  <si>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</si>
  <si>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</si>
  <si>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</si>
  <si>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</si>
  <si>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</si>
  <si>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</si>
  <si>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</si>
  <si>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</si>
  <si>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</si>
  <si>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</si>
  <si>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</si>
  <si>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</si>
  <si>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</si>
  <si>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</si>
  <si>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</si>
  <si>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</si>
  <si>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</si>
  <si>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</si>
  <si>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</si>
  <si>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</si>
  <si>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</si>
  <si>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</si>
  <si>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</si>
  <si>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</si>
  <si>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</si>
  <si>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</si>
  <si>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</si>
  <si>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</si>
  <si>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</si>
  <si>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4302040101.101</t>
  </si>
  <si>
    <t>พักรับเงินงบอุดหนุน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</si>
  <si>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</si>
  <si>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</si>
  <si>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</si>
  <si>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</si>
  <si>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</si>
  <si>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</si>
  <si>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</si>
  <si>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</si>
  <si>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</si>
  <si>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</si>
  <si>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</si>
  <si>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</si>
  <si>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</si>
  <si>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</si>
  <si>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</si>
  <si>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</si>
  <si>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</si>
  <si>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</si>
  <si>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</si>
  <si>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</si>
  <si>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</si>
  <si>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</si>
  <si>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</si>
  <si>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</si>
  <si>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</si>
  <si>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</si>
  <si>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</si>
  <si>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</si>
  <si>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</si>
  <si>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</si>
  <si>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</si>
  <si>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</si>
  <si>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</si>
  <si>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</si>
  <si>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</si>
  <si>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</si>
  <si>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</si>
  <si>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</si>
  <si>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</si>
  <si>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</si>
  <si>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</si>
  <si>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</si>
  <si>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</si>
  <si>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</si>
  <si>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</si>
  <si>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</si>
  <si>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</si>
  <si>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</si>
  <si>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</si>
  <si>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</si>
  <si>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</si>
  <si>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</si>
  <si>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</si>
  <si>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</si>
  <si>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</si>
  <si>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</si>
  <si>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</si>
  <si>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</si>
  <si>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</si>
  <si>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</si>
  <si>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</si>
  <si>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</si>
  <si>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</si>
  <si>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</si>
  <si>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</si>
  <si>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</si>
  <si>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</si>
  <si>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</si>
  <si>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</si>
  <si>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</si>
  <si>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</si>
  <si>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</si>
  <si>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</si>
  <si>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</si>
  <si>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</si>
  <si>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</si>
  <si>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</si>
  <si>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</si>
  <si>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</si>
  <si>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</si>
  <si>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</si>
  <si>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</si>
  <si>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</si>
  <si>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5112010103.101</t>
  </si>
  <si>
    <t>ค่าสวัสดิการสังคมอื่น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</si>
  <si>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</si>
  <si>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</si>
  <si>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</si>
  <si>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</si>
  <si>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</si>
  <si>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</si>
  <si>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</si>
  <si>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</si>
  <si>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</si>
  <si>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</si>
  <si>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</si>
  <si>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</si>
  <si>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</si>
  <si>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</si>
  <si>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</si>
  <si>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</si>
  <si>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</si>
  <si>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</si>
  <si>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</si>
  <si>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</si>
  <si>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</si>
  <si>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</si>
  <si>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</si>
  <si>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</si>
  <si>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</si>
  <si>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</si>
  <si>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</si>
  <si>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</si>
  <si>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</si>
  <si>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</si>
  <si>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</si>
  <si>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</si>
  <si>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</si>
  <si>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</si>
  <si>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</si>
  <si>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</si>
  <si>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</si>
  <si>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</si>
  <si>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</si>
  <si>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</si>
  <si>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</si>
  <si>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</si>
  <si>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</si>
  <si>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</si>
  <si>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</si>
  <si>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</si>
  <si>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</si>
  <si>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</si>
  <si>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</si>
  <si>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</si>
  <si>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</si>
  <si>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</si>
  <si>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</si>
  <si>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</si>
  <si>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</si>
  <si>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</si>
  <si>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</si>
  <si>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</si>
  <si>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</si>
  <si>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</si>
  <si>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</si>
  <si>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</si>
  <si>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</si>
  <si>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</si>
  <si>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</si>
  <si>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</si>
  <si>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</si>
  <si>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</si>
  <si>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5107030101.101</t>
  </si>
  <si>
    <t>บัญชีพักเบิกเงินอุดหนุน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</si>
  <si>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</si>
  <si>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</si>
  <si>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</si>
  <si>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</si>
  <si>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</si>
  <si>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</si>
  <si>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</si>
  <si>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</si>
  <si>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</si>
  <si>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</si>
  <si>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</si>
  <si>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</si>
  <si>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</si>
  <si>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</si>
  <si>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</si>
  <si>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</si>
  <si>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</si>
  <si>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</si>
  <si>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</si>
  <si>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</si>
  <si>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</si>
  <si>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</si>
  <si>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</si>
  <si>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</si>
  <si>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</si>
  <si>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</si>
  <si>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</si>
  <si>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</si>
  <si>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</si>
  <si>
    <t xml:space="preserve">รายงานข้อมูลต้นทุนบริการ Unit Cost แบบ Quick Method </t>
  </si>
  <si>
    <t>ปีงบประมาณ 2563</t>
  </si>
  <si>
    <t>ประจำเดือน พฤศจิกายน 2562</t>
  </si>
  <si>
    <t>หน่วยบริการ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</si>
  <si>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</si>
  <si>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</si>
  <si>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</si>
  <si>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</si>
  <si>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</si>
  <si>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</si>
  <si>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</si>
  <si>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</si>
  <si>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</si>
  <si>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</si>
  <si>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</si>
  <si>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</si>
  <si>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</si>
  <si>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</si>
  <si>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</si>
  <si>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รพท.S &gt;400</t>
  </si>
  <si>
    <t>รพ.คลองหาด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</si>
  <si>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</si>
  <si>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</si>
  <si>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</si>
  <si>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</si>
  <si>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</si>
  <si>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</si>
  <si>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</si>
  <si>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</si>
  <si>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</si>
  <si>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</si>
  <si>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</si>
  <si>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&gt;15,000-25,000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</si>
  <si>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</si>
  <si>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</si>
  <si>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จำนวน..........7...........แห่ง</t>
  </si>
  <si>
    <t>ร้อยละ</t>
  </si>
  <si>
    <t>ไม่ผ่านเกณฑ์</t>
  </si>
  <si>
    <t>จำนวน..........2...........แห่ง</t>
  </si>
  <si>
    <t xml:space="preserve">แหล่งข้อมูล </t>
  </si>
  <si>
    <t>http://hfo63.cfo.in.th</t>
  </si>
  <si>
    <t>กลุ่มงานประกันสุขภาพ  สำนักงานสาธารณสุขจังหวัดสระแก้ว</t>
  </si>
  <si>
    <t>รายงาน ณ วันที่  23  ธันวาคม  2562</t>
  </si>
  <si>
    <t xml:space="preserve"> - กลุ่มระดับบริการ อิงกลุ่ม POP UC</t>
  </si>
  <si>
    <t xml:space="preserve"> - เทียบค่า Mean ไตรมาส 4/2562  รายงาน ณ 30  ตุลาคม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</si>
</sst>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#,##0.00_ ;[Red]\-#,##0.00\ "/>
    <numFmt numFmtId="188" formatCode="#,##0.00_ ;\-#,##0.00\ "/>
    <numFmt numFmtId="189" formatCode="0.000"/>
    <numFmt numFmtId="190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0"/>
      <color indexed="8"/>
      <name val="Arial"/>
      <family val="2"/>
    </font>
    <font>
      <sz val="15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center" vertical="top"/>
    </xf>
    <xf numFmtId="0" fontId="4" fillId="4" borderId="2" xfId="2" applyFont="1" applyFill="1" applyBorder="1" applyAlignment="1">
      <alignment horizontal="center" vertical="top"/>
    </xf>
    <xf numFmtId="0" fontId="4" fillId="5" borderId="2" xfId="2" applyFont="1" applyFill="1" applyBorder="1" applyAlignment="1">
      <alignment horizontal="center" vertical="top"/>
    </xf>
    <xf numFmtId="0" fontId="4" fillId="6" borderId="2" xfId="2" applyFont="1" applyFill="1" applyBorder="1" applyAlignment="1">
      <alignment horizontal="center" vertical="top"/>
    </xf>
    <xf numFmtId="0" fontId="4" fillId="7" borderId="2" xfId="2" applyFont="1" applyFill="1" applyBorder="1" applyAlignment="1">
      <alignment horizontal="center" vertical="top"/>
    </xf>
    <xf numFmtId="0" fontId="4" fillId="8" borderId="2" xfId="2" applyFont="1" applyFill="1" applyBorder="1" applyAlignment="1">
      <alignment horizontal="center" vertical="top"/>
    </xf>
    <xf numFmtId="0" fontId="4" fillId="9" borderId="2" xfId="2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top" wrapText="1" shrinkToFit="1"/>
    </xf>
    <xf numFmtId="0" fontId="4" fillId="3" borderId="2" xfId="2" applyFont="1" applyFill="1" applyBorder="1" applyAlignment="1">
      <alignment horizontal="center" vertical="top" wrapText="1" shrinkToFit="1"/>
    </xf>
    <xf numFmtId="0" fontId="4" fillId="4" borderId="2" xfId="2" applyFont="1" applyFill="1" applyBorder="1" applyAlignment="1">
      <alignment horizontal="center" vertical="top" wrapText="1" shrinkToFit="1"/>
    </xf>
    <xf numFmtId="0" fontId="4" fillId="5" borderId="2" xfId="2" applyFont="1" applyFill="1" applyBorder="1" applyAlignment="1">
      <alignment horizontal="center" vertical="top" wrapText="1" shrinkToFit="1"/>
    </xf>
    <xf numFmtId="0" fontId="4" fillId="6" borderId="2" xfId="2" applyFont="1" applyFill="1" applyBorder="1" applyAlignment="1">
      <alignment horizontal="center" vertical="top" wrapText="1" shrinkToFit="1"/>
    </xf>
    <xf numFmtId="0" fontId="4" fillId="7" borderId="2" xfId="2" applyFont="1" applyFill="1" applyBorder="1" applyAlignment="1">
      <alignment horizontal="center" vertical="top" wrapText="1" shrinkToFit="1"/>
    </xf>
    <xf numFmtId="0" fontId="4" fillId="8" borderId="2" xfId="2" applyFont="1" applyFill="1" applyBorder="1" applyAlignment="1">
      <alignment horizontal="center" vertical="top" wrapText="1" shrinkToFit="1"/>
    </xf>
    <xf numFmtId="0" fontId="4" fillId="9" borderId="2" xfId="2" applyFont="1" applyFill="1" applyBorder="1" applyAlignment="1">
      <alignment horizontal="center" vertical="top" wrapText="1" shrinkToFi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center" vertical="top"/>
    </xf>
    <xf numFmtId="0" fontId="4" fillId="4" borderId="2" xfId="2" applyFont="1" applyFill="1" applyBorder="1" applyAlignment="1">
      <alignment horizontal="center" vertical="top"/>
    </xf>
    <xf numFmtId="0" fontId="4" fillId="5" borderId="2" xfId="2" applyFont="1" applyFill="1" applyBorder="1" applyAlignment="1">
      <alignment horizontal="center" vertical="top"/>
    </xf>
    <xf numFmtId="0" fontId="4" fillId="6" borderId="2" xfId="2" applyFont="1" applyFill="1" applyBorder="1" applyAlignment="1">
      <alignment horizontal="center" vertical="top"/>
    </xf>
    <xf numFmtId="0" fontId="4" fillId="7" borderId="2" xfId="2" applyFont="1" applyFill="1" applyBorder="1" applyAlignment="1">
      <alignment horizontal="center" vertical="top"/>
    </xf>
    <xf numFmtId="0" fontId="4" fillId="8" borderId="2" xfId="2" applyFont="1" applyFill="1" applyBorder="1" applyAlignment="1">
      <alignment horizontal="center" vertical="top"/>
    </xf>
    <xf numFmtId="0" fontId="4" fillId="9" borderId="2" xfId="2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4" fontId="3" fillId="0" borderId="2" xfId="0" applyNumberFormat="1" applyFont="1" applyBorder="1" applyAlignment="1">
      <alignment vertical="center"/>
    </xf>
    <xf numFmtId="187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10" borderId="2" xfId="0" applyFont="1" applyFill="1" applyBorder="1" applyAlignment="1">
      <alignment vertical="center"/>
    </xf>
    <xf numFmtId="0" fontId="2" fillId="10" borderId="2" xfId="0" applyFont="1" applyFill="1" applyBorder="1" applyAlignment="1">
      <alignment horizontal="left" vertical="center"/>
    </xf>
    <xf numFmtId="187" fontId="2" fillId="10" borderId="2" xfId="0" applyNumberFormat="1" applyFont="1" applyFill="1" applyBorder="1" applyAlignment="1">
      <alignment vertical="center"/>
    </xf>
    <xf numFmtId="187" fontId="2" fillId="10" borderId="0" xfId="0" applyNumberFormat="1" applyFont="1" applyFill="1" applyAlignment="1">
      <alignment vertical="center"/>
    </xf>
    <xf numFmtId="0" fontId="2" fillId="10" borderId="3" xfId="0" applyFont="1" applyFill="1" applyBorder="1" applyAlignment="1">
      <alignment horizontal="left" vertical="center"/>
    </xf>
    <xf numFmtId="0" fontId="2" fillId="10" borderId="7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horizontal="left" vertical="center"/>
    </xf>
    <xf numFmtId="188" fontId="3" fillId="0" borderId="2" xfId="0" applyNumberFormat="1" applyFont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left" vertical="center"/>
    </xf>
    <xf numFmtId="189" fontId="3" fillId="0" borderId="2" xfId="0" applyNumberFormat="1" applyFont="1" applyBorder="1" applyAlignment="1">
      <alignment horizontal="left" vertical="center"/>
    </xf>
    <xf numFmtId="0" fontId="6" fillId="0" borderId="2" xfId="3" applyFont="1" applyBorder="1" applyAlignment="1">
      <alignment horizontal="center"/>
    </xf>
    <xf numFmtId="0" fontId="6" fillId="0" borderId="2" xfId="3" applyFont="1" applyBorder="1"/>
    <xf numFmtId="49" fontId="3" fillId="0" borderId="2" xfId="0" applyNumberFormat="1" applyFont="1" applyBorder="1" applyAlignment="1">
      <alignment horizontal="left" vertical="center"/>
    </xf>
    <xf numFmtId="0" fontId="3" fillId="10" borderId="2" xfId="0" applyFont="1" applyFill="1" applyBorder="1" applyAlignment="1">
      <alignment vertical="center"/>
    </xf>
    <xf numFmtId="187" fontId="3" fillId="10" borderId="2" xfId="0" applyNumberFormat="1" applyFont="1" applyFill="1" applyBorder="1" applyAlignment="1">
      <alignment vertical="center"/>
    </xf>
    <xf numFmtId="187" fontId="3" fillId="10" borderId="0" xfId="0" applyNumberFormat="1" applyFont="1" applyFill="1" applyAlignment="1">
      <alignment vertical="center"/>
    </xf>
    <xf numFmtId="0" fontId="3" fillId="10" borderId="0" xfId="0" applyFont="1" applyFill="1" applyAlignment="1">
      <alignment vertical="center"/>
    </xf>
    <xf numFmtId="0" fontId="3" fillId="11" borderId="2" xfId="0" applyFont="1" applyFill="1" applyBorder="1" applyAlignment="1">
      <alignment vertical="center"/>
    </xf>
    <xf numFmtId="0" fontId="2" fillId="11" borderId="2" xfId="0" applyFont="1" applyFill="1" applyBorder="1" applyAlignment="1">
      <alignment horizontal="left" vertical="center"/>
    </xf>
    <xf numFmtId="0" fontId="2" fillId="11" borderId="2" xfId="0" applyFont="1" applyFill="1" applyBorder="1" applyAlignment="1">
      <alignment vertical="center"/>
    </xf>
    <xf numFmtId="187" fontId="3" fillId="11" borderId="2" xfId="0" applyNumberFormat="1" applyFont="1" applyFill="1" applyBorder="1" applyAlignment="1">
      <alignment vertical="center"/>
    </xf>
    <xf numFmtId="187" fontId="3" fillId="11" borderId="0" xfId="0" applyNumberFormat="1" applyFont="1" applyFill="1" applyAlignment="1">
      <alignment vertical="center"/>
    </xf>
    <xf numFmtId="0" fontId="3" fillId="11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12" borderId="0" xfId="0" applyFont="1" applyFill="1" applyAlignment="1">
      <alignment vertical="center"/>
    </xf>
    <xf numFmtId="43" fontId="3" fillId="12" borderId="0" xfId="1" applyFont="1" applyFill="1" applyAlignment="1">
      <alignment vertical="center"/>
    </xf>
    <xf numFmtId="0" fontId="2" fillId="12" borderId="8" xfId="0" applyFont="1" applyFill="1" applyBorder="1" applyAlignment="1">
      <alignment vertical="center"/>
    </xf>
    <xf numFmtId="43" fontId="3" fillId="12" borderId="8" xfId="1" applyFont="1" applyFill="1" applyBorder="1" applyAlignment="1">
      <alignment vertical="center"/>
    </xf>
    <xf numFmtId="43" fontId="3" fillId="0" borderId="0" xfId="1" applyFont="1" applyAlignment="1">
      <alignment vertical="center"/>
    </xf>
    <xf numFmtId="0" fontId="2" fillId="13" borderId="0" xfId="0" applyFont="1" applyFill="1" applyAlignment="1">
      <alignment vertical="center"/>
    </xf>
    <xf numFmtId="43" fontId="3" fillId="13" borderId="0" xfId="1" applyFont="1" applyFill="1" applyAlignment="1">
      <alignment vertical="center"/>
    </xf>
    <xf numFmtId="0" fontId="2" fillId="13" borderId="8" xfId="0" applyFont="1" applyFill="1" applyBorder="1" applyAlignment="1">
      <alignment vertical="center"/>
    </xf>
    <xf numFmtId="43" fontId="3" fillId="13" borderId="8" xfId="1" applyFont="1" applyFill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2" fillId="14" borderId="0" xfId="0" applyFont="1" applyFill="1" applyAlignment="1">
      <alignment vertical="center"/>
    </xf>
    <xf numFmtId="43" fontId="3" fillId="14" borderId="0" xfId="1" applyFont="1" applyFill="1" applyAlignment="1">
      <alignment vertical="center"/>
    </xf>
    <xf numFmtId="0" fontId="2" fillId="14" borderId="8" xfId="0" applyFont="1" applyFill="1" applyBorder="1" applyAlignment="1">
      <alignment vertical="center"/>
    </xf>
    <xf numFmtId="43" fontId="3" fillId="14" borderId="8" xfId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43" fontId="9" fillId="0" borderId="0" xfId="1" applyFont="1"/>
    <xf numFmtId="190" fontId="9" fillId="0" borderId="0" xfId="1" applyNumberFormat="1" applyFo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3" fontId="8" fillId="0" borderId="2" xfId="1" applyFont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 wrapText="1"/>
    </xf>
    <xf numFmtId="190" fontId="8" fillId="0" borderId="2" xfId="1" applyNumberFormat="1" applyFont="1" applyBorder="1" applyAlignment="1">
      <alignment horizontal="center" vertical="center"/>
    </xf>
    <xf numFmtId="0" fontId="9" fillId="0" borderId="2" xfId="0" applyFont="1" applyBorder="1"/>
    <xf numFmtId="4" fontId="9" fillId="0" borderId="2" xfId="0" applyNumberFormat="1" applyFont="1" applyBorder="1" applyAlignment="1">
      <alignment horizontal="right"/>
    </xf>
    <xf numFmtId="4" fontId="9" fillId="0" borderId="2" xfId="1" applyNumberFormat="1" applyFont="1" applyFill="1" applyBorder="1" applyAlignment="1">
      <alignment horizontal="right"/>
    </xf>
    <xf numFmtId="188" fontId="9" fillId="0" borderId="2" xfId="1" applyNumberFormat="1" applyFont="1" applyFill="1" applyBorder="1"/>
    <xf numFmtId="187" fontId="9" fillId="15" borderId="2" xfId="1" applyNumberFormat="1" applyFont="1" applyFill="1" applyBorder="1"/>
    <xf numFmtId="187" fontId="9" fillId="0" borderId="2" xfId="1" applyNumberFormat="1" applyFont="1" applyBorder="1"/>
    <xf numFmtId="0" fontId="3" fillId="0" borderId="2" xfId="0" applyFont="1" applyBorder="1" applyAlignment="1">
      <alignment horizontal="center" vertical="top" wrapText="1"/>
    </xf>
    <xf numFmtId="4" fontId="9" fillId="0" borderId="2" xfId="1" applyNumberFormat="1" applyFont="1" applyBorder="1" applyAlignment="1">
      <alignment horizontal="right"/>
    </xf>
    <xf numFmtId="188" fontId="9" fillId="0" borderId="2" xfId="1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3" fontId="11" fillId="0" borderId="0" xfId="1" applyFont="1" applyFill="1" applyAlignment="1">
      <alignment horizontal="center"/>
    </xf>
    <xf numFmtId="0" fontId="11" fillId="0" borderId="0" xfId="0" applyFont="1"/>
    <xf numFmtId="2" fontId="11" fillId="0" borderId="0" xfId="0" applyNumberFormat="1" applyFont="1" applyAlignment="1">
      <alignment horizontal="center"/>
    </xf>
    <xf numFmtId="190" fontId="11" fillId="0" borderId="0" xfId="1" applyNumberFormat="1" applyFont="1" applyFill="1" applyAlignment="1">
      <alignment horizontal="center"/>
    </xf>
    <xf numFmtId="43" fontId="9" fillId="0" borderId="0" xfId="1" applyFont="1" applyFill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4" applyFill="1" applyAlignment="1">
      <alignment horizontal="left"/>
    </xf>
    <xf numFmtId="43" fontId="7" fillId="0" borderId="0" xfId="1" applyFont="1" applyFill="1" applyAlignment="1">
      <alignment horizontal="left"/>
    </xf>
    <xf numFmtId="190" fontId="9" fillId="0" borderId="0" xfId="1" applyNumberFormat="1" applyFont="1" applyFill="1"/>
    <xf numFmtId="43" fontId="11" fillId="0" borderId="0" xfId="1" applyFont="1" applyFill="1"/>
    <xf numFmtId="0" fontId="9" fillId="0" borderId="0" xfId="0" applyFont="1" applyAlignment="1">
      <alignment horizontal="left"/>
    </xf>
    <xf numFmtId="43" fontId="9" fillId="0" borderId="0" xfId="1" applyFont="1" applyAlignment="1">
      <alignment horizontal="left"/>
    </xf>
    <xf numFmtId="0" fontId="9" fillId="3" borderId="0" xfId="0" applyFont="1" applyFill="1"/>
    <xf numFmtId="43" fontId="9" fillId="0" borderId="0" xfId="1" applyFont="1" applyFill="1"/>
  </cellXfs>
  <cellStyles count="5">
    <cellStyle name="Hyperlink" xfId="4" builtinId="8"/>
    <cellStyle name="Normal 2 2 10" xfId="2" xr:uid="{02A6452D-CC20-4D83-B6D5-D5B59273965F}"/>
    <cellStyle name="จุลภาค" xfId="1" builtinId="3"/>
    <cellStyle name="ปกติ" xfId="0" builtinId="0"/>
    <cellStyle name="ปกติ_Sheet7" xfId="3" xr:uid="{569626C3-0E7F-4A56-97D1-BF8101473C14}"/>
  </cellStyles>
  <dxfs count="6"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05;&#3657;&#3609;&#3607;&#3640;&#3609;&#3605;&#3656;&#3629;&#3627;&#3609;&#3656;&#3623;&#3618;%20&#3611;&#3637;%202563%20&#3619;&#3634;&#3618;&#3648;&#3604;&#3639;&#3629;&#3609;%20&#3648;&#3586;&#3605;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"/>
      <sheetName val="คำนวณUnit Cost ต.ค.62 _25112562"/>
      <sheetName val="R6 ต.ค.62 ค่ากลาง Q4_62"/>
      <sheetName val="คำนวณUnit Cost พ.ย.62 _15122562"/>
      <sheetName val="R6 พ.ย.62 ค่ากลาง Q4_62"/>
      <sheetName val="คำนวณUnit Cost ธ.ค.62 _21012563"/>
      <sheetName val="R6 ธ.ค.62 ค่ากลาง Q1_63"/>
      <sheetName val="คำนวณUnit Cost ม.ค.63 _18022563"/>
      <sheetName val="R6 ม.ค.63 ค่ากลาง Q1_63"/>
      <sheetName val="คำนวณUnit Cost ก.พ.63 _17032563"/>
      <sheetName val="R6 ก.พ.63 ค่ากลาง Q1_63"/>
      <sheetName val="คำนวณUnit Cost มี.ค.63_16042563"/>
      <sheetName val="R6 มี.ค.63 ค่ากลาง Q1_6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3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A4ACE-0BDB-4F23-B37C-11E4DF4E842A}">
  <sheetPr>
    <tabColor theme="6"/>
  </sheetPr>
  <dimension ref="A1:BY463"/>
  <sheetViews>
    <sheetView zoomScale="80" zoomScaleNormal="80" workbookViewId="0">
      <pane xSplit="3" ySplit="4" topLeftCell="AD410" activePane="bottomRight" state="frozen"/>
      <selection pane="topRight" activeCell="D1" sqref="D1"/>
      <selection pane="bottomLeft" activeCell="A5" sqref="A5"/>
      <selection pane="bottomRight" activeCell="AI431" sqref="AI431"/>
    </sheetView>
  </sheetViews>
  <sheetFormatPr defaultColWidth="9" defaultRowHeight="18.7" customHeight="1" x14ac:dyDescent="0.2"/>
  <cols>
    <col min="1" max="1" width="9.44140625" style="2" bestFit="1" customWidth="1"/>
    <col min="2" max="2" width="13.77734375" style="79" bestFit="1" customWidth="1"/>
    <col min="3" max="3" width="71.109375" style="2" bestFit="1" customWidth="1"/>
    <col min="4" max="4" width="13.33203125" style="2" bestFit="1" customWidth="1"/>
    <col min="5" max="5" width="11.77734375" style="2" bestFit="1" customWidth="1"/>
    <col min="6" max="6" width="12.109375" style="2" bestFit="1" customWidth="1"/>
    <col min="7" max="8" width="11.77734375" style="2" bestFit="1" customWidth="1"/>
    <col min="9" max="9" width="11.5546875" style="2" bestFit="1" customWidth="1"/>
    <col min="10" max="10" width="12.6640625" style="2" bestFit="1" customWidth="1"/>
    <col min="11" max="12" width="11.77734375" style="2" bestFit="1" customWidth="1"/>
    <col min="13" max="13" width="12.6640625" style="2" bestFit="1" customWidth="1"/>
    <col min="14" max="15" width="11.77734375" style="2" bestFit="1" customWidth="1"/>
    <col min="16" max="17" width="12.109375" style="2" bestFit="1" customWidth="1"/>
    <col min="18" max="18" width="11.5546875" style="2" bestFit="1" customWidth="1"/>
    <col min="19" max="19" width="12" style="2" bestFit="1" customWidth="1"/>
    <col min="20" max="21" width="11.77734375" style="2" bestFit="1" customWidth="1"/>
    <col min="22" max="22" width="12.6640625" style="2" bestFit="1" customWidth="1"/>
    <col min="23" max="24" width="11.77734375" style="2" bestFit="1" customWidth="1"/>
    <col min="25" max="25" width="12.109375" style="2" bestFit="1" customWidth="1"/>
    <col min="26" max="29" width="11.77734375" style="2" bestFit="1" customWidth="1"/>
    <col min="30" max="30" width="12.21875" style="2" bestFit="1" customWidth="1"/>
    <col min="31" max="31" width="12.6640625" style="2" bestFit="1" customWidth="1"/>
    <col min="32" max="35" width="11.77734375" style="2" bestFit="1" customWidth="1"/>
    <col min="36" max="36" width="11.88671875" style="2" bestFit="1" customWidth="1"/>
    <col min="37" max="42" width="11.77734375" style="2" bestFit="1" customWidth="1"/>
    <col min="43" max="43" width="12.6640625" style="2" bestFit="1" customWidth="1"/>
    <col min="44" max="47" width="11.77734375" style="2" bestFit="1" customWidth="1"/>
    <col min="48" max="49" width="11.5546875" style="2" bestFit="1" customWidth="1"/>
    <col min="50" max="50" width="12.6640625" style="2" bestFit="1" customWidth="1"/>
    <col min="51" max="51" width="12.109375" style="2" bestFit="1" customWidth="1"/>
    <col min="52" max="52" width="11.77734375" style="2" bestFit="1" customWidth="1"/>
    <col min="53" max="53" width="12.5546875" style="2" bestFit="1" customWidth="1"/>
    <col min="54" max="58" width="11.77734375" style="2" bestFit="1" customWidth="1"/>
    <col min="59" max="60" width="11.5546875" style="2" bestFit="1" customWidth="1"/>
    <col min="61" max="61" width="12.6640625" style="2" bestFit="1" customWidth="1"/>
    <col min="62" max="67" width="12.33203125" style="2" bestFit="1" customWidth="1"/>
    <col min="68" max="68" width="17.109375" style="2" hidden="1" customWidth="1"/>
    <col min="69" max="72" width="11.77734375" style="2" hidden="1" customWidth="1"/>
    <col min="73" max="73" width="12.6640625" style="2" hidden="1" customWidth="1"/>
    <col min="74" max="76" width="11.77734375" style="2" hidden="1" customWidth="1"/>
    <col min="77" max="77" width="14.88671875" style="2" hidden="1" customWidth="1"/>
    <col min="78" max="16384" width="9" style="2"/>
  </cols>
  <sheetData>
    <row r="1" spans="1:77" ht="18.7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 t="s">
        <v>1</v>
      </c>
    </row>
    <row r="2" spans="1:77" ht="18.7" customHeight="1" x14ac:dyDescent="0.2">
      <c r="A2" s="3" t="s">
        <v>2</v>
      </c>
      <c r="B2" s="4" t="s">
        <v>3</v>
      </c>
      <c r="C2" s="5"/>
      <c r="D2" s="6" t="s">
        <v>4</v>
      </c>
      <c r="E2" s="6"/>
      <c r="F2" s="6"/>
      <c r="G2" s="6"/>
      <c r="H2" s="6"/>
      <c r="I2" s="6"/>
      <c r="J2" s="7" t="s">
        <v>5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 t="s">
        <v>6</v>
      </c>
      <c r="W2" s="8"/>
      <c r="X2" s="8"/>
      <c r="Y2" s="8"/>
      <c r="Z2" s="8"/>
      <c r="AA2" s="8"/>
      <c r="AB2" s="8"/>
      <c r="AC2" s="8"/>
      <c r="AD2" s="8"/>
      <c r="AE2" s="9" t="s">
        <v>7</v>
      </c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0" t="s">
        <v>8</v>
      </c>
      <c r="AR2" s="10"/>
      <c r="AS2" s="10"/>
      <c r="AT2" s="10"/>
      <c r="AU2" s="10"/>
      <c r="AV2" s="10"/>
      <c r="AW2" s="10"/>
      <c r="AX2" s="11" t="s">
        <v>9</v>
      </c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2" t="s">
        <v>10</v>
      </c>
      <c r="BJ2" s="12"/>
      <c r="BK2" s="12"/>
      <c r="BL2" s="12"/>
      <c r="BM2" s="12"/>
      <c r="BN2" s="12"/>
      <c r="BO2" s="12"/>
      <c r="BP2" s="13" t="s">
        <v>11</v>
      </c>
      <c r="BQ2" s="13"/>
      <c r="BR2" s="13"/>
      <c r="BS2" s="13"/>
      <c r="BT2" s="13"/>
      <c r="BU2" s="13"/>
      <c r="BV2" s="13"/>
      <c r="BW2" s="13"/>
      <c r="BX2" s="13"/>
    </row>
    <row r="3" spans="1:77" s="23" customFormat="1" ht="18.7" customHeight="1" x14ac:dyDescent="0.2">
      <c r="A3" s="3"/>
      <c r="B3" s="14" t="s">
        <v>12</v>
      </c>
      <c r="C3" s="14" t="s">
        <v>13</v>
      </c>
      <c r="D3" s="15" t="s">
        <v>14</v>
      </c>
      <c r="E3" s="15" t="s">
        <v>15</v>
      </c>
      <c r="F3" s="15" t="s">
        <v>16</v>
      </c>
      <c r="G3" s="15" t="s">
        <v>17</v>
      </c>
      <c r="H3" s="15" t="s">
        <v>18</v>
      </c>
      <c r="I3" s="15" t="s">
        <v>19</v>
      </c>
      <c r="J3" s="16" t="s">
        <v>20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26</v>
      </c>
      <c r="Q3" s="16" t="s">
        <v>27</v>
      </c>
      <c r="R3" s="16" t="s">
        <v>28</v>
      </c>
      <c r="S3" s="16" t="s">
        <v>29</v>
      </c>
      <c r="T3" s="16" t="s">
        <v>30</v>
      </c>
      <c r="U3" s="16" t="s">
        <v>31</v>
      </c>
      <c r="V3" s="17" t="s">
        <v>32</v>
      </c>
      <c r="W3" s="17" t="s">
        <v>33</v>
      </c>
      <c r="X3" s="17" t="s">
        <v>34</v>
      </c>
      <c r="Y3" s="17" t="s">
        <v>35</v>
      </c>
      <c r="Z3" s="17" t="s">
        <v>36</v>
      </c>
      <c r="AA3" s="17" t="s">
        <v>37</v>
      </c>
      <c r="AB3" s="17" t="s">
        <v>38</v>
      </c>
      <c r="AC3" s="17" t="s">
        <v>39</v>
      </c>
      <c r="AD3" s="17" t="s">
        <v>40</v>
      </c>
      <c r="AE3" s="18" t="s">
        <v>41</v>
      </c>
      <c r="AF3" s="18" t="s">
        <v>42</v>
      </c>
      <c r="AG3" s="18" t="s">
        <v>43</v>
      </c>
      <c r="AH3" s="18" t="s">
        <v>44</v>
      </c>
      <c r="AI3" s="18" t="s">
        <v>45</v>
      </c>
      <c r="AJ3" s="18" t="s">
        <v>46</v>
      </c>
      <c r="AK3" s="18" t="s">
        <v>47</v>
      </c>
      <c r="AL3" s="18" t="s">
        <v>48</v>
      </c>
      <c r="AM3" s="18" t="s">
        <v>49</v>
      </c>
      <c r="AN3" s="18" t="s">
        <v>50</v>
      </c>
      <c r="AO3" s="18" t="s">
        <v>51</v>
      </c>
      <c r="AP3" s="18" t="s">
        <v>52</v>
      </c>
      <c r="AQ3" s="19" t="s">
        <v>53</v>
      </c>
      <c r="AR3" s="19" t="s">
        <v>54</v>
      </c>
      <c r="AS3" s="19" t="s">
        <v>55</v>
      </c>
      <c r="AT3" s="19" t="s">
        <v>56</v>
      </c>
      <c r="AU3" s="19" t="s">
        <v>57</v>
      </c>
      <c r="AV3" s="19" t="s">
        <v>58</v>
      </c>
      <c r="AW3" s="19" t="s">
        <v>59</v>
      </c>
      <c r="AX3" s="20" t="s">
        <v>60</v>
      </c>
      <c r="AY3" s="20" t="s">
        <v>61</v>
      </c>
      <c r="AZ3" s="20" t="s">
        <v>62</v>
      </c>
      <c r="BA3" s="20" t="s">
        <v>63</v>
      </c>
      <c r="BB3" s="20" t="s">
        <v>64</v>
      </c>
      <c r="BC3" s="20" t="s">
        <v>65</v>
      </c>
      <c r="BD3" s="20" t="s">
        <v>66</v>
      </c>
      <c r="BE3" s="20" t="s">
        <v>67</v>
      </c>
      <c r="BF3" s="20" t="s">
        <v>68</v>
      </c>
      <c r="BG3" s="20" t="s">
        <v>69</v>
      </c>
      <c r="BH3" s="20" t="s">
        <v>70</v>
      </c>
      <c r="BI3" s="21" t="s">
        <v>71</v>
      </c>
      <c r="BJ3" s="21" t="s">
        <v>72</v>
      </c>
      <c r="BK3" s="21" t="s">
        <v>73</v>
      </c>
      <c r="BL3" s="21" t="s">
        <v>74</v>
      </c>
      <c r="BM3" s="21" t="s">
        <v>75</v>
      </c>
      <c r="BN3" s="21" t="s">
        <v>76</v>
      </c>
      <c r="BO3" s="21" t="s">
        <v>77</v>
      </c>
      <c r="BP3" s="22" t="s">
        <v>78</v>
      </c>
      <c r="BQ3" s="22" t="s">
        <v>79</v>
      </c>
      <c r="BR3" s="22" t="s">
        <v>80</v>
      </c>
      <c r="BS3" s="22" t="s">
        <v>81</v>
      </c>
      <c r="BT3" s="22" t="s">
        <v>82</v>
      </c>
      <c r="BU3" s="22" t="s">
        <v>83</v>
      </c>
      <c r="BV3" s="22" t="s">
        <v>84</v>
      </c>
      <c r="BW3" s="22" t="s">
        <v>85</v>
      </c>
      <c r="BX3" s="22" t="s">
        <v>86</v>
      </c>
    </row>
    <row r="4" spans="1:77" s="33" customFormat="1" ht="18.7" customHeight="1" x14ac:dyDescent="0.2">
      <c r="A4" s="3"/>
      <c r="B4" s="24"/>
      <c r="C4" s="24"/>
      <c r="D4" s="25" t="s">
        <v>87</v>
      </c>
      <c r="E4" s="25" t="s">
        <v>88</v>
      </c>
      <c r="F4" s="25" t="s">
        <v>89</v>
      </c>
      <c r="G4" s="25" t="s">
        <v>90</v>
      </c>
      <c r="H4" s="25" t="s">
        <v>91</v>
      </c>
      <c r="I4" s="25" t="s">
        <v>92</v>
      </c>
      <c r="J4" s="26" t="s">
        <v>93</v>
      </c>
      <c r="K4" s="26" t="s">
        <v>94</v>
      </c>
      <c r="L4" s="26" t="s">
        <v>95</v>
      </c>
      <c r="M4" s="26" t="s">
        <v>96</v>
      </c>
      <c r="N4" s="26" t="s">
        <v>97</v>
      </c>
      <c r="O4" s="26" t="s">
        <v>98</v>
      </c>
      <c r="P4" s="26" t="s">
        <v>99</v>
      </c>
      <c r="Q4" s="26" t="s">
        <v>100</v>
      </c>
      <c r="R4" s="26" t="s">
        <v>101</v>
      </c>
      <c r="S4" s="26" t="s">
        <v>102</v>
      </c>
      <c r="T4" s="26" t="s">
        <v>103</v>
      </c>
      <c r="U4" s="26" t="s">
        <v>104</v>
      </c>
      <c r="V4" s="27" t="s">
        <v>105</v>
      </c>
      <c r="W4" s="27" t="s">
        <v>106</v>
      </c>
      <c r="X4" s="27" t="s">
        <v>107</v>
      </c>
      <c r="Y4" s="27" t="s">
        <v>108</v>
      </c>
      <c r="Z4" s="27" t="s">
        <v>109</v>
      </c>
      <c r="AA4" s="27">
        <v>10831</v>
      </c>
      <c r="AB4" s="27" t="s">
        <v>110</v>
      </c>
      <c r="AC4" s="27" t="s">
        <v>111</v>
      </c>
      <c r="AD4" s="27" t="s">
        <v>112</v>
      </c>
      <c r="AE4" s="28" t="s">
        <v>113</v>
      </c>
      <c r="AF4" s="28" t="s">
        <v>114</v>
      </c>
      <c r="AG4" s="28" t="s">
        <v>115</v>
      </c>
      <c r="AH4" s="28" t="s">
        <v>116</v>
      </c>
      <c r="AI4" s="28" t="s">
        <v>117</v>
      </c>
      <c r="AJ4" s="28" t="s">
        <v>118</v>
      </c>
      <c r="AK4" s="28" t="s">
        <v>119</v>
      </c>
      <c r="AL4" s="28" t="s">
        <v>120</v>
      </c>
      <c r="AM4" s="28" t="s">
        <v>121</v>
      </c>
      <c r="AN4" s="28" t="s">
        <v>122</v>
      </c>
      <c r="AO4" s="28" t="s">
        <v>123</v>
      </c>
      <c r="AP4" s="28" t="s">
        <v>124</v>
      </c>
      <c r="AQ4" s="29" t="s">
        <v>125</v>
      </c>
      <c r="AR4" s="29" t="s">
        <v>126</v>
      </c>
      <c r="AS4" s="29" t="s">
        <v>127</v>
      </c>
      <c r="AT4" s="29" t="s">
        <v>128</v>
      </c>
      <c r="AU4" s="29" t="s">
        <v>129</v>
      </c>
      <c r="AV4" s="29" t="s">
        <v>130</v>
      </c>
      <c r="AW4" s="29" t="s">
        <v>131</v>
      </c>
      <c r="AX4" s="30" t="s">
        <v>132</v>
      </c>
      <c r="AY4" s="30" t="s">
        <v>133</v>
      </c>
      <c r="AZ4" s="30" t="s">
        <v>134</v>
      </c>
      <c r="BA4" s="30" t="s">
        <v>135</v>
      </c>
      <c r="BB4" s="30" t="s">
        <v>136</v>
      </c>
      <c r="BC4" s="30" t="s">
        <v>137</v>
      </c>
      <c r="BD4" s="30" t="s">
        <v>138</v>
      </c>
      <c r="BE4" s="30" t="s">
        <v>139</v>
      </c>
      <c r="BF4" s="30" t="s">
        <v>140</v>
      </c>
      <c r="BG4" s="30" t="s">
        <v>141</v>
      </c>
      <c r="BH4" s="30" t="s">
        <v>142</v>
      </c>
      <c r="BI4" s="31" t="s">
        <v>143</v>
      </c>
      <c r="BJ4" s="31" t="s">
        <v>144</v>
      </c>
      <c r="BK4" s="31" t="s">
        <v>145</v>
      </c>
      <c r="BL4" s="31" t="s">
        <v>146</v>
      </c>
      <c r="BM4" s="31" t="s">
        <v>147</v>
      </c>
      <c r="BN4" s="31" t="s">
        <v>148</v>
      </c>
      <c r="BO4" s="31" t="s">
        <v>149</v>
      </c>
      <c r="BP4" s="32" t="s">
        <v>150</v>
      </c>
      <c r="BQ4" s="32" t="s">
        <v>151</v>
      </c>
      <c r="BR4" s="32" t="s">
        <v>152</v>
      </c>
      <c r="BS4" s="32" t="s">
        <v>153</v>
      </c>
      <c r="BT4" s="32" t="s">
        <v>154</v>
      </c>
      <c r="BU4" s="32" t="s">
        <v>155</v>
      </c>
      <c r="BV4" s="32" t="s">
        <v>156</v>
      </c>
      <c r="BW4" s="32" t="s">
        <v>157</v>
      </c>
      <c r="BX4" s="32" t="s">
        <v>158</v>
      </c>
    </row>
    <row r="5" spans="1:77" ht="18.7" customHeight="1" x14ac:dyDescent="0.2">
      <c r="A5" s="34" t="s">
        <v>159</v>
      </c>
      <c r="B5" s="35" t="s">
        <v>160</v>
      </c>
      <c r="C5" s="34" t="s">
        <v>161</v>
      </c>
      <c r="D5" s="36">
        <v>33969770</v>
      </c>
      <c r="E5" s="36">
        <v>14616330.380000001</v>
      </c>
      <c r="F5" s="36">
        <v>18597266.5</v>
      </c>
      <c r="G5" s="36">
        <v>7763268</v>
      </c>
      <c r="H5" s="36">
        <v>9281614</v>
      </c>
      <c r="I5" s="36">
        <v>2828194.27</v>
      </c>
      <c r="J5" s="36">
        <v>42362048.75</v>
      </c>
      <c r="K5" s="36">
        <v>11632190.25</v>
      </c>
      <c r="L5" s="36">
        <v>2863026</v>
      </c>
      <c r="M5" s="36">
        <v>23827953.719999999</v>
      </c>
      <c r="N5" s="36">
        <v>2720054</v>
      </c>
      <c r="O5" s="36">
        <v>9247947.25</v>
      </c>
      <c r="P5" s="36">
        <v>20173714</v>
      </c>
      <c r="Q5" s="36">
        <v>19170231.5</v>
      </c>
      <c r="R5" s="36">
        <v>1520514</v>
      </c>
      <c r="S5" s="36">
        <v>9944587.8499999996</v>
      </c>
      <c r="T5" s="36">
        <v>6511429.5</v>
      </c>
      <c r="U5" s="36">
        <v>4805207.33</v>
      </c>
      <c r="V5" s="36">
        <v>27659746.170000002</v>
      </c>
      <c r="W5" s="36">
        <v>9816091</v>
      </c>
      <c r="X5" s="36">
        <v>9850905.9399999995</v>
      </c>
      <c r="Y5" s="36">
        <v>17716166.780000001</v>
      </c>
      <c r="Z5" s="36">
        <v>4968967.5</v>
      </c>
      <c r="AA5" s="36">
        <v>8109017.5</v>
      </c>
      <c r="AB5" s="36">
        <v>8595193.1899999995</v>
      </c>
      <c r="AC5" s="36">
        <v>4129973</v>
      </c>
      <c r="AD5" s="36">
        <v>4737827</v>
      </c>
      <c r="AE5" s="36">
        <v>23987916.32</v>
      </c>
      <c r="AF5" s="36">
        <v>7230941</v>
      </c>
      <c r="AG5" s="36">
        <v>4972114</v>
      </c>
      <c r="AH5" s="36">
        <v>3591715</v>
      </c>
      <c r="AI5" s="36">
        <v>3471204</v>
      </c>
      <c r="AJ5" s="36">
        <v>5582077</v>
      </c>
      <c r="AK5" s="36">
        <v>5077427</v>
      </c>
      <c r="AL5" s="36">
        <v>5060879</v>
      </c>
      <c r="AM5" s="36">
        <v>7189705.5</v>
      </c>
      <c r="AN5" s="36">
        <v>6913307</v>
      </c>
      <c r="AO5" s="36">
        <v>5394967.7999999998</v>
      </c>
      <c r="AP5" s="36">
        <v>6362946</v>
      </c>
      <c r="AQ5" s="36">
        <v>15323737.9</v>
      </c>
      <c r="AR5" s="36">
        <v>3826454</v>
      </c>
      <c r="AS5" s="36">
        <v>4477541</v>
      </c>
      <c r="AT5" s="36">
        <v>5637657</v>
      </c>
      <c r="AU5" s="36">
        <v>4115212</v>
      </c>
      <c r="AV5" s="36">
        <v>119633</v>
      </c>
      <c r="AW5" s="36">
        <v>1678907</v>
      </c>
      <c r="AX5" s="36">
        <v>21735956</v>
      </c>
      <c r="AY5" s="36">
        <v>7421293.5</v>
      </c>
      <c r="AZ5" s="36">
        <v>6031808</v>
      </c>
      <c r="BA5" s="36">
        <v>12453960</v>
      </c>
      <c r="BB5" s="36">
        <v>9625581.5</v>
      </c>
      <c r="BC5" s="36">
        <v>5687275</v>
      </c>
      <c r="BD5" s="36">
        <v>11897890.75</v>
      </c>
      <c r="BE5" s="36">
        <v>7706925</v>
      </c>
      <c r="BF5" s="36">
        <v>3744213</v>
      </c>
      <c r="BG5" s="36">
        <v>2269941.25</v>
      </c>
      <c r="BH5" s="36">
        <v>1708088</v>
      </c>
      <c r="BI5" s="36">
        <v>17290387.68</v>
      </c>
      <c r="BJ5" s="36">
        <v>17624116.210000001</v>
      </c>
      <c r="BK5" s="36">
        <v>6850786</v>
      </c>
      <c r="BL5" s="36">
        <v>4664332</v>
      </c>
      <c r="BM5" s="36">
        <v>4800130</v>
      </c>
      <c r="BN5" s="36">
        <v>5477275</v>
      </c>
      <c r="BO5" s="36">
        <v>2444744</v>
      </c>
      <c r="BP5" s="36">
        <v>17519458.050000001</v>
      </c>
      <c r="BQ5" s="36">
        <v>6344203</v>
      </c>
      <c r="BR5" s="36">
        <v>7116832</v>
      </c>
      <c r="BS5" s="36">
        <v>5915021.0499999998</v>
      </c>
      <c r="BT5" s="36">
        <v>12265053.82</v>
      </c>
      <c r="BU5" s="36">
        <v>11967835</v>
      </c>
      <c r="BV5" s="36">
        <v>5562169</v>
      </c>
      <c r="BW5" s="36">
        <v>3567272</v>
      </c>
      <c r="BX5" s="36">
        <v>4682157.95</v>
      </c>
      <c r="BY5" s="37">
        <v>14147936.25</v>
      </c>
    </row>
    <row r="6" spans="1:77" ht="18.7" customHeight="1" x14ac:dyDescent="0.2">
      <c r="A6" s="34" t="s">
        <v>159</v>
      </c>
      <c r="B6" s="35" t="s">
        <v>162</v>
      </c>
      <c r="C6" s="34" t="s">
        <v>163</v>
      </c>
      <c r="D6" s="36">
        <v>7060892</v>
      </c>
      <c r="E6" s="36">
        <v>193032.5</v>
      </c>
      <c r="F6" s="36">
        <v>1174515</v>
      </c>
      <c r="G6" s="36">
        <v>35374</v>
      </c>
      <c r="H6" s="36">
        <v>9282</v>
      </c>
      <c r="I6" s="36">
        <v>11221.74</v>
      </c>
      <c r="J6" s="36">
        <v>26120326</v>
      </c>
      <c r="K6" s="36">
        <v>144160.25</v>
      </c>
      <c r="L6" s="36">
        <v>29104</v>
      </c>
      <c r="M6" s="36">
        <v>2367409</v>
      </c>
      <c r="N6" s="36">
        <v>801136.45</v>
      </c>
      <c r="O6" s="36">
        <v>160036.25</v>
      </c>
      <c r="P6" s="36">
        <v>489189</v>
      </c>
      <c r="Q6" s="36">
        <v>86720.25</v>
      </c>
      <c r="R6" s="36">
        <v>0</v>
      </c>
      <c r="S6" s="36">
        <v>29840.799999999999</v>
      </c>
      <c r="T6" s="36">
        <v>100700.5</v>
      </c>
      <c r="U6" s="36">
        <v>190882.6</v>
      </c>
      <c r="V6" s="36">
        <v>27387190.079999998</v>
      </c>
      <c r="W6" s="36">
        <v>841978</v>
      </c>
      <c r="X6" s="36">
        <v>27552</v>
      </c>
      <c r="Y6" s="36">
        <v>893285.63</v>
      </c>
      <c r="Z6" s="36">
        <v>510364</v>
      </c>
      <c r="AA6" s="36">
        <v>61832</v>
      </c>
      <c r="AB6" s="36">
        <v>137509.75</v>
      </c>
      <c r="AC6" s="36">
        <v>28019</v>
      </c>
      <c r="AD6" s="36">
        <v>0</v>
      </c>
      <c r="AE6" s="36">
        <v>22271468</v>
      </c>
      <c r="AF6" s="36">
        <v>20022</v>
      </c>
      <c r="AG6" s="36">
        <v>140169</v>
      </c>
      <c r="AH6" s="36">
        <v>8224</v>
      </c>
      <c r="AI6" s="36">
        <v>112734</v>
      </c>
      <c r="AJ6" s="36">
        <v>23149</v>
      </c>
      <c r="AK6" s="36">
        <v>155523</v>
      </c>
      <c r="AL6" s="36">
        <v>175381</v>
      </c>
      <c r="AM6" s="36">
        <v>27831</v>
      </c>
      <c r="AN6" s="36">
        <v>23187</v>
      </c>
      <c r="AO6" s="36">
        <v>112004</v>
      </c>
      <c r="AP6" s="36">
        <v>108706</v>
      </c>
      <c r="AQ6" s="36">
        <v>5982866</v>
      </c>
      <c r="AR6" s="36">
        <v>95397</v>
      </c>
      <c r="AS6" s="36">
        <v>143328</v>
      </c>
      <c r="AT6" s="36">
        <v>231142</v>
      </c>
      <c r="AU6" s="36">
        <v>133837</v>
      </c>
      <c r="AV6" s="36">
        <v>43672</v>
      </c>
      <c r="AW6" s="36">
        <v>91681</v>
      </c>
      <c r="AX6" s="36">
        <v>13947850</v>
      </c>
      <c r="AY6" s="36">
        <v>12653</v>
      </c>
      <c r="AZ6" s="36">
        <v>75121</v>
      </c>
      <c r="BA6" s="36">
        <v>18874</v>
      </c>
      <c r="BB6" s="36">
        <v>11241</v>
      </c>
      <c r="BC6" s="36">
        <v>51417</v>
      </c>
      <c r="BD6" s="36">
        <v>155128.75</v>
      </c>
      <c r="BE6" s="36">
        <v>783757.25</v>
      </c>
      <c r="BF6" s="36">
        <v>26622</v>
      </c>
      <c r="BG6" s="36">
        <v>16630</v>
      </c>
      <c r="BH6" s="36">
        <v>14214</v>
      </c>
      <c r="BI6" s="36">
        <v>10315479.5</v>
      </c>
      <c r="BJ6" s="36">
        <v>1380923</v>
      </c>
      <c r="BK6" s="36">
        <v>40456</v>
      </c>
      <c r="BL6" s="36">
        <v>16278</v>
      </c>
      <c r="BM6" s="36">
        <v>24636</v>
      </c>
      <c r="BN6" s="36">
        <v>19626</v>
      </c>
      <c r="BO6" s="36">
        <v>12574</v>
      </c>
      <c r="BP6" s="36">
        <v>16992242</v>
      </c>
      <c r="BQ6" s="36">
        <v>255200</v>
      </c>
      <c r="BR6" s="36">
        <v>12521</v>
      </c>
      <c r="BS6" s="36">
        <v>807801.2</v>
      </c>
      <c r="BT6" s="36">
        <v>205584</v>
      </c>
      <c r="BU6" s="36">
        <v>1562748</v>
      </c>
      <c r="BV6" s="36">
        <v>327977</v>
      </c>
      <c r="BW6" s="36">
        <v>32671</v>
      </c>
      <c r="BX6" s="36">
        <v>22820.63</v>
      </c>
      <c r="BY6" s="37">
        <v>5303372</v>
      </c>
    </row>
    <row r="7" spans="1:77" ht="18.7" customHeight="1" x14ac:dyDescent="0.2">
      <c r="A7" s="34" t="s">
        <v>159</v>
      </c>
      <c r="B7" s="35" t="s">
        <v>164</v>
      </c>
      <c r="C7" s="34" t="s">
        <v>165</v>
      </c>
      <c r="D7" s="36">
        <v>0</v>
      </c>
      <c r="E7" s="36">
        <v>358760.75</v>
      </c>
      <c r="F7" s="36">
        <v>0</v>
      </c>
      <c r="G7" s="36">
        <v>0</v>
      </c>
      <c r="H7" s="36">
        <v>0</v>
      </c>
      <c r="I7" s="36">
        <v>16648.39</v>
      </c>
      <c r="J7" s="36">
        <v>5352582.5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678968</v>
      </c>
      <c r="W7" s="36">
        <v>0</v>
      </c>
      <c r="X7" s="36">
        <v>19997.75</v>
      </c>
      <c r="Y7" s="36">
        <v>146832.25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6386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  <c r="AO7" s="36">
        <v>0</v>
      </c>
      <c r="AP7" s="36">
        <v>0</v>
      </c>
      <c r="AQ7" s="36">
        <v>95666.75</v>
      </c>
      <c r="AR7" s="36">
        <v>0</v>
      </c>
      <c r="AS7" s="36">
        <v>41827</v>
      </c>
      <c r="AT7" s="36">
        <v>0</v>
      </c>
      <c r="AU7" s="36">
        <v>0</v>
      </c>
      <c r="AV7" s="36">
        <v>0</v>
      </c>
      <c r="AW7" s="36">
        <v>0</v>
      </c>
      <c r="AX7" s="36">
        <v>68420</v>
      </c>
      <c r="AY7" s="36">
        <v>0</v>
      </c>
      <c r="AZ7" s="36">
        <v>0</v>
      </c>
      <c r="BA7" s="36">
        <v>0</v>
      </c>
      <c r="BB7" s="36">
        <v>0</v>
      </c>
      <c r="BC7" s="36">
        <v>0</v>
      </c>
      <c r="BD7" s="36">
        <v>0</v>
      </c>
      <c r="BE7" s="36">
        <v>0</v>
      </c>
      <c r="BF7" s="36">
        <v>0</v>
      </c>
      <c r="BG7" s="36">
        <v>0</v>
      </c>
      <c r="BH7" s="36">
        <v>16299</v>
      </c>
      <c r="BI7" s="36">
        <v>0</v>
      </c>
      <c r="BJ7" s="36">
        <v>134690.13</v>
      </c>
      <c r="BK7" s="36">
        <v>0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76103</v>
      </c>
      <c r="BW7" s="36">
        <v>0</v>
      </c>
      <c r="BX7" s="36">
        <v>0</v>
      </c>
      <c r="BY7" s="37">
        <v>14262204.210000001</v>
      </c>
    </row>
    <row r="8" spans="1:77" ht="18.7" customHeight="1" x14ac:dyDescent="0.2">
      <c r="A8" s="34" t="s">
        <v>159</v>
      </c>
      <c r="B8" s="35" t="s">
        <v>166</v>
      </c>
      <c r="C8" s="34" t="s">
        <v>167</v>
      </c>
      <c r="D8" s="36">
        <v>111224</v>
      </c>
      <c r="E8" s="36">
        <v>4440</v>
      </c>
      <c r="F8" s="36">
        <v>424002</v>
      </c>
      <c r="G8" s="36">
        <v>1455</v>
      </c>
      <c r="H8" s="36">
        <v>56</v>
      </c>
      <c r="I8" s="36">
        <v>0</v>
      </c>
      <c r="J8" s="36">
        <v>1330306.25</v>
      </c>
      <c r="K8" s="36">
        <v>32272.25</v>
      </c>
      <c r="L8" s="36">
        <v>0</v>
      </c>
      <c r="M8" s="36">
        <v>2603033.5</v>
      </c>
      <c r="N8" s="36">
        <v>0</v>
      </c>
      <c r="O8" s="36">
        <v>1965</v>
      </c>
      <c r="P8" s="36">
        <v>982</v>
      </c>
      <c r="Q8" s="36">
        <v>275621.5</v>
      </c>
      <c r="R8" s="36">
        <v>16527</v>
      </c>
      <c r="S8" s="36">
        <v>3140</v>
      </c>
      <c r="T8" s="36">
        <v>0</v>
      </c>
      <c r="U8" s="36">
        <v>21931.75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36">
        <v>0</v>
      </c>
      <c r="BG8" s="36">
        <v>0</v>
      </c>
      <c r="BH8" s="36">
        <v>0</v>
      </c>
      <c r="BI8" s="36">
        <v>52587.5</v>
      </c>
      <c r="BJ8" s="36">
        <v>34645</v>
      </c>
      <c r="BK8" s="36">
        <v>0</v>
      </c>
      <c r="BL8" s="36">
        <v>439</v>
      </c>
      <c r="BM8" s="36">
        <v>0</v>
      </c>
      <c r="BN8" s="36">
        <v>0</v>
      </c>
      <c r="BO8" s="36">
        <v>0</v>
      </c>
      <c r="BP8" s="36">
        <v>0</v>
      </c>
      <c r="BQ8" s="36">
        <v>5884</v>
      </c>
      <c r="BR8" s="36">
        <v>0</v>
      </c>
      <c r="BS8" s="36">
        <v>0</v>
      </c>
      <c r="BT8" s="36">
        <v>10773</v>
      </c>
      <c r="BU8" s="36">
        <v>26713</v>
      </c>
      <c r="BV8" s="36">
        <v>428</v>
      </c>
      <c r="BW8" s="36">
        <v>0</v>
      </c>
      <c r="BX8" s="36">
        <v>0</v>
      </c>
      <c r="BY8" s="37">
        <v>472477009.28000003</v>
      </c>
    </row>
    <row r="9" spans="1:77" ht="18.7" customHeight="1" x14ac:dyDescent="0.2">
      <c r="A9" s="34" t="s">
        <v>159</v>
      </c>
      <c r="B9" s="35" t="s">
        <v>168</v>
      </c>
      <c r="C9" s="34" t="s">
        <v>169</v>
      </c>
      <c r="D9" s="36">
        <v>140500</v>
      </c>
      <c r="E9" s="36">
        <v>0</v>
      </c>
      <c r="F9" s="36">
        <v>5000</v>
      </c>
      <c r="G9" s="36">
        <v>54600</v>
      </c>
      <c r="H9" s="36">
        <v>0</v>
      </c>
      <c r="I9" s="36">
        <v>207341</v>
      </c>
      <c r="J9" s="36">
        <v>314970.5</v>
      </c>
      <c r="K9" s="36">
        <v>2692977.75</v>
      </c>
      <c r="L9" s="36">
        <v>236147</v>
      </c>
      <c r="M9" s="36">
        <v>0</v>
      </c>
      <c r="N9" s="36">
        <v>341603</v>
      </c>
      <c r="O9" s="36">
        <v>1373169.5</v>
      </c>
      <c r="P9" s="36">
        <v>218662</v>
      </c>
      <c r="Q9" s="36">
        <v>501839</v>
      </c>
      <c r="R9" s="36">
        <v>0</v>
      </c>
      <c r="S9" s="36">
        <v>1507007.5</v>
      </c>
      <c r="T9" s="36">
        <v>470857.5</v>
      </c>
      <c r="U9" s="36">
        <v>67825.77</v>
      </c>
      <c r="V9" s="36">
        <v>14570</v>
      </c>
      <c r="W9" s="36">
        <v>802490</v>
      </c>
      <c r="X9" s="36">
        <v>1577294.69</v>
      </c>
      <c r="Y9" s="36">
        <v>675093.2</v>
      </c>
      <c r="Z9" s="36">
        <v>304227</v>
      </c>
      <c r="AA9" s="36">
        <v>551209</v>
      </c>
      <c r="AB9" s="36">
        <v>971001.77</v>
      </c>
      <c r="AC9" s="36">
        <v>138171</v>
      </c>
      <c r="AD9" s="36">
        <v>0</v>
      </c>
      <c r="AE9" s="36">
        <v>0</v>
      </c>
      <c r="AF9" s="36">
        <v>781657</v>
      </c>
      <c r="AG9" s="36">
        <v>73096</v>
      </c>
      <c r="AH9" s="36">
        <v>30290</v>
      </c>
      <c r="AI9" s="36">
        <v>781099</v>
      </c>
      <c r="AJ9" s="36">
        <v>39799</v>
      </c>
      <c r="AK9" s="36">
        <v>141904</v>
      </c>
      <c r="AL9" s="36">
        <v>134332</v>
      </c>
      <c r="AM9" s="36">
        <v>237803</v>
      </c>
      <c r="AN9" s="36">
        <v>103181</v>
      </c>
      <c r="AO9" s="36">
        <v>301329</v>
      </c>
      <c r="AP9" s="36">
        <v>161996</v>
      </c>
      <c r="AQ9" s="36">
        <v>16000</v>
      </c>
      <c r="AR9" s="36">
        <v>0</v>
      </c>
      <c r="AS9" s="36">
        <v>248875</v>
      </c>
      <c r="AT9" s="36">
        <v>2650</v>
      </c>
      <c r="AU9" s="36">
        <v>2393</v>
      </c>
      <c r="AV9" s="36">
        <v>0</v>
      </c>
      <c r="AW9" s="36">
        <v>34444</v>
      </c>
      <c r="AX9" s="36">
        <v>286420</v>
      </c>
      <c r="AY9" s="36">
        <v>733503</v>
      </c>
      <c r="AZ9" s="36">
        <v>450341</v>
      </c>
      <c r="BA9" s="36">
        <v>5000</v>
      </c>
      <c r="BB9" s="36">
        <v>393421</v>
      </c>
      <c r="BC9" s="36">
        <v>516481</v>
      </c>
      <c r="BD9" s="36">
        <v>1143530.5</v>
      </c>
      <c r="BE9" s="36">
        <v>0</v>
      </c>
      <c r="BF9" s="36">
        <v>0</v>
      </c>
      <c r="BG9" s="36">
        <v>110646</v>
      </c>
      <c r="BH9" s="36">
        <v>7947</v>
      </c>
      <c r="BI9" s="36">
        <v>619232.75</v>
      </c>
      <c r="BJ9" s="36">
        <v>0</v>
      </c>
      <c r="BK9" s="36">
        <v>199225</v>
      </c>
      <c r="BL9" s="36">
        <v>119775</v>
      </c>
      <c r="BM9" s="36">
        <v>191484</v>
      </c>
      <c r="BN9" s="36">
        <v>256436</v>
      </c>
      <c r="BO9" s="36">
        <v>74319</v>
      </c>
      <c r="BP9" s="36">
        <v>172460</v>
      </c>
      <c r="BQ9" s="36">
        <v>983350</v>
      </c>
      <c r="BR9" s="36">
        <v>94838</v>
      </c>
      <c r="BS9" s="36">
        <v>635414.72</v>
      </c>
      <c r="BT9" s="36">
        <v>926728</v>
      </c>
      <c r="BU9" s="36">
        <v>952032</v>
      </c>
      <c r="BV9" s="36">
        <v>461026</v>
      </c>
      <c r="BW9" s="36">
        <v>0</v>
      </c>
      <c r="BX9" s="36">
        <v>73219</v>
      </c>
      <c r="BY9" s="37">
        <v>634026496.1500001</v>
      </c>
    </row>
    <row r="10" spans="1:77" ht="18.7" customHeight="1" x14ac:dyDescent="0.2">
      <c r="A10" s="34" t="s">
        <v>159</v>
      </c>
      <c r="B10" s="35" t="s">
        <v>170</v>
      </c>
      <c r="C10" s="34" t="s">
        <v>171</v>
      </c>
      <c r="D10" s="36">
        <v>2584094.04</v>
      </c>
      <c r="E10" s="36">
        <v>1251433.45</v>
      </c>
      <c r="F10" s="36">
        <v>2154526.9</v>
      </c>
      <c r="G10" s="36">
        <v>359749.75</v>
      </c>
      <c r="H10" s="36">
        <v>307206.40999999997</v>
      </c>
      <c r="I10" s="36">
        <v>17405.330000000002</v>
      </c>
      <c r="J10" s="36">
        <v>6208193.8600000003</v>
      </c>
      <c r="K10" s="36">
        <v>661489.5</v>
      </c>
      <c r="L10" s="36">
        <v>160532.5</v>
      </c>
      <c r="M10" s="36">
        <v>2082698.41</v>
      </c>
      <c r="N10" s="36">
        <v>249513</v>
      </c>
      <c r="O10" s="36">
        <v>433102</v>
      </c>
      <c r="P10" s="36">
        <v>746265.9</v>
      </c>
      <c r="Q10" s="36">
        <v>557228.75</v>
      </c>
      <c r="R10" s="36">
        <v>59466.15</v>
      </c>
      <c r="S10" s="36">
        <v>251846.39999999999</v>
      </c>
      <c r="T10" s="36">
        <v>101767.5</v>
      </c>
      <c r="U10" s="36">
        <v>97515.25</v>
      </c>
      <c r="V10" s="36">
        <v>2050866.84</v>
      </c>
      <c r="W10" s="36">
        <v>408369.25</v>
      </c>
      <c r="X10" s="36">
        <v>207420.56</v>
      </c>
      <c r="Y10" s="36">
        <v>0</v>
      </c>
      <c r="Z10" s="36">
        <v>691798</v>
      </c>
      <c r="AA10" s="36">
        <v>184548.5</v>
      </c>
      <c r="AB10" s="36">
        <v>483490.25</v>
      </c>
      <c r="AC10" s="36">
        <v>69607</v>
      </c>
      <c r="AD10" s="36">
        <v>70617</v>
      </c>
      <c r="AE10" s="36">
        <v>1922991.53</v>
      </c>
      <c r="AF10" s="36">
        <v>100276</v>
      </c>
      <c r="AG10" s="36">
        <v>30113</v>
      </c>
      <c r="AH10" s="36">
        <v>36398</v>
      </c>
      <c r="AI10" s="36">
        <v>29264</v>
      </c>
      <c r="AJ10" s="36">
        <v>140586</v>
      </c>
      <c r="AK10" s="36">
        <v>535502.68999999994</v>
      </c>
      <c r="AL10" s="36">
        <v>45095</v>
      </c>
      <c r="AM10" s="36">
        <v>113123</v>
      </c>
      <c r="AN10" s="36">
        <v>67831</v>
      </c>
      <c r="AO10" s="36">
        <v>109313.75</v>
      </c>
      <c r="AP10" s="36">
        <v>75382.5</v>
      </c>
      <c r="AQ10" s="36">
        <v>296800</v>
      </c>
      <c r="AR10" s="36">
        <v>486146.31</v>
      </c>
      <c r="AS10" s="36">
        <v>168073.8</v>
      </c>
      <c r="AT10" s="36">
        <v>111638.5</v>
      </c>
      <c r="AU10" s="36">
        <v>61532</v>
      </c>
      <c r="AV10" s="36">
        <v>39201</v>
      </c>
      <c r="AW10" s="36">
        <v>61842.05</v>
      </c>
      <c r="AX10" s="36">
        <v>648265.30000000005</v>
      </c>
      <c r="AY10" s="36">
        <v>75232.5</v>
      </c>
      <c r="AZ10" s="36">
        <v>345229</v>
      </c>
      <c r="BA10" s="36">
        <v>172139.56</v>
      </c>
      <c r="BB10" s="36">
        <v>198375.06</v>
      </c>
      <c r="BC10" s="36">
        <v>995473</v>
      </c>
      <c r="BD10" s="36">
        <v>306775.5</v>
      </c>
      <c r="BE10" s="36">
        <v>99103.25</v>
      </c>
      <c r="BF10" s="36">
        <v>119657</v>
      </c>
      <c r="BG10" s="36">
        <v>9315.2000000000007</v>
      </c>
      <c r="BH10" s="36">
        <v>91704</v>
      </c>
      <c r="BI10" s="36">
        <v>3348568.55</v>
      </c>
      <c r="BJ10" s="36">
        <v>221312.38</v>
      </c>
      <c r="BK10" s="36">
        <v>93460</v>
      </c>
      <c r="BL10" s="36">
        <v>153478</v>
      </c>
      <c r="BM10" s="36">
        <v>166280</v>
      </c>
      <c r="BN10" s="36">
        <v>151861</v>
      </c>
      <c r="BO10" s="36">
        <v>70495</v>
      </c>
      <c r="BP10" s="36">
        <v>2709382.95</v>
      </c>
      <c r="BQ10" s="36">
        <v>174753.26</v>
      </c>
      <c r="BR10" s="36">
        <v>151789</v>
      </c>
      <c r="BS10" s="36">
        <v>95914.75</v>
      </c>
      <c r="BT10" s="36">
        <v>285398.76</v>
      </c>
      <c r="BU10" s="36">
        <v>1258539.58</v>
      </c>
      <c r="BV10" s="36">
        <v>103003.1</v>
      </c>
      <c r="BW10" s="36">
        <v>344930.4</v>
      </c>
      <c r="BX10" s="36">
        <v>428563.85</v>
      </c>
      <c r="BY10" s="37">
        <v>9934130.1999999993</v>
      </c>
    </row>
    <row r="11" spans="1:77" ht="18.7" customHeight="1" x14ac:dyDescent="0.2">
      <c r="A11" s="34" t="s">
        <v>159</v>
      </c>
      <c r="B11" s="35" t="s">
        <v>172</v>
      </c>
      <c r="C11" s="34" t="s">
        <v>173</v>
      </c>
      <c r="D11" s="36">
        <v>11062.5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410166.8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6884433.29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704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255006.8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281167.75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7">
        <v>72103297.559900001</v>
      </c>
    </row>
    <row r="12" spans="1:77" ht="18.7" customHeight="1" x14ac:dyDescent="0.2">
      <c r="A12" s="34" t="s">
        <v>159</v>
      </c>
      <c r="B12" s="35" t="s">
        <v>174</v>
      </c>
      <c r="C12" s="34" t="s">
        <v>175</v>
      </c>
      <c r="D12" s="36">
        <v>837222.54</v>
      </c>
      <c r="E12" s="36">
        <v>60046</v>
      </c>
      <c r="F12" s="36">
        <v>3860</v>
      </c>
      <c r="G12" s="36">
        <v>0</v>
      </c>
      <c r="H12" s="36">
        <v>2279</v>
      </c>
      <c r="I12" s="36">
        <v>0</v>
      </c>
      <c r="J12" s="36">
        <v>139921</v>
      </c>
      <c r="K12" s="36">
        <v>3148.5</v>
      </c>
      <c r="L12" s="36">
        <v>9892</v>
      </c>
      <c r="M12" s="36">
        <v>175015.5</v>
      </c>
      <c r="N12" s="36">
        <v>11182</v>
      </c>
      <c r="O12" s="36">
        <v>0</v>
      </c>
      <c r="P12" s="36">
        <v>185856</v>
      </c>
      <c r="Q12" s="36">
        <v>167950.48</v>
      </c>
      <c r="R12" s="36">
        <v>19748</v>
      </c>
      <c r="S12" s="36">
        <v>0</v>
      </c>
      <c r="T12" s="36">
        <v>9876</v>
      </c>
      <c r="U12" s="36">
        <v>0</v>
      </c>
      <c r="V12" s="36">
        <v>1773499.25</v>
      </c>
      <c r="W12" s="36">
        <v>281559</v>
      </c>
      <c r="X12" s="36">
        <v>286882</v>
      </c>
      <c r="Y12" s="36">
        <v>206612.75</v>
      </c>
      <c r="Z12" s="36">
        <v>204462</v>
      </c>
      <c r="AA12" s="36">
        <v>4600</v>
      </c>
      <c r="AB12" s="36">
        <v>101278.75</v>
      </c>
      <c r="AC12" s="36">
        <v>0</v>
      </c>
      <c r="AD12" s="36">
        <v>7658</v>
      </c>
      <c r="AE12" s="36">
        <v>132896.5</v>
      </c>
      <c r="AF12" s="36">
        <v>102972</v>
      </c>
      <c r="AG12" s="36">
        <v>26118</v>
      </c>
      <c r="AH12" s="36">
        <v>0</v>
      </c>
      <c r="AI12" s="36">
        <v>0</v>
      </c>
      <c r="AJ12" s="36">
        <v>75635</v>
      </c>
      <c r="AK12" s="36">
        <v>0</v>
      </c>
      <c r="AL12" s="36">
        <v>0</v>
      </c>
      <c r="AM12" s="36">
        <v>0</v>
      </c>
      <c r="AN12" s="36">
        <v>0</v>
      </c>
      <c r="AO12" s="36">
        <v>10511</v>
      </c>
      <c r="AP12" s="36">
        <v>0</v>
      </c>
      <c r="AQ12" s="36">
        <v>500</v>
      </c>
      <c r="AR12" s="36">
        <v>0</v>
      </c>
      <c r="AS12" s="36">
        <v>2394</v>
      </c>
      <c r="AT12" s="36">
        <v>0</v>
      </c>
      <c r="AU12" s="36">
        <v>0</v>
      </c>
      <c r="AV12" s="36">
        <v>0</v>
      </c>
      <c r="AW12" s="36">
        <v>74380</v>
      </c>
      <c r="AX12" s="36">
        <v>0</v>
      </c>
      <c r="AY12" s="36">
        <v>0</v>
      </c>
      <c r="AZ12" s="36">
        <v>13347.5</v>
      </c>
      <c r="BA12" s="36">
        <v>0</v>
      </c>
      <c r="BB12" s="36">
        <v>0</v>
      </c>
      <c r="BC12" s="36">
        <v>3024</v>
      </c>
      <c r="BD12" s="36">
        <v>47825</v>
      </c>
      <c r="BE12" s="36">
        <v>7985.75</v>
      </c>
      <c r="BF12" s="36">
        <v>20153</v>
      </c>
      <c r="BG12" s="36">
        <v>6287</v>
      </c>
      <c r="BH12" s="36">
        <v>17447</v>
      </c>
      <c r="BI12" s="36">
        <v>17109.5</v>
      </c>
      <c r="BJ12" s="36">
        <v>0</v>
      </c>
      <c r="BK12" s="36">
        <v>2838</v>
      </c>
      <c r="BL12" s="36">
        <v>0</v>
      </c>
      <c r="BM12" s="36">
        <v>0</v>
      </c>
      <c r="BN12" s="36">
        <v>75339</v>
      </c>
      <c r="BO12" s="36">
        <v>0</v>
      </c>
      <c r="BP12" s="36">
        <v>673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4235</v>
      </c>
      <c r="BX12" s="36">
        <v>9944</v>
      </c>
      <c r="BY12" s="38">
        <v>9944</v>
      </c>
    </row>
    <row r="13" spans="1:77" ht="18.7" customHeight="1" x14ac:dyDescent="0.2">
      <c r="A13" s="34" t="s">
        <v>159</v>
      </c>
      <c r="B13" s="35" t="s">
        <v>176</v>
      </c>
      <c r="C13" s="34" t="s">
        <v>177</v>
      </c>
      <c r="D13" s="36">
        <v>0</v>
      </c>
      <c r="E13" s="36">
        <v>0</v>
      </c>
      <c r="F13" s="36">
        <v>0</v>
      </c>
      <c r="G13" s="36">
        <v>3044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909</v>
      </c>
      <c r="X13" s="36">
        <v>0</v>
      </c>
      <c r="Y13" s="36">
        <v>0</v>
      </c>
      <c r="Z13" s="36">
        <v>0</v>
      </c>
      <c r="AA13" s="36">
        <v>915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11011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8">
        <v>0</v>
      </c>
    </row>
    <row r="14" spans="1:77" ht="18.7" customHeight="1" x14ac:dyDescent="0.2">
      <c r="A14" s="34" t="s">
        <v>159</v>
      </c>
      <c r="B14" s="35" t="s">
        <v>178</v>
      </c>
      <c r="C14" s="34" t="s">
        <v>179</v>
      </c>
      <c r="D14" s="36">
        <v>809048</v>
      </c>
      <c r="E14" s="36">
        <v>172848.26</v>
      </c>
      <c r="F14" s="36">
        <v>452899.86</v>
      </c>
      <c r="G14" s="36">
        <v>79931</v>
      </c>
      <c r="H14" s="36">
        <v>48650</v>
      </c>
      <c r="I14" s="36">
        <v>14335.25</v>
      </c>
      <c r="J14" s="36">
        <v>4697500.25</v>
      </c>
      <c r="K14" s="36">
        <v>230543</v>
      </c>
      <c r="L14" s="36">
        <v>51419</v>
      </c>
      <c r="M14" s="36">
        <v>199895.25</v>
      </c>
      <c r="N14" s="36">
        <v>31954.3</v>
      </c>
      <c r="O14" s="36">
        <v>84108.25</v>
      </c>
      <c r="P14" s="36">
        <v>574602</v>
      </c>
      <c r="Q14" s="36">
        <v>126682</v>
      </c>
      <c r="R14" s="36">
        <v>60014</v>
      </c>
      <c r="S14" s="36">
        <v>50329.98</v>
      </c>
      <c r="T14" s="36">
        <v>86170.75</v>
      </c>
      <c r="U14" s="36">
        <v>67461.5</v>
      </c>
      <c r="V14" s="36">
        <v>2206587</v>
      </c>
      <c r="W14" s="36">
        <v>135601.75</v>
      </c>
      <c r="X14" s="36">
        <v>47287.42</v>
      </c>
      <c r="Y14" s="36">
        <v>311227.05</v>
      </c>
      <c r="Z14" s="36">
        <v>249965</v>
      </c>
      <c r="AA14" s="36">
        <v>120841.5</v>
      </c>
      <c r="AB14" s="36">
        <v>87992</v>
      </c>
      <c r="AC14" s="36">
        <v>36229</v>
      </c>
      <c r="AD14" s="36">
        <v>38471</v>
      </c>
      <c r="AE14" s="36">
        <v>2988030.51</v>
      </c>
      <c r="AF14" s="36">
        <v>305022.32</v>
      </c>
      <c r="AG14" s="36">
        <v>183766</v>
      </c>
      <c r="AH14" s="36">
        <v>35218</v>
      </c>
      <c r="AI14" s="36">
        <v>106401</v>
      </c>
      <c r="AJ14" s="36">
        <v>93586</v>
      </c>
      <c r="AK14" s="36">
        <v>96819.25</v>
      </c>
      <c r="AL14" s="36">
        <v>189415</v>
      </c>
      <c r="AM14" s="36">
        <v>76629.5</v>
      </c>
      <c r="AN14" s="36">
        <v>62370</v>
      </c>
      <c r="AO14" s="36">
        <v>105891</v>
      </c>
      <c r="AP14" s="36">
        <v>91379.25</v>
      </c>
      <c r="AQ14" s="36">
        <v>754360.25</v>
      </c>
      <c r="AR14" s="36">
        <v>41392.400000000001</v>
      </c>
      <c r="AS14" s="36">
        <v>82656</v>
      </c>
      <c r="AT14" s="36">
        <v>55846</v>
      </c>
      <c r="AU14" s="36">
        <v>223493</v>
      </c>
      <c r="AV14" s="36">
        <v>6369</v>
      </c>
      <c r="AW14" s="36">
        <v>13815.25</v>
      </c>
      <c r="AX14" s="36">
        <v>1661161.5</v>
      </c>
      <c r="AY14" s="36">
        <v>33793</v>
      </c>
      <c r="AZ14" s="36">
        <v>323940.5</v>
      </c>
      <c r="BA14" s="36">
        <v>120222.11</v>
      </c>
      <c r="BB14" s="36">
        <v>152221</v>
      </c>
      <c r="BC14" s="36">
        <v>588102</v>
      </c>
      <c r="BD14" s="36">
        <v>215079.75</v>
      </c>
      <c r="BE14" s="36">
        <v>134561</v>
      </c>
      <c r="BF14" s="36">
        <v>69852</v>
      </c>
      <c r="BG14" s="36">
        <v>28832.45</v>
      </c>
      <c r="BH14" s="36">
        <v>37106.75</v>
      </c>
      <c r="BI14" s="36">
        <v>1603280.5</v>
      </c>
      <c r="BJ14" s="36">
        <v>750549.68</v>
      </c>
      <c r="BK14" s="36">
        <v>92877</v>
      </c>
      <c r="BL14" s="36">
        <v>76260</v>
      </c>
      <c r="BM14" s="36">
        <v>80744</v>
      </c>
      <c r="BN14" s="36">
        <v>44349</v>
      </c>
      <c r="BO14" s="36">
        <v>46789.5</v>
      </c>
      <c r="BP14" s="36">
        <v>1308412</v>
      </c>
      <c r="BQ14" s="36">
        <v>69504.05</v>
      </c>
      <c r="BR14" s="36">
        <v>58639</v>
      </c>
      <c r="BS14" s="36">
        <v>109133.75</v>
      </c>
      <c r="BT14" s="36">
        <v>179808.16</v>
      </c>
      <c r="BU14" s="36">
        <v>385648</v>
      </c>
      <c r="BV14" s="36">
        <v>94701</v>
      </c>
      <c r="BW14" s="36">
        <v>32250</v>
      </c>
      <c r="BX14" s="36">
        <v>28794.25</v>
      </c>
      <c r="BY14" s="38">
        <v>28794.25</v>
      </c>
    </row>
    <row r="15" spans="1:77" ht="18.7" customHeight="1" x14ac:dyDescent="0.2">
      <c r="A15" s="34" t="s">
        <v>159</v>
      </c>
      <c r="B15" s="35" t="s">
        <v>180</v>
      </c>
      <c r="C15" s="34" t="s">
        <v>181</v>
      </c>
      <c r="D15" s="36">
        <v>28521.75</v>
      </c>
      <c r="E15" s="36">
        <v>0</v>
      </c>
      <c r="F15" s="36">
        <v>0</v>
      </c>
      <c r="G15" s="36">
        <v>54777</v>
      </c>
      <c r="H15" s="36">
        <v>20833.5</v>
      </c>
      <c r="I15" s="36">
        <v>0</v>
      </c>
      <c r="J15" s="36">
        <v>0</v>
      </c>
      <c r="K15" s="36">
        <v>0</v>
      </c>
      <c r="L15" s="36">
        <v>0</v>
      </c>
      <c r="M15" s="36">
        <v>351393.98</v>
      </c>
      <c r="N15" s="36">
        <v>8566</v>
      </c>
      <c r="O15" s="36">
        <v>0</v>
      </c>
      <c r="P15" s="36">
        <v>62525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234501.5</v>
      </c>
      <c r="W15" s="36">
        <v>0</v>
      </c>
      <c r="X15" s="36">
        <v>3763.25</v>
      </c>
      <c r="Y15" s="36">
        <v>25487.5</v>
      </c>
      <c r="Z15" s="36">
        <v>97465.5</v>
      </c>
      <c r="AA15" s="36">
        <v>0</v>
      </c>
      <c r="AB15" s="36">
        <v>0</v>
      </c>
      <c r="AC15" s="36">
        <v>3066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4320.5</v>
      </c>
      <c r="AK15" s="36">
        <v>0</v>
      </c>
      <c r="AL15" s="36">
        <v>0</v>
      </c>
      <c r="AM15" s="36">
        <v>0</v>
      </c>
      <c r="AN15" s="36">
        <v>0</v>
      </c>
      <c r="AO15" s="36">
        <v>2870</v>
      </c>
      <c r="AP15" s="36">
        <v>0</v>
      </c>
      <c r="AQ15" s="36">
        <v>51647</v>
      </c>
      <c r="AR15" s="36">
        <v>0</v>
      </c>
      <c r="AS15" s="36">
        <v>0</v>
      </c>
      <c r="AT15" s="36">
        <v>7547.5</v>
      </c>
      <c r="AU15" s="36">
        <v>0</v>
      </c>
      <c r="AV15" s="36">
        <v>0</v>
      </c>
      <c r="AW15" s="36">
        <v>0</v>
      </c>
      <c r="AX15" s="36">
        <v>319877.75</v>
      </c>
      <c r="AY15" s="36">
        <v>0</v>
      </c>
      <c r="AZ15" s="36">
        <v>22849.25</v>
      </c>
      <c r="BA15" s="36">
        <v>73511.75</v>
      </c>
      <c r="BB15" s="36">
        <v>0</v>
      </c>
      <c r="BC15" s="36">
        <v>0</v>
      </c>
      <c r="BD15" s="36">
        <v>8464.5</v>
      </c>
      <c r="BE15" s="36">
        <v>0</v>
      </c>
      <c r="BF15" s="36">
        <v>0</v>
      </c>
      <c r="BG15" s="36">
        <v>0</v>
      </c>
      <c r="BH15" s="36">
        <v>11211</v>
      </c>
      <c r="BI15" s="36">
        <v>539128</v>
      </c>
      <c r="BJ15" s="36">
        <v>0</v>
      </c>
      <c r="BK15" s="36">
        <v>0</v>
      </c>
      <c r="BL15" s="36">
        <v>0</v>
      </c>
      <c r="BM15" s="36">
        <v>23589</v>
      </c>
      <c r="BN15" s="36">
        <v>0</v>
      </c>
      <c r="BO15" s="36">
        <v>0</v>
      </c>
      <c r="BP15" s="36">
        <v>99120</v>
      </c>
      <c r="BQ15" s="36">
        <v>0</v>
      </c>
      <c r="BR15" s="36">
        <v>8239</v>
      </c>
      <c r="BS15" s="36">
        <v>0</v>
      </c>
      <c r="BT15" s="36">
        <v>0</v>
      </c>
      <c r="BU15" s="36">
        <v>64077.42</v>
      </c>
      <c r="BV15" s="36">
        <v>0</v>
      </c>
      <c r="BW15" s="36">
        <v>0</v>
      </c>
      <c r="BX15" s="36">
        <v>7336.5</v>
      </c>
      <c r="BY15" s="38">
        <v>7336.5</v>
      </c>
    </row>
    <row r="16" spans="1:77" ht="18.7" customHeight="1" x14ac:dyDescent="0.2">
      <c r="A16" s="34" t="s">
        <v>159</v>
      </c>
      <c r="B16" s="35" t="s">
        <v>182</v>
      </c>
      <c r="C16" s="34" t="s">
        <v>183</v>
      </c>
      <c r="D16" s="36">
        <v>5820</v>
      </c>
      <c r="E16" s="36">
        <v>356060</v>
      </c>
      <c r="F16" s="36">
        <v>43650</v>
      </c>
      <c r="G16" s="36">
        <v>20110</v>
      </c>
      <c r="H16" s="36">
        <v>25620</v>
      </c>
      <c r="I16" s="36">
        <v>0</v>
      </c>
      <c r="J16" s="36">
        <v>186010</v>
      </c>
      <c r="K16" s="36">
        <v>131870</v>
      </c>
      <c r="L16" s="36">
        <v>0</v>
      </c>
      <c r="M16" s="36">
        <v>0</v>
      </c>
      <c r="N16" s="36">
        <v>0</v>
      </c>
      <c r="O16" s="36">
        <v>0</v>
      </c>
      <c r="P16" s="36">
        <v>463020</v>
      </c>
      <c r="Q16" s="36">
        <v>3480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810</v>
      </c>
      <c r="X16" s="36">
        <v>42500</v>
      </c>
      <c r="Y16" s="36">
        <v>146250</v>
      </c>
      <c r="Z16" s="36">
        <v>0</v>
      </c>
      <c r="AA16" s="36">
        <v>0</v>
      </c>
      <c r="AB16" s="36">
        <v>0</v>
      </c>
      <c r="AC16" s="36">
        <v>0</v>
      </c>
      <c r="AD16" s="36">
        <v>470</v>
      </c>
      <c r="AE16" s="36">
        <v>575500</v>
      </c>
      <c r="AF16" s="36">
        <v>0</v>
      </c>
      <c r="AG16" s="36">
        <v>0</v>
      </c>
      <c r="AH16" s="36">
        <v>0</v>
      </c>
      <c r="AI16" s="36">
        <v>0</v>
      </c>
      <c r="AJ16" s="36">
        <v>34590</v>
      </c>
      <c r="AK16" s="36">
        <v>217530</v>
      </c>
      <c r="AL16" s="36">
        <v>0</v>
      </c>
      <c r="AM16" s="36">
        <v>0</v>
      </c>
      <c r="AN16" s="36">
        <v>18133</v>
      </c>
      <c r="AO16" s="36">
        <v>0</v>
      </c>
      <c r="AP16" s="36">
        <v>0</v>
      </c>
      <c r="AQ16" s="36">
        <v>92160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46420</v>
      </c>
      <c r="AY16" s="36">
        <v>834.5</v>
      </c>
      <c r="AZ16" s="36">
        <v>0</v>
      </c>
      <c r="BA16" s="36">
        <v>0</v>
      </c>
      <c r="BB16" s="36">
        <v>0</v>
      </c>
      <c r="BC16" s="36">
        <v>0</v>
      </c>
      <c r="BD16" s="36">
        <v>13570</v>
      </c>
      <c r="BE16" s="36">
        <v>0</v>
      </c>
      <c r="BF16" s="36">
        <v>111870</v>
      </c>
      <c r="BG16" s="36">
        <v>0</v>
      </c>
      <c r="BH16" s="36">
        <v>0</v>
      </c>
      <c r="BI16" s="36">
        <v>578846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143960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8">
        <v>0</v>
      </c>
    </row>
    <row r="17" spans="1:77" ht="18.7" customHeight="1" x14ac:dyDescent="0.2">
      <c r="A17" s="34" t="s">
        <v>159</v>
      </c>
      <c r="B17" s="35" t="s">
        <v>184</v>
      </c>
      <c r="C17" s="34" t="s">
        <v>185</v>
      </c>
      <c r="D17" s="36">
        <v>16472447.619999999</v>
      </c>
      <c r="E17" s="36">
        <v>2251171.98</v>
      </c>
      <c r="F17" s="36">
        <v>3576998.86</v>
      </c>
      <c r="G17" s="36">
        <v>553732</v>
      </c>
      <c r="H17" s="36">
        <v>646610.25</v>
      </c>
      <c r="I17" s="36">
        <v>115548.17</v>
      </c>
      <c r="J17" s="36">
        <v>45989573.25</v>
      </c>
      <c r="K17" s="36">
        <v>1727557</v>
      </c>
      <c r="L17" s="36">
        <v>363031.5</v>
      </c>
      <c r="M17" s="36">
        <v>3357826.22</v>
      </c>
      <c r="N17" s="36">
        <v>430394</v>
      </c>
      <c r="O17" s="36">
        <v>1154479.75</v>
      </c>
      <c r="P17" s="36">
        <v>4538374</v>
      </c>
      <c r="Q17" s="36">
        <v>1103636.75</v>
      </c>
      <c r="R17" s="36">
        <v>168008</v>
      </c>
      <c r="S17" s="36">
        <v>811169.39</v>
      </c>
      <c r="T17" s="36">
        <v>428848.25</v>
      </c>
      <c r="U17" s="36">
        <v>741524.85</v>
      </c>
      <c r="V17" s="36">
        <v>22269674.5</v>
      </c>
      <c r="W17" s="36">
        <v>761863.97</v>
      </c>
      <c r="X17" s="36">
        <v>499600.34</v>
      </c>
      <c r="Y17" s="36">
        <v>2840176.95</v>
      </c>
      <c r="Z17" s="36">
        <v>1671262</v>
      </c>
      <c r="AA17" s="36">
        <v>926672.21</v>
      </c>
      <c r="AB17" s="36">
        <v>633553</v>
      </c>
      <c r="AC17" s="36">
        <v>347869</v>
      </c>
      <c r="AD17" s="36">
        <v>119325</v>
      </c>
      <c r="AE17" s="36">
        <v>29477626.960000001</v>
      </c>
      <c r="AF17" s="36">
        <v>1538314.5</v>
      </c>
      <c r="AG17" s="36">
        <v>879948</v>
      </c>
      <c r="AH17" s="36">
        <v>442486</v>
      </c>
      <c r="AI17" s="36">
        <v>516154</v>
      </c>
      <c r="AJ17" s="36">
        <v>800702.7</v>
      </c>
      <c r="AK17" s="36">
        <v>1282268.67</v>
      </c>
      <c r="AL17" s="36">
        <v>1086264</v>
      </c>
      <c r="AM17" s="36">
        <v>816677</v>
      </c>
      <c r="AN17" s="36">
        <v>474914</v>
      </c>
      <c r="AO17" s="36">
        <v>804560.5</v>
      </c>
      <c r="AP17" s="36">
        <v>897652</v>
      </c>
      <c r="AQ17" s="36">
        <v>9155353.25</v>
      </c>
      <c r="AR17" s="36">
        <v>616919</v>
      </c>
      <c r="AS17" s="36">
        <v>751247</v>
      </c>
      <c r="AT17" s="36">
        <v>830832.25</v>
      </c>
      <c r="AU17" s="36">
        <v>1907275</v>
      </c>
      <c r="AV17" s="36">
        <v>91098.25</v>
      </c>
      <c r="AW17" s="36">
        <v>186407.25</v>
      </c>
      <c r="AX17" s="36">
        <v>15072045.75</v>
      </c>
      <c r="AY17" s="36">
        <v>570154</v>
      </c>
      <c r="AZ17" s="36">
        <v>1475555.5</v>
      </c>
      <c r="BA17" s="36">
        <v>911602.19</v>
      </c>
      <c r="BB17" s="36">
        <v>1058452.5</v>
      </c>
      <c r="BC17" s="36">
        <v>2960223.5</v>
      </c>
      <c r="BD17" s="36">
        <v>2845418.68</v>
      </c>
      <c r="BE17" s="36">
        <v>1046419.5</v>
      </c>
      <c r="BF17" s="36">
        <v>367051</v>
      </c>
      <c r="BG17" s="36">
        <v>329981.5</v>
      </c>
      <c r="BH17" s="36">
        <v>260985.75</v>
      </c>
      <c r="BI17" s="36">
        <v>21794716.600000001</v>
      </c>
      <c r="BJ17" s="36">
        <v>2870060.99</v>
      </c>
      <c r="BK17" s="36">
        <v>701309</v>
      </c>
      <c r="BL17" s="36">
        <v>424441</v>
      </c>
      <c r="BM17" s="36">
        <v>616902</v>
      </c>
      <c r="BN17" s="36">
        <v>493284</v>
      </c>
      <c r="BO17" s="36">
        <v>418324</v>
      </c>
      <c r="BP17" s="36">
        <v>9422990.0099999998</v>
      </c>
      <c r="BQ17" s="36">
        <v>519775.1</v>
      </c>
      <c r="BR17" s="36">
        <v>548532</v>
      </c>
      <c r="BS17" s="36">
        <v>595080.25</v>
      </c>
      <c r="BT17" s="36">
        <v>1529364.69</v>
      </c>
      <c r="BU17" s="36">
        <v>4254583.9000000004</v>
      </c>
      <c r="BV17" s="36">
        <v>381575</v>
      </c>
      <c r="BW17" s="36">
        <v>184941.75</v>
      </c>
      <c r="BX17" s="36">
        <v>390736.73</v>
      </c>
      <c r="BY17" s="38">
        <v>390736.73</v>
      </c>
    </row>
    <row r="18" spans="1:77" ht="18.7" customHeight="1" x14ac:dyDescent="0.2">
      <c r="A18" s="34" t="s">
        <v>159</v>
      </c>
      <c r="B18" s="35" t="s">
        <v>186</v>
      </c>
      <c r="C18" s="34" t="s">
        <v>187</v>
      </c>
      <c r="D18" s="36">
        <v>2857132</v>
      </c>
      <c r="E18" s="36">
        <v>1866659.75</v>
      </c>
      <c r="F18" s="36">
        <v>1773625.1</v>
      </c>
      <c r="G18" s="36">
        <v>65881</v>
      </c>
      <c r="H18" s="36">
        <v>70091</v>
      </c>
      <c r="I18" s="36">
        <v>0</v>
      </c>
      <c r="J18" s="36">
        <v>26579055.25</v>
      </c>
      <c r="K18" s="36">
        <v>3789837</v>
      </c>
      <c r="L18" s="36">
        <v>1156354.69</v>
      </c>
      <c r="M18" s="36">
        <v>1927345.78</v>
      </c>
      <c r="N18" s="36">
        <v>88718.5</v>
      </c>
      <c r="O18" s="36">
        <v>3259028</v>
      </c>
      <c r="P18" s="36">
        <v>4705540</v>
      </c>
      <c r="Q18" s="36">
        <v>1432378.5</v>
      </c>
      <c r="R18" s="36">
        <v>1102.4000000000001</v>
      </c>
      <c r="S18" s="36">
        <v>66243.05</v>
      </c>
      <c r="T18" s="36">
        <v>1027183.75</v>
      </c>
      <c r="U18" s="36">
        <v>699783</v>
      </c>
      <c r="V18" s="36">
        <v>21733773.699999999</v>
      </c>
      <c r="W18" s="36">
        <v>4438764.93</v>
      </c>
      <c r="X18" s="36">
        <v>538315.76</v>
      </c>
      <c r="Y18" s="36">
        <v>1959087.95</v>
      </c>
      <c r="Z18" s="36">
        <v>679812</v>
      </c>
      <c r="AA18" s="36">
        <v>802370</v>
      </c>
      <c r="AB18" s="36">
        <v>2492328.5</v>
      </c>
      <c r="AC18" s="36">
        <v>7632</v>
      </c>
      <c r="AD18" s="36">
        <v>957071</v>
      </c>
      <c r="AE18" s="36">
        <v>10333008.5</v>
      </c>
      <c r="AF18" s="36">
        <v>308091.94</v>
      </c>
      <c r="AG18" s="36">
        <v>416948.5</v>
      </c>
      <c r="AH18" s="36">
        <v>195084</v>
      </c>
      <c r="AI18" s="36">
        <v>293089.25</v>
      </c>
      <c r="AJ18" s="36">
        <v>285476.5</v>
      </c>
      <c r="AK18" s="36">
        <v>355975.75</v>
      </c>
      <c r="AL18" s="36">
        <v>276164.5</v>
      </c>
      <c r="AM18" s="36">
        <v>362844.75</v>
      </c>
      <c r="AN18" s="36">
        <v>185230.25</v>
      </c>
      <c r="AO18" s="36">
        <v>410198.5</v>
      </c>
      <c r="AP18" s="36">
        <v>239138.01</v>
      </c>
      <c r="AQ18" s="36">
        <v>3148969.5</v>
      </c>
      <c r="AR18" s="36">
        <v>150668.79</v>
      </c>
      <c r="AS18" s="36">
        <v>255058.5</v>
      </c>
      <c r="AT18" s="36">
        <v>217966</v>
      </c>
      <c r="AU18" s="36">
        <v>337544.29</v>
      </c>
      <c r="AV18" s="36">
        <v>161295.5</v>
      </c>
      <c r="AW18" s="36">
        <v>565827.25</v>
      </c>
      <c r="AX18" s="36">
        <v>17216592</v>
      </c>
      <c r="AY18" s="36">
        <v>335057.5</v>
      </c>
      <c r="AZ18" s="36">
        <v>635652</v>
      </c>
      <c r="BA18" s="36">
        <v>1553872.74</v>
      </c>
      <c r="BB18" s="36">
        <v>178987.75</v>
      </c>
      <c r="BC18" s="36">
        <v>1387761.96</v>
      </c>
      <c r="BD18" s="36">
        <v>2025577.5</v>
      </c>
      <c r="BE18" s="36">
        <v>0</v>
      </c>
      <c r="BF18" s="36">
        <v>703089</v>
      </c>
      <c r="BG18" s="36">
        <v>252599.02</v>
      </c>
      <c r="BH18" s="36">
        <v>127851</v>
      </c>
      <c r="BI18" s="36">
        <v>7599690.3399999999</v>
      </c>
      <c r="BJ18" s="36">
        <v>6587565.1200000001</v>
      </c>
      <c r="BK18" s="36">
        <v>1066517</v>
      </c>
      <c r="BL18" s="36">
        <v>437650</v>
      </c>
      <c r="BM18" s="36">
        <v>640928</v>
      </c>
      <c r="BN18" s="36">
        <v>2360273</v>
      </c>
      <c r="BO18" s="36">
        <v>458185</v>
      </c>
      <c r="BP18" s="36">
        <v>6815075.8200000003</v>
      </c>
      <c r="BQ18" s="36">
        <v>167482.75</v>
      </c>
      <c r="BR18" s="36">
        <v>181090</v>
      </c>
      <c r="BS18" s="36">
        <v>310452.25</v>
      </c>
      <c r="BT18" s="36">
        <v>994938.49</v>
      </c>
      <c r="BU18" s="36">
        <v>1060938.3400000001</v>
      </c>
      <c r="BV18" s="36">
        <v>261085.7</v>
      </c>
      <c r="BW18" s="36">
        <v>196174</v>
      </c>
      <c r="BX18" s="36">
        <v>154640.75</v>
      </c>
      <c r="BY18" s="37">
        <v>55857741.249999993</v>
      </c>
    </row>
    <row r="19" spans="1:77" ht="18.7" customHeight="1" x14ac:dyDescent="0.2">
      <c r="A19" s="34" t="s">
        <v>159</v>
      </c>
      <c r="B19" s="35" t="s">
        <v>188</v>
      </c>
      <c r="C19" s="34" t="s">
        <v>189</v>
      </c>
      <c r="D19" s="36">
        <v>75704</v>
      </c>
      <c r="E19" s="36">
        <v>7911.25</v>
      </c>
      <c r="F19" s="36">
        <v>97352</v>
      </c>
      <c r="G19" s="36">
        <v>25609</v>
      </c>
      <c r="H19" s="36">
        <v>4720</v>
      </c>
      <c r="I19" s="36">
        <v>21842.34</v>
      </c>
      <c r="J19" s="36">
        <v>2366039.25</v>
      </c>
      <c r="K19" s="36">
        <v>33239.5</v>
      </c>
      <c r="L19" s="36">
        <v>41311</v>
      </c>
      <c r="M19" s="36">
        <v>3095636.11</v>
      </c>
      <c r="N19" s="36">
        <v>434134</v>
      </c>
      <c r="O19" s="36">
        <v>71798</v>
      </c>
      <c r="P19" s="36">
        <v>490024.5</v>
      </c>
      <c r="Q19" s="36">
        <v>85277.25</v>
      </c>
      <c r="R19" s="36">
        <v>116245.2</v>
      </c>
      <c r="S19" s="36">
        <v>57718.65</v>
      </c>
      <c r="T19" s="36">
        <v>26133</v>
      </c>
      <c r="U19" s="36">
        <v>0</v>
      </c>
      <c r="V19" s="36">
        <v>174138</v>
      </c>
      <c r="W19" s="36">
        <v>0</v>
      </c>
      <c r="X19" s="36">
        <v>0</v>
      </c>
      <c r="Y19" s="36">
        <v>63580.5</v>
      </c>
      <c r="Z19" s="36">
        <v>18187.5</v>
      </c>
      <c r="AA19" s="36">
        <v>0</v>
      </c>
      <c r="AB19" s="36">
        <v>24331.25</v>
      </c>
      <c r="AC19" s="36">
        <v>166834</v>
      </c>
      <c r="AD19" s="36">
        <v>0</v>
      </c>
      <c r="AE19" s="36">
        <v>399663.5</v>
      </c>
      <c r="AF19" s="36">
        <v>3653</v>
      </c>
      <c r="AG19" s="36">
        <v>3428</v>
      </c>
      <c r="AH19" s="36">
        <v>4953</v>
      </c>
      <c r="AI19" s="36">
        <v>2215</v>
      </c>
      <c r="AJ19" s="36">
        <v>1425</v>
      </c>
      <c r="AK19" s="36">
        <v>3646</v>
      </c>
      <c r="AL19" s="36">
        <v>0</v>
      </c>
      <c r="AM19" s="36">
        <v>0</v>
      </c>
      <c r="AN19" s="36">
        <v>15369.75</v>
      </c>
      <c r="AO19" s="36">
        <v>17170.25</v>
      </c>
      <c r="AP19" s="36">
        <v>5667</v>
      </c>
      <c r="AQ19" s="36">
        <v>3546.5</v>
      </c>
      <c r="AR19" s="36">
        <v>1823</v>
      </c>
      <c r="AS19" s="36">
        <v>1854</v>
      </c>
      <c r="AT19" s="36">
        <v>0</v>
      </c>
      <c r="AU19" s="36">
        <v>0</v>
      </c>
      <c r="AV19" s="36">
        <v>0</v>
      </c>
      <c r="AW19" s="36">
        <v>0</v>
      </c>
      <c r="AX19" s="36">
        <v>167756.5</v>
      </c>
      <c r="AY19" s="36">
        <v>0</v>
      </c>
      <c r="AZ19" s="36">
        <v>0</v>
      </c>
      <c r="BA19" s="36">
        <v>7618</v>
      </c>
      <c r="BB19" s="36">
        <v>69979</v>
      </c>
      <c r="BC19" s="36">
        <v>800</v>
      </c>
      <c r="BD19" s="36">
        <v>68321.5</v>
      </c>
      <c r="BE19" s="36">
        <v>334906.25</v>
      </c>
      <c r="BF19" s="36">
        <v>0</v>
      </c>
      <c r="BG19" s="36">
        <v>0</v>
      </c>
      <c r="BH19" s="36">
        <v>0</v>
      </c>
      <c r="BI19" s="36">
        <v>7597739.7000000002</v>
      </c>
      <c r="BJ19" s="36">
        <v>1309031.1299999999</v>
      </c>
      <c r="BK19" s="36">
        <v>5019</v>
      </c>
      <c r="BL19" s="36">
        <v>0</v>
      </c>
      <c r="BM19" s="36">
        <v>972</v>
      </c>
      <c r="BN19" s="36">
        <v>3736</v>
      </c>
      <c r="BO19" s="36">
        <v>0</v>
      </c>
      <c r="BP19" s="36">
        <v>28463</v>
      </c>
      <c r="BQ19" s="36">
        <v>0</v>
      </c>
      <c r="BR19" s="36">
        <v>0</v>
      </c>
      <c r="BS19" s="36">
        <v>0</v>
      </c>
      <c r="BT19" s="36">
        <v>59277.01</v>
      </c>
      <c r="BU19" s="36">
        <v>13177.3</v>
      </c>
      <c r="BV19" s="36">
        <v>0</v>
      </c>
      <c r="BW19" s="36">
        <v>0</v>
      </c>
      <c r="BX19" s="36">
        <v>22044.45</v>
      </c>
      <c r="BY19" s="37">
        <v>98979371.210000008</v>
      </c>
    </row>
    <row r="20" spans="1:77" ht="18.7" customHeight="1" x14ac:dyDescent="0.2">
      <c r="A20" s="34" t="s">
        <v>159</v>
      </c>
      <c r="B20" s="35" t="s">
        <v>190</v>
      </c>
      <c r="C20" s="34" t="s">
        <v>191</v>
      </c>
      <c r="D20" s="36">
        <v>19167</v>
      </c>
      <c r="E20" s="36">
        <v>0</v>
      </c>
      <c r="F20" s="36">
        <v>163500</v>
      </c>
      <c r="G20" s="36">
        <v>8579</v>
      </c>
      <c r="H20" s="36">
        <v>12410</v>
      </c>
      <c r="I20" s="36">
        <v>0</v>
      </c>
      <c r="J20" s="36">
        <v>269375.5</v>
      </c>
      <c r="K20" s="36">
        <v>147784</v>
      </c>
      <c r="L20" s="36">
        <v>8078</v>
      </c>
      <c r="M20" s="36">
        <v>425584.41</v>
      </c>
      <c r="N20" s="36">
        <v>26369</v>
      </c>
      <c r="O20" s="36">
        <v>322108</v>
      </c>
      <c r="P20" s="36">
        <v>100535</v>
      </c>
      <c r="Q20" s="36">
        <v>0</v>
      </c>
      <c r="R20" s="36">
        <v>26935.5</v>
      </c>
      <c r="S20" s="36">
        <v>0</v>
      </c>
      <c r="T20" s="36">
        <v>27476.35</v>
      </c>
      <c r="U20" s="36">
        <v>0</v>
      </c>
      <c r="V20" s="36">
        <v>286605.5</v>
      </c>
      <c r="W20" s="36">
        <v>129805</v>
      </c>
      <c r="X20" s="36">
        <v>0</v>
      </c>
      <c r="Y20" s="36">
        <v>0</v>
      </c>
      <c r="Z20" s="36">
        <v>369454</v>
      </c>
      <c r="AA20" s="36">
        <v>440</v>
      </c>
      <c r="AB20" s="36">
        <v>782469.5</v>
      </c>
      <c r="AC20" s="36">
        <v>0</v>
      </c>
      <c r="AD20" s="36">
        <v>0</v>
      </c>
      <c r="AE20" s="36">
        <v>394678</v>
      </c>
      <c r="AF20" s="36">
        <v>0</v>
      </c>
      <c r="AG20" s="36">
        <v>0</v>
      </c>
      <c r="AH20" s="36">
        <v>0</v>
      </c>
      <c r="AI20" s="36">
        <v>0</v>
      </c>
      <c r="AJ20" s="36">
        <v>1569</v>
      </c>
      <c r="AK20" s="36">
        <v>0</v>
      </c>
      <c r="AL20" s="36">
        <v>0</v>
      </c>
      <c r="AM20" s="36">
        <v>1039</v>
      </c>
      <c r="AN20" s="36">
        <v>1561</v>
      </c>
      <c r="AO20" s="36">
        <v>0</v>
      </c>
      <c r="AP20" s="36">
        <v>0</v>
      </c>
      <c r="AQ20" s="36">
        <v>50000</v>
      </c>
      <c r="AR20" s="36">
        <v>0</v>
      </c>
      <c r="AS20" s="36">
        <v>1480</v>
      </c>
      <c r="AT20" s="36">
        <v>1566</v>
      </c>
      <c r="AU20" s="36">
        <v>4603</v>
      </c>
      <c r="AV20" s="36">
        <v>852</v>
      </c>
      <c r="AW20" s="36">
        <v>6526</v>
      </c>
      <c r="AX20" s="36">
        <v>34904.75</v>
      </c>
      <c r="AY20" s="36">
        <v>0</v>
      </c>
      <c r="AZ20" s="36">
        <v>258545</v>
      </c>
      <c r="BA20" s="36">
        <v>0</v>
      </c>
      <c r="BB20" s="36">
        <v>83624</v>
      </c>
      <c r="BC20" s="36">
        <v>435638</v>
      </c>
      <c r="BD20" s="36">
        <v>74357.5</v>
      </c>
      <c r="BE20" s="36">
        <v>15391.25</v>
      </c>
      <c r="BF20" s="36">
        <v>35824</v>
      </c>
      <c r="BG20" s="36">
        <v>0</v>
      </c>
      <c r="BH20" s="36">
        <v>3314</v>
      </c>
      <c r="BI20" s="36">
        <v>1125004</v>
      </c>
      <c r="BJ20" s="36">
        <v>811189.25</v>
      </c>
      <c r="BK20" s="36">
        <v>0</v>
      </c>
      <c r="BL20" s="36">
        <v>0</v>
      </c>
      <c r="BM20" s="36">
        <v>0</v>
      </c>
      <c r="BN20" s="36">
        <v>8828</v>
      </c>
      <c r="BO20" s="36">
        <v>1855</v>
      </c>
      <c r="BP20" s="36">
        <v>602598</v>
      </c>
      <c r="BQ20" s="36">
        <v>3676.75</v>
      </c>
      <c r="BR20" s="36">
        <v>5377</v>
      </c>
      <c r="BS20" s="36">
        <v>13102.25</v>
      </c>
      <c r="BT20" s="36">
        <v>0</v>
      </c>
      <c r="BU20" s="36">
        <v>439628.15</v>
      </c>
      <c r="BV20" s="36">
        <v>3456</v>
      </c>
      <c r="BW20" s="36">
        <v>7809.5</v>
      </c>
      <c r="BX20" s="36">
        <v>12038.5</v>
      </c>
      <c r="BY20" s="37">
        <v>5634557.4899999993</v>
      </c>
    </row>
    <row r="21" spans="1:77" ht="18.7" customHeight="1" x14ac:dyDescent="0.2">
      <c r="A21" s="34" t="s">
        <v>159</v>
      </c>
      <c r="B21" s="35" t="s">
        <v>192</v>
      </c>
      <c r="C21" s="34" t="s">
        <v>193</v>
      </c>
      <c r="D21" s="36">
        <v>112419</v>
      </c>
      <c r="E21" s="36">
        <v>0</v>
      </c>
      <c r="F21" s="36">
        <v>184631</v>
      </c>
      <c r="G21" s="36">
        <v>47747</v>
      </c>
      <c r="H21" s="36">
        <v>14876</v>
      </c>
      <c r="I21" s="36">
        <v>0</v>
      </c>
      <c r="J21" s="36">
        <v>209198</v>
      </c>
      <c r="K21" s="36">
        <v>76534.25</v>
      </c>
      <c r="L21" s="36">
        <v>141554</v>
      </c>
      <c r="M21" s="36">
        <v>202308</v>
      </c>
      <c r="N21" s="36">
        <v>21249</v>
      </c>
      <c r="O21" s="36">
        <v>35055</v>
      </c>
      <c r="P21" s="36">
        <v>90052</v>
      </c>
      <c r="Q21" s="36">
        <v>94205</v>
      </c>
      <c r="R21" s="36">
        <v>4355</v>
      </c>
      <c r="S21" s="36">
        <v>104018.7</v>
      </c>
      <c r="T21" s="36">
        <v>0</v>
      </c>
      <c r="U21" s="36">
        <v>20809</v>
      </c>
      <c r="V21" s="36">
        <v>940397.7</v>
      </c>
      <c r="W21" s="36">
        <v>91071</v>
      </c>
      <c r="X21" s="36">
        <v>85226</v>
      </c>
      <c r="Y21" s="36">
        <v>158166</v>
      </c>
      <c r="Z21" s="36">
        <v>86212.5</v>
      </c>
      <c r="AA21" s="36">
        <v>84919</v>
      </c>
      <c r="AB21" s="36">
        <v>225332.75</v>
      </c>
      <c r="AC21" s="36">
        <v>56144.15</v>
      </c>
      <c r="AD21" s="36">
        <v>66030</v>
      </c>
      <c r="AE21" s="36">
        <v>170325.5</v>
      </c>
      <c r="AF21" s="36">
        <v>60368</v>
      </c>
      <c r="AG21" s="36">
        <v>42149</v>
      </c>
      <c r="AH21" s="36">
        <v>72354</v>
      </c>
      <c r="AI21" s="36">
        <v>51595</v>
      </c>
      <c r="AJ21" s="36">
        <v>80070</v>
      </c>
      <c r="AK21" s="36">
        <v>113451</v>
      </c>
      <c r="AL21" s="36">
        <v>34351</v>
      </c>
      <c r="AM21" s="36">
        <v>37689</v>
      </c>
      <c r="AN21" s="36">
        <v>104026</v>
      </c>
      <c r="AO21" s="36">
        <v>67357.75</v>
      </c>
      <c r="AP21" s="36">
        <v>167749</v>
      </c>
      <c r="AQ21" s="36">
        <v>466389.75</v>
      </c>
      <c r="AR21" s="36">
        <v>228304</v>
      </c>
      <c r="AS21" s="36">
        <v>171704</v>
      </c>
      <c r="AT21" s="36">
        <v>150952</v>
      </c>
      <c r="AU21" s="36">
        <v>198056</v>
      </c>
      <c r="AV21" s="36">
        <v>7977</v>
      </c>
      <c r="AW21" s="36">
        <v>72576</v>
      </c>
      <c r="AX21" s="36">
        <v>265946</v>
      </c>
      <c r="AY21" s="36">
        <v>70106</v>
      </c>
      <c r="AZ21" s="36">
        <v>22182</v>
      </c>
      <c r="BA21" s="36">
        <v>14818</v>
      </c>
      <c r="BB21" s="36">
        <v>50752</v>
      </c>
      <c r="BC21" s="36">
        <v>13181</v>
      </c>
      <c r="BD21" s="36">
        <v>55119</v>
      </c>
      <c r="BE21" s="36">
        <v>84883</v>
      </c>
      <c r="BF21" s="36">
        <v>23669</v>
      </c>
      <c r="BG21" s="36">
        <v>1529</v>
      </c>
      <c r="BH21" s="36">
        <v>1633</v>
      </c>
      <c r="BI21" s="36">
        <v>20781.5</v>
      </c>
      <c r="BJ21" s="36">
        <v>31841</v>
      </c>
      <c r="BK21" s="36">
        <v>1588</v>
      </c>
      <c r="BL21" s="36">
        <v>4845</v>
      </c>
      <c r="BM21" s="36">
        <v>3773</v>
      </c>
      <c r="BN21" s="36">
        <v>6573</v>
      </c>
      <c r="BO21" s="36">
        <v>4388</v>
      </c>
      <c r="BP21" s="36">
        <v>134497</v>
      </c>
      <c r="BQ21" s="36">
        <v>24991</v>
      </c>
      <c r="BR21" s="36">
        <v>39979</v>
      </c>
      <c r="BS21" s="36">
        <v>46413</v>
      </c>
      <c r="BT21" s="36">
        <v>138094.20000000001</v>
      </c>
      <c r="BU21" s="36">
        <v>95905</v>
      </c>
      <c r="BV21" s="36">
        <v>26833</v>
      </c>
      <c r="BW21" s="36">
        <v>0</v>
      </c>
      <c r="BX21" s="36">
        <v>0</v>
      </c>
      <c r="BY21" s="37">
        <v>8504945.3200000003</v>
      </c>
    </row>
    <row r="22" spans="1:77" ht="18.7" customHeight="1" x14ac:dyDescent="0.2">
      <c r="A22" s="34" t="s">
        <v>159</v>
      </c>
      <c r="B22" s="35" t="s">
        <v>194</v>
      </c>
      <c r="C22" s="34" t="s">
        <v>195</v>
      </c>
      <c r="D22" s="36">
        <v>9412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221279</v>
      </c>
      <c r="K22" s="36">
        <v>666</v>
      </c>
      <c r="L22" s="36">
        <v>0</v>
      </c>
      <c r="M22" s="36">
        <v>4119</v>
      </c>
      <c r="N22" s="36">
        <v>645</v>
      </c>
      <c r="O22" s="36">
        <v>0</v>
      </c>
      <c r="P22" s="36">
        <v>6796</v>
      </c>
      <c r="Q22" s="36">
        <v>1152</v>
      </c>
      <c r="R22" s="36">
        <v>0</v>
      </c>
      <c r="S22" s="36">
        <v>0</v>
      </c>
      <c r="T22" s="36">
        <v>3446</v>
      </c>
      <c r="U22" s="36">
        <v>0</v>
      </c>
      <c r="V22" s="36">
        <v>161880.25</v>
      </c>
      <c r="W22" s="36">
        <v>7824</v>
      </c>
      <c r="X22" s="36">
        <v>0</v>
      </c>
      <c r="Y22" s="36">
        <v>29326</v>
      </c>
      <c r="Z22" s="36">
        <v>50</v>
      </c>
      <c r="AA22" s="36">
        <v>0</v>
      </c>
      <c r="AB22" s="36">
        <v>0</v>
      </c>
      <c r="AC22" s="36">
        <v>0</v>
      </c>
      <c r="AD22" s="36">
        <v>0</v>
      </c>
      <c r="AE22" s="36">
        <v>139580.5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310</v>
      </c>
      <c r="AO22" s="36">
        <v>0</v>
      </c>
      <c r="AP22" s="36">
        <v>0</v>
      </c>
      <c r="AQ22" s="36">
        <v>73452.5</v>
      </c>
      <c r="AR22" s="36">
        <v>7800.8</v>
      </c>
      <c r="AS22" s="36">
        <v>15317</v>
      </c>
      <c r="AT22" s="36">
        <v>14148</v>
      </c>
      <c r="AU22" s="36">
        <v>0</v>
      </c>
      <c r="AV22" s="36">
        <v>63</v>
      </c>
      <c r="AW22" s="36">
        <v>10697</v>
      </c>
      <c r="AX22" s="36">
        <v>21593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2557</v>
      </c>
      <c r="BF22" s="36">
        <v>0</v>
      </c>
      <c r="BG22" s="36">
        <v>0</v>
      </c>
      <c r="BH22" s="36">
        <v>0</v>
      </c>
      <c r="BI22" s="36">
        <v>18605</v>
      </c>
      <c r="BJ22" s="36">
        <v>1178.1199999999999</v>
      </c>
      <c r="BK22" s="36">
        <v>0</v>
      </c>
      <c r="BL22" s="36">
        <v>0</v>
      </c>
      <c r="BM22" s="36">
        <v>0</v>
      </c>
      <c r="BN22" s="36">
        <v>0</v>
      </c>
      <c r="BO22" s="36">
        <v>0</v>
      </c>
      <c r="BP22" s="36">
        <v>25470</v>
      </c>
      <c r="BQ22" s="36">
        <v>0</v>
      </c>
      <c r="BR22" s="36">
        <v>0</v>
      </c>
      <c r="BS22" s="36">
        <v>0</v>
      </c>
      <c r="BT22" s="36">
        <v>0</v>
      </c>
      <c r="BU22" s="36">
        <v>2534</v>
      </c>
      <c r="BV22" s="36">
        <v>0</v>
      </c>
      <c r="BW22" s="36">
        <v>0</v>
      </c>
      <c r="BX22" s="36">
        <v>0</v>
      </c>
      <c r="BY22" s="37">
        <v>11838451.24</v>
      </c>
    </row>
    <row r="23" spans="1:77" ht="18.7" customHeight="1" x14ac:dyDescent="0.2">
      <c r="A23" s="34" t="s">
        <v>159</v>
      </c>
      <c r="B23" s="35" t="s">
        <v>196</v>
      </c>
      <c r="C23" s="34" t="s">
        <v>197</v>
      </c>
      <c r="D23" s="36">
        <v>1676500</v>
      </c>
      <c r="E23" s="36">
        <v>184500</v>
      </c>
      <c r="F23" s="36">
        <v>1564000</v>
      </c>
      <c r="G23" s="36">
        <v>353000</v>
      </c>
      <c r="H23" s="36">
        <v>168500</v>
      </c>
      <c r="I23" s="36">
        <v>0</v>
      </c>
      <c r="J23" s="36">
        <v>148000</v>
      </c>
      <c r="K23" s="36">
        <v>244600</v>
      </c>
      <c r="L23" s="36">
        <v>42000</v>
      </c>
      <c r="M23" s="36">
        <v>155500</v>
      </c>
      <c r="N23" s="36">
        <v>105500</v>
      </c>
      <c r="O23" s="36">
        <v>59700</v>
      </c>
      <c r="P23" s="36">
        <v>0</v>
      </c>
      <c r="Q23" s="36">
        <v>215000</v>
      </c>
      <c r="R23" s="36">
        <v>9000</v>
      </c>
      <c r="S23" s="36">
        <v>191500</v>
      </c>
      <c r="T23" s="36">
        <v>6000</v>
      </c>
      <c r="U23" s="36">
        <v>11000</v>
      </c>
      <c r="V23" s="36">
        <v>90000</v>
      </c>
      <c r="W23" s="36">
        <v>199500</v>
      </c>
      <c r="X23" s="36">
        <v>3000</v>
      </c>
      <c r="Y23" s="36">
        <v>292000</v>
      </c>
      <c r="Z23" s="36">
        <v>32500</v>
      </c>
      <c r="AA23" s="36">
        <v>0</v>
      </c>
      <c r="AB23" s="36">
        <v>19000</v>
      </c>
      <c r="AC23" s="36">
        <v>10000</v>
      </c>
      <c r="AD23" s="36">
        <v>53500</v>
      </c>
      <c r="AE23" s="36">
        <v>677500</v>
      </c>
      <c r="AF23" s="36">
        <v>426500</v>
      </c>
      <c r="AG23" s="36">
        <v>143500</v>
      </c>
      <c r="AH23" s="36">
        <v>256000</v>
      </c>
      <c r="AI23" s="36">
        <v>136000</v>
      </c>
      <c r="AJ23" s="36">
        <v>412260</v>
      </c>
      <c r="AK23" s="36">
        <v>402500</v>
      </c>
      <c r="AL23" s="36">
        <v>253000</v>
      </c>
      <c r="AM23" s="36">
        <v>347000</v>
      </c>
      <c r="AN23" s="36">
        <v>146500</v>
      </c>
      <c r="AO23" s="36">
        <v>117000</v>
      </c>
      <c r="AP23" s="36">
        <v>284000</v>
      </c>
      <c r="AQ23" s="36">
        <v>346000</v>
      </c>
      <c r="AR23" s="36">
        <v>414000</v>
      </c>
      <c r="AS23" s="36">
        <v>185500</v>
      </c>
      <c r="AT23" s="36">
        <v>150100</v>
      </c>
      <c r="AU23" s="36">
        <v>218500</v>
      </c>
      <c r="AV23" s="36">
        <v>5000</v>
      </c>
      <c r="AW23" s="36">
        <v>118500</v>
      </c>
      <c r="AX23" s="36">
        <v>23000</v>
      </c>
      <c r="AY23" s="36">
        <v>1000</v>
      </c>
      <c r="AZ23" s="36">
        <v>297650</v>
      </c>
      <c r="BA23" s="36">
        <v>0</v>
      </c>
      <c r="BB23" s="36">
        <v>199000</v>
      </c>
      <c r="BC23" s="36">
        <v>1000</v>
      </c>
      <c r="BD23" s="36">
        <v>0</v>
      </c>
      <c r="BE23" s="36">
        <v>10000</v>
      </c>
      <c r="BF23" s="36">
        <v>15150</v>
      </c>
      <c r="BG23" s="36">
        <v>0</v>
      </c>
      <c r="BH23" s="36">
        <v>0</v>
      </c>
      <c r="BI23" s="36">
        <v>0</v>
      </c>
      <c r="BJ23" s="36">
        <v>0</v>
      </c>
      <c r="BK23" s="36">
        <v>32360</v>
      </c>
      <c r="BL23" s="36">
        <v>0</v>
      </c>
      <c r="BM23" s="36">
        <v>15500</v>
      </c>
      <c r="BN23" s="36">
        <v>0</v>
      </c>
      <c r="BO23" s="36">
        <v>0</v>
      </c>
      <c r="BP23" s="36">
        <v>239500</v>
      </c>
      <c r="BQ23" s="36">
        <v>77500</v>
      </c>
      <c r="BR23" s="36">
        <v>70000</v>
      </c>
      <c r="BS23" s="36">
        <v>201500</v>
      </c>
      <c r="BT23" s="36">
        <v>284000</v>
      </c>
      <c r="BU23" s="36">
        <v>270050</v>
      </c>
      <c r="BV23" s="36">
        <v>47750</v>
      </c>
      <c r="BW23" s="36">
        <v>0</v>
      </c>
      <c r="BX23" s="36">
        <v>0</v>
      </c>
      <c r="BY23" s="37">
        <v>437506095.87000006</v>
      </c>
    </row>
    <row r="24" spans="1:77" ht="18.7" customHeight="1" x14ac:dyDescent="0.2">
      <c r="A24" s="34" t="s">
        <v>159</v>
      </c>
      <c r="B24" s="35" t="s">
        <v>198</v>
      </c>
      <c r="C24" s="34" t="s">
        <v>199</v>
      </c>
      <c r="D24" s="36">
        <v>39690</v>
      </c>
      <c r="E24" s="36">
        <v>316030</v>
      </c>
      <c r="F24" s="36">
        <v>0</v>
      </c>
      <c r="G24" s="36">
        <v>59040</v>
      </c>
      <c r="H24" s="36">
        <v>0</v>
      </c>
      <c r="I24" s="36">
        <v>0</v>
      </c>
      <c r="J24" s="36">
        <v>81805</v>
      </c>
      <c r="K24" s="36">
        <v>33890</v>
      </c>
      <c r="L24" s="36">
        <v>2400</v>
      </c>
      <c r="M24" s="36">
        <v>0</v>
      </c>
      <c r="N24" s="36">
        <v>0</v>
      </c>
      <c r="O24" s="36">
        <v>193950</v>
      </c>
      <c r="P24" s="36">
        <v>0</v>
      </c>
      <c r="Q24" s="36">
        <v>61320</v>
      </c>
      <c r="R24" s="36">
        <v>9450</v>
      </c>
      <c r="S24" s="36">
        <v>0</v>
      </c>
      <c r="T24" s="36">
        <v>0</v>
      </c>
      <c r="U24" s="36">
        <v>0</v>
      </c>
      <c r="V24" s="36">
        <v>30642</v>
      </c>
      <c r="W24" s="36">
        <v>467035</v>
      </c>
      <c r="X24" s="36">
        <v>406230</v>
      </c>
      <c r="Y24" s="36">
        <v>6940</v>
      </c>
      <c r="Z24" s="36">
        <v>0</v>
      </c>
      <c r="AA24" s="36">
        <v>63330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3600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2720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3930</v>
      </c>
      <c r="AT24" s="36">
        <v>19820</v>
      </c>
      <c r="AU24" s="36">
        <v>0</v>
      </c>
      <c r="AV24" s="36">
        <v>0</v>
      </c>
      <c r="AW24" s="36">
        <v>305</v>
      </c>
      <c r="AX24" s="36">
        <v>126930</v>
      </c>
      <c r="AY24" s="36">
        <v>2000</v>
      </c>
      <c r="AZ24" s="36">
        <v>0</v>
      </c>
      <c r="BA24" s="36">
        <v>0</v>
      </c>
      <c r="BB24" s="36">
        <v>38710</v>
      </c>
      <c r="BC24" s="36">
        <v>121560</v>
      </c>
      <c r="BD24" s="36">
        <v>90955</v>
      </c>
      <c r="BE24" s="36">
        <v>0</v>
      </c>
      <c r="BF24" s="36">
        <v>32340</v>
      </c>
      <c r="BG24" s="36">
        <v>0</v>
      </c>
      <c r="BH24" s="36">
        <v>0</v>
      </c>
      <c r="BI24" s="36">
        <v>10305</v>
      </c>
      <c r="BJ24" s="36">
        <v>61410</v>
      </c>
      <c r="BK24" s="36">
        <v>94567</v>
      </c>
      <c r="BL24" s="36">
        <v>0</v>
      </c>
      <c r="BM24" s="36">
        <v>0</v>
      </c>
      <c r="BN24" s="36">
        <v>66000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36">
        <v>47170</v>
      </c>
      <c r="BU24" s="36">
        <v>0</v>
      </c>
      <c r="BV24" s="36">
        <v>0</v>
      </c>
      <c r="BW24" s="36">
        <v>0</v>
      </c>
      <c r="BX24" s="36">
        <v>270</v>
      </c>
      <c r="BY24" s="37">
        <v>39684471.909999996</v>
      </c>
    </row>
    <row r="25" spans="1:77" ht="18.7" customHeight="1" x14ac:dyDescent="0.2">
      <c r="A25" s="34" t="s">
        <v>159</v>
      </c>
      <c r="B25" s="35" t="s">
        <v>200</v>
      </c>
      <c r="C25" s="34" t="s">
        <v>201</v>
      </c>
      <c r="D25" s="36">
        <v>12981027.59</v>
      </c>
      <c r="E25" s="36">
        <v>7815681.75</v>
      </c>
      <c r="F25" s="36">
        <v>6008914</v>
      </c>
      <c r="G25" s="36">
        <v>1748586</v>
      </c>
      <c r="H25" s="36">
        <v>723079</v>
      </c>
      <c r="I25" s="36">
        <v>328376.5</v>
      </c>
      <c r="J25" s="36">
        <v>18640126</v>
      </c>
      <c r="K25" s="36">
        <v>4572209.5</v>
      </c>
      <c r="L25" s="36">
        <v>983139</v>
      </c>
      <c r="M25" s="36">
        <v>8578967.5</v>
      </c>
      <c r="N25" s="36">
        <v>944876</v>
      </c>
      <c r="O25" s="36">
        <v>2710908.5</v>
      </c>
      <c r="P25" s="36">
        <v>5262138.5</v>
      </c>
      <c r="Q25" s="36">
        <v>3888160.2</v>
      </c>
      <c r="R25" s="36">
        <v>149842</v>
      </c>
      <c r="S25" s="36">
        <v>1020502.5</v>
      </c>
      <c r="T25" s="36">
        <v>840006.5</v>
      </c>
      <c r="U25" s="36">
        <v>942328</v>
      </c>
      <c r="V25" s="36">
        <v>7677098.1299999999</v>
      </c>
      <c r="W25" s="36">
        <v>3199166.25</v>
      </c>
      <c r="X25" s="36">
        <v>1106754.52</v>
      </c>
      <c r="Y25" s="36">
        <v>3322907.19</v>
      </c>
      <c r="Z25" s="36">
        <v>968467.5</v>
      </c>
      <c r="AA25" s="36">
        <v>1432648.03</v>
      </c>
      <c r="AB25" s="36">
        <v>2772454.49</v>
      </c>
      <c r="AC25" s="36">
        <v>336873</v>
      </c>
      <c r="AD25" s="36">
        <v>1410201</v>
      </c>
      <c r="AE25" s="36">
        <v>13001673.9</v>
      </c>
      <c r="AF25" s="36">
        <v>1099661</v>
      </c>
      <c r="AG25" s="36">
        <v>464815</v>
      </c>
      <c r="AH25" s="36">
        <v>554981</v>
      </c>
      <c r="AI25" s="36">
        <v>424250</v>
      </c>
      <c r="AJ25" s="36">
        <v>734789</v>
      </c>
      <c r="AK25" s="36">
        <v>774954</v>
      </c>
      <c r="AL25" s="36">
        <v>760497</v>
      </c>
      <c r="AM25" s="36">
        <v>1048407</v>
      </c>
      <c r="AN25" s="36">
        <v>395348</v>
      </c>
      <c r="AO25" s="36">
        <v>406485.25</v>
      </c>
      <c r="AP25" s="36">
        <v>544065.75</v>
      </c>
      <c r="AQ25" s="36">
        <v>3132728.55</v>
      </c>
      <c r="AR25" s="36">
        <v>1374434</v>
      </c>
      <c r="AS25" s="36">
        <v>659125</v>
      </c>
      <c r="AT25" s="36">
        <v>723395.25</v>
      </c>
      <c r="AU25" s="36">
        <v>592568</v>
      </c>
      <c r="AV25" s="36">
        <v>274228.5</v>
      </c>
      <c r="AW25" s="36">
        <v>854342</v>
      </c>
      <c r="AX25" s="36">
        <v>8568679.5</v>
      </c>
      <c r="AY25" s="36">
        <v>447323</v>
      </c>
      <c r="AZ25" s="36">
        <v>1389878.75</v>
      </c>
      <c r="BA25" s="36">
        <v>1141958.3500000001</v>
      </c>
      <c r="BB25" s="36">
        <v>2417996</v>
      </c>
      <c r="BC25" s="36">
        <v>1397392</v>
      </c>
      <c r="BD25" s="36">
        <v>2711456</v>
      </c>
      <c r="BE25" s="36">
        <v>1079743.5</v>
      </c>
      <c r="BF25" s="36">
        <v>530136.25</v>
      </c>
      <c r="BG25" s="36">
        <v>256334</v>
      </c>
      <c r="BH25" s="36">
        <v>229462</v>
      </c>
      <c r="BI25" s="36">
        <v>6692021.7000000002</v>
      </c>
      <c r="BJ25" s="36">
        <v>3547741.86</v>
      </c>
      <c r="BK25" s="36">
        <v>515112</v>
      </c>
      <c r="BL25" s="36">
        <v>448316</v>
      </c>
      <c r="BM25" s="36">
        <v>671322</v>
      </c>
      <c r="BN25" s="36">
        <v>816326</v>
      </c>
      <c r="BO25" s="36">
        <v>353458.5</v>
      </c>
      <c r="BP25" s="36">
        <v>4254278</v>
      </c>
      <c r="BQ25" s="36">
        <v>457495.5</v>
      </c>
      <c r="BR25" s="36">
        <v>504966.5</v>
      </c>
      <c r="BS25" s="36">
        <v>770080.71</v>
      </c>
      <c r="BT25" s="36">
        <v>1363154.41</v>
      </c>
      <c r="BU25" s="36">
        <v>2971047.37</v>
      </c>
      <c r="BV25" s="36">
        <v>460882.45</v>
      </c>
      <c r="BW25" s="36">
        <v>341222</v>
      </c>
      <c r="BX25" s="36">
        <v>425698.5</v>
      </c>
      <c r="BY25" s="37">
        <v>24897132.980000004</v>
      </c>
    </row>
    <row r="26" spans="1:77" ht="18.7" customHeight="1" x14ac:dyDescent="0.2">
      <c r="A26" s="34" t="s">
        <v>159</v>
      </c>
      <c r="B26" s="35" t="s">
        <v>202</v>
      </c>
      <c r="C26" s="34" t="s">
        <v>203</v>
      </c>
      <c r="D26" s="36">
        <v>54772</v>
      </c>
      <c r="E26" s="36">
        <v>31196</v>
      </c>
      <c r="F26" s="36">
        <v>0</v>
      </c>
      <c r="G26" s="36">
        <v>0</v>
      </c>
      <c r="H26" s="36">
        <v>0</v>
      </c>
      <c r="I26" s="36">
        <v>0</v>
      </c>
      <c r="J26" s="36">
        <v>83490</v>
      </c>
      <c r="K26" s="36">
        <v>257163</v>
      </c>
      <c r="L26" s="36">
        <v>26887</v>
      </c>
      <c r="M26" s="36">
        <v>568094</v>
      </c>
      <c r="N26" s="36">
        <v>47895</v>
      </c>
      <c r="O26" s="36">
        <v>49233</v>
      </c>
      <c r="P26" s="36">
        <v>81854</v>
      </c>
      <c r="Q26" s="36">
        <v>163305.5</v>
      </c>
      <c r="R26" s="36">
        <v>27444</v>
      </c>
      <c r="S26" s="36">
        <v>0</v>
      </c>
      <c r="T26" s="36">
        <v>55421.2</v>
      </c>
      <c r="U26" s="36">
        <v>47724</v>
      </c>
      <c r="V26" s="36">
        <v>0</v>
      </c>
      <c r="W26" s="36">
        <v>154688</v>
      </c>
      <c r="X26" s="36">
        <v>18720.5</v>
      </c>
      <c r="Y26" s="36">
        <v>77830.25</v>
      </c>
      <c r="Z26" s="36">
        <v>251759.5</v>
      </c>
      <c r="AA26" s="36">
        <v>0</v>
      </c>
      <c r="AB26" s="36">
        <v>28387.25</v>
      </c>
      <c r="AC26" s="36">
        <v>119052</v>
      </c>
      <c r="AD26" s="36">
        <v>76707</v>
      </c>
      <c r="AE26" s="36">
        <v>132748</v>
      </c>
      <c r="AF26" s="36">
        <v>0</v>
      </c>
      <c r="AG26" s="36">
        <v>431</v>
      </c>
      <c r="AH26" s="36">
        <v>0</v>
      </c>
      <c r="AI26" s="36">
        <v>17541</v>
      </c>
      <c r="AJ26" s="36">
        <v>135719</v>
      </c>
      <c r="AK26" s="36">
        <v>22761</v>
      </c>
      <c r="AL26" s="36">
        <v>860</v>
      </c>
      <c r="AM26" s="36">
        <v>100932</v>
      </c>
      <c r="AN26" s="36">
        <v>97949</v>
      </c>
      <c r="AO26" s="36">
        <v>60120.75</v>
      </c>
      <c r="AP26" s="36">
        <v>29113</v>
      </c>
      <c r="AQ26" s="36">
        <v>0</v>
      </c>
      <c r="AR26" s="36">
        <v>99706</v>
      </c>
      <c r="AS26" s="36">
        <v>97724</v>
      </c>
      <c r="AT26" s="36">
        <v>47602</v>
      </c>
      <c r="AU26" s="36">
        <v>134980</v>
      </c>
      <c r="AV26" s="36">
        <v>4540</v>
      </c>
      <c r="AW26" s="36">
        <v>11359</v>
      </c>
      <c r="AX26" s="36">
        <v>0</v>
      </c>
      <c r="AY26" s="36">
        <v>43439</v>
      </c>
      <c r="AZ26" s="36">
        <v>101931</v>
      </c>
      <c r="BA26" s="36">
        <v>98278</v>
      </c>
      <c r="BB26" s="36">
        <v>9937</v>
      </c>
      <c r="BC26" s="36">
        <v>17828</v>
      </c>
      <c r="BD26" s="36">
        <v>221546</v>
      </c>
      <c r="BE26" s="36">
        <v>12893</v>
      </c>
      <c r="BF26" s="36">
        <v>8614</v>
      </c>
      <c r="BG26" s="36">
        <v>0</v>
      </c>
      <c r="BH26" s="36">
        <v>4364</v>
      </c>
      <c r="BI26" s="36">
        <v>33731.599999999999</v>
      </c>
      <c r="BJ26" s="36">
        <v>91291</v>
      </c>
      <c r="BK26" s="36">
        <v>30491</v>
      </c>
      <c r="BL26" s="36">
        <v>6225</v>
      </c>
      <c r="BM26" s="36">
        <v>87539</v>
      </c>
      <c r="BN26" s="36">
        <v>193533</v>
      </c>
      <c r="BO26" s="36">
        <v>11980</v>
      </c>
      <c r="BP26" s="36">
        <v>48250</v>
      </c>
      <c r="BQ26" s="36">
        <v>47734</v>
      </c>
      <c r="BR26" s="36">
        <v>8022</v>
      </c>
      <c r="BS26" s="36">
        <v>136659</v>
      </c>
      <c r="BT26" s="36">
        <v>80157.25</v>
      </c>
      <c r="BU26" s="36">
        <v>24243</v>
      </c>
      <c r="BV26" s="36">
        <v>20647</v>
      </c>
      <c r="BW26" s="36">
        <v>20198</v>
      </c>
      <c r="BX26" s="36">
        <v>9944</v>
      </c>
      <c r="BY26" s="37">
        <v>37667744.870000005</v>
      </c>
    </row>
    <row r="27" spans="1:77" ht="18.7" customHeight="1" x14ac:dyDescent="0.2">
      <c r="A27" s="34" t="s">
        <v>159</v>
      </c>
      <c r="B27" s="35" t="s">
        <v>204</v>
      </c>
      <c r="C27" s="34" t="s">
        <v>205</v>
      </c>
      <c r="D27" s="36">
        <v>14715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17242</v>
      </c>
      <c r="K27" s="36">
        <v>18918.75</v>
      </c>
      <c r="L27" s="36">
        <v>0</v>
      </c>
      <c r="M27" s="36">
        <v>584.5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7278.75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26946.5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107592.75</v>
      </c>
      <c r="AR27" s="36">
        <v>4934</v>
      </c>
      <c r="AS27" s="36">
        <v>13420</v>
      </c>
      <c r="AT27" s="36">
        <v>34909</v>
      </c>
      <c r="AU27" s="36">
        <v>3664</v>
      </c>
      <c r="AV27" s="36">
        <v>1369</v>
      </c>
      <c r="AW27" s="36">
        <v>14269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1177.5</v>
      </c>
      <c r="BJ27" s="36">
        <v>0</v>
      </c>
      <c r="BK27" s="36">
        <v>0</v>
      </c>
      <c r="BL27" s="36">
        <v>0</v>
      </c>
      <c r="BM27" s="36">
        <v>0</v>
      </c>
      <c r="BN27" s="36">
        <v>0</v>
      </c>
      <c r="BO27" s="36">
        <v>0</v>
      </c>
      <c r="BP27" s="36">
        <v>0</v>
      </c>
      <c r="BQ27" s="36">
        <v>0</v>
      </c>
      <c r="BR27" s="36">
        <v>0</v>
      </c>
      <c r="BS27" s="36">
        <v>0</v>
      </c>
      <c r="BT27" s="36">
        <v>0</v>
      </c>
      <c r="BU27" s="36">
        <v>5928.25</v>
      </c>
      <c r="BV27" s="36">
        <v>1018</v>
      </c>
      <c r="BW27" s="36">
        <v>0</v>
      </c>
      <c r="BX27" s="36">
        <v>0</v>
      </c>
      <c r="BY27" s="37">
        <v>3128974.75</v>
      </c>
    </row>
    <row r="28" spans="1:77" ht="18.7" customHeight="1" x14ac:dyDescent="0.2">
      <c r="A28" s="34" t="s">
        <v>159</v>
      </c>
      <c r="B28" s="35" t="s">
        <v>206</v>
      </c>
      <c r="C28" s="34" t="s">
        <v>207</v>
      </c>
      <c r="D28" s="36">
        <v>45179</v>
      </c>
      <c r="E28" s="36">
        <v>3510</v>
      </c>
      <c r="F28" s="36">
        <v>0</v>
      </c>
      <c r="G28" s="36">
        <v>0</v>
      </c>
      <c r="H28" s="36">
        <v>0</v>
      </c>
      <c r="I28" s="36">
        <v>0</v>
      </c>
      <c r="J28" s="36">
        <v>85077.5</v>
      </c>
      <c r="K28" s="36">
        <v>0</v>
      </c>
      <c r="L28" s="36">
        <v>0</v>
      </c>
      <c r="M28" s="36">
        <v>28476.25</v>
      </c>
      <c r="N28" s="36">
        <v>13114</v>
      </c>
      <c r="O28" s="36">
        <v>306</v>
      </c>
      <c r="P28" s="36">
        <v>27915</v>
      </c>
      <c r="Q28" s="36">
        <v>13202.5</v>
      </c>
      <c r="R28" s="36">
        <v>0</v>
      </c>
      <c r="S28" s="36">
        <v>319</v>
      </c>
      <c r="T28" s="36">
        <v>0</v>
      </c>
      <c r="U28" s="36">
        <v>4274</v>
      </c>
      <c r="V28" s="36">
        <v>132565.75</v>
      </c>
      <c r="W28" s="36">
        <v>14019</v>
      </c>
      <c r="X28" s="36">
        <v>15811.75</v>
      </c>
      <c r="Y28" s="36">
        <v>11517.25</v>
      </c>
      <c r="Z28" s="36">
        <v>1820</v>
      </c>
      <c r="AA28" s="36">
        <v>2619</v>
      </c>
      <c r="AB28" s="36">
        <v>10090</v>
      </c>
      <c r="AC28" s="36">
        <v>0</v>
      </c>
      <c r="AD28" s="36">
        <v>11948.99</v>
      </c>
      <c r="AE28" s="36">
        <v>28704.5</v>
      </c>
      <c r="AF28" s="36">
        <v>9790</v>
      </c>
      <c r="AG28" s="36">
        <v>0</v>
      </c>
      <c r="AH28" s="36">
        <v>0</v>
      </c>
      <c r="AI28" s="36">
        <v>0</v>
      </c>
      <c r="AJ28" s="36">
        <v>9848</v>
      </c>
      <c r="AK28" s="36">
        <v>0</v>
      </c>
      <c r="AL28" s="36">
        <v>7037</v>
      </c>
      <c r="AM28" s="36">
        <v>3206.75</v>
      </c>
      <c r="AN28" s="36">
        <v>2800</v>
      </c>
      <c r="AO28" s="36">
        <v>6320.5</v>
      </c>
      <c r="AP28" s="36">
        <v>0</v>
      </c>
      <c r="AQ28" s="36">
        <v>219106.25</v>
      </c>
      <c r="AR28" s="36">
        <v>496474</v>
      </c>
      <c r="AS28" s="36">
        <v>7495</v>
      </c>
      <c r="AT28" s="36">
        <v>83683</v>
      </c>
      <c r="AU28" s="36">
        <v>17882</v>
      </c>
      <c r="AV28" s="36">
        <v>4233</v>
      </c>
      <c r="AW28" s="36">
        <v>11800</v>
      </c>
      <c r="AX28" s="36">
        <v>0</v>
      </c>
      <c r="AY28" s="36">
        <v>60</v>
      </c>
      <c r="AZ28" s="36">
        <v>80</v>
      </c>
      <c r="BA28" s="36">
        <v>0</v>
      </c>
      <c r="BB28" s="36">
        <v>21746</v>
      </c>
      <c r="BC28" s="36">
        <v>16649</v>
      </c>
      <c r="BD28" s="36">
        <v>2440</v>
      </c>
      <c r="BE28" s="36">
        <v>0</v>
      </c>
      <c r="BF28" s="36">
        <v>9252</v>
      </c>
      <c r="BG28" s="36">
        <v>0</v>
      </c>
      <c r="BH28" s="36">
        <v>0</v>
      </c>
      <c r="BI28" s="36">
        <v>12703</v>
      </c>
      <c r="BJ28" s="36">
        <v>5450.55</v>
      </c>
      <c r="BK28" s="36">
        <v>0</v>
      </c>
      <c r="BL28" s="36">
        <v>0</v>
      </c>
      <c r="BM28" s="36">
        <v>0</v>
      </c>
      <c r="BN28" s="36">
        <v>0</v>
      </c>
      <c r="BO28" s="36">
        <v>0</v>
      </c>
      <c r="BP28" s="36">
        <v>25657</v>
      </c>
      <c r="BQ28" s="36">
        <v>18355</v>
      </c>
      <c r="BR28" s="36">
        <v>0</v>
      </c>
      <c r="BS28" s="36">
        <v>898.75</v>
      </c>
      <c r="BT28" s="36">
        <v>0</v>
      </c>
      <c r="BU28" s="36">
        <v>25316</v>
      </c>
      <c r="BV28" s="36">
        <v>0</v>
      </c>
      <c r="BW28" s="36">
        <v>0</v>
      </c>
      <c r="BX28" s="36">
        <v>13083.5</v>
      </c>
      <c r="BY28" s="37">
        <v>189584125</v>
      </c>
    </row>
    <row r="29" spans="1:77" ht="18.7" customHeight="1" x14ac:dyDescent="0.2">
      <c r="A29" s="39" t="s">
        <v>208</v>
      </c>
      <c r="B29" s="40"/>
      <c r="C29" s="39"/>
      <c r="D29" s="41">
        <f>SUM(D5:D28)</f>
        <v>79916320.039999992</v>
      </c>
      <c r="E29" s="41">
        <f t="shared" ref="E29:BP29" si="0">SUM(E5:E28)</f>
        <v>29489612.07</v>
      </c>
      <c r="F29" s="41">
        <f t="shared" si="0"/>
        <v>36224741.219999999</v>
      </c>
      <c r="G29" s="41">
        <f t="shared" si="0"/>
        <v>11234482.75</v>
      </c>
      <c r="H29" s="41">
        <f t="shared" si="0"/>
        <v>11335827.16</v>
      </c>
      <c r="I29" s="41">
        <f t="shared" si="0"/>
        <v>3560912.99</v>
      </c>
      <c r="J29" s="41">
        <f t="shared" si="0"/>
        <v>181402119.86000001</v>
      </c>
      <c r="K29" s="41">
        <f t="shared" si="0"/>
        <v>26431050.5</v>
      </c>
      <c r="L29" s="41">
        <f t="shared" si="0"/>
        <v>6114875.6899999995</v>
      </c>
      <c r="M29" s="41">
        <f t="shared" si="0"/>
        <v>50362007.93</v>
      </c>
      <c r="N29" s="41">
        <f t="shared" si="0"/>
        <v>6276903.25</v>
      </c>
      <c r="O29" s="41">
        <f t="shared" si="0"/>
        <v>19156894.5</v>
      </c>
      <c r="P29" s="41">
        <f t="shared" si="0"/>
        <v>38218044.899999999</v>
      </c>
      <c r="Q29" s="41">
        <f t="shared" si="0"/>
        <v>27947391.18</v>
      </c>
      <c r="R29" s="41">
        <f t="shared" si="0"/>
        <v>2188651.25</v>
      </c>
      <c r="S29" s="41">
        <f t="shared" si="0"/>
        <v>14038223.820000002</v>
      </c>
      <c r="T29" s="41">
        <f t="shared" si="0"/>
        <v>9695316.7999999989</v>
      </c>
      <c r="U29" s="41">
        <f t="shared" si="0"/>
        <v>7718267.0499999989</v>
      </c>
      <c r="V29" s="41">
        <f t="shared" si="0"/>
        <v>115509983.12</v>
      </c>
      <c r="W29" s="41">
        <f t="shared" si="0"/>
        <v>21751545.149999999</v>
      </c>
      <c r="X29" s="41">
        <f t="shared" si="0"/>
        <v>14737262.479999999</v>
      </c>
      <c r="Y29" s="41">
        <f t="shared" si="0"/>
        <v>28882487.25</v>
      </c>
      <c r="Z29" s="41">
        <f t="shared" si="0"/>
        <v>11106774</v>
      </c>
      <c r="AA29" s="41">
        <f t="shared" si="0"/>
        <v>12345961.74</v>
      </c>
      <c r="AB29" s="41">
        <f t="shared" si="0"/>
        <v>17364412.449999999</v>
      </c>
      <c r="AC29" s="41">
        <f t="shared" si="0"/>
        <v>5449469.1500000004</v>
      </c>
      <c r="AD29" s="41">
        <f t="shared" si="0"/>
        <v>7549825.9900000002</v>
      </c>
      <c r="AE29" s="41">
        <f t="shared" si="0"/>
        <v>113545692.01000001</v>
      </c>
      <c r="AF29" s="41">
        <f t="shared" si="0"/>
        <v>11993654.76</v>
      </c>
      <c r="AG29" s="41">
        <f t="shared" si="0"/>
        <v>7380195.5</v>
      </c>
      <c r="AH29" s="41">
        <f t="shared" si="0"/>
        <v>5227703</v>
      </c>
      <c r="AI29" s="41">
        <f t="shared" si="0"/>
        <v>5941546.25</v>
      </c>
      <c r="AJ29" s="41">
        <f t="shared" si="0"/>
        <v>8455601.6999999993</v>
      </c>
      <c r="AK29" s="41">
        <f t="shared" si="0"/>
        <v>9180262.3599999994</v>
      </c>
      <c r="AL29" s="41">
        <f t="shared" si="0"/>
        <v>8023275.5</v>
      </c>
      <c r="AM29" s="41">
        <f t="shared" si="0"/>
        <v>10365607.5</v>
      </c>
      <c r="AN29" s="41">
        <f t="shared" si="0"/>
        <v>8612017</v>
      </c>
      <c r="AO29" s="41">
        <f t="shared" si="0"/>
        <v>7926100.0499999998</v>
      </c>
      <c r="AP29" s="41">
        <f t="shared" si="0"/>
        <v>8967794.5099999998</v>
      </c>
      <c r="AQ29" s="41">
        <f t="shared" si="0"/>
        <v>39316876.949999996</v>
      </c>
      <c r="AR29" s="41">
        <f t="shared" si="0"/>
        <v>7844453.2999999998</v>
      </c>
      <c r="AS29" s="41">
        <f t="shared" si="0"/>
        <v>7328549.2999999998</v>
      </c>
      <c r="AT29" s="41">
        <f t="shared" si="0"/>
        <v>8321454.5</v>
      </c>
      <c r="AU29" s="41">
        <f t="shared" si="0"/>
        <v>7952243.29</v>
      </c>
      <c r="AV29" s="41">
        <f t="shared" si="0"/>
        <v>759531.25</v>
      </c>
      <c r="AW29" s="41">
        <f t="shared" si="0"/>
        <v>3807677.8</v>
      </c>
      <c r="AX29" s="41">
        <f t="shared" si="0"/>
        <v>80222829.049999997</v>
      </c>
      <c r="AY29" s="41">
        <f t="shared" si="0"/>
        <v>9746449</v>
      </c>
      <c r="AZ29" s="41">
        <f t="shared" si="0"/>
        <v>11444110.5</v>
      </c>
      <c r="BA29" s="41">
        <f t="shared" si="0"/>
        <v>16571854.699999999</v>
      </c>
      <c r="BB29" s="41">
        <f t="shared" si="0"/>
        <v>14510023.810000001</v>
      </c>
      <c r="BC29" s="41">
        <f t="shared" si="0"/>
        <v>14193805.460000001</v>
      </c>
      <c r="BD29" s="41">
        <f t="shared" si="0"/>
        <v>21883455.93</v>
      </c>
      <c r="BE29" s="41">
        <f t="shared" si="0"/>
        <v>11319125.75</v>
      </c>
      <c r="BF29" s="41">
        <f t="shared" si="0"/>
        <v>5817492.25</v>
      </c>
      <c r="BG29" s="41">
        <f t="shared" si="0"/>
        <v>3282095.4200000004</v>
      </c>
      <c r="BH29" s="41">
        <f t="shared" si="0"/>
        <v>2531626.5</v>
      </c>
      <c r="BI29" s="41">
        <f t="shared" si="0"/>
        <v>79526102.719999999</v>
      </c>
      <c r="BJ29" s="41">
        <f t="shared" si="0"/>
        <v>35462995.420000002</v>
      </c>
      <c r="BK29" s="41">
        <f t="shared" si="0"/>
        <v>9726605</v>
      </c>
      <c r="BL29" s="41">
        <f t="shared" si="0"/>
        <v>6352039</v>
      </c>
      <c r="BM29" s="41">
        <f t="shared" si="0"/>
        <v>7323799</v>
      </c>
      <c r="BN29" s="41">
        <f t="shared" si="0"/>
        <v>9973439</v>
      </c>
      <c r="BO29" s="41">
        <f t="shared" si="0"/>
        <v>3897112</v>
      </c>
      <c r="BP29" s="41">
        <f t="shared" si="0"/>
        <v>60823654.579999998</v>
      </c>
      <c r="BQ29" s="41">
        <f t="shared" ref="BQ29:BX29" si="1">SUM(BQ5:BQ28)</f>
        <v>9149904.4100000001</v>
      </c>
      <c r="BR29" s="41">
        <f t="shared" si="1"/>
        <v>8800824.5</v>
      </c>
      <c r="BS29" s="41">
        <f t="shared" si="1"/>
        <v>9637471.6799999997</v>
      </c>
      <c r="BT29" s="41">
        <f t="shared" si="1"/>
        <v>18369501.789999999</v>
      </c>
      <c r="BU29" s="41">
        <f t="shared" si="1"/>
        <v>25380944.309999999</v>
      </c>
      <c r="BV29" s="41">
        <f t="shared" si="1"/>
        <v>7828654.25</v>
      </c>
      <c r="BW29" s="41">
        <f t="shared" si="1"/>
        <v>4731703.6500000004</v>
      </c>
      <c r="BX29" s="41">
        <f t="shared" si="1"/>
        <v>6281292.6100000003</v>
      </c>
      <c r="BY29" s="42">
        <f>SUM(BY5:BY28)</f>
        <v>2135974869.0199003</v>
      </c>
    </row>
    <row r="30" spans="1:77" ht="18.7" customHeight="1" x14ac:dyDescent="0.2">
      <c r="A30" s="34" t="s">
        <v>209</v>
      </c>
      <c r="B30" s="35" t="s">
        <v>210</v>
      </c>
      <c r="C30" s="34" t="s">
        <v>211</v>
      </c>
      <c r="D30" s="36">
        <v>40774862.5</v>
      </c>
      <c r="E30" s="36">
        <v>19466635.09</v>
      </c>
      <c r="F30" s="36">
        <v>38208797.719999999</v>
      </c>
      <c r="G30" s="36">
        <v>6692237.1699999999</v>
      </c>
      <c r="H30" s="36">
        <v>5995337.1299999999</v>
      </c>
      <c r="I30" s="36">
        <v>509646.8</v>
      </c>
      <c r="J30" s="36">
        <v>108736092.5</v>
      </c>
      <c r="K30" s="36">
        <v>11329303.25</v>
      </c>
      <c r="L30" s="36">
        <v>951967.65</v>
      </c>
      <c r="M30" s="36">
        <v>34491797.75</v>
      </c>
      <c r="N30" s="36">
        <v>1211530.3999999999</v>
      </c>
      <c r="O30" s="36">
        <v>4322287</v>
      </c>
      <c r="P30" s="36">
        <v>18405176.600000001</v>
      </c>
      <c r="Q30" s="36">
        <v>19197345.25</v>
      </c>
      <c r="R30" s="36">
        <v>369704</v>
      </c>
      <c r="S30" s="36">
        <v>3640069.78</v>
      </c>
      <c r="T30" s="36">
        <v>2624883.29</v>
      </c>
      <c r="U30" s="36">
        <v>2158990.35</v>
      </c>
      <c r="V30" s="36">
        <v>77435823.920000002</v>
      </c>
      <c r="W30" s="36">
        <v>14268449.300000001</v>
      </c>
      <c r="X30" s="36">
        <v>4668249</v>
      </c>
      <c r="Y30" s="36">
        <v>18871901</v>
      </c>
      <c r="Z30" s="36">
        <v>1437588</v>
      </c>
      <c r="AA30" s="36">
        <v>2903879</v>
      </c>
      <c r="AB30" s="36">
        <v>5320192.25</v>
      </c>
      <c r="AC30" s="36">
        <v>1494337</v>
      </c>
      <c r="AD30" s="36">
        <v>1002887</v>
      </c>
      <c r="AE30" s="36">
        <v>142890368.47</v>
      </c>
      <c r="AF30" s="36">
        <v>1656266</v>
      </c>
      <c r="AG30" s="36">
        <v>829463</v>
      </c>
      <c r="AH30" s="36">
        <v>1324522</v>
      </c>
      <c r="AI30" s="36">
        <v>1592148</v>
      </c>
      <c r="AJ30" s="36">
        <v>2793713</v>
      </c>
      <c r="AK30" s="36">
        <v>1934597</v>
      </c>
      <c r="AL30" s="36">
        <v>1305017</v>
      </c>
      <c r="AM30" s="36">
        <v>3827977.4</v>
      </c>
      <c r="AN30" s="36">
        <v>1905865.28</v>
      </c>
      <c r="AO30" s="36">
        <v>2024269</v>
      </c>
      <c r="AP30" s="36">
        <v>1319320</v>
      </c>
      <c r="AQ30" s="36">
        <v>29698726.460000001</v>
      </c>
      <c r="AR30" s="36">
        <v>869628.09</v>
      </c>
      <c r="AS30" s="36">
        <v>1183841.25</v>
      </c>
      <c r="AT30" s="36">
        <v>2145612.12</v>
      </c>
      <c r="AU30" s="36">
        <v>836954.25</v>
      </c>
      <c r="AV30" s="36">
        <v>61946</v>
      </c>
      <c r="AW30" s="36">
        <v>776167.75</v>
      </c>
      <c r="AX30" s="36">
        <v>90872495.900000006</v>
      </c>
      <c r="AY30" s="36">
        <v>2113452.25</v>
      </c>
      <c r="AZ30" s="36">
        <v>1868196</v>
      </c>
      <c r="BA30" s="36">
        <v>4881167</v>
      </c>
      <c r="BB30" s="36">
        <v>6711765.3300000001</v>
      </c>
      <c r="BC30" s="36">
        <v>2655262</v>
      </c>
      <c r="BD30" s="36">
        <v>11449187.25</v>
      </c>
      <c r="BE30" s="36">
        <v>14553095.25</v>
      </c>
      <c r="BF30" s="36">
        <v>1675259</v>
      </c>
      <c r="BG30" s="36">
        <v>863818</v>
      </c>
      <c r="BH30" s="36">
        <v>393011</v>
      </c>
      <c r="BI30" s="36">
        <v>84757152.700000003</v>
      </c>
      <c r="BJ30" s="36">
        <v>19887179.34</v>
      </c>
      <c r="BK30" s="36">
        <v>1850066</v>
      </c>
      <c r="BL30" s="36">
        <v>1387049</v>
      </c>
      <c r="BM30" s="36">
        <v>744743</v>
      </c>
      <c r="BN30" s="36">
        <v>1945481</v>
      </c>
      <c r="BO30" s="36">
        <v>1243300.26</v>
      </c>
      <c r="BP30" s="36">
        <v>81990004.549999997</v>
      </c>
      <c r="BQ30" s="36">
        <v>2699227</v>
      </c>
      <c r="BR30" s="36">
        <v>3159138</v>
      </c>
      <c r="BS30" s="36">
        <v>3493797.38</v>
      </c>
      <c r="BT30" s="36">
        <v>5027293.04</v>
      </c>
      <c r="BU30" s="36">
        <v>14047749</v>
      </c>
      <c r="BV30" s="36">
        <v>3684256</v>
      </c>
      <c r="BW30" s="36">
        <v>1800409</v>
      </c>
      <c r="BX30" s="36">
        <v>1650690.75</v>
      </c>
      <c r="BY30" s="37">
        <v>61913874.669999987</v>
      </c>
    </row>
    <row r="31" spans="1:77" ht="18.7" customHeight="1" x14ac:dyDescent="0.2">
      <c r="A31" s="34" t="s">
        <v>209</v>
      </c>
      <c r="B31" s="35" t="s">
        <v>212</v>
      </c>
      <c r="C31" s="34" t="s">
        <v>213</v>
      </c>
      <c r="D31" s="36">
        <v>9171561.5999999996</v>
      </c>
      <c r="E31" s="36">
        <v>0</v>
      </c>
      <c r="F31" s="36">
        <v>3082322.5</v>
      </c>
      <c r="G31" s="36">
        <v>60178.43</v>
      </c>
      <c r="H31" s="36">
        <v>194950</v>
      </c>
      <c r="I31" s="36">
        <v>12503.81</v>
      </c>
      <c r="J31" s="36">
        <v>0</v>
      </c>
      <c r="K31" s="36">
        <v>0</v>
      </c>
      <c r="L31" s="36">
        <v>98890.35</v>
      </c>
      <c r="M31" s="36">
        <v>2510112.9</v>
      </c>
      <c r="N31" s="36">
        <v>15486.6</v>
      </c>
      <c r="O31" s="36">
        <v>0</v>
      </c>
      <c r="P31" s="36">
        <v>3019980.1</v>
      </c>
      <c r="Q31" s="36">
        <v>2771892.5</v>
      </c>
      <c r="R31" s="36">
        <v>11111.2</v>
      </c>
      <c r="S31" s="36">
        <v>272115.93</v>
      </c>
      <c r="T31" s="36">
        <v>149232.5</v>
      </c>
      <c r="U31" s="36">
        <v>21304</v>
      </c>
      <c r="V31" s="36">
        <v>9677758.6099999994</v>
      </c>
      <c r="W31" s="36">
        <v>585346.69999999995</v>
      </c>
      <c r="X31" s="36">
        <v>550140.5</v>
      </c>
      <c r="Y31" s="36">
        <v>0</v>
      </c>
      <c r="Z31" s="36">
        <v>42860</v>
      </c>
      <c r="AA31" s="36">
        <v>11490</v>
      </c>
      <c r="AB31" s="36">
        <v>2129826.9500000002</v>
      </c>
      <c r="AC31" s="36">
        <v>16035</v>
      </c>
      <c r="AD31" s="36">
        <v>118150</v>
      </c>
      <c r="AE31" s="36">
        <v>17702796.050000001</v>
      </c>
      <c r="AF31" s="36">
        <v>14877</v>
      </c>
      <c r="AG31" s="36">
        <v>0</v>
      </c>
      <c r="AH31" s="36">
        <v>9172</v>
      </c>
      <c r="AI31" s="36">
        <v>28938</v>
      </c>
      <c r="AJ31" s="36">
        <v>145863</v>
      </c>
      <c r="AK31" s="36">
        <v>129104</v>
      </c>
      <c r="AL31" s="36">
        <v>3000</v>
      </c>
      <c r="AM31" s="36">
        <v>21704.6</v>
      </c>
      <c r="AN31" s="36">
        <v>0</v>
      </c>
      <c r="AO31" s="36">
        <v>29992.05</v>
      </c>
      <c r="AP31" s="36">
        <v>0</v>
      </c>
      <c r="AQ31" s="36">
        <v>108000</v>
      </c>
      <c r="AR31" s="36">
        <v>52842.97</v>
      </c>
      <c r="AS31" s="36">
        <v>7714</v>
      </c>
      <c r="AT31" s="36">
        <v>11329.1</v>
      </c>
      <c r="AU31" s="36">
        <v>0</v>
      </c>
      <c r="AV31" s="36">
        <v>10931</v>
      </c>
      <c r="AW31" s="36">
        <v>30000</v>
      </c>
      <c r="AX31" s="36">
        <v>2866852.1</v>
      </c>
      <c r="AY31" s="36">
        <v>109977</v>
      </c>
      <c r="AZ31" s="36">
        <v>92714</v>
      </c>
      <c r="BA31" s="36">
        <v>214201.75</v>
      </c>
      <c r="BB31" s="36">
        <v>805730.5</v>
      </c>
      <c r="BC31" s="36">
        <v>267824</v>
      </c>
      <c r="BD31" s="36">
        <v>1146076</v>
      </c>
      <c r="BE31" s="36">
        <v>0</v>
      </c>
      <c r="BF31" s="36">
        <v>238256</v>
      </c>
      <c r="BG31" s="36">
        <v>37091</v>
      </c>
      <c r="BH31" s="36">
        <v>12792</v>
      </c>
      <c r="BI31" s="36">
        <v>2399687.2200000002</v>
      </c>
      <c r="BJ31" s="36">
        <v>865931.9</v>
      </c>
      <c r="BK31" s="36">
        <v>171359</v>
      </c>
      <c r="BL31" s="36">
        <v>0</v>
      </c>
      <c r="BM31" s="36">
        <v>51326</v>
      </c>
      <c r="BN31" s="36">
        <v>0</v>
      </c>
      <c r="BO31" s="36">
        <v>0</v>
      </c>
      <c r="BP31" s="36">
        <v>4412480.45</v>
      </c>
      <c r="BQ31" s="36">
        <v>235399.32</v>
      </c>
      <c r="BR31" s="36">
        <v>198151</v>
      </c>
      <c r="BS31" s="36">
        <v>95119.78</v>
      </c>
      <c r="BT31" s="36">
        <v>314953.34999999998</v>
      </c>
      <c r="BU31" s="36">
        <v>648702</v>
      </c>
      <c r="BV31" s="36">
        <v>153942</v>
      </c>
      <c r="BW31" s="36">
        <v>102490</v>
      </c>
      <c r="BX31" s="36">
        <v>47877.75</v>
      </c>
      <c r="BY31" s="37">
        <v>488773606.23000008</v>
      </c>
    </row>
    <row r="32" spans="1:77" ht="18.7" customHeight="1" x14ac:dyDescent="0.2">
      <c r="A32" s="34" t="s">
        <v>209</v>
      </c>
      <c r="B32" s="35" t="s">
        <v>214</v>
      </c>
      <c r="C32" s="34" t="s">
        <v>215</v>
      </c>
      <c r="D32" s="36">
        <v>810360</v>
      </c>
      <c r="E32" s="36">
        <v>390098.76</v>
      </c>
      <c r="F32" s="36">
        <v>1197446.3</v>
      </c>
      <c r="G32" s="36">
        <v>19381</v>
      </c>
      <c r="H32" s="36">
        <v>70887</v>
      </c>
      <c r="I32" s="36">
        <v>0</v>
      </c>
      <c r="J32" s="36">
        <v>4260310.75</v>
      </c>
      <c r="K32" s="36">
        <v>264502</v>
      </c>
      <c r="L32" s="36">
        <v>6417</v>
      </c>
      <c r="M32" s="36">
        <v>216768</v>
      </c>
      <c r="N32" s="36">
        <v>0</v>
      </c>
      <c r="O32" s="36">
        <v>18689</v>
      </c>
      <c r="P32" s="36">
        <v>190865</v>
      </c>
      <c r="Q32" s="36">
        <v>66417.119999999995</v>
      </c>
      <c r="R32" s="36">
        <v>0</v>
      </c>
      <c r="S32" s="36">
        <v>0</v>
      </c>
      <c r="T32" s="36">
        <v>0</v>
      </c>
      <c r="U32" s="36">
        <v>0</v>
      </c>
      <c r="V32" s="36">
        <v>1476051</v>
      </c>
      <c r="W32" s="36">
        <v>623005</v>
      </c>
      <c r="X32" s="36">
        <v>10682</v>
      </c>
      <c r="Y32" s="36">
        <v>311467</v>
      </c>
      <c r="Z32" s="36">
        <v>700</v>
      </c>
      <c r="AA32" s="36">
        <v>0</v>
      </c>
      <c r="AB32" s="36">
        <v>0</v>
      </c>
      <c r="AC32" s="36">
        <v>8463</v>
      </c>
      <c r="AD32" s="36">
        <v>0</v>
      </c>
      <c r="AE32" s="36">
        <v>5720530.7999999998</v>
      </c>
      <c r="AF32" s="36">
        <v>26249</v>
      </c>
      <c r="AG32" s="36">
        <v>1526</v>
      </c>
      <c r="AH32" s="36">
        <v>0</v>
      </c>
      <c r="AI32" s="36">
        <v>0</v>
      </c>
      <c r="AJ32" s="36">
        <v>3640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925813.45</v>
      </c>
      <c r="AR32" s="36">
        <v>3054</v>
      </c>
      <c r="AS32" s="36">
        <v>0</v>
      </c>
      <c r="AT32" s="36">
        <v>0</v>
      </c>
      <c r="AU32" s="36">
        <v>7647</v>
      </c>
      <c r="AV32" s="36">
        <v>0</v>
      </c>
      <c r="AW32" s="36">
        <v>12392</v>
      </c>
      <c r="AX32" s="36">
        <v>1266831</v>
      </c>
      <c r="AY32" s="36">
        <v>0</v>
      </c>
      <c r="AZ32" s="36">
        <v>2152</v>
      </c>
      <c r="BA32" s="36">
        <v>52021</v>
      </c>
      <c r="BB32" s="36">
        <v>78197</v>
      </c>
      <c r="BC32" s="36">
        <v>0</v>
      </c>
      <c r="BD32" s="36">
        <v>128048.5</v>
      </c>
      <c r="BE32" s="36">
        <v>27229.25</v>
      </c>
      <c r="BF32" s="36">
        <v>60510</v>
      </c>
      <c r="BG32" s="36">
        <v>0</v>
      </c>
      <c r="BH32" s="36">
        <v>0</v>
      </c>
      <c r="BI32" s="36">
        <v>1333669.25</v>
      </c>
      <c r="BJ32" s="36">
        <v>362636</v>
      </c>
      <c r="BK32" s="36">
        <v>0</v>
      </c>
      <c r="BL32" s="36">
        <v>39348</v>
      </c>
      <c r="BM32" s="36">
        <v>0</v>
      </c>
      <c r="BN32" s="36">
        <v>11656</v>
      </c>
      <c r="BO32" s="36">
        <v>3968.5</v>
      </c>
      <c r="BP32" s="36">
        <v>691969</v>
      </c>
      <c r="BQ32" s="36">
        <v>4717</v>
      </c>
      <c r="BR32" s="36">
        <v>0</v>
      </c>
      <c r="BS32" s="36">
        <v>0</v>
      </c>
      <c r="BT32" s="36">
        <v>29813.52</v>
      </c>
      <c r="BU32" s="36">
        <v>229052.55</v>
      </c>
      <c r="BV32" s="36">
        <v>0</v>
      </c>
      <c r="BW32" s="36">
        <v>0</v>
      </c>
      <c r="BX32" s="36">
        <v>0</v>
      </c>
      <c r="BY32" s="37">
        <v>376807919.70999992</v>
      </c>
    </row>
    <row r="33" spans="1:77" ht="18.7" customHeight="1" x14ac:dyDescent="0.2">
      <c r="A33" s="34" t="s">
        <v>209</v>
      </c>
      <c r="B33" s="35" t="s">
        <v>216</v>
      </c>
      <c r="C33" s="34" t="s">
        <v>217</v>
      </c>
      <c r="D33" s="36">
        <v>0</v>
      </c>
      <c r="E33" s="36">
        <v>0</v>
      </c>
      <c r="F33" s="36">
        <v>0</v>
      </c>
      <c r="G33" s="36">
        <v>3002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248212</v>
      </c>
      <c r="BJ33" s="36">
        <v>0</v>
      </c>
      <c r="BK33" s="36">
        <v>0</v>
      </c>
      <c r="BL33" s="36">
        <v>0</v>
      </c>
      <c r="BM33" s="36">
        <v>0</v>
      </c>
      <c r="BN33" s="36">
        <v>0</v>
      </c>
      <c r="BO33" s="36">
        <v>0</v>
      </c>
      <c r="BP33" s="36">
        <v>0</v>
      </c>
      <c r="BQ33" s="36">
        <v>0</v>
      </c>
      <c r="BR33" s="36">
        <v>0</v>
      </c>
      <c r="BS33" s="36">
        <v>0</v>
      </c>
      <c r="BT33" s="36">
        <v>0</v>
      </c>
      <c r="BU33" s="36">
        <v>0</v>
      </c>
      <c r="BV33" s="36">
        <v>0</v>
      </c>
      <c r="BW33" s="36">
        <v>0</v>
      </c>
      <c r="BX33" s="36">
        <v>0</v>
      </c>
      <c r="BY33" s="37">
        <v>145119910.08999997</v>
      </c>
    </row>
    <row r="34" spans="1:77" ht="18.7" customHeight="1" x14ac:dyDescent="0.2">
      <c r="A34" s="34" t="s">
        <v>209</v>
      </c>
      <c r="B34" s="35" t="s">
        <v>218</v>
      </c>
      <c r="C34" s="34" t="s">
        <v>219</v>
      </c>
      <c r="D34" s="36">
        <v>479444.5</v>
      </c>
      <c r="E34" s="36">
        <v>22299</v>
      </c>
      <c r="F34" s="36">
        <v>1001290</v>
      </c>
      <c r="G34" s="36">
        <v>29925</v>
      </c>
      <c r="H34" s="36">
        <v>7234</v>
      </c>
      <c r="I34" s="36">
        <v>0</v>
      </c>
      <c r="J34" s="36">
        <v>2186719</v>
      </c>
      <c r="K34" s="36">
        <v>125449.75</v>
      </c>
      <c r="L34" s="36">
        <v>4735</v>
      </c>
      <c r="M34" s="36">
        <v>220018</v>
      </c>
      <c r="N34" s="36">
        <v>0</v>
      </c>
      <c r="O34" s="36">
        <v>32580</v>
      </c>
      <c r="P34" s="36">
        <v>435432.5</v>
      </c>
      <c r="Q34" s="36">
        <v>183679.5</v>
      </c>
      <c r="R34" s="36">
        <v>6021</v>
      </c>
      <c r="S34" s="36">
        <v>0</v>
      </c>
      <c r="T34" s="36">
        <v>2165.5</v>
      </c>
      <c r="U34" s="36">
        <v>4824</v>
      </c>
      <c r="V34" s="36">
        <v>1041760.25</v>
      </c>
      <c r="W34" s="36">
        <v>113830.86</v>
      </c>
      <c r="X34" s="36">
        <v>0</v>
      </c>
      <c r="Y34" s="36">
        <v>190906</v>
      </c>
      <c r="Z34" s="36">
        <v>7840</v>
      </c>
      <c r="AA34" s="36">
        <v>25720.75</v>
      </c>
      <c r="AB34" s="36">
        <v>15452.5</v>
      </c>
      <c r="AC34" s="36">
        <v>12428</v>
      </c>
      <c r="AD34" s="36">
        <v>1662</v>
      </c>
      <c r="AE34" s="36">
        <v>4158632.86</v>
      </c>
      <c r="AF34" s="36">
        <v>29668</v>
      </c>
      <c r="AG34" s="36">
        <v>34020</v>
      </c>
      <c r="AH34" s="36">
        <v>6148</v>
      </c>
      <c r="AI34" s="36">
        <v>20615</v>
      </c>
      <c r="AJ34" s="36">
        <v>46960</v>
      </c>
      <c r="AK34" s="36">
        <v>5648.61</v>
      </c>
      <c r="AL34" s="36">
        <v>20495</v>
      </c>
      <c r="AM34" s="36">
        <v>61967</v>
      </c>
      <c r="AN34" s="36">
        <v>5148</v>
      </c>
      <c r="AO34" s="36">
        <v>23681</v>
      </c>
      <c r="AP34" s="36">
        <v>33989.5</v>
      </c>
      <c r="AQ34" s="36">
        <v>369859.55</v>
      </c>
      <c r="AR34" s="36">
        <v>0</v>
      </c>
      <c r="AS34" s="36">
        <v>12772</v>
      </c>
      <c r="AT34" s="36">
        <v>5119</v>
      </c>
      <c r="AU34" s="36">
        <v>43086</v>
      </c>
      <c r="AV34" s="36">
        <v>0</v>
      </c>
      <c r="AW34" s="36">
        <v>0</v>
      </c>
      <c r="AX34" s="36">
        <v>1722817.93</v>
      </c>
      <c r="AY34" s="36">
        <v>2285</v>
      </c>
      <c r="AZ34" s="36">
        <v>65968</v>
      </c>
      <c r="BA34" s="36">
        <v>15500.5</v>
      </c>
      <c r="BB34" s="36">
        <v>53089.26</v>
      </c>
      <c r="BC34" s="36">
        <v>27808</v>
      </c>
      <c r="BD34" s="36">
        <v>251426.9</v>
      </c>
      <c r="BE34" s="36">
        <v>217672.25</v>
      </c>
      <c r="BF34" s="36">
        <v>35239</v>
      </c>
      <c r="BG34" s="36">
        <v>5339</v>
      </c>
      <c r="BH34" s="36">
        <v>0</v>
      </c>
      <c r="BI34" s="36">
        <v>938586.25</v>
      </c>
      <c r="BJ34" s="36">
        <v>241781.77</v>
      </c>
      <c r="BK34" s="36">
        <v>14835</v>
      </c>
      <c r="BL34" s="36">
        <v>4586</v>
      </c>
      <c r="BM34" s="36">
        <v>14501</v>
      </c>
      <c r="BN34" s="36">
        <v>2891</v>
      </c>
      <c r="BO34" s="36">
        <v>19126.75</v>
      </c>
      <c r="BP34" s="36">
        <v>993354</v>
      </c>
      <c r="BQ34" s="36">
        <v>30893.5</v>
      </c>
      <c r="BR34" s="36">
        <v>12261</v>
      </c>
      <c r="BS34" s="36">
        <v>45249.120000000003</v>
      </c>
      <c r="BT34" s="36">
        <v>26753.05</v>
      </c>
      <c r="BU34" s="36">
        <v>166377</v>
      </c>
      <c r="BV34" s="36">
        <v>14650</v>
      </c>
      <c r="BW34" s="36">
        <v>9338</v>
      </c>
      <c r="BX34" s="36">
        <v>0</v>
      </c>
      <c r="BY34" s="37">
        <v>42952407.4199</v>
      </c>
    </row>
    <row r="35" spans="1:77" ht="18.7" customHeight="1" x14ac:dyDescent="0.2">
      <c r="A35" s="34" t="s">
        <v>209</v>
      </c>
      <c r="B35" s="35" t="s">
        <v>220</v>
      </c>
      <c r="C35" s="34" t="s">
        <v>221</v>
      </c>
      <c r="D35" s="36">
        <v>0</v>
      </c>
      <c r="E35" s="36">
        <v>0</v>
      </c>
      <c r="F35" s="36">
        <v>1473990.88</v>
      </c>
      <c r="G35" s="36">
        <v>49794</v>
      </c>
      <c r="H35" s="36">
        <v>0</v>
      </c>
      <c r="I35" s="36">
        <v>0</v>
      </c>
      <c r="J35" s="36">
        <v>9722</v>
      </c>
      <c r="K35" s="36">
        <v>0</v>
      </c>
      <c r="L35" s="36">
        <v>0</v>
      </c>
      <c r="M35" s="36">
        <v>137610.57999999999</v>
      </c>
      <c r="N35" s="36">
        <v>0</v>
      </c>
      <c r="O35" s="36">
        <v>0</v>
      </c>
      <c r="P35" s="36">
        <v>9577.5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32799</v>
      </c>
      <c r="Z35" s="36">
        <v>33410.5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105272.5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307663.25</v>
      </c>
      <c r="AY35" s="36">
        <v>0</v>
      </c>
      <c r="AZ35" s="36">
        <v>0</v>
      </c>
      <c r="BA35" s="36">
        <v>14851.5</v>
      </c>
      <c r="BB35" s="36">
        <v>0</v>
      </c>
      <c r="BC35" s="36">
        <v>5991</v>
      </c>
      <c r="BD35" s="36">
        <v>4053.5</v>
      </c>
      <c r="BE35" s="36">
        <v>0</v>
      </c>
      <c r="BF35" s="36">
        <v>0</v>
      </c>
      <c r="BG35" s="36">
        <v>0</v>
      </c>
      <c r="BH35" s="36">
        <v>3601</v>
      </c>
      <c r="BI35" s="36">
        <v>0</v>
      </c>
      <c r="BJ35" s="36">
        <v>0</v>
      </c>
      <c r="BK35" s="36">
        <v>0</v>
      </c>
      <c r="BL35" s="36">
        <v>0</v>
      </c>
      <c r="BM35" s="36">
        <v>0</v>
      </c>
      <c r="BN35" s="36">
        <v>0</v>
      </c>
      <c r="BO35" s="36">
        <v>0</v>
      </c>
      <c r="BP35" s="36">
        <v>88808</v>
      </c>
      <c r="BQ35" s="36">
        <v>7341.5</v>
      </c>
      <c r="BR35" s="36">
        <v>18881</v>
      </c>
      <c r="BS35" s="36">
        <v>0</v>
      </c>
      <c r="BT35" s="36">
        <v>0</v>
      </c>
      <c r="BU35" s="36">
        <v>24126.35</v>
      </c>
      <c r="BV35" s="36">
        <v>0</v>
      </c>
      <c r="BW35" s="36">
        <v>0</v>
      </c>
      <c r="BX35" s="36">
        <v>0</v>
      </c>
      <c r="BY35" s="37">
        <v>4171212.8899999997</v>
      </c>
    </row>
    <row r="36" spans="1:77" ht="18.7" customHeight="1" x14ac:dyDescent="0.2">
      <c r="A36" s="34" t="s">
        <v>209</v>
      </c>
      <c r="B36" s="35" t="s">
        <v>222</v>
      </c>
      <c r="C36" s="34" t="s">
        <v>223</v>
      </c>
      <c r="D36" s="36">
        <v>6325543.9400000004</v>
      </c>
      <c r="E36" s="36">
        <v>1717606.02</v>
      </c>
      <c r="F36" s="36">
        <v>6774018.2999999998</v>
      </c>
      <c r="G36" s="36">
        <v>364651</v>
      </c>
      <c r="H36" s="36">
        <v>133854</v>
      </c>
      <c r="I36" s="36">
        <v>0</v>
      </c>
      <c r="J36" s="36">
        <v>13604478.25</v>
      </c>
      <c r="K36" s="36">
        <v>1265921.5</v>
      </c>
      <c r="L36" s="36">
        <v>58329</v>
      </c>
      <c r="M36" s="36">
        <v>1192657.3899999999</v>
      </c>
      <c r="N36" s="36">
        <v>55600</v>
      </c>
      <c r="O36" s="36">
        <v>707913.75</v>
      </c>
      <c r="P36" s="36">
        <v>4315608</v>
      </c>
      <c r="Q36" s="36">
        <v>540119.75</v>
      </c>
      <c r="R36" s="36">
        <v>28436</v>
      </c>
      <c r="S36" s="36">
        <v>40554.75</v>
      </c>
      <c r="T36" s="36">
        <v>161743</v>
      </c>
      <c r="U36" s="36">
        <v>103866</v>
      </c>
      <c r="V36" s="36">
        <v>7627922.5</v>
      </c>
      <c r="W36" s="36">
        <v>477962.5</v>
      </c>
      <c r="X36" s="36">
        <v>223007.25</v>
      </c>
      <c r="Y36" s="36">
        <v>1145953</v>
      </c>
      <c r="Z36" s="36">
        <v>74662</v>
      </c>
      <c r="AA36" s="36">
        <v>318265.86</v>
      </c>
      <c r="AB36" s="36">
        <v>50317.5</v>
      </c>
      <c r="AC36" s="36">
        <v>66119</v>
      </c>
      <c r="AD36" s="36">
        <v>7430</v>
      </c>
      <c r="AE36" s="36">
        <v>24389577.5</v>
      </c>
      <c r="AF36" s="36">
        <v>186674</v>
      </c>
      <c r="AG36" s="36">
        <v>118461</v>
      </c>
      <c r="AH36" s="36">
        <v>173617</v>
      </c>
      <c r="AI36" s="36">
        <v>86587</v>
      </c>
      <c r="AJ36" s="36">
        <v>198128.5</v>
      </c>
      <c r="AK36" s="36">
        <v>243318</v>
      </c>
      <c r="AL36" s="36">
        <v>185232</v>
      </c>
      <c r="AM36" s="36">
        <v>190444</v>
      </c>
      <c r="AN36" s="36">
        <v>60115</v>
      </c>
      <c r="AO36" s="36">
        <v>263427.14</v>
      </c>
      <c r="AP36" s="36">
        <v>82796</v>
      </c>
      <c r="AQ36" s="36">
        <v>6291379.9500000002</v>
      </c>
      <c r="AR36" s="36">
        <v>11734.32</v>
      </c>
      <c r="AS36" s="36">
        <v>79948.25</v>
      </c>
      <c r="AT36" s="36">
        <v>121580.5</v>
      </c>
      <c r="AU36" s="36">
        <v>133671</v>
      </c>
      <c r="AV36" s="36">
        <v>0</v>
      </c>
      <c r="AW36" s="36">
        <v>32582.5</v>
      </c>
      <c r="AX36" s="36">
        <v>10798984.4</v>
      </c>
      <c r="AY36" s="36">
        <v>195841</v>
      </c>
      <c r="AZ36" s="36">
        <v>408205</v>
      </c>
      <c r="BA36" s="36">
        <v>275039.35999999999</v>
      </c>
      <c r="BB36" s="36">
        <v>681288.5</v>
      </c>
      <c r="BC36" s="36">
        <v>464868</v>
      </c>
      <c r="BD36" s="36">
        <v>1384778.81</v>
      </c>
      <c r="BE36" s="36">
        <v>790409.5</v>
      </c>
      <c r="BF36" s="36">
        <v>49545</v>
      </c>
      <c r="BG36" s="36">
        <v>36859.1</v>
      </c>
      <c r="BH36" s="36">
        <v>13623</v>
      </c>
      <c r="BI36" s="36">
        <v>14040379.029999999</v>
      </c>
      <c r="BJ36" s="36">
        <v>1583958.47</v>
      </c>
      <c r="BK36" s="36">
        <v>137825</v>
      </c>
      <c r="BL36" s="36">
        <v>70703</v>
      </c>
      <c r="BM36" s="36">
        <v>95069</v>
      </c>
      <c r="BN36" s="36">
        <v>80248</v>
      </c>
      <c r="BO36" s="36">
        <v>155724</v>
      </c>
      <c r="BP36" s="36">
        <v>7953845.2599999998</v>
      </c>
      <c r="BQ36" s="36">
        <v>245579.25</v>
      </c>
      <c r="BR36" s="36">
        <v>373036.25</v>
      </c>
      <c r="BS36" s="36">
        <v>114331.9</v>
      </c>
      <c r="BT36" s="36">
        <v>470014.89</v>
      </c>
      <c r="BU36" s="36">
        <v>2294577.0699999998</v>
      </c>
      <c r="BV36" s="36">
        <v>102633</v>
      </c>
      <c r="BW36" s="36">
        <v>20178</v>
      </c>
      <c r="BX36" s="36">
        <v>120344.25</v>
      </c>
      <c r="BY36" s="37">
        <v>1043370</v>
      </c>
    </row>
    <row r="37" spans="1:77" ht="18.7" customHeight="1" x14ac:dyDescent="0.2">
      <c r="A37" s="34" t="s">
        <v>209</v>
      </c>
      <c r="B37" s="35" t="s">
        <v>224</v>
      </c>
      <c r="C37" s="34" t="s">
        <v>225</v>
      </c>
      <c r="D37" s="36">
        <v>1293645</v>
      </c>
      <c r="E37" s="36">
        <v>1679391.5</v>
      </c>
      <c r="F37" s="36">
        <v>1714841.02</v>
      </c>
      <c r="G37" s="36">
        <v>16423</v>
      </c>
      <c r="H37" s="36">
        <v>0</v>
      </c>
      <c r="I37" s="36">
        <v>0</v>
      </c>
      <c r="J37" s="36">
        <v>13450936.5</v>
      </c>
      <c r="K37" s="36">
        <v>2010034.5</v>
      </c>
      <c r="L37" s="36">
        <v>112594</v>
      </c>
      <c r="M37" s="36">
        <v>711852.54</v>
      </c>
      <c r="N37" s="36">
        <v>14592.3</v>
      </c>
      <c r="O37" s="36">
        <v>664143</v>
      </c>
      <c r="P37" s="36">
        <v>1906374</v>
      </c>
      <c r="Q37" s="36">
        <v>495006.75</v>
      </c>
      <c r="R37" s="36">
        <v>0</v>
      </c>
      <c r="S37" s="36">
        <v>11843</v>
      </c>
      <c r="T37" s="36">
        <v>166459.5</v>
      </c>
      <c r="U37" s="36">
        <v>42096.75</v>
      </c>
      <c r="V37" s="36">
        <v>19417966</v>
      </c>
      <c r="W37" s="36">
        <v>2732560.83</v>
      </c>
      <c r="X37" s="36">
        <v>149925.75</v>
      </c>
      <c r="Y37" s="36">
        <v>1214425</v>
      </c>
      <c r="Z37" s="36">
        <v>171878</v>
      </c>
      <c r="AA37" s="36">
        <v>236095</v>
      </c>
      <c r="AB37" s="36">
        <v>590146.25</v>
      </c>
      <c r="AC37" s="36">
        <v>17332</v>
      </c>
      <c r="AD37" s="36">
        <v>113706</v>
      </c>
      <c r="AE37" s="36">
        <v>10855800.279999999</v>
      </c>
      <c r="AF37" s="36">
        <v>53846.400000000001</v>
      </c>
      <c r="AG37" s="36">
        <v>61513.25</v>
      </c>
      <c r="AH37" s="36">
        <v>22995</v>
      </c>
      <c r="AI37" s="36">
        <v>64295</v>
      </c>
      <c r="AJ37" s="36">
        <v>105560</v>
      </c>
      <c r="AK37" s="36">
        <v>58997.75</v>
      </c>
      <c r="AL37" s="36">
        <v>180506.5</v>
      </c>
      <c r="AM37" s="36">
        <v>132250.75</v>
      </c>
      <c r="AN37" s="36">
        <v>23119</v>
      </c>
      <c r="AO37" s="36">
        <v>128705</v>
      </c>
      <c r="AP37" s="36">
        <v>25749.5</v>
      </c>
      <c r="AQ37" s="36">
        <v>3370368.7</v>
      </c>
      <c r="AR37" s="36">
        <v>6122.07</v>
      </c>
      <c r="AS37" s="36">
        <v>41828.5</v>
      </c>
      <c r="AT37" s="36">
        <v>17386</v>
      </c>
      <c r="AU37" s="36">
        <v>36970</v>
      </c>
      <c r="AV37" s="36">
        <v>7588</v>
      </c>
      <c r="AW37" s="36">
        <v>362662.5</v>
      </c>
      <c r="AX37" s="36">
        <v>14010188.460000001</v>
      </c>
      <c r="AY37" s="36">
        <v>64120</v>
      </c>
      <c r="AZ37" s="36">
        <v>89258.25</v>
      </c>
      <c r="BA37" s="36">
        <v>208933</v>
      </c>
      <c r="BB37" s="36">
        <v>83311</v>
      </c>
      <c r="BC37" s="36">
        <v>184168</v>
      </c>
      <c r="BD37" s="36">
        <v>1254849.78</v>
      </c>
      <c r="BE37" s="36">
        <v>811061.5</v>
      </c>
      <c r="BF37" s="36">
        <v>182341</v>
      </c>
      <c r="BG37" s="36">
        <v>15757.5</v>
      </c>
      <c r="BH37" s="36">
        <v>14105</v>
      </c>
      <c r="BI37" s="36">
        <v>14052676.779999999</v>
      </c>
      <c r="BJ37" s="36">
        <v>3488640.63</v>
      </c>
      <c r="BK37" s="36">
        <v>338077.25</v>
      </c>
      <c r="BL37" s="36">
        <v>99589</v>
      </c>
      <c r="BM37" s="36">
        <v>50266</v>
      </c>
      <c r="BN37" s="36">
        <v>427620</v>
      </c>
      <c r="BO37" s="36">
        <v>59240</v>
      </c>
      <c r="BP37" s="36">
        <v>5951994.5800000001</v>
      </c>
      <c r="BQ37" s="36">
        <v>116862.75</v>
      </c>
      <c r="BR37" s="36">
        <v>50978</v>
      </c>
      <c r="BS37" s="36">
        <v>68107.17</v>
      </c>
      <c r="BT37" s="36">
        <v>214183.02</v>
      </c>
      <c r="BU37" s="36">
        <v>833366.71</v>
      </c>
      <c r="BV37" s="36">
        <v>72272.570000000007</v>
      </c>
      <c r="BW37" s="36">
        <v>40157.5</v>
      </c>
      <c r="BX37" s="36">
        <v>26735.75</v>
      </c>
      <c r="BY37" s="37">
        <v>2569180895.6403999</v>
      </c>
    </row>
    <row r="38" spans="1:77" ht="18.7" customHeight="1" x14ac:dyDescent="0.2">
      <c r="A38" s="34" t="s">
        <v>209</v>
      </c>
      <c r="B38" s="35" t="s">
        <v>226</v>
      </c>
      <c r="C38" s="34" t="s">
        <v>227</v>
      </c>
      <c r="D38" s="36">
        <v>614859</v>
      </c>
      <c r="E38" s="36">
        <v>124423.5</v>
      </c>
      <c r="F38" s="36">
        <v>0</v>
      </c>
      <c r="G38" s="36">
        <v>3627</v>
      </c>
      <c r="H38" s="36">
        <v>0</v>
      </c>
      <c r="I38" s="36">
        <v>4199.54</v>
      </c>
      <c r="J38" s="36">
        <v>6033188</v>
      </c>
      <c r="K38" s="36">
        <v>13629.75</v>
      </c>
      <c r="L38" s="36">
        <v>0</v>
      </c>
      <c r="M38" s="36">
        <v>184664.16</v>
      </c>
      <c r="N38" s="36">
        <v>5754</v>
      </c>
      <c r="O38" s="36">
        <v>0</v>
      </c>
      <c r="P38" s="36">
        <v>237593.5</v>
      </c>
      <c r="Q38" s="36">
        <v>51023</v>
      </c>
      <c r="R38" s="36">
        <v>0</v>
      </c>
      <c r="S38" s="36">
        <v>0</v>
      </c>
      <c r="T38" s="36">
        <v>0</v>
      </c>
      <c r="U38" s="36">
        <v>0</v>
      </c>
      <c r="V38" s="36">
        <v>1617611.5</v>
      </c>
      <c r="W38" s="36">
        <v>2898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2717945.96</v>
      </c>
      <c r="AF38" s="36">
        <v>0</v>
      </c>
      <c r="AG38" s="36">
        <v>1069</v>
      </c>
      <c r="AH38" s="36">
        <v>0</v>
      </c>
      <c r="AI38" s="36">
        <v>4419</v>
      </c>
      <c r="AJ38" s="36">
        <v>12692</v>
      </c>
      <c r="AK38" s="36">
        <v>3744</v>
      </c>
      <c r="AL38" s="36">
        <v>0</v>
      </c>
      <c r="AM38" s="36">
        <v>0</v>
      </c>
      <c r="AN38" s="36">
        <v>0</v>
      </c>
      <c r="AO38" s="36">
        <v>0</v>
      </c>
      <c r="AP38" s="36">
        <v>7036.5</v>
      </c>
      <c r="AQ38" s="36">
        <v>241617.1</v>
      </c>
      <c r="AR38" s="36">
        <v>3445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1090240.1200000001</v>
      </c>
      <c r="AY38" s="36">
        <v>0</v>
      </c>
      <c r="AZ38" s="36">
        <v>0</v>
      </c>
      <c r="BA38" s="36">
        <v>0</v>
      </c>
      <c r="BB38" s="36">
        <v>22517</v>
      </c>
      <c r="BC38" s="36">
        <v>0</v>
      </c>
      <c r="BD38" s="36">
        <v>49946.5</v>
      </c>
      <c r="BE38" s="36">
        <v>2115.5</v>
      </c>
      <c r="BF38" s="36">
        <v>17171</v>
      </c>
      <c r="BG38" s="36">
        <v>0</v>
      </c>
      <c r="BH38" s="36">
        <v>0</v>
      </c>
      <c r="BI38" s="36">
        <v>984577.7</v>
      </c>
      <c r="BJ38" s="36">
        <v>970228.77</v>
      </c>
      <c r="BK38" s="36">
        <v>0</v>
      </c>
      <c r="BL38" s="36">
        <v>0</v>
      </c>
      <c r="BM38" s="36">
        <v>2059</v>
      </c>
      <c r="BN38" s="36">
        <v>0</v>
      </c>
      <c r="BO38" s="36">
        <v>0</v>
      </c>
      <c r="BP38" s="36">
        <v>759708</v>
      </c>
      <c r="BQ38" s="36">
        <v>0</v>
      </c>
      <c r="BR38" s="36">
        <v>0</v>
      </c>
      <c r="BS38" s="36">
        <v>0</v>
      </c>
      <c r="BT38" s="36">
        <v>18709</v>
      </c>
      <c r="BU38" s="36">
        <v>35200</v>
      </c>
      <c r="BV38" s="36">
        <v>0</v>
      </c>
      <c r="BW38" s="36">
        <v>0</v>
      </c>
      <c r="BX38" s="36">
        <v>0</v>
      </c>
      <c r="BY38" s="37">
        <v>142419409.48000002</v>
      </c>
    </row>
    <row r="39" spans="1:77" ht="18.7" customHeight="1" x14ac:dyDescent="0.2">
      <c r="A39" s="34" t="s">
        <v>209</v>
      </c>
      <c r="B39" s="35" t="s">
        <v>228</v>
      </c>
      <c r="C39" s="34" t="s">
        <v>229</v>
      </c>
      <c r="D39" s="36">
        <v>183195</v>
      </c>
      <c r="E39" s="36">
        <v>347225</v>
      </c>
      <c r="F39" s="36">
        <v>30191</v>
      </c>
      <c r="G39" s="36">
        <v>0</v>
      </c>
      <c r="H39" s="36">
        <v>7130</v>
      </c>
      <c r="I39" s="36">
        <v>0</v>
      </c>
      <c r="J39" s="36">
        <v>575357.75</v>
      </c>
      <c r="K39" s="36">
        <v>51261.75</v>
      </c>
      <c r="L39" s="36">
        <v>7649</v>
      </c>
      <c r="M39" s="36">
        <v>56525</v>
      </c>
      <c r="N39" s="36">
        <v>6387</v>
      </c>
      <c r="O39" s="36">
        <v>49776</v>
      </c>
      <c r="P39" s="36">
        <v>110198</v>
      </c>
      <c r="Q39" s="36">
        <v>171668.75</v>
      </c>
      <c r="R39" s="36">
        <v>30631</v>
      </c>
      <c r="S39" s="36">
        <v>16631.849999999999</v>
      </c>
      <c r="T39" s="36">
        <v>20578.5</v>
      </c>
      <c r="U39" s="36">
        <v>28083</v>
      </c>
      <c r="V39" s="36">
        <v>978966</v>
      </c>
      <c r="W39" s="36">
        <v>200834.75</v>
      </c>
      <c r="X39" s="36">
        <v>104559.59</v>
      </c>
      <c r="Y39" s="36">
        <v>74579</v>
      </c>
      <c r="Z39" s="36">
        <v>14009.5</v>
      </c>
      <c r="AA39" s="36">
        <v>4369</v>
      </c>
      <c r="AB39" s="36">
        <v>145665.5</v>
      </c>
      <c r="AC39" s="36">
        <v>17203</v>
      </c>
      <c r="AD39" s="36">
        <v>43543</v>
      </c>
      <c r="AE39" s="36">
        <v>476531.7</v>
      </c>
      <c r="AF39" s="36">
        <v>5645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135302</v>
      </c>
      <c r="AN39" s="36">
        <v>0</v>
      </c>
      <c r="AO39" s="36">
        <v>10415.25</v>
      </c>
      <c r="AP39" s="36">
        <v>0</v>
      </c>
      <c r="AQ39" s="36">
        <v>0</v>
      </c>
      <c r="AR39" s="36">
        <v>12201</v>
      </c>
      <c r="AS39" s="36">
        <v>18107</v>
      </c>
      <c r="AT39" s="36">
        <v>1251</v>
      </c>
      <c r="AU39" s="36">
        <v>0</v>
      </c>
      <c r="AV39" s="36">
        <v>0</v>
      </c>
      <c r="AW39" s="36">
        <v>0</v>
      </c>
      <c r="AX39" s="36">
        <v>666190.31000000006</v>
      </c>
      <c r="AY39" s="36">
        <v>9069</v>
      </c>
      <c r="AZ39" s="36">
        <v>12106</v>
      </c>
      <c r="BA39" s="36">
        <v>0</v>
      </c>
      <c r="BB39" s="36">
        <v>0</v>
      </c>
      <c r="BC39" s="36">
        <v>41649</v>
      </c>
      <c r="BD39" s="36">
        <v>115666.5</v>
      </c>
      <c r="BE39" s="36">
        <v>129258.5</v>
      </c>
      <c r="BF39" s="36">
        <v>24312</v>
      </c>
      <c r="BG39" s="36">
        <v>0</v>
      </c>
      <c r="BH39" s="36">
        <v>1399</v>
      </c>
      <c r="BI39" s="36">
        <v>174527.2</v>
      </c>
      <c r="BJ39" s="36">
        <v>0</v>
      </c>
      <c r="BK39" s="36">
        <v>0</v>
      </c>
      <c r="BL39" s="36">
        <v>1644</v>
      </c>
      <c r="BM39" s="36">
        <v>0</v>
      </c>
      <c r="BN39" s="36">
        <v>0</v>
      </c>
      <c r="BO39" s="36">
        <v>0</v>
      </c>
      <c r="BP39" s="36">
        <v>717206</v>
      </c>
      <c r="BQ39" s="36">
        <v>19013.75</v>
      </c>
      <c r="BR39" s="36">
        <v>0</v>
      </c>
      <c r="BS39" s="36">
        <v>24217.46</v>
      </c>
      <c r="BT39" s="36">
        <v>54511.5</v>
      </c>
      <c r="BU39" s="36">
        <v>119710.45</v>
      </c>
      <c r="BV39" s="36">
        <v>23214</v>
      </c>
      <c r="BW39" s="36">
        <v>0</v>
      </c>
      <c r="BX39" s="36">
        <v>32845.5</v>
      </c>
      <c r="BY39" s="37">
        <v>39058254</v>
      </c>
    </row>
    <row r="40" spans="1:77" ht="18.7" customHeight="1" x14ac:dyDescent="0.2">
      <c r="A40" s="34" t="s">
        <v>209</v>
      </c>
      <c r="B40" s="35" t="s">
        <v>230</v>
      </c>
      <c r="C40" s="34" t="s">
        <v>231</v>
      </c>
      <c r="D40" s="36">
        <v>0</v>
      </c>
      <c r="E40" s="36">
        <v>0</v>
      </c>
      <c r="F40" s="36">
        <v>507797.76000000001</v>
      </c>
      <c r="G40" s="36">
        <v>0</v>
      </c>
      <c r="H40" s="36">
        <v>10289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116501.25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5028133.4000000004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214890</v>
      </c>
      <c r="AR40" s="36">
        <v>0</v>
      </c>
      <c r="AS40" s="36">
        <v>0</v>
      </c>
      <c r="AT40" s="36">
        <v>2752</v>
      </c>
      <c r="AU40" s="36">
        <v>0</v>
      </c>
      <c r="AV40" s="36">
        <v>0</v>
      </c>
      <c r="AW40" s="36">
        <v>9089</v>
      </c>
      <c r="AX40" s="36">
        <v>8001900</v>
      </c>
      <c r="AY40" s="36">
        <v>0</v>
      </c>
      <c r="AZ40" s="36">
        <v>0</v>
      </c>
      <c r="BA40" s="36">
        <v>3581</v>
      </c>
      <c r="BB40" s="36">
        <v>271090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36">
        <v>1293594</v>
      </c>
      <c r="BK40" s="36">
        <v>0</v>
      </c>
      <c r="BL40" s="36">
        <v>0</v>
      </c>
      <c r="BM40" s="36">
        <v>0</v>
      </c>
      <c r="BN40" s="36">
        <v>1748</v>
      </c>
      <c r="BO40" s="36">
        <v>1514</v>
      </c>
      <c r="BP40" s="36">
        <v>2508682.7999999998</v>
      </c>
      <c r="BQ40" s="36">
        <v>0</v>
      </c>
      <c r="BR40" s="36">
        <v>51765</v>
      </c>
      <c r="BS40" s="36">
        <v>0</v>
      </c>
      <c r="BT40" s="36">
        <v>0</v>
      </c>
      <c r="BU40" s="36">
        <v>0</v>
      </c>
      <c r="BV40" s="36">
        <v>0</v>
      </c>
      <c r="BW40" s="36">
        <v>0</v>
      </c>
      <c r="BX40" s="36">
        <v>0</v>
      </c>
      <c r="BY40" s="37">
        <v>13928638.33</v>
      </c>
    </row>
    <row r="41" spans="1:77" ht="18.7" customHeight="1" x14ac:dyDescent="0.2">
      <c r="A41" s="34" t="s">
        <v>209</v>
      </c>
      <c r="B41" s="35" t="s">
        <v>232</v>
      </c>
      <c r="C41" s="34" t="s">
        <v>233</v>
      </c>
      <c r="D41" s="36">
        <v>175173</v>
      </c>
      <c r="E41" s="36">
        <v>0</v>
      </c>
      <c r="F41" s="36">
        <v>784722</v>
      </c>
      <c r="G41" s="36">
        <v>31478</v>
      </c>
      <c r="H41" s="36">
        <v>15206</v>
      </c>
      <c r="I41" s="36">
        <v>0</v>
      </c>
      <c r="J41" s="36">
        <v>1569786.25</v>
      </c>
      <c r="K41" s="36">
        <v>106328</v>
      </c>
      <c r="L41" s="36">
        <v>38997</v>
      </c>
      <c r="M41" s="36">
        <v>217671</v>
      </c>
      <c r="N41" s="36">
        <v>0</v>
      </c>
      <c r="O41" s="36">
        <v>32504</v>
      </c>
      <c r="P41" s="36">
        <v>97926</v>
      </c>
      <c r="Q41" s="36">
        <v>136870</v>
      </c>
      <c r="R41" s="36">
        <v>0</v>
      </c>
      <c r="S41" s="36">
        <v>88404.37</v>
      </c>
      <c r="T41" s="36">
        <v>0</v>
      </c>
      <c r="U41" s="36">
        <v>9075</v>
      </c>
      <c r="V41" s="36">
        <v>0</v>
      </c>
      <c r="W41" s="36">
        <v>109320</v>
      </c>
      <c r="X41" s="36">
        <v>32506.5</v>
      </c>
      <c r="Y41" s="36">
        <v>93312</v>
      </c>
      <c r="Z41" s="36">
        <v>30334</v>
      </c>
      <c r="AA41" s="36">
        <v>64524</v>
      </c>
      <c r="AB41" s="36">
        <v>276675.5</v>
      </c>
      <c r="AC41" s="36">
        <v>13540</v>
      </c>
      <c r="AD41" s="36">
        <v>61123</v>
      </c>
      <c r="AE41" s="36">
        <v>265156.5</v>
      </c>
      <c r="AF41" s="36">
        <v>37399.599999999999</v>
      </c>
      <c r="AG41" s="36">
        <v>8085</v>
      </c>
      <c r="AH41" s="36">
        <v>58769</v>
      </c>
      <c r="AI41" s="36">
        <v>35924</v>
      </c>
      <c r="AJ41" s="36">
        <v>40113</v>
      </c>
      <c r="AK41" s="36">
        <v>47234</v>
      </c>
      <c r="AL41" s="36">
        <v>19051</v>
      </c>
      <c r="AM41" s="36">
        <v>17522</v>
      </c>
      <c r="AN41" s="36">
        <v>55456</v>
      </c>
      <c r="AO41" s="36">
        <v>23515.5</v>
      </c>
      <c r="AP41" s="36">
        <v>75002</v>
      </c>
      <c r="AQ41" s="36">
        <v>648239.66</v>
      </c>
      <c r="AR41" s="36">
        <v>38578</v>
      </c>
      <c r="AS41" s="36">
        <v>71835</v>
      </c>
      <c r="AT41" s="36">
        <v>60665</v>
      </c>
      <c r="AU41" s="36">
        <v>21647</v>
      </c>
      <c r="AV41" s="36">
        <v>0</v>
      </c>
      <c r="AW41" s="36">
        <v>37322</v>
      </c>
      <c r="AX41" s="36">
        <v>257148</v>
      </c>
      <c r="AY41" s="36">
        <v>43794</v>
      </c>
      <c r="AZ41" s="36">
        <v>40240</v>
      </c>
      <c r="BA41" s="36">
        <v>18356</v>
      </c>
      <c r="BB41" s="36">
        <v>84301</v>
      </c>
      <c r="BC41" s="36">
        <v>0</v>
      </c>
      <c r="BD41" s="36">
        <v>35451</v>
      </c>
      <c r="BE41" s="36">
        <v>223167</v>
      </c>
      <c r="BF41" s="36">
        <v>33968</v>
      </c>
      <c r="BG41" s="36">
        <v>0</v>
      </c>
      <c r="BH41" s="36">
        <v>0</v>
      </c>
      <c r="BI41" s="36">
        <v>36885.5</v>
      </c>
      <c r="BJ41" s="36">
        <v>257184</v>
      </c>
      <c r="BK41" s="36">
        <v>0</v>
      </c>
      <c r="BL41" s="36">
        <v>0</v>
      </c>
      <c r="BM41" s="36">
        <v>0</v>
      </c>
      <c r="BN41" s="36">
        <v>4439</v>
      </c>
      <c r="BO41" s="36">
        <v>3272</v>
      </c>
      <c r="BP41" s="36">
        <v>989390</v>
      </c>
      <c r="BQ41" s="36">
        <v>0</v>
      </c>
      <c r="BR41" s="36">
        <v>10885</v>
      </c>
      <c r="BS41" s="36">
        <v>42145.88</v>
      </c>
      <c r="BT41" s="36">
        <v>161922.06</v>
      </c>
      <c r="BU41" s="36">
        <v>133362</v>
      </c>
      <c r="BV41" s="36">
        <v>28368</v>
      </c>
      <c r="BW41" s="36">
        <v>0</v>
      </c>
      <c r="BX41" s="36">
        <v>0</v>
      </c>
      <c r="BY41" s="37">
        <v>267899495.55000001</v>
      </c>
    </row>
    <row r="42" spans="1:77" ht="18.7" customHeight="1" x14ac:dyDescent="0.2">
      <c r="A42" s="34" t="s">
        <v>209</v>
      </c>
      <c r="B42" s="35" t="s">
        <v>234</v>
      </c>
      <c r="C42" s="34" t="s">
        <v>235</v>
      </c>
      <c r="D42" s="36">
        <v>364143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672435.25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101474.8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79944</v>
      </c>
      <c r="X42" s="36">
        <v>0</v>
      </c>
      <c r="Y42" s="36">
        <v>80377</v>
      </c>
      <c r="Z42" s="36">
        <v>5435</v>
      </c>
      <c r="AA42" s="36">
        <v>0</v>
      </c>
      <c r="AB42" s="36">
        <v>0</v>
      </c>
      <c r="AC42" s="36">
        <v>0</v>
      </c>
      <c r="AD42" s="36">
        <v>0</v>
      </c>
      <c r="AE42" s="36">
        <v>1377283.5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1563</v>
      </c>
      <c r="AO42" s="36">
        <v>0</v>
      </c>
      <c r="AP42" s="36">
        <v>0</v>
      </c>
      <c r="AQ42" s="36">
        <v>879832.53</v>
      </c>
      <c r="AR42" s="36">
        <v>0</v>
      </c>
      <c r="AS42" s="36">
        <v>13065</v>
      </c>
      <c r="AT42" s="36">
        <v>0</v>
      </c>
      <c r="AU42" s="36">
        <v>0</v>
      </c>
      <c r="AV42" s="36">
        <v>0</v>
      </c>
      <c r="AW42" s="36">
        <v>0</v>
      </c>
      <c r="AX42" s="36">
        <v>131465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27378</v>
      </c>
      <c r="BF42" s="36">
        <v>0</v>
      </c>
      <c r="BG42" s="36">
        <v>0</v>
      </c>
      <c r="BH42" s="36">
        <v>0</v>
      </c>
      <c r="BI42" s="36">
        <v>28934</v>
      </c>
      <c r="BJ42" s="36">
        <v>0</v>
      </c>
      <c r="BK42" s="36">
        <v>0</v>
      </c>
      <c r="BL42" s="36">
        <v>0</v>
      </c>
      <c r="BM42" s="36">
        <v>0</v>
      </c>
      <c r="BN42" s="36">
        <v>0</v>
      </c>
      <c r="BO42" s="36">
        <v>0</v>
      </c>
      <c r="BP42" s="36">
        <v>446923.97</v>
      </c>
      <c r="BQ42" s="36">
        <v>0</v>
      </c>
      <c r="BR42" s="36">
        <v>0</v>
      </c>
      <c r="BS42" s="36">
        <v>0</v>
      </c>
      <c r="BT42" s="36">
        <v>0</v>
      </c>
      <c r="BU42" s="36">
        <v>17517</v>
      </c>
      <c r="BV42" s="36">
        <v>0</v>
      </c>
      <c r="BW42" s="36">
        <v>0</v>
      </c>
      <c r="BX42" s="36">
        <v>0</v>
      </c>
      <c r="BY42" s="37">
        <v>76102007.569999993</v>
      </c>
    </row>
    <row r="43" spans="1:77" ht="18.7" customHeight="1" x14ac:dyDescent="0.2">
      <c r="A43" s="34" t="s">
        <v>209</v>
      </c>
      <c r="B43" s="35" t="s">
        <v>236</v>
      </c>
      <c r="C43" s="34" t="s">
        <v>237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346232.75</v>
      </c>
      <c r="K43" s="36">
        <v>26895.75</v>
      </c>
      <c r="L43" s="36">
        <v>0</v>
      </c>
      <c r="M43" s="36">
        <v>330377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22364</v>
      </c>
      <c r="U43" s="36">
        <v>0</v>
      </c>
      <c r="V43" s="36">
        <v>446799.25</v>
      </c>
      <c r="W43" s="36">
        <v>159265</v>
      </c>
      <c r="X43" s="36">
        <v>32122.5</v>
      </c>
      <c r="Y43" s="36">
        <v>220768</v>
      </c>
      <c r="Z43" s="36">
        <v>12803</v>
      </c>
      <c r="AA43" s="36">
        <v>18908</v>
      </c>
      <c r="AB43" s="36">
        <v>0</v>
      </c>
      <c r="AC43" s="36">
        <v>0</v>
      </c>
      <c r="AD43" s="36">
        <v>0</v>
      </c>
      <c r="AE43" s="36">
        <v>616754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11224.94</v>
      </c>
      <c r="AS43" s="36">
        <v>0</v>
      </c>
      <c r="AT43" s="36">
        <v>9196.8700000000008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5321</v>
      </c>
      <c r="BA43" s="36">
        <v>0</v>
      </c>
      <c r="BB43" s="36">
        <v>0</v>
      </c>
      <c r="BC43" s="36">
        <v>0</v>
      </c>
      <c r="BD43" s="36">
        <v>327068.5</v>
      </c>
      <c r="BE43" s="36">
        <v>0</v>
      </c>
      <c r="BF43" s="36">
        <v>0</v>
      </c>
      <c r="BG43" s="36">
        <v>0</v>
      </c>
      <c r="BH43" s="36">
        <v>0</v>
      </c>
      <c r="BI43" s="36">
        <v>0</v>
      </c>
      <c r="BJ43" s="36">
        <v>287354.99</v>
      </c>
      <c r="BK43" s="36">
        <v>0</v>
      </c>
      <c r="BL43" s="36">
        <v>0</v>
      </c>
      <c r="BM43" s="36">
        <v>0</v>
      </c>
      <c r="BN43" s="36">
        <v>0</v>
      </c>
      <c r="BO43" s="36">
        <v>0</v>
      </c>
      <c r="BP43" s="36">
        <v>0</v>
      </c>
      <c r="BQ43" s="36">
        <v>0</v>
      </c>
      <c r="BR43" s="36">
        <v>0</v>
      </c>
      <c r="BS43" s="36">
        <v>0</v>
      </c>
      <c r="BT43" s="36">
        <v>0</v>
      </c>
      <c r="BU43" s="36">
        <v>0</v>
      </c>
      <c r="BV43" s="36">
        <v>0</v>
      </c>
      <c r="BW43" s="36">
        <v>0</v>
      </c>
      <c r="BX43" s="36">
        <v>0</v>
      </c>
      <c r="BY43" s="37">
        <v>25079595.530000001</v>
      </c>
    </row>
    <row r="44" spans="1:77" ht="18.7" customHeight="1" x14ac:dyDescent="0.2">
      <c r="A44" s="34" t="s">
        <v>209</v>
      </c>
      <c r="B44" s="35" t="s">
        <v>238</v>
      </c>
      <c r="C44" s="34" t="s">
        <v>239</v>
      </c>
      <c r="D44" s="36">
        <v>16363333.5</v>
      </c>
      <c r="E44" s="36">
        <v>7918341.5</v>
      </c>
      <c r="F44" s="36">
        <v>8437458</v>
      </c>
      <c r="G44" s="36">
        <v>1259449</v>
      </c>
      <c r="H44" s="36">
        <v>326882</v>
      </c>
      <c r="I44" s="36">
        <v>36859</v>
      </c>
      <c r="J44" s="36">
        <v>22225263.75</v>
      </c>
      <c r="K44" s="36">
        <v>4671180.25</v>
      </c>
      <c r="L44" s="36">
        <v>233697</v>
      </c>
      <c r="M44" s="36">
        <v>10179743</v>
      </c>
      <c r="N44" s="36">
        <v>228764</v>
      </c>
      <c r="O44" s="36">
        <v>924555.5</v>
      </c>
      <c r="P44" s="36">
        <v>7180998</v>
      </c>
      <c r="Q44" s="36">
        <v>2435119.75</v>
      </c>
      <c r="R44" s="36">
        <v>16630</v>
      </c>
      <c r="S44" s="36">
        <v>272647.75</v>
      </c>
      <c r="T44" s="36">
        <v>320573.5</v>
      </c>
      <c r="U44" s="36">
        <v>131187</v>
      </c>
      <c r="V44" s="36">
        <v>12278097</v>
      </c>
      <c r="W44" s="36">
        <v>2955360</v>
      </c>
      <c r="X44" s="36">
        <v>326160</v>
      </c>
      <c r="Y44" s="36">
        <v>4469564</v>
      </c>
      <c r="Z44" s="36">
        <v>187181</v>
      </c>
      <c r="AA44" s="36">
        <v>320011</v>
      </c>
      <c r="AB44" s="36">
        <v>443924.25</v>
      </c>
      <c r="AC44" s="36">
        <v>186119</v>
      </c>
      <c r="AD44" s="36">
        <v>0</v>
      </c>
      <c r="AE44" s="36">
        <v>19390030.600000001</v>
      </c>
      <c r="AF44" s="36">
        <v>130848</v>
      </c>
      <c r="AG44" s="36">
        <v>101200</v>
      </c>
      <c r="AH44" s="36">
        <v>91071</v>
      </c>
      <c r="AI44" s="36">
        <v>113200</v>
      </c>
      <c r="AJ44" s="36">
        <v>382625</v>
      </c>
      <c r="AK44" s="36">
        <v>332753.2</v>
      </c>
      <c r="AL44" s="36">
        <v>181936</v>
      </c>
      <c r="AM44" s="36">
        <v>683693</v>
      </c>
      <c r="AN44" s="36">
        <v>158929</v>
      </c>
      <c r="AO44" s="36">
        <v>158331.25</v>
      </c>
      <c r="AP44" s="36">
        <v>125085</v>
      </c>
      <c r="AQ44" s="36">
        <v>11457403.449999999</v>
      </c>
      <c r="AR44" s="36">
        <v>0</v>
      </c>
      <c r="AS44" s="36">
        <v>54900</v>
      </c>
      <c r="AT44" s="36">
        <v>126958</v>
      </c>
      <c r="AU44" s="36">
        <v>20010</v>
      </c>
      <c r="AV44" s="36">
        <v>0</v>
      </c>
      <c r="AW44" s="36">
        <v>314083</v>
      </c>
      <c r="AX44" s="36">
        <v>14685763.5</v>
      </c>
      <c r="AY44" s="36">
        <v>214776</v>
      </c>
      <c r="AZ44" s="36">
        <v>466966</v>
      </c>
      <c r="BA44" s="36">
        <v>649808</v>
      </c>
      <c r="BB44" s="36">
        <v>1387305</v>
      </c>
      <c r="BC44" s="36">
        <v>701169</v>
      </c>
      <c r="BD44" s="36">
        <v>3548232.5</v>
      </c>
      <c r="BE44" s="36">
        <v>1495128.8</v>
      </c>
      <c r="BF44" s="36">
        <v>243617</v>
      </c>
      <c r="BG44" s="36">
        <v>0</v>
      </c>
      <c r="BH44" s="36">
        <v>16206</v>
      </c>
      <c r="BI44" s="36">
        <v>13333090.75</v>
      </c>
      <c r="BJ44" s="36">
        <v>1122209</v>
      </c>
      <c r="BK44" s="36">
        <v>158415</v>
      </c>
      <c r="BL44" s="36">
        <v>124077</v>
      </c>
      <c r="BM44" s="36">
        <v>0</v>
      </c>
      <c r="BN44" s="36">
        <v>114868</v>
      </c>
      <c r="BO44" s="36">
        <v>68364</v>
      </c>
      <c r="BP44" s="36">
        <v>11479733</v>
      </c>
      <c r="BQ44" s="36">
        <v>207207</v>
      </c>
      <c r="BR44" s="36">
        <v>250584</v>
      </c>
      <c r="BS44" s="36">
        <v>460887.45</v>
      </c>
      <c r="BT44" s="36">
        <v>474793.76</v>
      </c>
      <c r="BU44" s="36">
        <v>4159367.76</v>
      </c>
      <c r="BV44" s="36">
        <v>93838.25</v>
      </c>
      <c r="BW44" s="36">
        <v>26696</v>
      </c>
      <c r="BX44" s="36">
        <v>18679</v>
      </c>
      <c r="BY44" s="37">
        <v>64539352.349999994</v>
      </c>
    </row>
    <row r="45" spans="1:77" ht="18.7" customHeight="1" x14ac:dyDescent="0.2">
      <c r="A45" s="34" t="s">
        <v>209</v>
      </c>
      <c r="B45" s="35" t="s">
        <v>240</v>
      </c>
      <c r="C45" s="34" t="s">
        <v>241</v>
      </c>
      <c r="D45" s="36">
        <v>1812101</v>
      </c>
      <c r="E45" s="36">
        <v>912788</v>
      </c>
      <c r="F45" s="36">
        <v>274094</v>
      </c>
      <c r="G45" s="36">
        <v>2761</v>
      </c>
      <c r="H45" s="36">
        <v>0</v>
      </c>
      <c r="I45" s="36">
        <v>0</v>
      </c>
      <c r="J45" s="36">
        <v>5920025.25</v>
      </c>
      <c r="K45" s="36">
        <v>224957.75</v>
      </c>
      <c r="L45" s="36">
        <v>21791</v>
      </c>
      <c r="M45" s="36">
        <v>2177295</v>
      </c>
      <c r="N45" s="36">
        <v>4400</v>
      </c>
      <c r="O45" s="36">
        <v>71342</v>
      </c>
      <c r="P45" s="36">
        <v>1627595.07</v>
      </c>
      <c r="Q45" s="36">
        <v>1244560.46</v>
      </c>
      <c r="R45" s="36">
        <v>0</v>
      </c>
      <c r="S45" s="36">
        <v>0</v>
      </c>
      <c r="T45" s="36">
        <v>58568</v>
      </c>
      <c r="U45" s="36">
        <v>21886</v>
      </c>
      <c r="V45" s="36">
        <v>5442069.5</v>
      </c>
      <c r="W45" s="36">
        <v>939895.5</v>
      </c>
      <c r="X45" s="36">
        <v>71880.5</v>
      </c>
      <c r="Y45" s="36">
        <v>948530</v>
      </c>
      <c r="Z45" s="36">
        <v>51380</v>
      </c>
      <c r="AA45" s="36">
        <v>58182</v>
      </c>
      <c r="AB45" s="36">
        <v>73345.5</v>
      </c>
      <c r="AC45" s="36">
        <v>6141</v>
      </c>
      <c r="AD45" s="36">
        <v>5950</v>
      </c>
      <c r="AE45" s="36">
        <v>9289346.5</v>
      </c>
      <c r="AF45" s="36">
        <v>50</v>
      </c>
      <c r="AG45" s="36">
        <v>3686</v>
      </c>
      <c r="AH45" s="36">
        <v>0</v>
      </c>
      <c r="AI45" s="36">
        <v>0</v>
      </c>
      <c r="AJ45" s="36">
        <v>28065</v>
      </c>
      <c r="AK45" s="36">
        <v>43057</v>
      </c>
      <c r="AL45" s="36">
        <v>10334</v>
      </c>
      <c r="AM45" s="36">
        <v>26126</v>
      </c>
      <c r="AN45" s="36">
        <v>5711</v>
      </c>
      <c r="AO45" s="36">
        <v>25625</v>
      </c>
      <c r="AP45" s="36">
        <v>0</v>
      </c>
      <c r="AQ45" s="36">
        <v>2365470.38</v>
      </c>
      <c r="AR45" s="36">
        <v>40218</v>
      </c>
      <c r="AS45" s="36">
        <v>62970</v>
      </c>
      <c r="AT45" s="36">
        <v>19434</v>
      </c>
      <c r="AU45" s="36">
        <v>56247</v>
      </c>
      <c r="AV45" s="36">
        <v>32047</v>
      </c>
      <c r="AW45" s="36">
        <v>39993</v>
      </c>
      <c r="AX45" s="36">
        <v>3319943</v>
      </c>
      <c r="AY45" s="36">
        <v>39953</v>
      </c>
      <c r="AZ45" s="36">
        <v>48891</v>
      </c>
      <c r="BA45" s="36">
        <v>12876</v>
      </c>
      <c r="BB45" s="36">
        <v>49645</v>
      </c>
      <c r="BC45" s="36">
        <v>24616</v>
      </c>
      <c r="BD45" s="36">
        <v>480979</v>
      </c>
      <c r="BE45" s="36">
        <v>400762</v>
      </c>
      <c r="BF45" s="36">
        <v>49795.5</v>
      </c>
      <c r="BG45" s="36">
        <v>0</v>
      </c>
      <c r="BH45" s="36">
        <v>0</v>
      </c>
      <c r="BI45" s="36">
        <v>2415011.35</v>
      </c>
      <c r="BJ45" s="36">
        <v>2011099.06</v>
      </c>
      <c r="BK45" s="36">
        <v>59451</v>
      </c>
      <c r="BL45" s="36">
        <v>30727</v>
      </c>
      <c r="BM45" s="36">
        <v>4972</v>
      </c>
      <c r="BN45" s="36">
        <v>15306</v>
      </c>
      <c r="BO45" s="36">
        <v>0</v>
      </c>
      <c r="BP45" s="36">
        <v>2997610.29</v>
      </c>
      <c r="BQ45" s="36">
        <v>33852</v>
      </c>
      <c r="BR45" s="36">
        <v>13318</v>
      </c>
      <c r="BS45" s="36">
        <v>125878</v>
      </c>
      <c r="BT45" s="36">
        <v>121453.25</v>
      </c>
      <c r="BU45" s="36">
        <v>295788</v>
      </c>
      <c r="BV45" s="36">
        <v>19397</v>
      </c>
      <c r="BW45" s="36">
        <v>46997</v>
      </c>
      <c r="BX45" s="36">
        <v>56826</v>
      </c>
      <c r="BY45" s="37">
        <v>48419298.450000003</v>
      </c>
    </row>
    <row r="46" spans="1:77" ht="18.7" customHeight="1" x14ac:dyDescent="0.2">
      <c r="A46" s="34" t="s">
        <v>209</v>
      </c>
      <c r="B46" s="35" t="s">
        <v>242</v>
      </c>
      <c r="C46" s="34" t="s">
        <v>243</v>
      </c>
      <c r="D46" s="36">
        <v>25403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237081.25</v>
      </c>
      <c r="K46" s="36">
        <v>66373.75</v>
      </c>
      <c r="L46" s="36">
        <v>0</v>
      </c>
      <c r="M46" s="36">
        <v>118616.5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105231</v>
      </c>
      <c r="X46" s="36">
        <v>0</v>
      </c>
      <c r="Y46" s="36">
        <v>41598</v>
      </c>
      <c r="Z46" s="36">
        <v>0</v>
      </c>
      <c r="AA46" s="36">
        <v>0</v>
      </c>
      <c r="AB46" s="36">
        <v>0</v>
      </c>
      <c r="AC46" s="36">
        <v>2988</v>
      </c>
      <c r="AD46" s="36">
        <v>0</v>
      </c>
      <c r="AE46" s="36">
        <v>355392</v>
      </c>
      <c r="AF46" s="36">
        <v>0</v>
      </c>
      <c r="AG46" s="36">
        <v>0</v>
      </c>
      <c r="AH46" s="36">
        <v>0</v>
      </c>
      <c r="AI46" s="36">
        <v>0</v>
      </c>
      <c r="AJ46" s="36">
        <v>11049</v>
      </c>
      <c r="AK46" s="36">
        <v>0</v>
      </c>
      <c r="AL46" s="36">
        <v>0</v>
      </c>
      <c r="AM46" s="36">
        <v>0</v>
      </c>
      <c r="AN46" s="36">
        <v>5581</v>
      </c>
      <c r="AO46" s="36">
        <v>0</v>
      </c>
      <c r="AP46" s="36">
        <v>0</v>
      </c>
      <c r="AQ46" s="36">
        <v>270378.40000000002</v>
      </c>
      <c r="AR46" s="36">
        <v>0</v>
      </c>
      <c r="AS46" s="36">
        <v>27391</v>
      </c>
      <c r="AT46" s="36">
        <v>36686</v>
      </c>
      <c r="AU46" s="36">
        <v>0</v>
      </c>
      <c r="AV46" s="36">
        <v>0</v>
      </c>
      <c r="AW46" s="36">
        <v>30053</v>
      </c>
      <c r="AX46" s="36">
        <v>0</v>
      </c>
      <c r="AY46" s="36">
        <v>0</v>
      </c>
      <c r="AZ46" s="36">
        <v>0</v>
      </c>
      <c r="BA46" s="36">
        <v>0</v>
      </c>
      <c r="BB46" s="36">
        <v>0</v>
      </c>
      <c r="BC46" s="36">
        <v>0</v>
      </c>
      <c r="BD46" s="36">
        <v>17707</v>
      </c>
      <c r="BE46" s="36">
        <v>20673</v>
      </c>
      <c r="BF46" s="36">
        <v>0</v>
      </c>
      <c r="BG46" s="36">
        <v>0</v>
      </c>
      <c r="BH46" s="36">
        <v>0</v>
      </c>
      <c r="BI46" s="36">
        <v>0</v>
      </c>
      <c r="BJ46" s="36">
        <v>0</v>
      </c>
      <c r="BK46" s="36">
        <v>0</v>
      </c>
      <c r="BL46" s="36">
        <v>0</v>
      </c>
      <c r="BM46" s="36">
        <v>0</v>
      </c>
      <c r="BN46" s="36">
        <v>0</v>
      </c>
      <c r="BO46" s="36">
        <v>0</v>
      </c>
      <c r="BP46" s="36">
        <v>134426</v>
      </c>
      <c r="BQ46" s="36">
        <v>0</v>
      </c>
      <c r="BR46" s="36">
        <v>0</v>
      </c>
      <c r="BS46" s="36">
        <v>0</v>
      </c>
      <c r="BT46" s="36">
        <v>0</v>
      </c>
      <c r="BU46" s="36">
        <v>45514</v>
      </c>
      <c r="BV46" s="36">
        <v>0</v>
      </c>
      <c r="BW46" s="36">
        <v>0</v>
      </c>
      <c r="BX46" s="36">
        <v>6499</v>
      </c>
      <c r="BY46" s="37">
        <v>12531908.07</v>
      </c>
    </row>
    <row r="47" spans="1:77" ht="18.7" customHeight="1" x14ac:dyDescent="0.2">
      <c r="A47" s="43" t="s">
        <v>244</v>
      </c>
      <c r="B47" s="44"/>
      <c r="C47" s="45"/>
      <c r="D47" s="41">
        <f>SUM(D30:D46)</f>
        <v>78393625.039999992</v>
      </c>
      <c r="E47" s="41">
        <f t="shared" ref="E47:BP47" si="2">SUM(E30:E46)</f>
        <v>32578808.370000001</v>
      </c>
      <c r="F47" s="41">
        <f t="shared" si="2"/>
        <v>63486969.479999997</v>
      </c>
      <c r="G47" s="41">
        <f t="shared" si="2"/>
        <v>8532906.5999999996</v>
      </c>
      <c r="H47" s="41">
        <f t="shared" si="2"/>
        <v>6761769.1299999999</v>
      </c>
      <c r="I47" s="41">
        <f t="shared" si="2"/>
        <v>563209.15</v>
      </c>
      <c r="J47" s="41">
        <f t="shared" si="2"/>
        <v>179827629.25</v>
      </c>
      <c r="K47" s="41">
        <f t="shared" si="2"/>
        <v>20155838</v>
      </c>
      <c r="L47" s="41">
        <f t="shared" si="2"/>
        <v>1535067</v>
      </c>
      <c r="M47" s="41">
        <f t="shared" si="2"/>
        <v>52745708.819999993</v>
      </c>
      <c r="N47" s="41">
        <f t="shared" si="2"/>
        <v>1542514.3</v>
      </c>
      <c r="O47" s="41">
        <f t="shared" si="2"/>
        <v>6823790.25</v>
      </c>
      <c r="P47" s="41">
        <f t="shared" si="2"/>
        <v>37638799.07</v>
      </c>
      <c r="Q47" s="41">
        <f t="shared" si="2"/>
        <v>27293702.830000002</v>
      </c>
      <c r="R47" s="41">
        <f t="shared" si="2"/>
        <v>462533.2</v>
      </c>
      <c r="S47" s="41">
        <f t="shared" si="2"/>
        <v>4342267.43</v>
      </c>
      <c r="T47" s="41">
        <f t="shared" si="2"/>
        <v>3526567.79</v>
      </c>
      <c r="U47" s="41">
        <f t="shared" si="2"/>
        <v>2521312.1</v>
      </c>
      <c r="V47" s="41">
        <f t="shared" si="2"/>
        <v>137557326.78</v>
      </c>
      <c r="W47" s="41">
        <f t="shared" si="2"/>
        <v>23353903.439999998</v>
      </c>
      <c r="X47" s="41">
        <f t="shared" si="2"/>
        <v>6169233.5899999999</v>
      </c>
      <c r="Y47" s="41">
        <f t="shared" si="2"/>
        <v>27696179</v>
      </c>
      <c r="Z47" s="41">
        <f t="shared" si="2"/>
        <v>2070081</v>
      </c>
      <c r="AA47" s="41">
        <f t="shared" si="2"/>
        <v>3961444.61</v>
      </c>
      <c r="AB47" s="41">
        <f t="shared" si="2"/>
        <v>9045546.1999999993</v>
      </c>
      <c r="AC47" s="41">
        <f t="shared" si="2"/>
        <v>1840705</v>
      </c>
      <c r="AD47" s="41">
        <f t="shared" si="2"/>
        <v>1354451</v>
      </c>
      <c r="AE47" s="41">
        <f t="shared" si="2"/>
        <v>245234280.12000003</v>
      </c>
      <c r="AF47" s="41">
        <f t="shared" si="2"/>
        <v>2141523</v>
      </c>
      <c r="AG47" s="41">
        <f t="shared" si="2"/>
        <v>1159023.25</v>
      </c>
      <c r="AH47" s="41">
        <f t="shared" si="2"/>
        <v>1686294</v>
      </c>
      <c r="AI47" s="41">
        <f t="shared" si="2"/>
        <v>1946126</v>
      </c>
      <c r="AJ47" s="41">
        <f t="shared" si="2"/>
        <v>3768408.5</v>
      </c>
      <c r="AK47" s="41">
        <f t="shared" si="2"/>
        <v>2798453.5600000005</v>
      </c>
      <c r="AL47" s="41">
        <f t="shared" si="2"/>
        <v>1905571.5</v>
      </c>
      <c r="AM47" s="41">
        <f t="shared" si="2"/>
        <v>5096986.75</v>
      </c>
      <c r="AN47" s="41">
        <f t="shared" si="2"/>
        <v>2221487.2800000003</v>
      </c>
      <c r="AO47" s="41">
        <f t="shared" si="2"/>
        <v>2687961.19</v>
      </c>
      <c r="AP47" s="41">
        <f t="shared" si="2"/>
        <v>1668978.5</v>
      </c>
      <c r="AQ47" s="41">
        <f t="shared" si="2"/>
        <v>56947252.13000001</v>
      </c>
      <c r="AR47" s="41">
        <f t="shared" si="2"/>
        <v>1049048.3899999997</v>
      </c>
      <c r="AS47" s="41">
        <f t="shared" si="2"/>
        <v>1574372</v>
      </c>
      <c r="AT47" s="41">
        <f t="shared" si="2"/>
        <v>2557969.5900000003</v>
      </c>
      <c r="AU47" s="41">
        <f t="shared" si="2"/>
        <v>1156232.25</v>
      </c>
      <c r="AV47" s="41">
        <f t="shared" si="2"/>
        <v>112512</v>
      </c>
      <c r="AW47" s="41">
        <f t="shared" si="2"/>
        <v>1644344.75</v>
      </c>
      <c r="AX47" s="41">
        <f t="shared" si="2"/>
        <v>149998482.97000003</v>
      </c>
      <c r="AY47" s="41">
        <f t="shared" si="2"/>
        <v>2793267.25</v>
      </c>
      <c r="AZ47" s="41">
        <f t="shared" si="2"/>
        <v>3100017.25</v>
      </c>
      <c r="BA47" s="41">
        <f t="shared" si="2"/>
        <v>6346335.1100000003</v>
      </c>
      <c r="BB47" s="41">
        <f t="shared" si="2"/>
        <v>10228239.59</v>
      </c>
      <c r="BC47" s="41">
        <f t="shared" si="2"/>
        <v>4373355</v>
      </c>
      <c r="BD47" s="41">
        <f t="shared" si="2"/>
        <v>20193471.740000002</v>
      </c>
      <c r="BE47" s="41">
        <f t="shared" si="2"/>
        <v>18697950.550000001</v>
      </c>
      <c r="BF47" s="41">
        <f t="shared" si="2"/>
        <v>2610013.5</v>
      </c>
      <c r="BG47" s="41">
        <f t="shared" si="2"/>
        <v>958864.6</v>
      </c>
      <c r="BH47" s="41">
        <f t="shared" si="2"/>
        <v>454737</v>
      </c>
      <c r="BI47" s="41">
        <f t="shared" si="2"/>
        <v>134743389.73000002</v>
      </c>
      <c r="BJ47" s="41">
        <f t="shared" si="2"/>
        <v>32371797.929999992</v>
      </c>
      <c r="BK47" s="41">
        <f t="shared" si="2"/>
        <v>2730028.25</v>
      </c>
      <c r="BL47" s="41">
        <f t="shared" si="2"/>
        <v>1757723</v>
      </c>
      <c r="BM47" s="41">
        <f t="shared" si="2"/>
        <v>962936</v>
      </c>
      <c r="BN47" s="41">
        <f t="shared" si="2"/>
        <v>2604257</v>
      </c>
      <c r="BO47" s="41">
        <f t="shared" si="2"/>
        <v>1554509.51</v>
      </c>
      <c r="BP47" s="41">
        <f t="shared" si="2"/>
        <v>122116135.90000001</v>
      </c>
      <c r="BQ47" s="41">
        <f t="shared" ref="BQ47:BX47" si="3">SUM(BQ30:BQ46)</f>
        <v>3600093.07</v>
      </c>
      <c r="BR47" s="41">
        <f t="shared" si="3"/>
        <v>4138997.25</v>
      </c>
      <c r="BS47" s="41">
        <f t="shared" si="3"/>
        <v>4469734.1399999997</v>
      </c>
      <c r="BT47" s="41">
        <f t="shared" si="3"/>
        <v>6914400.4399999976</v>
      </c>
      <c r="BU47" s="41">
        <f t="shared" si="3"/>
        <v>23050409.890000001</v>
      </c>
      <c r="BV47" s="41">
        <f t="shared" si="3"/>
        <v>4192570.82</v>
      </c>
      <c r="BW47" s="41">
        <f t="shared" si="3"/>
        <v>2046265.5</v>
      </c>
      <c r="BX47" s="41">
        <f t="shared" si="3"/>
        <v>1960498</v>
      </c>
      <c r="BY47" s="42">
        <f>SUM(BY30:BY46)</f>
        <v>4379941155.9802999</v>
      </c>
    </row>
    <row r="48" spans="1:77" ht="18.7" customHeight="1" x14ac:dyDescent="0.2">
      <c r="A48" s="34" t="s">
        <v>245</v>
      </c>
      <c r="B48" s="35" t="s">
        <v>246</v>
      </c>
      <c r="C48" s="34" t="s">
        <v>247</v>
      </c>
      <c r="D48" s="36">
        <v>41816091.289999999</v>
      </c>
      <c r="E48" s="36">
        <v>12139620</v>
      </c>
      <c r="F48" s="36">
        <v>14610816.77</v>
      </c>
      <c r="G48" s="36">
        <v>8105314.1900000004</v>
      </c>
      <c r="H48" s="36">
        <v>6187761.3300000001</v>
      </c>
      <c r="I48" s="36">
        <v>2053540</v>
      </c>
      <c r="J48" s="36">
        <v>75578536.469999999</v>
      </c>
      <c r="K48" s="36">
        <v>10068334</v>
      </c>
      <c r="L48" s="36">
        <v>4241332.33</v>
      </c>
      <c r="M48" s="36">
        <v>24548942.25</v>
      </c>
      <c r="N48" s="36">
        <v>3754423.88</v>
      </c>
      <c r="O48" s="36">
        <v>8896880.6400000006</v>
      </c>
      <c r="P48" s="36">
        <v>17341426.670000002</v>
      </c>
      <c r="Q48" s="36">
        <v>15141414.4</v>
      </c>
      <c r="R48" s="36">
        <v>2104238.06</v>
      </c>
      <c r="S48" s="36">
        <v>8113402.4199999999</v>
      </c>
      <c r="T48" s="36">
        <v>6138965.4100000001</v>
      </c>
      <c r="U48" s="36">
        <v>2343520</v>
      </c>
      <c r="V48" s="36">
        <v>54130687.520000003</v>
      </c>
      <c r="W48" s="36">
        <v>16432800</v>
      </c>
      <c r="X48" s="36">
        <v>7935214.8399999999</v>
      </c>
      <c r="Y48" s="36">
        <v>15276240</v>
      </c>
      <c r="Z48" s="36">
        <v>4335880</v>
      </c>
      <c r="AA48" s="36">
        <v>7824314.8399999999</v>
      </c>
      <c r="AB48" s="36">
        <v>5106830</v>
      </c>
      <c r="AC48" s="36">
        <v>2894834.84</v>
      </c>
      <c r="AD48" s="36">
        <v>2352027.42</v>
      </c>
      <c r="AE48" s="36">
        <v>65496269.990000002</v>
      </c>
      <c r="AF48" s="36">
        <v>5156490</v>
      </c>
      <c r="AG48" s="36">
        <v>3505920</v>
      </c>
      <c r="AH48" s="36">
        <v>3574910</v>
      </c>
      <c r="AI48" s="36">
        <v>3561302.26</v>
      </c>
      <c r="AJ48" s="36">
        <v>5381890.3200000003</v>
      </c>
      <c r="AK48" s="36">
        <v>4017420</v>
      </c>
      <c r="AL48" s="36">
        <v>4095925.49</v>
      </c>
      <c r="AM48" s="36">
        <v>6082215.8099999996</v>
      </c>
      <c r="AN48" s="36">
        <v>2903500</v>
      </c>
      <c r="AO48" s="36">
        <v>3790160</v>
      </c>
      <c r="AP48" s="36">
        <v>3770460</v>
      </c>
      <c r="AQ48" s="36">
        <v>29650344.84</v>
      </c>
      <c r="AR48" s="36">
        <v>3307230</v>
      </c>
      <c r="AS48" s="36">
        <v>4305000</v>
      </c>
      <c r="AT48" s="36">
        <v>4213830</v>
      </c>
      <c r="AU48" s="36">
        <v>4121360</v>
      </c>
      <c r="AV48" s="36">
        <v>1182940</v>
      </c>
      <c r="AW48" s="36">
        <v>1949820</v>
      </c>
      <c r="AX48" s="36">
        <v>54552542.420000002</v>
      </c>
      <c r="AY48" s="36">
        <v>4181420</v>
      </c>
      <c r="AZ48" s="36">
        <v>5695160</v>
      </c>
      <c r="BA48" s="36">
        <v>9345688.3900000006</v>
      </c>
      <c r="BB48" s="36">
        <v>8439925.8000000007</v>
      </c>
      <c r="BC48" s="36">
        <v>6044720</v>
      </c>
      <c r="BD48" s="36">
        <v>9687300.9700000007</v>
      </c>
      <c r="BE48" s="36">
        <v>9653692.5800000001</v>
      </c>
      <c r="BF48" s="36">
        <v>2791710</v>
      </c>
      <c r="BG48" s="36">
        <v>2250629</v>
      </c>
      <c r="BH48" s="36">
        <v>1358097.42</v>
      </c>
      <c r="BI48" s="36">
        <v>42699779.240000002</v>
      </c>
      <c r="BJ48" s="36">
        <v>16292340</v>
      </c>
      <c r="BK48" s="36">
        <v>5280344.5</v>
      </c>
      <c r="BL48" s="36">
        <v>3642940</v>
      </c>
      <c r="BM48" s="36">
        <v>6351740</v>
      </c>
      <c r="BN48" s="36">
        <v>7578740</v>
      </c>
      <c r="BO48" s="36">
        <v>4083254.84</v>
      </c>
      <c r="BP48" s="36">
        <v>26169270</v>
      </c>
      <c r="BQ48" s="36">
        <v>3759182</v>
      </c>
      <c r="BR48" s="36">
        <v>3591440</v>
      </c>
      <c r="BS48" s="36">
        <v>7256576.7800000003</v>
      </c>
      <c r="BT48" s="36">
        <v>6619140</v>
      </c>
      <c r="BU48" s="36">
        <v>11521450</v>
      </c>
      <c r="BV48" s="36">
        <v>3958300</v>
      </c>
      <c r="BW48" s="36">
        <v>1669760</v>
      </c>
      <c r="BX48" s="36">
        <v>1862687.42</v>
      </c>
      <c r="BY48" s="37">
        <v>2179784348.2399993</v>
      </c>
    </row>
    <row r="49" spans="1:77" ht="18.7" customHeight="1" x14ac:dyDescent="0.2">
      <c r="A49" s="34" t="s">
        <v>245</v>
      </c>
      <c r="B49" s="35" t="s">
        <v>248</v>
      </c>
      <c r="C49" s="34" t="s">
        <v>249</v>
      </c>
      <c r="D49" s="36">
        <v>4160620</v>
      </c>
      <c r="E49" s="36">
        <v>189720</v>
      </c>
      <c r="F49" s="36">
        <v>322480</v>
      </c>
      <c r="G49" s="36">
        <v>191040</v>
      </c>
      <c r="H49" s="36">
        <v>243940</v>
      </c>
      <c r="I49" s="36">
        <v>119280</v>
      </c>
      <c r="J49" s="36">
        <v>5537981.2800000003</v>
      </c>
      <c r="K49" s="36">
        <v>1883300</v>
      </c>
      <c r="L49" s="36">
        <v>161500</v>
      </c>
      <c r="M49" s="36">
        <v>773720</v>
      </c>
      <c r="N49" s="36">
        <v>699910</v>
      </c>
      <c r="O49" s="36">
        <v>764575.16</v>
      </c>
      <c r="P49" s="36">
        <v>768617.74</v>
      </c>
      <c r="Q49" s="36">
        <v>1320332.26</v>
      </c>
      <c r="R49" s="36">
        <v>36240</v>
      </c>
      <c r="S49" s="36">
        <v>940580</v>
      </c>
      <c r="T49" s="36">
        <v>214000</v>
      </c>
      <c r="U49" s="36">
        <v>42520</v>
      </c>
      <c r="V49" s="36">
        <v>3646707.1</v>
      </c>
      <c r="W49" s="36">
        <v>887160</v>
      </c>
      <c r="X49" s="36">
        <v>374040</v>
      </c>
      <c r="Y49" s="36">
        <v>568680</v>
      </c>
      <c r="Z49" s="36">
        <v>246500</v>
      </c>
      <c r="AA49" s="36">
        <v>424100</v>
      </c>
      <c r="AB49" s="36">
        <v>235220</v>
      </c>
      <c r="AC49" s="36">
        <v>56760</v>
      </c>
      <c r="AD49" s="36">
        <v>0</v>
      </c>
      <c r="AE49" s="36">
        <v>4983635.16</v>
      </c>
      <c r="AF49" s="36">
        <v>0</v>
      </c>
      <c r="AG49" s="36">
        <v>0</v>
      </c>
      <c r="AH49" s="36">
        <v>178500</v>
      </c>
      <c r="AI49" s="36">
        <v>181240</v>
      </c>
      <c r="AJ49" s="36">
        <v>474630</v>
      </c>
      <c r="AK49" s="36">
        <v>383040</v>
      </c>
      <c r="AL49" s="36">
        <v>504540</v>
      </c>
      <c r="AM49" s="36">
        <v>262360</v>
      </c>
      <c r="AN49" s="36">
        <v>138020</v>
      </c>
      <c r="AO49" s="36">
        <v>140600</v>
      </c>
      <c r="AP49" s="36">
        <v>373940</v>
      </c>
      <c r="AQ49" s="36">
        <v>3269359.35</v>
      </c>
      <c r="AR49" s="36">
        <v>1985650</v>
      </c>
      <c r="AS49" s="36">
        <v>212940</v>
      </c>
      <c r="AT49" s="36">
        <v>195900</v>
      </c>
      <c r="AU49" s="36">
        <v>142700</v>
      </c>
      <c r="AV49" s="36">
        <v>92560</v>
      </c>
      <c r="AW49" s="36">
        <v>159660</v>
      </c>
      <c r="AX49" s="36">
        <v>0</v>
      </c>
      <c r="AY49" s="36">
        <v>0</v>
      </c>
      <c r="AZ49" s="36">
        <v>171680</v>
      </c>
      <c r="BA49" s="36">
        <v>0</v>
      </c>
      <c r="BB49" s="36">
        <v>360920</v>
      </c>
      <c r="BC49" s="36">
        <v>0</v>
      </c>
      <c r="BD49" s="36">
        <v>518460</v>
      </c>
      <c r="BE49" s="36">
        <v>0</v>
      </c>
      <c r="BF49" s="36">
        <v>47880</v>
      </c>
      <c r="BG49" s="36">
        <v>102980</v>
      </c>
      <c r="BH49" s="36">
        <v>0</v>
      </c>
      <c r="BI49" s="36">
        <v>4579160</v>
      </c>
      <c r="BJ49" s="36">
        <v>864980</v>
      </c>
      <c r="BK49" s="36">
        <v>214249.68</v>
      </c>
      <c r="BL49" s="36">
        <v>529080</v>
      </c>
      <c r="BM49" s="36">
        <v>0</v>
      </c>
      <c r="BN49" s="36">
        <v>126020</v>
      </c>
      <c r="BO49" s="36">
        <v>25180</v>
      </c>
      <c r="BP49" s="36">
        <v>1319600</v>
      </c>
      <c r="BQ49" s="36">
        <v>376640</v>
      </c>
      <c r="BR49" s="36">
        <v>285695.15999999997</v>
      </c>
      <c r="BS49" s="36">
        <v>158980</v>
      </c>
      <c r="BT49" s="36">
        <v>665200</v>
      </c>
      <c r="BU49" s="36">
        <v>790180</v>
      </c>
      <c r="BV49" s="36">
        <v>227560</v>
      </c>
      <c r="BW49" s="36">
        <v>517.1</v>
      </c>
      <c r="BX49" s="36">
        <v>0</v>
      </c>
      <c r="BY49" s="37">
        <v>151674327.83000001</v>
      </c>
    </row>
    <row r="50" spans="1:77" ht="18.7" customHeight="1" x14ac:dyDescent="0.2">
      <c r="A50" s="34" t="s">
        <v>245</v>
      </c>
      <c r="B50" s="35" t="s">
        <v>250</v>
      </c>
      <c r="C50" s="34" t="s">
        <v>251</v>
      </c>
      <c r="D50" s="36">
        <v>20000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20000</v>
      </c>
      <c r="K50" s="36">
        <v>0</v>
      </c>
      <c r="L50" s="36">
        <v>0</v>
      </c>
      <c r="M50" s="36">
        <v>20000</v>
      </c>
      <c r="N50" s="36">
        <v>0</v>
      </c>
      <c r="O50" s="36">
        <v>7000</v>
      </c>
      <c r="P50" s="36">
        <v>143000</v>
      </c>
      <c r="Q50" s="36">
        <v>0</v>
      </c>
      <c r="R50" s="36">
        <v>0</v>
      </c>
      <c r="S50" s="36">
        <v>0</v>
      </c>
      <c r="T50" s="36">
        <v>0</v>
      </c>
      <c r="U50" s="36">
        <v>33600</v>
      </c>
      <c r="V50" s="36">
        <v>63600</v>
      </c>
      <c r="W50" s="36">
        <v>0</v>
      </c>
      <c r="X50" s="36">
        <v>0</v>
      </c>
      <c r="Y50" s="36">
        <v>3500</v>
      </c>
      <c r="Z50" s="36">
        <v>33600</v>
      </c>
      <c r="AA50" s="36">
        <v>0</v>
      </c>
      <c r="AB50" s="36">
        <v>0</v>
      </c>
      <c r="AC50" s="36">
        <v>0</v>
      </c>
      <c r="AD50" s="36">
        <v>0</v>
      </c>
      <c r="AE50" s="36">
        <v>20000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20000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20000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20000</v>
      </c>
      <c r="BJ50" s="36">
        <v>0</v>
      </c>
      <c r="BK50" s="36">
        <v>0</v>
      </c>
      <c r="BL50" s="36">
        <v>0</v>
      </c>
      <c r="BM50" s="36">
        <v>0</v>
      </c>
      <c r="BN50" s="36">
        <v>0</v>
      </c>
      <c r="BO50" s="36">
        <v>0</v>
      </c>
      <c r="BP50" s="36">
        <v>20000</v>
      </c>
      <c r="BQ50" s="36">
        <v>0</v>
      </c>
      <c r="BR50" s="36">
        <v>0</v>
      </c>
      <c r="BS50" s="36">
        <v>0</v>
      </c>
      <c r="BT50" s="36">
        <v>0</v>
      </c>
      <c r="BU50" s="36">
        <v>0</v>
      </c>
      <c r="BV50" s="36">
        <v>0</v>
      </c>
      <c r="BW50" s="36">
        <v>0</v>
      </c>
      <c r="BX50" s="36">
        <v>0</v>
      </c>
      <c r="BY50" s="37">
        <v>2760656.45</v>
      </c>
    </row>
    <row r="51" spans="1:77" ht="18.7" customHeight="1" x14ac:dyDescent="0.2">
      <c r="A51" s="34" t="s">
        <v>245</v>
      </c>
      <c r="B51" s="35" t="s">
        <v>252</v>
      </c>
      <c r="C51" s="34" t="s">
        <v>253</v>
      </c>
      <c r="D51" s="36">
        <v>2628597.89</v>
      </c>
      <c r="E51" s="36">
        <v>617400</v>
      </c>
      <c r="F51" s="36">
        <v>529900</v>
      </c>
      <c r="G51" s="36">
        <v>238100</v>
      </c>
      <c r="H51" s="36">
        <v>270200</v>
      </c>
      <c r="I51" s="36">
        <v>25200</v>
      </c>
      <c r="J51" s="36">
        <v>3487558.34</v>
      </c>
      <c r="K51" s="36">
        <v>535339</v>
      </c>
      <c r="L51" s="36">
        <v>151200</v>
      </c>
      <c r="M51" s="36">
        <v>803938.71</v>
      </c>
      <c r="N51" s="36">
        <v>197512.9</v>
      </c>
      <c r="O51" s="36">
        <v>359800</v>
      </c>
      <c r="P51" s="36">
        <v>741500</v>
      </c>
      <c r="Q51" s="36">
        <v>750874.18</v>
      </c>
      <c r="R51" s="36">
        <v>0</v>
      </c>
      <c r="S51" s="36">
        <v>526800</v>
      </c>
      <c r="T51" s="36">
        <v>235719.35</v>
      </c>
      <c r="U51" s="36">
        <v>47600</v>
      </c>
      <c r="V51" s="36">
        <v>3019038.71</v>
      </c>
      <c r="W51" s="36">
        <v>613200</v>
      </c>
      <c r="X51" s="36">
        <v>469000</v>
      </c>
      <c r="Y51" s="36">
        <v>730800</v>
      </c>
      <c r="Z51" s="36">
        <v>211400</v>
      </c>
      <c r="AA51" s="36">
        <v>432600</v>
      </c>
      <c r="AB51" s="36">
        <v>204400</v>
      </c>
      <c r="AC51" s="36">
        <v>33600</v>
      </c>
      <c r="AD51" s="36">
        <v>19600</v>
      </c>
      <c r="AE51" s="36">
        <v>3554531.94</v>
      </c>
      <c r="AF51" s="36">
        <v>282800</v>
      </c>
      <c r="AG51" s="36">
        <v>179200</v>
      </c>
      <c r="AH51" s="36">
        <v>243726.8</v>
      </c>
      <c r="AI51" s="36">
        <v>174164.52</v>
      </c>
      <c r="AJ51" s="36">
        <v>257125.81</v>
      </c>
      <c r="AK51" s="36">
        <v>0</v>
      </c>
      <c r="AL51" s="36">
        <v>197151.61</v>
      </c>
      <c r="AM51" s="36">
        <v>292712.90000000002</v>
      </c>
      <c r="AN51" s="36">
        <v>106400</v>
      </c>
      <c r="AO51" s="36">
        <v>205100</v>
      </c>
      <c r="AP51" s="36">
        <v>190400</v>
      </c>
      <c r="AQ51" s="36">
        <v>1967127.95</v>
      </c>
      <c r="AR51" s="36">
        <v>246400</v>
      </c>
      <c r="AS51" s="36">
        <v>217000</v>
      </c>
      <c r="AT51" s="36">
        <v>221200</v>
      </c>
      <c r="AU51" s="36">
        <v>200200</v>
      </c>
      <c r="AV51" s="36">
        <v>39200</v>
      </c>
      <c r="AW51" s="36">
        <v>78400</v>
      </c>
      <c r="AX51" s="36">
        <v>2910855.48</v>
      </c>
      <c r="AY51" s="36">
        <v>127400</v>
      </c>
      <c r="AZ51" s="36">
        <v>331800</v>
      </c>
      <c r="BA51" s="36">
        <v>134566.70000000001</v>
      </c>
      <c r="BB51" s="36">
        <v>557290.31999999995</v>
      </c>
      <c r="BC51" s="36">
        <v>67200</v>
      </c>
      <c r="BD51" s="36">
        <v>435400</v>
      </c>
      <c r="BE51" s="36">
        <v>415258.06</v>
      </c>
      <c r="BF51" s="36">
        <v>135800</v>
      </c>
      <c r="BG51" s="36">
        <v>131600</v>
      </c>
      <c r="BH51" s="36">
        <v>76000</v>
      </c>
      <c r="BI51" s="36">
        <v>2518727.96</v>
      </c>
      <c r="BJ51" s="36">
        <v>0</v>
      </c>
      <c r="BK51" s="36">
        <v>211400</v>
      </c>
      <c r="BL51" s="36">
        <v>225400</v>
      </c>
      <c r="BM51" s="36">
        <v>362396.77</v>
      </c>
      <c r="BN51" s="36">
        <v>387800</v>
      </c>
      <c r="BO51" s="36">
        <v>208600</v>
      </c>
      <c r="BP51" s="36">
        <v>1402800</v>
      </c>
      <c r="BQ51" s="36">
        <v>218516.67</v>
      </c>
      <c r="BR51" s="36">
        <v>197851.61</v>
      </c>
      <c r="BS51" s="36">
        <v>280825</v>
      </c>
      <c r="BT51" s="36">
        <v>264600</v>
      </c>
      <c r="BU51" s="36">
        <v>483700</v>
      </c>
      <c r="BV51" s="36">
        <v>203700</v>
      </c>
      <c r="BW51" s="36">
        <v>36400</v>
      </c>
      <c r="BX51" s="36">
        <v>32200</v>
      </c>
      <c r="BY51" s="37">
        <v>114332020.61000001</v>
      </c>
    </row>
    <row r="52" spans="1:77" ht="18.7" customHeight="1" x14ac:dyDescent="0.2">
      <c r="A52" s="34" t="s">
        <v>245</v>
      </c>
      <c r="B52" s="35" t="s">
        <v>254</v>
      </c>
      <c r="C52" s="34" t="s">
        <v>255</v>
      </c>
      <c r="D52" s="36">
        <v>316800</v>
      </c>
      <c r="E52" s="36">
        <v>39600</v>
      </c>
      <c r="F52" s="36">
        <v>20000</v>
      </c>
      <c r="G52" s="36">
        <v>261512.9</v>
      </c>
      <c r="H52" s="36">
        <v>39600</v>
      </c>
      <c r="I52" s="36">
        <v>19800</v>
      </c>
      <c r="J52" s="36">
        <v>750251.61</v>
      </c>
      <c r="K52" s="36">
        <v>0</v>
      </c>
      <c r="L52" s="36">
        <v>0</v>
      </c>
      <c r="M52" s="36">
        <v>39600</v>
      </c>
      <c r="N52" s="36">
        <v>22400</v>
      </c>
      <c r="O52" s="36">
        <v>84400</v>
      </c>
      <c r="P52" s="36">
        <v>0</v>
      </c>
      <c r="Q52" s="36">
        <v>118800</v>
      </c>
      <c r="R52" s="36">
        <v>72800</v>
      </c>
      <c r="S52" s="36">
        <v>0</v>
      </c>
      <c r="T52" s="36">
        <v>0</v>
      </c>
      <c r="U52" s="36">
        <v>0</v>
      </c>
      <c r="V52" s="36">
        <v>778622.58</v>
      </c>
      <c r="W52" s="36">
        <v>59400</v>
      </c>
      <c r="X52" s="36">
        <v>39600</v>
      </c>
      <c r="Y52" s="36">
        <v>43100</v>
      </c>
      <c r="Z52" s="36">
        <v>0</v>
      </c>
      <c r="AA52" s="36">
        <v>19800</v>
      </c>
      <c r="AB52" s="36">
        <v>0</v>
      </c>
      <c r="AC52" s="36">
        <v>0</v>
      </c>
      <c r="AD52" s="36">
        <v>0</v>
      </c>
      <c r="AE52" s="36">
        <v>376096.77</v>
      </c>
      <c r="AF52" s="36">
        <v>9900</v>
      </c>
      <c r="AG52" s="36">
        <v>11200</v>
      </c>
      <c r="AH52" s="36">
        <v>0</v>
      </c>
      <c r="AI52" s="36">
        <v>0</v>
      </c>
      <c r="AJ52" s="36">
        <v>0</v>
      </c>
      <c r="AK52" s="36">
        <v>228200</v>
      </c>
      <c r="AL52" s="36">
        <v>19800</v>
      </c>
      <c r="AM52" s="36">
        <v>19800</v>
      </c>
      <c r="AN52" s="36">
        <v>0</v>
      </c>
      <c r="AO52" s="36">
        <v>0</v>
      </c>
      <c r="AP52" s="36">
        <v>0</v>
      </c>
      <c r="AQ52" s="36">
        <v>19800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257400</v>
      </c>
      <c r="AY52" s="36">
        <v>22400</v>
      </c>
      <c r="AZ52" s="36">
        <v>19800</v>
      </c>
      <c r="BA52" s="36">
        <v>439600</v>
      </c>
      <c r="BB52" s="36">
        <v>135200</v>
      </c>
      <c r="BC52" s="36">
        <v>0</v>
      </c>
      <c r="BD52" s="36">
        <v>42200</v>
      </c>
      <c r="BE52" s="36">
        <v>19800</v>
      </c>
      <c r="BF52" s="36">
        <v>9900</v>
      </c>
      <c r="BG52" s="36">
        <v>19800</v>
      </c>
      <c r="BH52" s="36">
        <v>0</v>
      </c>
      <c r="BI52" s="36">
        <v>231273.33</v>
      </c>
      <c r="BJ52" s="36">
        <v>994908.87</v>
      </c>
      <c r="BK52" s="36">
        <v>0</v>
      </c>
      <c r="BL52" s="36">
        <v>22400</v>
      </c>
      <c r="BM52" s="36">
        <v>89058.06</v>
      </c>
      <c r="BN52" s="36">
        <v>0</v>
      </c>
      <c r="BO52" s="36">
        <v>33600</v>
      </c>
      <c r="BP52" s="36">
        <v>79200</v>
      </c>
      <c r="BQ52" s="36">
        <v>0</v>
      </c>
      <c r="BR52" s="36">
        <v>0</v>
      </c>
      <c r="BS52" s="36">
        <v>19800</v>
      </c>
      <c r="BT52" s="36">
        <v>0</v>
      </c>
      <c r="BU52" s="36">
        <v>39600</v>
      </c>
      <c r="BV52" s="36">
        <v>0</v>
      </c>
      <c r="BW52" s="36">
        <v>0</v>
      </c>
      <c r="BX52" s="36">
        <v>0</v>
      </c>
      <c r="BY52" s="37">
        <v>16402450.790000001</v>
      </c>
    </row>
    <row r="53" spans="1:77" ht="18.7" customHeight="1" x14ac:dyDescent="0.2">
      <c r="A53" s="34" t="s">
        <v>245</v>
      </c>
      <c r="B53" s="35" t="s">
        <v>256</v>
      </c>
      <c r="C53" s="34" t="s">
        <v>257</v>
      </c>
      <c r="D53" s="36">
        <v>0</v>
      </c>
      <c r="E53" s="36">
        <v>0</v>
      </c>
      <c r="F53" s="36">
        <v>0</v>
      </c>
      <c r="G53" s="36">
        <v>0</v>
      </c>
      <c r="H53" s="36">
        <v>106800</v>
      </c>
      <c r="I53" s="36">
        <v>0</v>
      </c>
      <c r="J53" s="36">
        <v>0</v>
      </c>
      <c r="K53" s="36">
        <v>126200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7043.22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10503.22</v>
      </c>
      <c r="AR53" s="36">
        <v>0</v>
      </c>
      <c r="AS53" s="36">
        <v>0</v>
      </c>
      <c r="AT53" s="36">
        <v>0</v>
      </c>
      <c r="AU53" s="36">
        <v>11200</v>
      </c>
      <c r="AV53" s="36">
        <v>0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  <c r="BB53" s="36">
        <v>0</v>
      </c>
      <c r="BC53" s="36">
        <v>0</v>
      </c>
      <c r="BD53" s="36">
        <v>0</v>
      </c>
      <c r="BE53" s="36">
        <v>0</v>
      </c>
      <c r="BF53" s="36">
        <v>0</v>
      </c>
      <c r="BG53" s="36">
        <v>0</v>
      </c>
      <c r="BH53" s="36">
        <v>0</v>
      </c>
      <c r="BI53" s="36">
        <v>2367.84</v>
      </c>
      <c r="BJ53" s="36">
        <v>7000</v>
      </c>
      <c r="BK53" s="36">
        <v>0</v>
      </c>
      <c r="BL53" s="36">
        <v>0</v>
      </c>
      <c r="BM53" s="36">
        <v>0</v>
      </c>
      <c r="BN53" s="36">
        <v>0</v>
      </c>
      <c r="BO53" s="36">
        <v>0</v>
      </c>
      <c r="BP53" s="36">
        <v>17794.68</v>
      </c>
      <c r="BQ53" s="36">
        <v>0</v>
      </c>
      <c r="BR53" s="36">
        <v>0</v>
      </c>
      <c r="BS53" s="36">
        <v>0</v>
      </c>
      <c r="BT53" s="36">
        <v>3640.56</v>
      </c>
      <c r="BU53" s="36">
        <v>0</v>
      </c>
      <c r="BV53" s="36">
        <v>0</v>
      </c>
      <c r="BW53" s="36">
        <v>0</v>
      </c>
      <c r="BX53" s="36">
        <v>11200</v>
      </c>
      <c r="BY53" s="37">
        <v>7212297</v>
      </c>
    </row>
    <row r="54" spans="1:77" ht="18.7" customHeight="1" x14ac:dyDescent="0.2">
      <c r="A54" s="34" t="s">
        <v>245</v>
      </c>
      <c r="B54" s="35" t="s">
        <v>258</v>
      </c>
      <c r="C54" s="34" t="s">
        <v>259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16800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9274.0400000000009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0</v>
      </c>
      <c r="BC54" s="36">
        <v>0</v>
      </c>
      <c r="BD54" s="36">
        <v>0</v>
      </c>
      <c r="BE54" s="36">
        <v>0</v>
      </c>
      <c r="BF54" s="36">
        <v>0</v>
      </c>
      <c r="BG54" s="36">
        <v>0</v>
      </c>
      <c r="BH54" s="36">
        <v>0</v>
      </c>
      <c r="BI54" s="36">
        <v>0</v>
      </c>
      <c r="BJ54" s="36">
        <v>0</v>
      </c>
      <c r="BK54" s="36">
        <v>0</v>
      </c>
      <c r="BL54" s="36">
        <v>0</v>
      </c>
      <c r="BM54" s="36">
        <v>0</v>
      </c>
      <c r="BN54" s="36">
        <v>0</v>
      </c>
      <c r="BO54" s="36">
        <v>0</v>
      </c>
      <c r="BP54" s="36">
        <v>0</v>
      </c>
      <c r="BQ54" s="36">
        <v>0</v>
      </c>
      <c r="BR54" s="36">
        <v>0</v>
      </c>
      <c r="BS54" s="36">
        <v>0</v>
      </c>
      <c r="BT54" s="36">
        <v>0</v>
      </c>
      <c r="BU54" s="36">
        <v>0</v>
      </c>
      <c r="BV54" s="36">
        <v>0</v>
      </c>
      <c r="BW54" s="36">
        <v>0</v>
      </c>
      <c r="BX54" s="36">
        <v>0</v>
      </c>
      <c r="BY54" s="37">
        <v>723720.57000000007</v>
      </c>
    </row>
    <row r="55" spans="1:77" ht="18.7" customHeight="1" x14ac:dyDescent="0.2">
      <c r="A55" s="34" t="s">
        <v>245</v>
      </c>
      <c r="B55" s="35" t="s">
        <v>260</v>
      </c>
      <c r="C55" s="34" t="s">
        <v>261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1680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1680.8</v>
      </c>
      <c r="AQ55" s="36">
        <v>3361.6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  <c r="BB55" s="36">
        <v>0</v>
      </c>
      <c r="BC55" s="36">
        <v>0</v>
      </c>
      <c r="BD55" s="36">
        <v>0</v>
      </c>
      <c r="BE55" s="36">
        <v>0</v>
      </c>
      <c r="BF55" s="36">
        <v>0</v>
      </c>
      <c r="BG55" s="36">
        <v>0</v>
      </c>
      <c r="BH55" s="36">
        <v>0</v>
      </c>
      <c r="BI55" s="36">
        <v>0</v>
      </c>
      <c r="BJ55" s="36">
        <v>0</v>
      </c>
      <c r="BK55" s="36">
        <v>0</v>
      </c>
      <c r="BL55" s="36">
        <v>0</v>
      </c>
      <c r="BM55" s="36">
        <v>0</v>
      </c>
      <c r="BN55" s="36">
        <v>0</v>
      </c>
      <c r="BO55" s="36">
        <v>0</v>
      </c>
      <c r="BP55" s="36">
        <v>0</v>
      </c>
      <c r="BQ55" s="36">
        <v>0</v>
      </c>
      <c r="BR55" s="36">
        <v>0</v>
      </c>
      <c r="BS55" s="36">
        <v>0</v>
      </c>
      <c r="BT55" s="36">
        <v>0</v>
      </c>
      <c r="BU55" s="36">
        <v>840.4</v>
      </c>
      <c r="BV55" s="36">
        <v>0</v>
      </c>
      <c r="BW55" s="36">
        <v>0</v>
      </c>
      <c r="BX55" s="36">
        <v>0</v>
      </c>
      <c r="BY55" s="37">
        <v>60952.639999999999</v>
      </c>
    </row>
    <row r="56" spans="1:77" ht="18.7" customHeight="1" x14ac:dyDescent="0.2">
      <c r="A56" s="34" t="s">
        <v>245</v>
      </c>
      <c r="B56" s="35" t="s">
        <v>262</v>
      </c>
      <c r="C56" s="34" t="s">
        <v>263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1680.8</v>
      </c>
      <c r="AR56" s="36">
        <v>0</v>
      </c>
      <c r="AS56" s="36">
        <v>2101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</v>
      </c>
      <c r="BC56" s="36">
        <v>0</v>
      </c>
      <c r="BD56" s="36">
        <v>0</v>
      </c>
      <c r="BE56" s="36">
        <v>0</v>
      </c>
      <c r="BF56" s="36">
        <v>0</v>
      </c>
      <c r="BG56" s="36">
        <v>0</v>
      </c>
      <c r="BH56" s="36">
        <v>0</v>
      </c>
      <c r="BI56" s="36">
        <v>0</v>
      </c>
      <c r="BJ56" s="36">
        <v>0</v>
      </c>
      <c r="BK56" s="36">
        <v>0</v>
      </c>
      <c r="BL56" s="36">
        <v>0</v>
      </c>
      <c r="BM56" s="36">
        <v>0</v>
      </c>
      <c r="BN56" s="36">
        <v>0</v>
      </c>
      <c r="BO56" s="36">
        <v>0</v>
      </c>
      <c r="BP56" s="36">
        <v>0</v>
      </c>
      <c r="BQ56" s="36">
        <v>1680.8</v>
      </c>
      <c r="BR56" s="36">
        <v>0</v>
      </c>
      <c r="BS56" s="36">
        <v>1260.5999999999999</v>
      </c>
      <c r="BT56" s="36">
        <v>0</v>
      </c>
      <c r="BU56" s="36">
        <v>0</v>
      </c>
      <c r="BV56" s="36">
        <v>0</v>
      </c>
      <c r="BW56" s="36">
        <v>0</v>
      </c>
      <c r="BX56" s="36">
        <v>0</v>
      </c>
      <c r="BY56" s="37">
        <v>20841.84</v>
      </c>
    </row>
    <row r="57" spans="1:77" ht="18.7" customHeight="1" x14ac:dyDescent="0.2">
      <c r="A57" s="34" t="s">
        <v>245</v>
      </c>
      <c r="B57" s="35" t="s">
        <v>264</v>
      </c>
      <c r="C57" s="34" t="s">
        <v>265</v>
      </c>
      <c r="D57" s="36">
        <v>592470</v>
      </c>
      <c r="E57" s="36">
        <v>475660</v>
      </c>
      <c r="F57" s="36">
        <v>299260</v>
      </c>
      <c r="G57" s="36">
        <v>257100</v>
      </c>
      <c r="H57" s="36">
        <v>179240</v>
      </c>
      <c r="I57" s="36">
        <v>0</v>
      </c>
      <c r="J57" s="36">
        <v>2734040</v>
      </c>
      <c r="K57" s="36">
        <v>282220</v>
      </c>
      <c r="L57" s="36">
        <v>499700</v>
      </c>
      <c r="M57" s="36">
        <v>526440</v>
      </c>
      <c r="N57" s="36">
        <v>223600</v>
      </c>
      <c r="O57" s="36">
        <v>283169.03000000003</v>
      </c>
      <c r="P57" s="36">
        <v>314680</v>
      </c>
      <c r="Q57" s="36">
        <v>376940</v>
      </c>
      <c r="R57" s="36">
        <v>120240</v>
      </c>
      <c r="S57" s="36">
        <v>173520</v>
      </c>
      <c r="T57" s="36">
        <v>391020</v>
      </c>
      <c r="U57" s="36">
        <v>0</v>
      </c>
      <c r="V57" s="36">
        <v>1961600</v>
      </c>
      <c r="W57" s="36">
        <v>38200</v>
      </c>
      <c r="X57" s="36">
        <v>412500</v>
      </c>
      <c r="Y57" s="36">
        <v>546900</v>
      </c>
      <c r="Z57" s="36">
        <v>84020</v>
      </c>
      <c r="AA57" s="36">
        <v>349880</v>
      </c>
      <c r="AB57" s="36">
        <v>134140</v>
      </c>
      <c r="AC57" s="36">
        <v>0</v>
      </c>
      <c r="AD57" s="36">
        <v>0</v>
      </c>
      <c r="AE57" s="36">
        <v>3216230</v>
      </c>
      <c r="AF57" s="36">
        <v>391360</v>
      </c>
      <c r="AG57" s="36">
        <v>375021.2</v>
      </c>
      <c r="AH57" s="36">
        <v>87220</v>
      </c>
      <c r="AI57" s="36">
        <v>88920</v>
      </c>
      <c r="AJ57" s="36">
        <v>505900</v>
      </c>
      <c r="AK57" s="36">
        <v>0</v>
      </c>
      <c r="AL57" s="36">
        <v>50500</v>
      </c>
      <c r="AM57" s="36">
        <v>224260</v>
      </c>
      <c r="AN57" s="36">
        <v>43760</v>
      </c>
      <c r="AO57" s="36">
        <v>90580</v>
      </c>
      <c r="AP57" s="36">
        <v>178760</v>
      </c>
      <c r="AQ57" s="36">
        <v>1589680</v>
      </c>
      <c r="AR57" s="36">
        <v>0</v>
      </c>
      <c r="AS57" s="36">
        <v>185520</v>
      </c>
      <c r="AT57" s="36">
        <v>420140</v>
      </c>
      <c r="AU57" s="36">
        <v>84640</v>
      </c>
      <c r="AV57" s="36">
        <v>42020</v>
      </c>
      <c r="AW57" s="36">
        <v>168020</v>
      </c>
      <c r="AX57" s="36">
        <v>3283400</v>
      </c>
      <c r="AY57" s="36">
        <v>227560</v>
      </c>
      <c r="AZ57" s="36">
        <v>244440</v>
      </c>
      <c r="BA57" s="36">
        <v>363360</v>
      </c>
      <c r="BB57" s="36">
        <v>189680</v>
      </c>
      <c r="BC57" s="36">
        <v>273000</v>
      </c>
      <c r="BD57" s="36">
        <v>427080</v>
      </c>
      <c r="BE57" s="36">
        <v>591040</v>
      </c>
      <c r="BF57" s="36">
        <v>195060</v>
      </c>
      <c r="BG57" s="36">
        <v>208035.6</v>
      </c>
      <c r="BH57" s="36">
        <v>0</v>
      </c>
      <c r="BI57" s="36">
        <v>2416920</v>
      </c>
      <c r="BJ57" s="36">
        <v>397380</v>
      </c>
      <c r="BK57" s="36">
        <v>307060</v>
      </c>
      <c r="BL57" s="36">
        <v>212960</v>
      </c>
      <c r="BM57" s="36">
        <v>216620</v>
      </c>
      <c r="BN57" s="36">
        <v>352720</v>
      </c>
      <c r="BO57" s="36">
        <v>271940</v>
      </c>
      <c r="BP57" s="36">
        <v>368470</v>
      </c>
      <c r="BQ57" s="36">
        <v>139220</v>
      </c>
      <c r="BR57" s="36">
        <v>227540</v>
      </c>
      <c r="BS57" s="36">
        <v>179380</v>
      </c>
      <c r="BT57" s="36">
        <v>262560</v>
      </c>
      <c r="BU57" s="36">
        <v>262560</v>
      </c>
      <c r="BV57" s="36">
        <v>162900</v>
      </c>
      <c r="BW57" s="36">
        <v>0</v>
      </c>
      <c r="BX57" s="36">
        <v>0</v>
      </c>
      <c r="BY57" s="37">
        <v>6702</v>
      </c>
    </row>
    <row r="58" spans="1:77" ht="18.7" customHeight="1" x14ac:dyDescent="0.2">
      <c r="A58" s="34" t="s">
        <v>245</v>
      </c>
      <c r="B58" s="35" t="s">
        <v>266</v>
      </c>
      <c r="C58" s="34" t="s">
        <v>267</v>
      </c>
      <c r="D58" s="36">
        <v>2616550</v>
      </c>
      <c r="E58" s="36">
        <v>279180</v>
      </c>
      <c r="F58" s="36">
        <v>181460</v>
      </c>
      <c r="G58" s="36">
        <v>54960</v>
      </c>
      <c r="H58" s="36">
        <v>186160</v>
      </c>
      <c r="I58" s="36">
        <v>0</v>
      </c>
      <c r="J58" s="36">
        <v>2693800</v>
      </c>
      <c r="K58" s="36">
        <v>432340</v>
      </c>
      <c r="L58" s="36">
        <v>47420</v>
      </c>
      <c r="M58" s="36">
        <v>277620</v>
      </c>
      <c r="N58" s="36">
        <v>369680</v>
      </c>
      <c r="O58" s="36">
        <v>252760</v>
      </c>
      <c r="P58" s="36">
        <v>213780</v>
      </c>
      <c r="Q58" s="36">
        <v>318840</v>
      </c>
      <c r="R58" s="36">
        <v>0</v>
      </c>
      <c r="S58" s="36">
        <v>353720</v>
      </c>
      <c r="T58" s="36">
        <v>91160</v>
      </c>
      <c r="U58" s="36">
        <v>0</v>
      </c>
      <c r="V58" s="36">
        <v>1161300</v>
      </c>
      <c r="W58" s="36">
        <v>45200</v>
      </c>
      <c r="X58" s="36">
        <v>296460</v>
      </c>
      <c r="Y58" s="36">
        <v>515840</v>
      </c>
      <c r="Z58" s="36">
        <v>143140</v>
      </c>
      <c r="AA58" s="36">
        <v>121400</v>
      </c>
      <c r="AB58" s="36">
        <v>85120</v>
      </c>
      <c r="AC58" s="36">
        <v>0</v>
      </c>
      <c r="AD58" s="36">
        <v>0</v>
      </c>
      <c r="AE58" s="36">
        <v>2022560</v>
      </c>
      <c r="AF58" s="36">
        <v>0</v>
      </c>
      <c r="AG58" s="36">
        <v>0</v>
      </c>
      <c r="AH58" s="36">
        <v>299440</v>
      </c>
      <c r="AI58" s="36">
        <v>0</v>
      </c>
      <c r="AJ58" s="36">
        <v>169540</v>
      </c>
      <c r="AK58" s="36">
        <v>54960</v>
      </c>
      <c r="AL58" s="36">
        <v>251160</v>
      </c>
      <c r="AM58" s="36">
        <v>138740</v>
      </c>
      <c r="AN58" s="36">
        <v>239680</v>
      </c>
      <c r="AO58" s="36">
        <v>140880</v>
      </c>
      <c r="AP58" s="36">
        <v>87220</v>
      </c>
      <c r="AQ58" s="36">
        <v>1985000</v>
      </c>
      <c r="AR58" s="36">
        <v>291680</v>
      </c>
      <c r="AS58" s="36">
        <v>129480</v>
      </c>
      <c r="AT58" s="36">
        <v>48900</v>
      </c>
      <c r="AU58" s="36">
        <v>184560</v>
      </c>
      <c r="AV58" s="36">
        <v>19949.03</v>
      </c>
      <c r="AW58" s="36">
        <v>43000</v>
      </c>
      <c r="AX58" s="36">
        <v>0</v>
      </c>
      <c r="AY58" s="36">
        <v>0</v>
      </c>
      <c r="AZ58" s="36">
        <v>44460</v>
      </c>
      <c r="BA58" s="36">
        <v>0</v>
      </c>
      <c r="BB58" s="36">
        <v>130980</v>
      </c>
      <c r="BC58" s="36">
        <v>0</v>
      </c>
      <c r="BD58" s="36">
        <v>205260</v>
      </c>
      <c r="BE58" s="36">
        <v>0</v>
      </c>
      <c r="BF58" s="36">
        <v>92520</v>
      </c>
      <c r="BG58" s="36">
        <v>134519.6</v>
      </c>
      <c r="BH58" s="36">
        <v>0</v>
      </c>
      <c r="BI58" s="36">
        <v>1477120</v>
      </c>
      <c r="BJ58" s="36">
        <v>166800</v>
      </c>
      <c r="BK58" s="36">
        <v>88960</v>
      </c>
      <c r="BL58" s="36">
        <v>141520</v>
      </c>
      <c r="BM58" s="36">
        <v>0</v>
      </c>
      <c r="BN58" s="36">
        <v>94100</v>
      </c>
      <c r="BO58" s="36">
        <v>0</v>
      </c>
      <c r="BP58" s="36">
        <v>490520</v>
      </c>
      <c r="BQ58" s="36">
        <v>293280</v>
      </c>
      <c r="BR58" s="36">
        <v>193300</v>
      </c>
      <c r="BS58" s="36">
        <v>110500</v>
      </c>
      <c r="BT58" s="36">
        <v>186060</v>
      </c>
      <c r="BU58" s="36">
        <v>97960</v>
      </c>
      <c r="BV58" s="36">
        <v>86480</v>
      </c>
      <c r="BW58" s="36">
        <v>0</v>
      </c>
      <c r="BX58" s="36">
        <v>0</v>
      </c>
      <c r="BY58" s="37">
        <v>109766975.87</v>
      </c>
    </row>
    <row r="59" spans="1:77" ht="18.7" customHeight="1" x14ac:dyDescent="0.2">
      <c r="A59" s="34" t="s">
        <v>245</v>
      </c>
      <c r="B59" s="35" t="s">
        <v>268</v>
      </c>
      <c r="C59" s="34" t="s">
        <v>269</v>
      </c>
      <c r="D59" s="36">
        <v>751838</v>
      </c>
      <c r="E59" s="36">
        <v>0</v>
      </c>
      <c r="F59" s="36">
        <v>36000</v>
      </c>
      <c r="G59" s="36">
        <v>0</v>
      </c>
      <c r="H59" s="36">
        <v>0</v>
      </c>
      <c r="I59" s="36">
        <v>0</v>
      </c>
      <c r="J59" s="36">
        <v>1285963</v>
      </c>
      <c r="K59" s="36">
        <v>154420</v>
      </c>
      <c r="L59" s="36">
        <v>0</v>
      </c>
      <c r="M59" s="36">
        <v>218340</v>
      </c>
      <c r="N59" s="36">
        <v>91160</v>
      </c>
      <c r="O59" s="36">
        <v>40540</v>
      </c>
      <c r="P59" s="36">
        <v>29080</v>
      </c>
      <c r="Q59" s="36">
        <v>122600</v>
      </c>
      <c r="R59" s="36">
        <v>0</v>
      </c>
      <c r="S59" s="36">
        <v>0</v>
      </c>
      <c r="T59" s="36">
        <v>40680</v>
      </c>
      <c r="U59" s="36">
        <v>0</v>
      </c>
      <c r="V59" s="36">
        <v>759045</v>
      </c>
      <c r="W59" s="36">
        <v>432372</v>
      </c>
      <c r="X59" s="36">
        <v>0</v>
      </c>
      <c r="Y59" s="36">
        <v>131400</v>
      </c>
      <c r="Z59" s="36">
        <v>48640</v>
      </c>
      <c r="AA59" s="36">
        <v>0</v>
      </c>
      <c r="AB59" s="36">
        <v>0</v>
      </c>
      <c r="AC59" s="36">
        <v>193500</v>
      </c>
      <c r="AD59" s="36">
        <v>0</v>
      </c>
      <c r="AE59" s="36">
        <v>1398640.97</v>
      </c>
      <c r="AF59" s="36">
        <v>124270</v>
      </c>
      <c r="AG59" s="36">
        <v>37800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1017920.65</v>
      </c>
      <c r="AR59" s="36">
        <v>0</v>
      </c>
      <c r="AS59" s="36">
        <v>0</v>
      </c>
      <c r="AT59" s="36">
        <v>42560</v>
      </c>
      <c r="AU59" s="36">
        <v>52660</v>
      </c>
      <c r="AV59" s="36">
        <v>0</v>
      </c>
      <c r="AW59" s="36">
        <v>0</v>
      </c>
      <c r="AX59" s="36">
        <v>2259140</v>
      </c>
      <c r="AY59" s="36">
        <v>0</v>
      </c>
      <c r="AZ59" s="36">
        <v>0</v>
      </c>
      <c r="BA59" s="36">
        <v>0</v>
      </c>
      <c r="BB59" s="36">
        <v>38160</v>
      </c>
      <c r="BC59" s="36">
        <v>0</v>
      </c>
      <c r="BD59" s="36">
        <v>37580</v>
      </c>
      <c r="BE59" s="36">
        <v>0</v>
      </c>
      <c r="BF59" s="36">
        <v>0</v>
      </c>
      <c r="BG59" s="36">
        <v>0</v>
      </c>
      <c r="BH59" s="36">
        <v>0</v>
      </c>
      <c r="BI59" s="36">
        <v>845240</v>
      </c>
      <c r="BJ59" s="36">
        <v>138740</v>
      </c>
      <c r="BK59" s="36">
        <v>81720</v>
      </c>
      <c r="BL59" s="36">
        <v>0</v>
      </c>
      <c r="BM59" s="36">
        <v>0</v>
      </c>
      <c r="BN59" s="36">
        <v>97770</v>
      </c>
      <c r="BO59" s="36">
        <v>0</v>
      </c>
      <c r="BP59" s="36">
        <v>246070</v>
      </c>
      <c r="BQ59" s="36">
        <v>45840</v>
      </c>
      <c r="BR59" s="36">
        <v>0</v>
      </c>
      <c r="BS59" s="36">
        <v>0</v>
      </c>
      <c r="BT59" s="36">
        <v>0</v>
      </c>
      <c r="BU59" s="36">
        <v>0</v>
      </c>
      <c r="BV59" s="36">
        <v>0</v>
      </c>
      <c r="BW59" s="36">
        <v>0</v>
      </c>
      <c r="BX59" s="36">
        <v>0</v>
      </c>
      <c r="BY59" s="37">
        <v>69548192.680000007</v>
      </c>
    </row>
    <row r="60" spans="1:77" ht="18.7" customHeight="1" x14ac:dyDescent="0.2">
      <c r="A60" s="34" t="s">
        <v>245</v>
      </c>
      <c r="B60" s="35" t="s">
        <v>270</v>
      </c>
      <c r="C60" s="34" t="s">
        <v>271</v>
      </c>
      <c r="D60" s="36">
        <v>1307194</v>
      </c>
      <c r="E60" s="36">
        <v>109360</v>
      </c>
      <c r="F60" s="36">
        <v>465847</v>
      </c>
      <c r="G60" s="36">
        <v>119440</v>
      </c>
      <c r="H60" s="36">
        <v>79500</v>
      </c>
      <c r="I60" s="36">
        <v>0</v>
      </c>
      <c r="J60" s="36">
        <v>1546709.87</v>
      </c>
      <c r="K60" s="36">
        <v>0</v>
      </c>
      <c r="L60" s="36">
        <v>78580</v>
      </c>
      <c r="M60" s="36">
        <v>268880</v>
      </c>
      <c r="N60" s="36">
        <v>72380</v>
      </c>
      <c r="O60" s="36">
        <v>42080</v>
      </c>
      <c r="P60" s="36">
        <v>125900</v>
      </c>
      <c r="Q60" s="36">
        <v>36000</v>
      </c>
      <c r="R60" s="36">
        <v>90680</v>
      </c>
      <c r="S60" s="36">
        <v>88580</v>
      </c>
      <c r="T60" s="36">
        <v>87180</v>
      </c>
      <c r="U60" s="36">
        <v>44920</v>
      </c>
      <c r="V60" s="36">
        <v>1144690</v>
      </c>
      <c r="W60" s="36">
        <v>465590</v>
      </c>
      <c r="X60" s="36">
        <v>83960</v>
      </c>
      <c r="Y60" s="36">
        <v>410000</v>
      </c>
      <c r="Z60" s="36">
        <v>151220</v>
      </c>
      <c r="AA60" s="36">
        <v>36000</v>
      </c>
      <c r="AB60" s="36">
        <v>66360</v>
      </c>
      <c r="AC60" s="36">
        <v>69986</v>
      </c>
      <c r="AD60" s="36">
        <v>97680</v>
      </c>
      <c r="AE60" s="36">
        <v>1821488.33</v>
      </c>
      <c r="AF60" s="36">
        <v>0</v>
      </c>
      <c r="AG60" s="36">
        <v>0</v>
      </c>
      <c r="AH60" s="36">
        <v>40120</v>
      </c>
      <c r="AI60" s="36">
        <v>49700</v>
      </c>
      <c r="AJ60" s="36">
        <v>95880</v>
      </c>
      <c r="AK60" s="36">
        <v>53160</v>
      </c>
      <c r="AL60" s="36">
        <v>122780</v>
      </c>
      <c r="AM60" s="36">
        <v>165814.19</v>
      </c>
      <c r="AN60" s="36">
        <v>143000</v>
      </c>
      <c r="AO60" s="36">
        <v>86360</v>
      </c>
      <c r="AP60" s="36">
        <v>104560</v>
      </c>
      <c r="AQ60" s="36">
        <v>1103408.71</v>
      </c>
      <c r="AR60" s="36">
        <v>85330.13</v>
      </c>
      <c r="AS60" s="36">
        <v>114200</v>
      </c>
      <c r="AT60" s="36">
        <v>140440</v>
      </c>
      <c r="AU60" s="36">
        <v>102260</v>
      </c>
      <c r="AV60" s="36">
        <v>101000</v>
      </c>
      <c r="AW60" s="36">
        <v>123109.03</v>
      </c>
      <c r="AX60" s="36">
        <v>0</v>
      </c>
      <c r="AY60" s="36">
        <v>178800</v>
      </c>
      <c r="AZ60" s="36">
        <v>135400</v>
      </c>
      <c r="BA60" s="36">
        <v>131020</v>
      </c>
      <c r="BB60" s="36">
        <v>91040</v>
      </c>
      <c r="BC60" s="36">
        <v>108440</v>
      </c>
      <c r="BD60" s="36">
        <v>162020</v>
      </c>
      <c r="BE60" s="36">
        <v>144640</v>
      </c>
      <c r="BF60" s="36">
        <v>45810</v>
      </c>
      <c r="BG60" s="36">
        <v>41020</v>
      </c>
      <c r="BH60" s="36">
        <v>46920</v>
      </c>
      <c r="BI60" s="36">
        <v>1032160</v>
      </c>
      <c r="BJ60" s="36">
        <v>401580</v>
      </c>
      <c r="BK60" s="36">
        <v>181880</v>
      </c>
      <c r="BL60" s="36">
        <v>53880</v>
      </c>
      <c r="BM60" s="36">
        <v>87920</v>
      </c>
      <c r="BN60" s="36">
        <v>126730</v>
      </c>
      <c r="BO60" s="36">
        <v>138460</v>
      </c>
      <c r="BP60" s="36">
        <v>881020</v>
      </c>
      <c r="BQ60" s="36">
        <v>132940</v>
      </c>
      <c r="BR60" s="36">
        <v>96534.19</v>
      </c>
      <c r="BS60" s="36">
        <v>192920</v>
      </c>
      <c r="BT60" s="36">
        <v>146780</v>
      </c>
      <c r="BU60" s="36">
        <v>668520</v>
      </c>
      <c r="BV60" s="36">
        <v>182180</v>
      </c>
      <c r="BW60" s="36">
        <v>37180</v>
      </c>
      <c r="BX60" s="36">
        <v>75600</v>
      </c>
      <c r="BY60" s="37">
        <v>242347449.30999994</v>
      </c>
    </row>
    <row r="61" spans="1:77" ht="18.7" customHeight="1" x14ac:dyDescent="0.2">
      <c r="A61" s="34" t="s">
        <v>245</v>
      </c>
      <c r="B61" s="35" t="s">
        <v>272</v>
      </c>
      <c r="C61" s="34" t="s">
        <v>273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8040</v>
      </c>
      <c r="N61" s="36">
        <v>0</v>
      </c>
      <c r="O61" s="36">
        <v>0</v>
      </c>
      <c r="P61" s="36">
        <v>0</v>
      </c>
      <c r="Q61" s="36">
        <v>6660</v>
      </c>
      <c r="R61" s="36">
        <v>0</v>
      </c>
      <c r="S61" s="36">
        <v>75800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2940</v>
      </c>
      <c r="AB61" s="36">
        <v>0</v>
      </c>
      <c r="AC61" s="36">
        <v>0</v>
      </c>
      <c r="AD61" s="36">
        <v>0</v>
      </c>
      <c r="AE61" s="36">
        <v>3555.32</v>
      </c>
      <c r="AF61" s="36">
        <v>54700</v>
      </c>
      <c r="AG61" s="36">
        <v>0</v>
      </c>
      <c r="AH61" s="36">
        <v>0</v>
      </c>
      <c r="AI61" s="36">
        <v>0</v>
      </c>
      <c r="AJ61" s="36">
        <v>0</v>
      </c>
      <c r="AK61" s="36">
        <v>11200</v>
      </c>
      <c r="AL61" s="36">
        <v>0</v>
      </c>
      <c r="AM61" s="36">
        <v>0</v>
      </c>
      <c r="AN61" s="36">
        <v>0</v>
      </c>
      <c r="AO61" s="36">
        <v>33600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  <c r="BB61" s="36">
        <v>0</v>
      </c>
      <c r="BC61" s="36">
        <v>0</v>
      </c>
      <c r="BD61" s="36">
        <v>0</v>
      </c>
      <c r="BE61" s="36">
        <v>0</v>
      </c>
      <c r="BF61" s="36">
        <v>0</v>
      </c>
      <c r="BG61" s="36">
        <v>0</v>
      </c>
      <c r="BH61" s="36">
        <v>0</v>
      </c>
      <c r="BI61" s="36">
        <v>0</v>
      </c>
      <c r="BJ61" s="36">
        <v>0</v>
      </c>
      <c r="BK61" s="36">
        <v>0</v>
      </c>
      <c r="BL61" s="36">
        <v>0</v>
      </c>
      <c r="BM61" s="36">
        <v>2550</v>
      </c>
      <c r="BN61" s="36">
        <v>0</v>
      </c>
      <c r="BO61" s="36">
        <v>0</v>
      </c>
      <c r="BP61" s="36">
        <v>0</v>
      </c>
      <c r="BQ61" s="36">
        <v>0</v>
      </c>
      <c r="BR61" s="36">
        <v>0</v>
      </c>
      <c r="BS61" s="36">
        <v>0</v>
      </c>
      <c r="BT61" s="36">
        <v>0</v>
      </c>
      <c r="BU61" s="36">
        <v>0</v>
      </c>
      <c r="BV61" s="36">
        <v>0</v>
      </c>
      <c r="BW61" s="36">
        <v>0</v>
      </c>
      <c r="BX61" s="36">
        <v>0</v>
      </c>
      <c r="BY61" s="37">
        <v>62632374.909999989</v>
      </c>
    </row>
    <row r="62" spans="1:77" ht="18.7" customHeight="1" x14ac:dyDescent="0.2">
      <c r="A62" s="34" t="s">
        <v>245</v>
      </c>
      <c r="B62" s="35" t="s">
        <v>274</v>
      </c>
      <c r="C62" s="34" t="s">
        <v>275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4473.71</v>
      </c>
      <c r="Q62" s="36">
        <v>0</v>
      </c>
      <c r="R62" s="36">
        <v>0</v>
      </c>
      <c r="S62" s="36">
        <v>41710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6600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6">
        <v>0</v>
      </c>
      <c r="BK62" s="36">
        <v>0</v>
      </c>
      <c r="BL62" s="36">
        <v>0</v>
      </c>
      <c r="BM62" s="36">
        <v>0</v>
      </c>
      <c r="BN62" s="36">
        <v>0</v>
      </c>
      <c r="BO62" s="36">
        <v>8730</v>
      </c>
      <c r="BP62" s="36">
        <v>2870</v>
      </c>
      <c r="BQ62" s="36">
        <v>0</v>
      </c>
      <c r="BR62" s="36">
        <v>0</v>
      </c>
      <c r="BS62" s="36">
        <v>0</v>
      </c>
      <c r="BT62" s="36">
        <v>0</v>
      </c>
      <c r="BU62" s="36">
        <v>7120</v>
      </c>
      <c r="BV62" s="36">
        <v>0</v>
      </c>
      <c r="BW62" s="36">
        <v>0</v>
      </c>
      <c r="BX62" s="36">
        <v>0</v>
      </c>
      <c r="BY62" s="37">
        <v>394225783.77999997</v>
      </c>
    </row>
    <row r="63" spans="1:77" ht="18.7" customHeight="1" x14ac:dyDescent="0.2">
      <c r="A63" s="34" t="s">
        <v>245</v>
      </c>
      <c r="B63" s="35" t="s">
        <v>276</v>
      </c>
      <c r="C63" s="34" t="s">
        <v>277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6">
        <v>0</v>
      </c>
      <c r="BG63" s="46">
        <v>0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6">
        <v>0</v>
      </c>
      <c r="BU63" s="46">
        <v>0</v>
      </c>
      <c r="BV63" s="46">
        <v>0</v>
      </c>
      <c r="BW63" s="46">
        <v>0</v>
      </c>
      <c r="BX63" s="46">
        <v>0</v>
      </c>
      <c r="BY63" s="37">
        <v>145801394.29000005</v>
      </c>
    </row>
    <row r="64" spans="1:77" ht="18.7" customHeight="1" x14ac:dyDescent="0.2">
      <c r="A64" s="34" t="s">
        <v>245</v>
      </c>
      <c r="B64" s="35" t="s">
        <v>278</v>
      </c>
      <c r="C64" s="34" t="s">
        <v>279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6">
        <v>0</v>
      </c>
      <c r="BU64" s="46">
        <v>0</v>
      </c>
      <c r="BV64" s="46">
        <v>0</v>
      </c>
      <c r="BW64" s="46">
        <v>0</v>
      </c>
      <c r="BX64" s="46">
        <v>0</v>
      </c>
      <c r="BY64" s="37">
        <v>14396472.370000001</v>
      </c>
    </row>
    <row r="65" spans="1:77" ht="18.7" customHeight="1" x14ac:dyDescent="0.2">
      <c r="A65" s="34" t="s">
        <v>245</v>
      </c>
      <c r="B65" s="35" t="s">
        <v>280</v>
      </c>
      <c r="C65" s="34" t="s">
        <v>281</v>
      </c>
      <c r="D65" s="36">
        <v>9000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74126.67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36430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53200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23096.77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2129</v>
      </c>
      <c r="AY65" s="36">
        <v>0</v>
      </c>
      <c r="AZ65" s="36">
        <v>0</v>
      </c>
      <c r="BA65" s="36">
        <v>0</v>
      </c>
      <c r="BB65" s="36">
        <v>0</v>
      </c>
      <c r="BC65" s="36">
        <v>0</v>
      </c>
      <c r="BD65" s="36">
        <v>0</v>
      </c>
      <c r="BE65" s="36">
        <v>0</v>
      </c>
      <c r="BF65" s="36">
        <v>0</v>
      </c>
      <c r="BG65" s="36">
        <v>0</v>
      </c>
      <c r="BH65" s="36">
        <v>0</v>
      </c>
      <c r="BI65" s="36">
        <v>4000</v>
      </c>
      <c r="BJ65" s="36">
        <v>12055</v>
      </c>
      <c r="BK65" s="36">
        <v>0</v>
      </c>
      <c r="BL65" s="36">
        <v>0</v>
      </c>
      <c r="BM65" s="36">
        <v>0</v>
      </c>
      <c r="BN65" s="36">
        <v>0</v>
      </c>
      <c r="BO65" s="36">
        <v>0</v>
      </c>
      <c r="BP65" s="36">
        <v>0</v>
      </c>
      <c r="BQ65" s="36">
        <v>2000</v>
      </c>
      <c r="BR65" s="36">
        <v>0</v>
      </c>
      <c r="BS65" s="36">
        <v>0</v>
      </c>
      <c r="BT65" s="36">
        <v>0</v>
      </c>
      <c r="BU65" s="36">
        <v>0</v>
      </c>
      <c r="BV65" s="36">
        <v>0</v>
      </c>
      <c r="BW65" s="36">
        <v>0</v>
      </c>
      <c r="BX65" s="36">
        <v>0</v>
      </c>
      <c r="BY65" s="37">
        <v>2201211.6</v>
      </c>
    </row>
    <row r="66" spans="1:77" ht="18.7" customHeight="1" x14ac:dyDescent="0.2">
      <c r="A66" s="34" t="s">
        <v>245</v>
      </c>
      <c r="B66" s="35" t="s">
        <v>282</v>
      </c>
      <c r="C66" s="34" t="s">
        <v>283</v>
      </c>
      <c r="D66" s="36">
        <v>21130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8760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0</v>
      </c>
      <c r="AS66" s="36">
        <v>0</v>
      </c>
      <c r="AT66" s="36">
        <v>0</v>
      </c>
      <c r="AU66" s="36">
        <v>0</v>
      </c>
      <c r="AV66" s="36">
        <v>0</v>
      </c>
      <c r="AW66" s="36">
        <v>0</v>
      </c>
      <c r="AX66" s="36">
        <v>0</v>
      </c>
      <c r="AY66" s="36">
        <v>0</v>
      </c>
      <c r="AZ66" s="36">
        <v>0</v>
      </c>
      <c r="BA66" s="36">
        <v>0</v>
      </c>
      <c r="BB66" s="36">
        <v>0</v>
      </c>
      <c r="BC66" s="36">
        <v>0</v>
      </c>
      <c r="BD66" s="36">
        <v>0</v>
      </c>
      <c r="BE66" s="36">
        <v>0</v>
      </c>
      <c r="BF66" s="36">
        <v>0</v>
      </c>
      <c r="BG66" s="36">
        <v>0</v>
      </c>
      <c r="BH66" s="36">
        <v>0</v>
      </c>
      <c r="BI66" s="36">
        <v>1990</v>
      </c>
      <c r="BJ66" s="36">
        <v>0</v>
      </c>
      <c r="BK66" s="36">
        <v>0</v>
      </c>
      <c r="BL66" s="36">
        <v>0</v>
      </c>
      <c r="BM66" s="36">
        <v>0</v>
      </c>
      <c r="BN66" s="36">
        <v>0</v>
      </c>
      <c r="BO66" s="36">
        <v>0</v>
      </c>
      <c r="BP66" s="36">
        <v>0</v>
      </c>
      <c r="BQ66" s="36">
        <v>0</v>
      </c>
      <c r="BR66" s="36">
        <v>0</v>
      </c>
      <c r="BS66" s="36">
        <v>0</v>
      </c>
      <c r="BT66" s="36">
        <v>0</v>
      </c>
      <c r="BU66" s="36">
        <v>0</v>
      </c>
      <c r="BV66" s="36">
        <v>0</v>
      </c>
      <c r="BW66" s="36">
        <v>0</v>
      </c>
      <c r="BX66" s="36">
        <v>0</v>
      </c>
      <c r="BY66" s="37">
        <v>24849359.140000001</v>
      </c>
    </row>
    <row r="67" spans="1:77" ht="18.7" customHeight="1" x14ac:dyDescent="0.2">
      <c r="A67" s="34" t="s">
        <v>245</v>
      </c>
      <c r="B67" s="35" t="s">
        <v>284</v>
      </c>
      <c r="C67" s="34" t="s">
        <v>285</v>
      </c>
      <c r="D67" s="36">
        <v>1064426.67</v>
      </c>
      <c r="E67" s="36">
        <v>118000</v>
      </c>
      <c r="F67" s="36">
        <v>126400</v>
      </c>
      <c r="G67" s="36">
        <v>0</v>
      </c>
      <c r="H67" s="36">
        <v>0</v>
      </c>
      <c r="I67" s="36">
        <v>31000</v>
      </c>
      <c r="J67" s="36">
        <v>1615219.35</v>
      </c>
      <c r="K67" s="36">
        <v>0</v>
      </c>
      <c r="L67" s="36">
        <v>11200</v>
      </c>
      <c r="M67" s="36">
        <v>261200</v>
      </c>
      <c r="N67" s="36">
        <v>0</v>
      </c>
      <c r="O67" s="36">
        <v>0</v>
      </c>
      <c r="P67" s="36">
        <v>0</v>
      </c>
      <c r="Q67" s="36">
        <v>253200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290987.09999999998</v>
      </c>
      <c r="X67" s="36">
        <v>95600</v>
      </c>
      <c r="Y67" s="36">
        <v>140400</v>
      </c>
      <c r="Z67" s="36">
        <v>0</v>
      </c>
      <c r="AA67" s="36">
        <v>53400</v>
      </c>
      <c r="AB67" s="36">
        <v>22400</v>
      </c>
      <c r="AC67" s="36">
        <v>82600</v>
      </c>
      <c r="AD67" s="36">
        <v>5600</v>
      </c>
      <c r="AE67" s="36">
        <v>1375192.68</v>
      </c>
      <c r="AF67" s="36">
        <v>0</v>
      </c>
      <c r="AG67" s="36">
        <v>0</v>
      </c>
      <c r="AH67" s="36">
        <v>22400</v>
      </c>
      <c r="AI67" s="36">
        <v>33600</v>
      </c>
      <c r="AJ67" s="36">
        <v>22400</v>
      </c>
      <c r="AK67" s="36">
        <v>0</v>
      </c>
      <c r="AL67" s="36">
        <v>31000</v>
      </c>
      <c r="AM67" s="36">
        <v>53400</v>
      </c>
      <c r="AN67" s="36">
        <v>22400</v>
      </c>
      <c r="AO67" s="36">
        <v>0</v>
      </c>
      <c r="AP67" s="36">
        <v>22400</v>
      </c>
      <c r="AQ67" s="36">
        <v>298483.87</v>
      </c>
      <c r="AR67" s="36">
        <v>0</v>
      </c>
      <c r="AS67" s="36">
        <v>0</v>
      </c>
      <c r="AT67" s="36">
        <v>11200</v>
      </c>
      <c r="AU67" s="36">
        <v>0</v>
      </c>
      <c r="AV67" s="36">
        <v>11200</v>
      </c>
      <c r="AW67" s="36">
        <v>22400</v>
      </c>
      <c r="AX67" s="36">
        <v>981965.17</v>
      </c>
      <c r="AY67" s="36">
        <v>0</v>
      </c>
      <c r="AZ67" s="36">
        <v>64600</v>
      </c>
      <c r="BA67" s="36">
        <v>0</v>
      </c>
      <c r="BB67" s="36">
        <v>0</v>
      </c>
      <c r="BC67" s="36">
        <v>305200</v>
      </c>
      <c r="BD67" s="36">
        <v>19800</v>
      </c>
      <c r="BE67" s="36">
        <v>75800</v>
      </c>
      <c r="BF67" s="36">
        <v>26700</v>
      </c>
      <c r="BG67" s="36">
        <v>53400</v>
      </c>
      <c r="BH67" s="36">
        <v>0</v>
      </c>
      <c r="BI67" s="36">
        <v>675066.88</v>
      </c>
      <c r="BJ67" s="36">
        <v>0</v>
      </c>
      <c r="BK67" s="36">
        <v>0</v>
      </c>
      <c r="BL67" s="36">
        <v>0</v>
      </c>
      <c r="BM67" s="36">
        <v>0</v>
      </c>
      <c r="BN67" s="36">
        <v>44800</v>
      </c>
      <c r="BO67" s="36">
        <v>0</v>
      </c>
      <c r="BP67" s="36">
        <v>312000</v>
      </c>
      <c r="BQ67" s="36">
        <v>11200</v>
      </c>
      <c r="BR67" s="36">
        <v>22400</v>
      </c>
      <c r="BS67" s="36">
        <v>31000</v>
      </c>
      <c r="BT67" s="36">
        <v>33600</v>
      </c>
      <c r="BU67" s="36">
        <v>106800</v>
      </c>
      <c r="BV67" s="36">
        <v>11200</v>
      </c>
      <c r="BW67" s="36">
        <v>22400</v>
      </c>
      <c r="BX67" s="36">
        <v>0</v>
      </c>
      <c r="BY67" s="37">
        <v>42803226.359999999</v>
      </c>
    </row>
    <row r="68" spans="1:77" ht="18.7" customHeight="1" x14ac:dyDescent="0.2">
      <c r="A68" s="34" t="s">
        <v>245</v>
      </c>
      <c r="B68" s="35" t="s">
        <v>286</v>
      </c>
      <c r="C68" s="34" t="s">
        <v>287</v>
      </c>
      <c r="D68" s="36">
        <v>7000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14000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21000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0</v>
      </c>
      <c r="AQ68" s="36">
        <v>28000</v>
      </c>
      <c r="AR68" s="36">
        <v>0</v>
      </c>
      <c r="AS68" s="36">
        <v>0</v>
      </c>
      <c r="AT68" s="36">
        <v>0</v>
      </c>
      <c r="AU68" s="36">
        <v>0</v>
      </c>
      <c r="AV68" s="36">
        <v>0</v>
      </c>
      <c r="AW68" s="36">
        <v>0</v>
      </c>
      <c r="AX68" s="36">
        <v>28000</v>
      </c>
      <c r="AY68" s="36">
        <v>0</v>
      </c>
      <c r="AZ68" s="36">
        <v>0</v>
      </c>
      <c r="BA68" s="36">
        <v>0</v>
      </c>
      <c r="BB68" s="36">
        <v>0</v>
      </c>
      <c r="BC68" s="36">
        <v>0</v>
      </c>
      <c r="BD68" s="36">
        <v>0</v>
      </c>
      <c r="BE68" s="36">
        <v>0</v>
      </c>
      <c r="BF68" s="36">
        <v>0</v>
      </c>
      <c r="BG68" s="36">
        <v>0</v>
      </c>
      <c r="BH68" s="36">
        <v>0</v>
      </c>
      <c r="BI68" s="36">
        <v>14000</v>
      </c>
      <c r="BJ68" s="36">
        <v>0</v>
      </c>
      <c r="BK68" s="36">
        <v>0</v>
      </c>
      <c r="BL68" s="36">
        <v>0</v>
      </c>
      <c r="BM68" s="36">
        <v>0</v>
      </c>
      <c r="BN68" s="36">
        <v>0</v>
      </c>
      <c r="BO68" s="36">
        <v>0</v>
      </c>
      <c r="BP68" s="36">
        <v>7000</v>
      </c>
      <c r="BQ68" s="36">
        <v>0</v>
      </c>
      <c r="BR68" s="36">
        <v>0</v>
      </c>
      <c r="BS68" s="36">
        <v>0</v>
      </c>
      <c r="BT68" s="36">
        <v>0</v>
      </c>
      <c r="BU68" s="36">
        <v>0</v>
      </c>
      <c r="BV68" s="36">
        <v>0</v>
      </c>
      <c r="BW68" s="36">
        <v>0</v>
      </c>
      <c r="BX68" s="36">
        <v>0</v>
      </c>
      <c r="BY68" s="37">
        <v>8532687.7300000004</v>
      </c>
    </row>
    <row r="69" spans="1:77" ht="18.7" customHeight="1" x14ac:dyDescent="0.2">
      <c r="A69" s="34" t="s">
        <v>245</v>
      </c>
      <c r="B69" s="35" t="s">
        <v>288</v>
      </c>
      <c r="C69" s="34" t="s">
        <v>289</v>
      </c>
      <c r="D69" s="36">
        <v>4837138.5</v>
      </c>
      <c r="E69" s="36">
        <v>1500737.34</v>
      </c>
      <c r="F69" s="36">
        <v>3195167.89</v>
      </c>
      <c r="G69" s="36">
        <v>1095594</v>
      </c>
      <c r="H69" s="36">
        <v>384031</v>
      </c>
      <c r="I69" s="36">
        <v>581084.88</v>
      </c>
      <c r="J69" s="36">
        <v>14322808.34</v>
      </c>
      <c r="K69" s="36">
        <v>450398.36</v>
      </c>
      <c r="L69" s="36">
        <v>158585</v>
      </c>
      <c r="M69" s="36">
        <v>4658643</v>
      </c>
      <c r="N69" s="36">
        <v>197520</v>
      </c>
      <c r="O69" s="36">
        <v>254100</v>
      </c>
      <c r="P69" s="36">
        <v>2748552.5</v>
      </c>
      <c r="Q69" s="36">
        <v>1839305.84</v>
      </c>
      <c r="R69" s="36">
        <v>56400</v>
      </c>
      <c r="S69" s="36">
        <v>183780</v>
      </c>
      <c r="T69" s="36">
        <v>255400</v>
      </c>
      <c r="U69" s="36">
        <v>451545</v>
      </c>
      <c r="V69" s="36">
        <v>1258988.29</v>
      </c>
      <c r="W69" s="36">
        <v>2034661.36</v>
      </c>
      <c r="X69" s="36">
        <v>555224.43999999994</v>
      </c>
      <c r="Y69" s="36">
        <v>1641299.25</v>
      </c>
      <c r="Z69" s="36">
        <v>532782.67000000004</v>
      </c>
      <c r="AA69" s="36">
        <v>595973</v>
      </c>
      <c r="AB69" s="36">
        <v>782357</v>
      </c>
      <c r="AC69" s="36">
        <v>489037.85</v>
      </c>
      <c r="AD69" s="36">
        <v>404928</v>
      </c>
      <c r="AE69" s="36">
        <v>9655904</v>
      </c>
      <c r="AF69" s="36">
        <v>421279.6</v>
      </c>
      <c r="AG69" s="36">
        <v>411192.65</v>
      </c>
      <c r="AH69" s="36">
        <v>218079.33</v>
      </c>
      <c r="AI69" s="36">
        <v>144339.35999999999</v>
      </c>
      <c r="AJ69" s="36">
        <v>246121</v>
      </c>
      <c r="AK69" s="36">
        <v>346235.33</v>
      </c>
      <c r="AL69" s="36">
        <v>137022.20000000001</v>
      </c>
      <c r="AM69" s="36">
        <v>399964.7</v>
      </c>
      <c r="AN69" s="36">
        <v>122840</v>
      </c>
      <c r="AO69" s="36">
        <v>343548.39</v>
      </c>
      <c r="AP69" s="36">
        <v>145190</v>
      </c>
      <c r="AQ69" s="36">
        <v>2356348.71</v>
      </c>
      <c r="AR69" s="36">
        <v>167160</v>
      </c>
      <c r="AS69" s="36">
        <v>286052</v>
      </c>
      <c r="AT69" s="36">
        <v>255435</v>
      </c>
      <c r="AU69" s="36">
        <v>214880</v>
      </c>
      <c r="AV69" s="36">
        <v>121460</v>
      </c>
      <c r="AW69" s="36">
        <v>257480</v>
      </c>
      <c r="AX69" s="36">
        <v>4026522.75</v>
      </c>
      <c r="AY69" s="36">
        <v>164320.23000000001</v>
      </c>
      <c r="AZ69" s="36">
        <v>0</v>
      </c>
      <c r="BA69" s="36">
        <v>1300190</v>
      </c>
      <c r="BB69" s="36">
        <v>895582.16</v>
      </c>
      <c r="BC69" s="36">
        <v>232142.5</v>
      </c>
      <c r="BD69" s="36">
        <v>1628612</v>
      </c>
      <c r="BE69" s="36">
        <v>1430790.5</v>
      </c>
      <c r="BF69" s="36">
        <v>222925</v>
      </c>
      <c r="BG69" s="36">
        <v>108493</v>
      </c>
      <c r="BH69" s="36">
        <v>144967</v>
      </c>
      <c r="BI69" s="36">
        <v>4363315</v>
      </c>
      <c r="BJ69" s="36">
        <v>1492151.34</v>
      </c>
      <c r="BK69" s="36">
        <v>861314</v>
      </c>
      <c r="BL69" s="36">
        <v>283000</v>
      </c>
      <c r="BM69" s="36">
        <v>125928</v>
      </c>
      <c r="BN69" s="36">
        <v>172761</v>
      </c>
      <c r="BO69" s="36">
        <v>0</v>
      </c>
      <c r="BP69" s="36">
        <v>546396</v>
      </c>
      <c r="BQ69" s="36">
        <v>188740</v>
      </c>
      <c r="BR69" s="36">
        <v>397805</v>
      </c>
      <c r="BS69" s="36">
        <v>678539</v>
      </c>
      <c r="BT69" s="36">
        <v>1377165</v>
      </c>
      <c r="BU69" s="36">
        <v>2075112</v>
      </c>
      <c r="BV69" s="36">
        <v>610814.5</v>
      </c>
      <c r="BW69" s="36">
        <v>498150</v>
      </c>
      <c r="BX69" s="36">
        <v>766044</v>
      </c>
      <c r="BY69" s="37">
        <v>343562.39</v>
      </c>
    </row>
    <row r="70" spans="1:77" ht="18.7" customHeight="1" x14ac:dyDescent="0.2">
      <c r="A70" s="34" t="s">
        <v>245</v>
      </c>
      <c r="B70" s="35" t="s">
        <v>290</v>
      </c>
      <c r="C70" s="34" t="s">
        <v>291</v>
      </c>
      <c r="D70" s="36">
        <v>0</v>
      </c>
      <c r="E70" s="36">
        <v>2637</v>
      </c>
      <c r="F70" s="36">
        <v>266197.33</v>
      </c>
      <c r="G70" s="36">
        <v>0</v>
      </c>
      <c r="H70" s="36">
        <v>66040</v>
      </c>
      <c r="I70" s="36">
        <v>383345</v>
      </c>
      <c r="J70" s="36">
        <v>3576913.76</v>
      </c>
      <c r="K70" s="36">
        <v>19820</v>
      </c>
      <c r="L70" s="36">
        <v>101370</v>
      </c>
      <c r="M70" s="36">
        <v>102200</v>
      </c>
      <c r="N70" s="36">
        <v>0</v>
      </c>
      <c r="O70" s="36">
        <v>95050</v>
      </c>
      <c r="P70" s="36">
        <v>518481</v>
      </c>
      <c r="Q70" s="36">
        <v>275683.33</v>
      </c>
      <c r="R70" s="36">
        <v>0</v>
      </c>
      <c r="S70" s="36">
        <v>0</v>
      </c>
      <c r="T70" s="36">
        <v>0</v>
      </c>
      <c r="U70" s="36">
        <v>136180</v>
      </c>
      <c r="V70" s="36">
        <v>292409.46999999997</v>
      </c>
      <c r="W70" s="36">
        <v>90004</v>
      </c>
      <c r="X70" s="36">
        <v>30105.85</v>
      </c>
      <c r="Y70" s="36">
        <v>460547.5</v>
      </c>
      <c r="Z70" s="36">
        <v>86442.04</v>
      </c>
      <c r="AA70" s="36">
        <v>22200</v>
      </c>
      <c r="AB70" s="36">
        <v>471300</v>
      </c>
      <c r="AC70" s="36">
        <v>106855</v>
      </c>
      <c r="AD70" s="36">
        <v>45540</v>
      </c>
      <c r="AE70" s="36">
        <v>995587</v>
      </c>
      <c r="AF70" s="36">
        <v>0</v>
      </c>
      <c r="AG70" s="36">
        <v>0</v>
      </c>
      <c r="AH70" s="36">
        <v>157413.32999999999</v>
      </c>
      <c r="AI70" s="36">
        <v>13500</v>
      </c>
      <c r="AJ70" s="36">
        <v>73985.78</v>
      </c>
      <c r="AK70" s="36">
        <v>42000</v>
      </c>
      <c r="AL70" s="36">
        <v>186494.52</v>
      </c>
      <c r="AM70" s="36">
        <v>139891.79999999999</v>
      </c>
      <c r="AN70" s="36">
        <v>112095</v>
      </c>
      <c r="AO70" s="36">
        <v>19351.29</v>
      </c>
      <c r="AP70" s="36">
        <v>38982</v>
      </c>
      <c r="AQ70" s="36">
        <v>550230</v>
      </c>
      <c r="AR70" s="36">
        <v>389200</v>
      </c>
      <c r="AS70" s="36">
        <v>138660</v>
      </c>
      <c r="AT70" s="36">
        <v>212510</v>
      </c>
      <c r="AU70" s="36">
        <v>128535.25</v>
      </c>
      <c r="AV70" s="36">
        <v>98321</v>
      </c>
      <c r="AW70" s="36">
        <v>141090</v>
      </c>
      <c r="AX70" s="36">
        <v>0</v>
      </c>
      <c r="AY70" s="36">
        <v>256198</v>
      </c>
      <c r="AZ70" s="36">
        <v>242600</v>
      </c>
      <c r="BA70" s="36">
        <v>0</v>
      </c>
      <c r="BB70" s="36">
        <v>0</v>
      </c>
      <c r="BC70" s="36">
        <v>0</v>
      </c>
      <c r="BD70" s="36">
        <v>262442</v>
      </c>
      <c r="BE70" s="36">
        <v>0</v>
      </c>
      <c r="BF70" s="36">
        <v>220590</v>
      </c>
      <c r="BG70" s="36">
        <v>0</v>
      </c>
      <c r="BH70" s="36">
        <v>54362</v>
      </c>
      <c r="BI70" s="36">
        <v>742668.4</v>
      </c>
      <c r="BJ70" s="36">
        <v>164974.44</v>
      </c>
      <c r="BK70" s="36">
        <v>302200</v>
      </c>
      <c r="BL70" s="36">
        <v>45270</v>
      </c>
      <c r="BM70" s="36">
        <v>0</v>
      </c>
      <c r="BN70" s="36">
        <v>69675.34</v>
      </c>
      <c r="BO70" s="36">
        <v>75071.64</v>
      </c>
      <c r="BP70" s="36">
        <v>1264439</v>
      </c>
      <c r="BQ70" s="36">
        <v>308371</v>
      </c>
      <c r="BR70" s="36">
        <v>566672</v>
      </c>
      <c r="BS70" s="36">
        <v>346460</v>
      </c>
      <c r="BT70" s="36">
        <v>436486</v>
      </c>
      <c r="BU70" s="36">
        <v>79223</v>
      </c>
      <c r="BV70" s="36">
        <v>376750</v>
      </c>
      <c r="BW70" s="36">
        <v>209160</v>
      </c>
      <c r="BX70" s="36">
        <v>143120</v>
      </c>
      <c r="BY70" s="37">
        <v>7769.2</v>
      </c>
    </row>
    <row r="71" spans="1:77" ht="18.7" customHeight="1" x14ac:dyDescent="0.2">
      <c r="A71" s="34" t="s">
        <v>245</v>
      </c>
      <c r="B71" s="35" t="s">
        <v>292</v>
      </c>
      <c r="C71" s="34" t="s">
        <v>293</v>
      </c>
      <c r="D71" s="36">
        <v>11146342</v>
      </c>
      <c r="E71" s="36">
        <v>2973509</v>
      </c>
      <c r="F71" s="36">
        <v>3280202.01</v>
      </c>
      <c r="G71" s="36">
        <v>1732160</v>
      </c>
      <c r="H71" s="36">
        <v>1168549.68</v>
      </c>
      <c r="I71" s="36">
        <v>222720</v>
      </c>
      <c r="J71" s="36">
        <v>10882114.92</v>
      </c>
      <c r="K71" s="36">
        <v>2142445.17</v>
      </c>
      <c r="L71" s="36">
        <v>605580.4</v>
      </c>
      <c r="M71" s="36">
        <v>5276390</v>
      </c>
      <c r="N71" s="36">
        <v>644850</v>
      </c>
      <c r="O71" s="36">
        <v>1563012.14</v>
      </c>
      <c r="P71" s="36">
        <v>4383589</v>
      </c>
      <c r="Q71" s="36">
        <v>1964489.03</v>
      </c>
      <c r="R71" s="36">
        <v>273230</v>
      </c>
      <c r="S71" s="36">
        <v>747378</v>
      </c>
      <c r="T71" s="36">
        <v>1100860</v>
      </c>
      <c r="U71" s="36">
        <v>281920</v>
      </c>
      <c r="V71" s="36">
        <v>8835922.3499999996</v>
      </c>
      <c r="W71" s="36">
        <v>2413619.7000000002</v>
      </c>
      <c r="X71" s="36">
        <v>1126740.8</v>
      </c>
      <c r="Y71" s="36">
        <v>2529603</v>
      </c>
      <c r="Z71" s="36">
        <v>897947.74</v>
      </c>
      <c r="AA71" s="36">
        <v>1377475</v>
      </c>
      <c r="AB71" s="36">
        <v>1090495</v>
      </c>
      <c r="AC71" s="36">
        <v>539179.51</v>
      </c>
      <c r="AD71" s="36">
        <v>495185</v>
      </c>
      <c r="AE71" s="36">
        <v>11262348</v>
      </c>
      <c r="AF71" s="36">
        <v>1205409.06</v>
      </c>
      <c r="AG71" s="36">
        <v>545520</v>
      </c>
      <c r="AH71" s="36">
        <v>396737</v>
      </c>
      <c r="AI71" s="36">
        <v>563383.32999999996</v>
      </c>
      <c r="AJ71" s="36">
        <v>719481.03</v>
      </c>
      <c r="AK71" s="36">
        <v>739144</v>
      </c>
      <c r="AL71" s="36">
        <v>487878</v>
      </c>
      <c r="AM71" s="36">
        <v>1070820</v>
      </c>
      <c r="AN71" s="36">
        <v>684844.33</v>
      </c>
      <c r="AO71" s="36">
        <v>783264.67</v>
      </c>
      <c r="AP71" s="36">
        <v>429520</v>
      </c>
      <c r="AQ71" s="36">
        <v>3678684.56</v>
      </c>
      <c r="AR71" s="36">
        <v>77040</v>
      </c>
      <c r="AS71" s="36">
        <v>642800</v>
      </c>
      <c r="AT71" s="36">
        <v>637638.40000000002</v>
      </c>
      <c r="AU71" s="36">
        <v>486660</v>
      </c>
      <c r="AV71" s="36">
        <v>89080</v>
      </c>
      <c r="AW71" s="36">
        <v>592310</v>
      </c>
      <c r="AX71" s="36">
        <v>10146842.51</v>
      </c>
      <c r="AY71" s="36">
        <v>1224040</v>
      </c>
      <c r="AZ71" s="36">
        <v>972655.66</v>
      </c>
      <c r="BA71" s="36">
        <v>2246855</v>
      </c>
      <c r="BB71" s="36">
        <v>2232022</v>
      </c>
      <c r="BC71" s="36">
        <v>1086700</v>
      </c>
      <c r="BD71" s="36">
        <v>1532670.54</v>
      </c>
      <c r="BE71" s="36">
        <v>1941725</v>
      </c>
      <c r="BF71" s="36">
        <v>436815</v>
      </c>
      <c r="BG71" s="36">
        <v>335620</v>
      </c>
      <c r="BH71" s="36">
        <v>231330</v>
      </c>
      <c r="BI71" s="36">
        <v>3689160</v>
      </c>
      <c r="BJ71" s="36">
        <v>6024138.3099999996</v>
      </c>
      <c r="BK71" s="36">
        <v>0</v>
      </c>
      <c r="BL71" s="36">
        <v>262240</v>
      </c>
      <c r="BM71" s="36">
        <v>840816.98</v>
      </c>
      <c r="BN71" s="36">
        <v>724882.26</v>
      </c>
      <c r="BO71" s="36">
        <v>0</v>
      </c>
      <c r="BP71" s="36">
        <v>9059256</v>
      </c>
      <c r="BQ71" s="36">
        <v>305268</v>
      </c>
      <c r="BR71" s="36">
        <v>358881</v>
      </c>
      <c r="BS71" s="36">
        <v>643235</v>
      </c>
      <c r="BT71" s="36">
        <v>676580</v>
      </c>
      <c r="BU71" s="36">
        <v>2331764</v>
      </c>
      <c r="BV71" s="36">
        <v>463419.5</v>
      </c>
      <c r="BW71" s="36">
        <v>0</v>
      </c>
      <c r="BX71" s="36">
        <v>121770</v>
      </c>
      <c r="BY71" s="37">
        <v>316916.2</v>
      </c>
    </row>
    <row r="72" spans="1:77" ht="18.7" customHeight="1" x14ac:dyDescent="0.2">
      <c r="A72" s="34" t="s">
        <v>245</v>
      </c>
      <c r="B72" s="35" t="s">
        <v>294</v>
      </c>
      <c r="C72" s="34" t="s">
        <v>295</v>
      </c>
      <c r="D72" s="36">
        <v>4177590</v>
      </c>
      <c r="E72" s="36">
        <v>865425</v>
      </c>
      <c r="F72" s="36">
        <v>694030</v>
      </c>
      <c r="G72" s="36">
        <v>199830</v>
      </c>
      <c r="H72" s="36">
        <v>284831.32</v>
      </c>
      <c r="I72" s="36">
        <v>192220</v>
      </c>
      <c r="J72" s="36">
        <v>7470972.5800000001</v>
      </c>
      <c r="K72" s="36">
        <v>711422.58</v>
      </c>
      <c r="L72" s="36">
        <v>243999.6</v>
      </c>
      <c r="M72" s="36">
        <v>0</v>
      </c>
      <c r="N72" s="36">
        <v>329260</v>
      </c>
      <c r="O72" s="36">
        <v>1359418.69</v>
      </c>
      <c r="P72" s="36">
        <v>1439525</v>
      </c>
      <c r="Q72" s="36">
        <v>1323753.55</v>
      </c>
      <c r="R72" s="36">
        <v>139540</v>
      </c>
      <c r="S72" s="36">
        <v>427960</v>
      </c>
      <c r="T72" s="36">
        <v>110200</v>
      </c>
      <c r="U72" s="36">
        <v>165680</v>
      </c>
      <c r="V72" s="36">
        <v>4225718.58</v>
      </c>
      <c r="W72" s="36">
        <v>356920</v>
      </c>
      <c r="X72" s="36">
        <v>430956.2</v>
      </c>
      <c r="Y72" s="36">
        <v>1609927</v>
      </c>
      <c r="Z72" s="36">
        <v>496683.23</v>
      </c>
      <c r="AA72" s="36">
        <v>159200</v>
      </c>
      <c r="AB72" s="36">
        <v>1020740</v>
      </c>
      <c r="AC72" s="36">
        <v>130570</v>
      </c>
      <c r="AD72" s="36">
        <v>300380</v>
      </c>
      <c r="AE72" s="36">
        <v>4583180</v>
      </c>
      <c r="AF72" s="36">
        <v>0</v>
      </c>
      <c r="AG72" s="36">
        <v>0</v>
      </c>
      <c r="AH72" s="36">
        <v>367947</v>
      </c>
      <c r="AI72" s="36">
        <v>212220</v>
      </c>
      <c r="AJ72" s="36">
        <v>681837.03</v>
      </c>
      <c r="AK72" s="36">
        <v>570756</v>
      </c>
      <c r="AL72" s="36">
        <v>433784</v>
      </c>
      <c r="AM72" s="36">
        <v>488700</v>
      </c>
      <c r="AN72" s="36">
        <v>411555.33</v>
      </c>
      <c r="AO72" s="36">
        <v>151300</v>
      </c>
      <c r="AP72" s="36">
        <v>260768</v>
      </c>
      <c r="AQ72" s="36">
        <v>2442784</v>
      </c>
      <c r="AR72" s="36">
        <v>876721</v>
      </c>
      <c r="AS72" s="36">
        <v>441040</v>
      </c>
      <c r="AT72" s="36">
        <v>268701.59999999998</v>
      </c>
      <c r="AU72" s="36">
        <v>417354.52</v>
      </c>
      <c r="AV72" s="36">
        <v>407811</v>
      </c>
      <c r="AW72" s="36">
        <v>196599.03</v>
      </c>
      <c r="AX72" s="36">
        <v>0</v>
      </c>
      <c r="AY72" s="36">
        <v>485904</v>
      </c>
      <c r="AZ72" s="36">
        <v>376950</v>
      </c>
      <c r="BA72" s="36">
        <v>0</v>
      </c>
      <c r="BB72" s="36">
        <v>0</v>
      </c>
      <c r="BC72" s="36">
        <v>0</v>
      </c>
      <c r="BD72" s="36">
        <v>922707.42</v>
      </c>
      <c r="BE72" s="36">
        <v>0</v>
      </c>
      <c r="BF72" s="36">
        <v>260203</v>
      </c>
      <c r="BG72" s="36">
        <v>156680</v>
      </c>
      <c r="BH72" s="36">
        <v>240850</v>
      </c>
      <c r="BI72" s="36">
        <v>4065595</v>
      </c>
      <c r="BJ72" s="36">
        <v>609650.61</v>
      </c>
      <c r="BK72" s="36">
        <v>0</v>
      </c>
      <c r="BL72" s="36">
        <v>302119</v>
      </c>
      <c r="BM72" s="36">
        <v>261809</v>
      </c>
      <c r="BN72" s="36">
        <v>881940</v>
      </c>
      <c r="BO72" s="36">
        <v>606140</v>
      </c>
      <c r="BP72" s="36">
        <v>2640595</v>
      </c>
      <c r="BQ72" s="36">
        <v>484108</v>
      </c>
      <c r="BR72" s="36">
        <v>381320</v>
      </c>
      <c r="BS72" s="36">
        <v>852901</v>
      </c>
      <c r="BT72" s="36">
        <v>287469</v>
      </c>
      <c r="BU72" s="36">
        <v>325248</v>
      </c>
      <c r="BV72" s="36">
        <v>307980</v>
      </c>
      <c r="BW72" s="36">
        <v>466680</v>
      </c>
      <c r="BX72" s="36">
        <v>65400</v>
      </c>
      <c r="BY72" s="37">
        <v>705726.44</v>
      </c>
    </row>
    <row r="73" spans="1:77" ht="18.7" customHeight="1" x14ac:dyDescent="0.2">
      <c r="A73" s="34" t="s">
        <v>245</v>
      </c>
      <c r="B73" s="35" t="s">
        <v>296</v>
      </c>
      <c r="C73" s="34" t="s">
        <v>297</v>
      </c>
      <c r="D73" s="36">
        <v>0</v>
      </c>
      <c r="E73" s="36">
        <v>831248.76</v>
      </c>
      <c r="F73" s="36">
        <v>36066</v>
      </c>
      <c r="G73" s="36">
        <v>719855</v>
      </c>
      <c r="H73" s="36">
        <v>183154</v>
      </c>
      <c r="I73" s="36">
        <v>0</v>
      </c>
      <c r="J73" s="36">
        <v>470709</v>
      </c>
      <c r="K73" s="36">
        <v>2723507</v>
      </c>
      <c r="L73" s="36">
        <v>134040</v>
      </c>
      <c r="M73" s="36">
        <v>4845295.5</v>
      </c>
      <c r="N73" s="36">
        <v>250915</v>
      </c>
      <c r="O73" s="36">
        <v>1056542</v>
      </c>
      <c r="P73" s="36">
        <v>586116</v>
      </c>
      <c r="Q73" s="36">
        <v>450931</v>
      </c>
      <c r="R73" s="36">
        <v>0</v>
      </c>
      <c r="S73" s="36">
        <v>489958.13</v>
      </c>
      <c r="T73" s="36">
        <v>0</v>
      </c>
      <c r="U73" s="36">
        <v>448053</v>
      </c>
      <c r="V73" s="36">
        <v>1282189.27</v>
      </c>
      <c r="W73" s="36">
        <v>221122.86</v>
      </c>
      <c r="X73" s="36">
        <v>28548</v>
      </c>
      <c r="Y73" s="36">
        <v>53529</v>
      </c>
      <c r="Z73" s="36">
        <v>0</v>
      </c>
      <c r="AA73" s="36">
        <v>0</v>
      </c>
      <c r="AB73" s="36">
        <v>36840</v>
      </c>
      <c r="AC73" s="36">
        <v>0</v>
      </c>
      <c r="AD73" s="36">
        <v>0</v>
      </c>
      <c r="AE73" s="36">
        <v>0</v>
      </c>
      <c r="AF73" s="36">
        <v>181309.51</v>
      </c>
      <c r="AG73" s="36">
        <v>0</v>
      </c>
      <c r="AH73" s="36">
        <v>0</v>
      </c>
      <c r="AI73" s="36">
        <v>0</v>
      </c>
      <c r="AJ73" s="36">
        <v>6300</v>
      </c>
      <c r="AK73" s="36">
        <v>0</v>
      </c>
      <c r="AL73" s="36">
        <v>0</v>
      </c>
      <c r="AM73" s="36">
        <v>0</v>
      </c>
      <c r="AN73" s="36">
        <v>0</v>
      </c>
      <c r="AO73" s="36">
        <v>121200</v>
      </c>
      <c r="AP73" s="36">
        <v>0</v>
      </c>
      <c r="AQ73" s="36">
        <v>505680</v>
      </c>
      <c r="AR73" s="36">
        <v>0</v>
      </c>
      <c r="AS73" s="36">
        <v>202435</v>
      </c>
      <c r="AT73" s="36">
        <v>121330</v>
      </c>
      <c r="AU73" s="36">
        <v>461810</v>
      </c>
      <c r="AV73" s="36">
        <v>0</v>
      </c>
      <c r="AW73" s="36">
        <v>0</v>
      </c>
      <c r="AX73" s="36">
        <v>0</v>
      </c>
      <c r="AY73" s="36">
        <v>0</v>
      </c>
      <c r="AZ73" s="36">
        <v>5250</v>
      </c>
      <c r="BA73" s="36">
        <v>0</v>
      </c>
      <c r="BB73" s="36">
        <v>0</v>
      </c>
      <c r="BC73" s="36">
        <v>0</v>
      </c>
      <c r="BD73" s="36">
        <v>0</v>
      </c>
      <c r="BE73" s="36">
        <v>0</v>
      </c>
      <c r="BF73" s="36">
        <v>0</v>
      </c>
      <c r="BG73" s="36">
        <v>0</v>
      </c>
      <c r="BH73" s="36">
        <v>0</v>
      </c>
      <c r="BI73" s="36">
        <v>60700</v>
      </c>
      <c r="BJ73" s="36">
        <v>0</v>
      </c>
      <c r="BK73" s="36">
        <v>0</v>
      </c>
      <c r="BL73" s="36">
        <v>0</v>
      </c>
      <c r="BM73" s="36">
        <v>0</v>
      </c>
      <c r="BN73" s="36">
        <v>0</v>
      </c>
      <c r="BO73" s="36">
        <v>0</v>
      </c>
      <c r="BP73" s="36">
        <v>84075</v>
      </c>
      <c r="BQ73" s="36">
        <v>0</v>
      </c>
      <c r="BR73" s="36">
        <v>0</v>
      </c>
      <c r="BS73" s="36">
        <v>0</v>
      </c>
      <c r="BT73" s="36">
        <v>0</v>
      </c>
      <c r="BU73" s="36">
        <v>26920</v>
      </c>
      <c r="BV73" s="36">
        <v>0</v>
      </c>
      <c r="BW73" s="36">
        <v>0</v>
      </c>
      <c r="BX73" s="36">
        <v>0</v>
      </c>
      <c r="BY73" s="37">
        <v>471780.51</v>
      </c>
    </row>
    <row r="74" spans="1:77" ht="18.7" customHeight="1" x14ac:dyDescent="0.2">
      <c r="A74" s="34" t="s">
        <v>245</v>
      </c>
      <c r="B74" s="35" t="s">
        <v>298</v>
      </c>
      <c r="C74" s="34" t="s">
        <v>299</v>
      </c>
      <c r="D74" s="36">
        <v>0</v>
      </c>
      <c r="E74" s="36">
        <v>816667</v>
      </c>
      <c r="F74" s="36">
        <v>0</v>
      </c>
      <c r="G74" s="36">
        <v>131122</v>
      </c>
      <c r="H74" s="36">
        <v>0</v>
      </c>
      <c r="I74" s="36">
        <v>0</v>
      </c>
      <c r="J74" s="36">
        <v>262904</v>
      </c>
      <c r="K74" s="36">
        <v>322749</v>
      </c>
      <c r="L74" s="36">
        <v>0</v>
      </c>
      <c r="M74" s="36">
        <v>35400</v>
      </c>
      <c r="N74" s="36">
        <v>37800</v>
      </c>
      <c r="O74" s="36">
        <v>135671</v>
      </c>
      <c r="P74" s="36">
        <v>35825</v>
      </c>
      <c r="Q74" s="36">
        <v>220189</v>
      </c>
      <c r="R74" s="36">
        <v>0</v>
      </c>
      <c r="S74" s="36">
        <v>0</v>
      </c>
      <c r="T74" s="36">
        <v>0</v>
      </c>
      <c r="U74" s="36">
        <v>186336</v>
      </c>
      <c r="V74" s="36">
        <v>0</v>
      </c>
      <c r="W74" s="36">
        <v>0</v>
      </c>
      <c r="X74" s="36">
        <v>0</v>
      </c>
      <c r="Y74" s="36">
        <v>0</v>
      </c>
      <c r="Z74" s="36">
        <v>19320</v>
      </c>
      <c r="AA74" s="36">
        <v>0</v>
      </c>
      <c r="AB74" s="36">
        <v>54362.400000000001</v>
      </c>
      <c r="AC74" s="36">
        <v>0</v>
      </c>
      <c r="AD74" s="36">
        <v>0</v>
      </c>
      <c r="AE74" s="36">
        <v>0</v>
      </c>
      <c r="AF74" s="36">
        <v>39971.74</v>
      </c>
      <c r="AG74" s="36">
        <v>0</v>
      </c>
      <c r="AH74" s="36">
        <v>0</v>
      </c>
      <c r="AI74" s="36">
        <v>0</v>
      </c>
      <c r="AJ74" s="36">
        <v>0</v>
      </c>
      <c r="AK74" s="36">
        <v>0</v>
      </c>
      <c r="AL74" s="36">
        <v>0</v>
      </c>
      <c r="AM74" s="36">
        <v>0</v>
      </c>
      <c r="AN74" s="36">
        <v>0</v>
      </c>
      <c r="AO74" s="36">
        <v>0</v>
      </c>
      <c r="AP74" s="36">
        <v>7143</v>
      </c>
      <c r="AQ74" s="36">
        <v>0</v>
      </c>
      <c r="AR74" s="36">
        <v>0</v>
      </c>
      <c r="AS74" s="36">
        <v>0</v>
      </c>
      <c r="AT74" s="36">
        <v>0</v>
      </c>
      <c r="AU74" s="36">
        <v>0</v>
      </c>
      <c r="AV74" s="36">
        <v>0</v>
      </c>
      <c r="AW74" s="36">
        <v>0</v>
      </c>
      <c r="AX74" s="36">
        <v>0</v>
      </c>
      <c r="AY74" s="36">
        <v>0</v>
      </c>
      <c r="AZ74" s="36">
        <v>2100</v>
      </c>
      <c r="BA74" s="36">
        <v>0</v>
      </c>
      <c r="BB74" s="36">
        <v>0</v>
      </c>
      <c r="BC74" s="36">
        <v>0</v>
      </c>
      <c r="BD74" s="36">
        <v>0</v>
      </c>
      <c r="BE74" s="36">
        <v>0</v>
      </c>
      <c r="BF74" s="36">
        <v>0</v>
      </c>
      <c r="BG74" s="36">
        <v>0</v>
      </c>
      <c r="BH74" s="36">
        <v>0</v>
      </c>
      <c r="BI74" s="36">
        <v>32044.85</v>
      </c>
      <c r="BJ74" s="36">
        <v>0</v>
      </c>
      <c r="BK74" s="36">
        <v>0</v>
      </c>
      <c r="BL74" s="36">
        <v>0</v>
      </c>
      <c r="BM74" s="36">
        <v>47952</v>
      </c>
      <c r="BN74" s="36">
        <v>0</v>
      </c>
      <c r="BO74" s="36">
        <v>0</v>
      </c>
      <c r="BP74" s="36">
        <v>0</v>
      </c>
      <c r="BQ74" s="36">
        <v>0</v>
      </c>
      <c r="BR74" s="36">
        <v>0</v>
      </c>
      <c r="BS74" s="36">
        <v>0</v>
      </c>
      <c r="BT74" s="36">
        <v>0</v>
      </c>
      <c r="BU74" s="36">
        <v>0</v>
      </c>
      <c r="BV74" s="36">
        <v>0</v>
      </c>
      <c r="BW74" s="36">
        <v>0</v>
      </c>
      <c r="BX74" s="36">
        <v>0</v>
      </c>
      <c r="BY74" s="37">
        <v>18397702.359999999</v>
      </c>
    </row>
    <row r="75" spans="1:77" ht="18.7" customHeight="1" x14ac:dyDescent="0.2">
      <c r="A75" s="34" t="s">
        <v>245</v>
      </c>
      <c r="B75" s="35" t="s">
        <v>300</v>
      </c>
      <c r="C75" s="34" t="s">
        <v>301</v>
      </c>
      <c r="D75" s="36">
        <v>0</v>
      </c>
      <c r="E75" s="36">
        <v>7140</v>
      </c>
      <c r="F75" s="36">
        <v>535670</v>
      </c>
      <c r="G75" s="36">
        <v>86470</v>
      </c>
      <c r="H75" s="36">
        <v>111292.72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596815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76820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143420</v>
      </c>
      <c r="AF75" s="36">
        <v>0</v>
      </c>
      <c r="AG75" s="36">
        <v>0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0</v>
      </c>
      <c r="AO75" s="36">
        <v>0</v>
      </c>
      <c r="AP75" s="36">
        <v>0</v>
      </c>
      <c r="AQ75" s="36">
        <v>271000</v>
      </c>
      <c r="AR75" s="36">
        <v>0</v>
      </c>
      <c r="AS75" s="36">
        <v>0</v>
      </c>
      <c r="AT75" s="36">
        <v>0</v>
      </c>
      <c r="AU75" s="36">
        <v>0</v>
      </c>
      <c r="AV75" s="36">
        <v>0</v>
      </c>
      <c r="AW75" s="36">
        <v>0</v>
      </c>
      <c r="AX75" s="36">
        <v>0</v>
      </c>
      <c r="AY75" s="36">
        <v>0</v>
      </c>
      <c r="AZ75" s="36">
        <v>25560</v>
      </c>
      <c r="BA75" s="36">
        <v>0</v>
      </c>
      <c r="BB75" s="36">
        <v>0</v>
      </c>
      <c r="BC75" s="36">
        <v>1644800</v>
      </c>
      <c r="BD75" s="36">
        <v>0</v>
      </c>
      <c r="BE75" s="36">
        <v>0</v>
      </c>
      <c r="BF75" s="36">
        <v>16770</v>
      </c>
      <c r="BG75" s="36">
        <v>0</v>
      </c>
      <c r="BH75" s="36">
        <v>0</v>
      </c>
      <c r="BI75" s="36">
        <v>0</v>
      </c>
      <c r="BJ75" s="36">
        <v>0</v>
      </c>
      <c r="BK75" s="36">
        <v>0</v>
      </c>
      <c r="BL75" s="36">
        <v>0</v>
      </c>
      <c r="BM75" s="36">
        <v>0</v>
      </c>
      <c r="BN75" s="36">
        <v>0</v>
      </c>
      <c r="BO75" s="36">
        <v>0</v>
      </c>
      <c r="BP75" s="36">
        <v>0</v>
      </c>
      <c r="BQ75" s="36">
        <v>0</v>
      </c>
      <c r="BR75" s="36">
        <v>0</v>
      </c>
      <c r="BS75" s="36">
        <v>0</v>
      </c>
      <c r="BT75" s="36">
        <v>9460</v>
      </c>
      <c r="BU75" s="36">
        <v>193960</v>
      </c>
      <c r="BV75" s="36">
        <v>19010</v>
      </c>
      <c r="BW75" s="36">
        <v>0</v>
      </c>
      <c r="BX75" s="36">
        <v>0</v>
      </c>
      <c r="BY75" s="37">
        <v>399451.58999999997</v>
      </c>
    </row>
    <row r="76" spans="1:77" ht="18.7" customHeight="1" x14ac:dyDescent="0.2">
      <c r="A76" s="34" t="s">
        <v>245</v>
      </c>
      <c r="B76" s="35" t="s">
        <v>302</v>
      </c>
      <c r="C76" s="34" t="s">
        <v>303</v>
      </c>
      <c r="D76" s="36">
        <v>2224480</v>
      </c>
      <c r="E76" s="36">
        <v>164825</v>
      </c>
      <c r="F76" s="36">
        <v>1051440</v>
      </c>
      <c r="G76" s="36">
        <v>1780527.88</v>
      </c>
      <c r="H76" s="36">
        <v>0</v>
      </c>
      <c r="I76" s="36">
        <v>0</v>
      </c>
      <c r="J76" s="36">
        <v>6054600</v>
      </c>
      <c r="K76" s="36">
        <v>440250</v>
      </c>
      <c r="L76" s="36">
        <v>158700</v>
      </c>
      <c r="M76" s="36">
        <v>2135850</v>
      </c>
      <c r="N76" s="36">
        <v>74400</v>
      </c>
      <c r="O76" s="36">
        <v>245400</v>
      </c>
      <c r="P76" s="36">
        <v>729780</v>
      </c>
      <c r="Q76" s="36">
        <v>660000</v>
      </c>
      <c r="R76" s="36">
        <v>91500</v>
      </c>
      <c r="S76" s="36">
        <v>321625</v>
      </c>
      <c r="T76" s="36">
        <v>168000</v>
      </c>
      <c r="U76" s="36">
        <v>132600</v>
      </c>
      <c r="V76" s="36">
        <v>3214195</v>
      </c>
      <c r="W76" s="36">
        <v>806120</v>
      </c>
      <c r="X76" s="36">
        <v>194280</v>
      </c>
      <c r="Y76" s="36">
        <v>0</v>
      </c>
      <c r="Z76" s="36">
        <v>68400</v>
      </c>
      <c r="AA76" s="36">
        <v>250110</v>
      </c>
      <c r="AB76" s="36">
        <v>0</v>
      </c>
      <c r="AC76" s="36">
        <v>98160</v>
      </c>
      <c r="AD76" s="36">
        <v>81600</v>
      </c>
      <c r="AE76" s="36">
        <v>3790120</v>
      </c>
      <c r="AF76" s="36">
        <v>159026.67000000001</v>
      </c>
      <c r="AG76" s="36">
        <v>7660</v>
      </c>
      <c r="AH76" s="36">
        <v>180302</v>
      </c>
      <c r="AI76" s="36">
        <v>83280</v>
      </c>
      <c r="AJ76" s="36">
        <v>208080</v>
      </c>
      <c r="AK76" s="36">
        <v>64000</v>
      </c>
      <c r="AL76" s="36">
        <v>102720</v>
      </c>
      <c r="AM76" s="36">
        <v>135640</v>
      </c>
      <c r="AN76" s="36">
        <v>139540</v>
      </c>
      <c r="AO76" s="36">
        <v>152880</v>
      </c>
      <c r="AP76" s="36">
        <v>79200</v>
      </c>
      <c r="AQ76" s="36">
        <v>1907045</v>
      </c>
      <c r="AR76" s="36">
        <v>701331</v>
      </c>
      <c r="AS76" s="36">
        <v>83280</v>
      </c>
      <c r="AT76" s="36">
        <v>144000</v>
      </c>
      <c r="AU76" s="36">
        <v>83680</v>
      </c>
      <c r="AV76" s="36">
        <v>322245</v>
      </c>
      <c r="AW76" s="36">
        <v>66000</v>
      </c>
      <c r="AX76" s="36">
        <v>2880575</v>
      </c>
      <c r="AY76" s="36">
        <v>72180</v>
      </c>
      <c r="AZ76" s="36">
        <v>0</v>
      </c>
      <c r="BA76" s="36">
        <v>0</v>
      </c>
      <c r="BB76" s="36">
        <v>2191599.5</v>
      </c>
      <c r="BC76" s="36">
        <v>0</v>
      </c>
      <c r="BD76" s="36">
        <v>435360</v>
      </c>
      <c r="BE76" s="36">
        <v>321780</v>
      </c>
      <c r="BF76" s="36">
        <v>51600</v>
      </c>
      <c r="BG76" s="36">
        <v>48240</v>
      </c>
      <c r="BH76" s="36">
        <v>45840</v>
      </c>
      <c r="BI76" s="36">
        <v>2929510</v>
      </c>
      <c r="BJ76" s="36">
        <v>6624582.5</v>
      </c>
      <c r="BK76" s="36">
        <v>165360</v>
      </c>
      <c r="BL76" s="36">
        <v>102360</v>
      </c>
      <c r="BM76" s="36">
        <v>152160</v>
      </c>
      <c r="BN76" s="36">
        <v>90540</v>
      </c>
      <c r="BO76" s="36">
        <v>94620</v>
      </c>
      <c r="BP76" s="36">
        <v>1820252.5</v>
      </c>
      <c r="BQ76" s="36">
        <v>112800</v>
      </c>
      <c r="BR76" s="36">
        <v>130080</v>
      </c>
      <c r="BS76" s="36">
        <v>0</v>
      </c>
      <c r="BT76" s="36">
        <v>265800</v>
      </c>
      <c r="BU76" s="36">
        <v>561525</v>
      </c>
      <c r="BV76" s="36">
        <v>57600</v>
      </c>
      <c r="BW76" s="36">
        <v>0</v>
      </c>
      <c r="BX76" s="36">
        <v>93840</v>
      </c>
      <c r="BY76" s="37">
        <v>111026364.62</v>
      </c>
    </row>
    <row r="77" spans="1:77" ht="18.7" customHeight="1" x14ac:dyDescent="0.2">
      <c r="A77" s="34" t="s">
        <v>245</v>
      </c>
      <c r="B77" s="35" t="s">
        <v>304</v>
      </c>
      <c r="C77" s="34" t="s">
        <v>305</v>
      </c>
      <c r="D77" s="36">
        <v>0</v>
      </c>
      <c r="E77" s="36">
        <v>1681066.66</v>
      </c>
      <c r="F77" s="36">
        <v>2500</v>
      </c>
      <c r="G77" s="36">
        <v>499000</v>
      </c>
      <c r="H77" s="36">
        <v>388854.83</v>
      </c>
      <c r="I77" s="36">
        <v>175500</v>
      </c>
      <c r="J77" s="36">
        <v>0</v>
      </c>
      <c r="K77" s="36">
        <v>0</v>
      </c>
      <c r="L77" s="36">
        <v>98000</v>
      </c>
      <c r="M77" s="36">
        <v>0</v>
      </c>
      <c r="N77" s="36">
        <v>195000</v>
      </c>
      <c r="O77" s="36">
        <v>502000</v>
      </c>
      <c r="P77" s="36">
        <v>626435</v>
      </c>
      <c r="Q77" s="36">
        <v>4000</v>
      </c>
      <c r="R77" s="36">
        <v>0</v>
      </c>
      <c r="S77" s="36">
        <v>0</v>
      </c>
      <c r="T77" s="36">
        <v>295500</v>
      </c>
      <c r="U77" s="36">
        <v>0</v>
      </c>
      <c r="V77" s="36">
        <v>3000</v>
      </c>
      <c r="W77" s="36">
        <v>1211095</v>
      </c>
      <c r="X77" s="36">
        <v>209500</v>
      </c>
      <c r="Y77" s="36">
        <v>625000</v>
      </c>
      <c r="Z77" s="36">
        <v>0</v>
      </c>
      <c r="AA77" s="36">
        <v>190000</v>
      </c>
      <c r="AB77" s="36">
        <v>176500</v>
      </c>
      <c r="AC77" s="36">
        <v>100000</v>
      </c>
      <c r="AD77" s="36">
        <v>0</v>
      </c>
      <c r="AE77" s="36">
        <v>6000</v>
      </c>
      <c r="AF77" s="36">
        <v>0</v>
      </c>
      <c r="AG77" s="36">
        <v>0</v>
      </c>
      <c r="AH77" s="36">
        <v>0</v>
      </c>
      <c r="AI77" s="36">
        <v>0</v>
      </c>
      <c r="AJ77" s="36">
        <v>281628</v>
      </c>
      <c r="AK77" s="36">
        <v>0</v>
      </c>
      <c r="AL77" s="36">
        <v>0</v>
      </c>
      <c r="AM77" s="36">
        <v>0</v>
      </c>
      <c r="AN77" s="36">
        <v>0</v>
      </c>
      <c r="AO77" s="36">
        <v>248500</v>
      </c>
      <c r="AP77" s="36">
        <v>0</v>
      </c>
      <c r="AQ77" s="36">
        <v>0</v>
      </c>
      <c r="AR77" s="36">
        <v>142500</v>
      </c>
      <c r="AS77" s="36">
        <v>225000</v>
      </c>
      <c r="AT77" s="36">
        <v>1000</v>
      </c>
      <c r="AU77" s="36">
        <v>48000</v>
      </c>
      <c r="AV77" s="36">
        <v>37500</v>
      </c>
      <c r="AW77" s="36">
        <v>0</v>
      </c>
      <c r="AX77" s="36">
        <v>0</v>
      </c>
      <c r="AY77" s="36">
        <v>0</v>
      </c>
      <c r="AZ77" s="36">
        <v>390548</v>
      </c>
      <c r="BA77" s="36">
        <v>0</v>
      </c>
      <c r="BB77" s="36">
        <v>61819</v>
      </c>
      <c r="BC77" s="36">
        <v>19500</v>
      </c>
      <c r="BD77" s="36">
        <v>675662</v>
      </c>
      <c r="BE77" s="36">
        <v>47224</v>
      </c>
      <c r="BF77" s="36">
        <v>142000</v>
      </c>
      <c r="BG77" s="36">
        <v>48950</v>
      </c>
      <c r="BH77" s="36">
        <v>143000</v>
      </c>
      <c r="BI77" s="36">
        <v>14000</v>
      </c>
      <c r="BJ77" s="36">
        <v>1138369</v>
      </c>
      <c r="BK77" s="36">
        <v>363822</v>
      </c>
      <c r="BL77" s="36">
        <v>191000</v>
      </c>
      <c r="BM77" s="36">
        <v>302354</v>
      </c>
      <c r="BN77" s="36">
        <v>389000</v>
      </c>
      <c r="BO77" s="36">
        <v>0</v>
      </c>
      <c r="BP77" s="36">
        <v>0</v>
      </c>
      <c r="BQ77" s="36">
        <v>0</v>
      </c>
      <c r="BR77" s="36">
        <v>0</v>
      </c>
      <c r="BS77" s="36">
        <v>0</v>
      </c>
      <c r="BT77" s="36">
        <v>0</v>
      </c>
      <c r="BU77" s="36">
        <v>0</v>
      </c>
      <c r="BV77" s="36">
        <v>0</v>
      </c>
      <c r="BW77" s="36">
        <v>0</v>
      </c>
      <c r="BX77" s="36">
        <v>205000</v>
      </c>
      <c r="BY77" s="37">
        <v>746775.55</v>
      </c>
    </row>
    <row r="78" spans="1:77" ht="18.7" customHeight="1" x14ac:dyDescent="0.2">
      <c r="A78" s="34" t="s">
        <v>245</v>
      </c>
      <c r="B78" s="35" t="s">
        <v>306</v>
      </c>
      <c r="C78" s="34" t="s">
        <v>307</v>
      </c>
      <c r="D78" s="36">
        <v>348000</v>
      </c>
      <c r="E78" s="36">
        <v>700733.34</v>
      </c>
      <c r="F78" s="36">
        <v>0</v>
      </c>
      <c r="G78" s="36">
        <v>27500</v>
      </c>
      <c r="H78" s="36">
        <v>9500</v>
      </c>
      <c r="I78" s="36">
        <v>6000</v>
      </c>
      <c r="J78" s="36">
        <v>0</v>
      </c>
      <c r="K78" s="36">
        <v>111145</v>
      </c>
      <c r="L78" s="36">
        <v>16000</v>
      </c>
      <c r="M78" s="36">
        <v>321000</v>
      </c>
      <c r="N78" s="36">
        <v>11500</v>
      </c>
      <c r="O78" s="36">
        <v>24000</v>
      </c>
      <c r="P78" s="36">
        <v>115500</v>
      </c>
      <c r="Q78" s="36">
        <v>117500</v>
      </c>
      <c r="R78" s="36">
        <v>5000</v>
      </c>
      <c r="S78" s="36">
        <v>15000</v>
      </c>
      <c r="T78" s="36">
        <v>17000</v>
      </c>
      <c r="U78" s="36">
        <v>15500</v>
      </c>
      <c r="V78" s="36">
        <v>0</v>
      </c>
      <c r="W78" s="36">
        <v>110000</v>
      </c>
      <c r="X78" s="36">
        <v>38000</v>
      </c>
      <c r="Y78" s="36">
        <v>0</v>
      </c>
      <c r="Z78" s="36">
        <v>28000</v>
      </c>
      <c r="AA78" s="36">
        <v>9000</v>
      </c>
      <c r="AB78" s="36">
        <v>53000</v>
      </c>
      <c r="AC78" s="36">
        <v>15000</v>
      </c>
      <c r="AD78" s="36">
        <v>11500</v>
      </c>
      <c r="AE78" s="36">
        <v>165000</v>
      </c>
      <c r="AF78" s="36">
        <v>19000</v>
      </c>
      <c r="AG78" s="36">
        <v>0</v>
      </c>
      <c r="AH78" s="36">
        <v>29850</v>
      </c>
      <c r="AI78" s="36">
        <v>16000</v>
      </c>
      <c r="AJ78" s="36">
        <v>15000</v>
      </c>
      <c r="AK78" s="36">
        <v>20000</v>
      </c>
      <c r="AL78" s="36">
        <v>13000</v>
      </c>
      <c r="AM78" s="36">
        <v>4000</v>
      </c>
      <c r="AN78" s="36">
        <v>0</v>
      </c>
      <c r="AO78" s="36">
        <v>25000</v>
      </c>
      <c r="AP78" s="36">
        <v>11000</v>
      </c>
      <c r="AQ78" s="36">
        <v>23833</v>
      </c>
      <c r="AR78" s="36">
        <v>94000</v>
      </c>
      <c r="AS78" s="36">
        <v>29000</v>
      </c>
      <c r="AT78" s="36">
        <v>16000</v>
      </c>
      <c r="AU78" s="36">
        <v>68500</v>
      </c>
      <c r="AV78" s="36">
        <v>6000</v>
      </c>
      <c r="AW78" s="36">
        <v>10000</v>
      </c>
      <c r="AX78" s="36">
        <v>163000</v>
      </c>
      <c r="AY78" s="36">
        <v>0</v>
      </c>
      <c r="AZ78" s="36">
        <v>39281.72</v>
      </c>
      <c r="BA78" s="36">
        <v>20500</v>
      </c>
      <c r="BB78" s="36">
        <v>0</v>
      </c>
      <c r="BC78" s="36">
        <v>26000</v>
      </c>
      <c r="BD78" s="36">
        <v>83000</v>
      </c>
      <c r="BE78" s="36">
        <v>0</v>
      </c>
      <c r="BF78" s="36">
        <v>9500</v>
      </c>
      <c r="BG78" s="36">
        <v>0</v>
      </c>
      <c r="BH78" s="36">
        <v>4000</v>
      </c>
      <c r="BI78" s="36">
        <v>200000</v>
      </c>
      <c r="BJ78" s="36">
        <v>780000</v>
      </c>
      <c r="BK78" s="36">
        <v>13000</v>
      </c>
      <c r="BL78" s="36">
        <v>0</v>
      </c>
      <c r="BM78" s="36">
        <v>0</v>
      </c>
      <c r="BN78" s="36">
        <v>9000</v>
      </c>
      <c r="BO78" s="36">
        <v>0</v>
      </c>
      <c r="BP78" s="36">
        <v>146500</v>
      </c>
      <c r="BQ78" s="36">
        <v>32000</v>
      </c>
      <c r="BR78" s="36">
        <v>11000</v>
      </c>
      <c r="BS78" s="36">
        <v>97000</v>
      </c>
      <c r="BT78" s="36">
        <v>0</v>
      </c>
      <c r="BU78" s="36">
        <v>195000</v>
      </c>
      <c r="BV78" s="36">
        <v>26000</v>
      </c>
      <c r="BW78" s="36">
        <v>31500</v>
      </c>
      <c r="BX78" s="36">
        <v>20500</v>
      </c>
      <c r="BY78" s="37"/>
    </row>
    <row r="79" spans="1:77" ht="18.7" customHeight="1" x14ac:dyDescent="0.2">
      <c r="A79" s="34" t="s">
        <v>245</v>
      </c>
      <c r="B79" s="35" t="s">
        <v>308</v>
      </c>
      <c r="C79" s="34" t="s">
        <v>309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1184351.4099999999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36">
        <v>0</v>
      </c>
      <c r="AT79" s="36">
        <v>0</v>
      </c>
      <c r="AU79" s="36">
        <v>0</v>
      </c>
      <c r="AV79" s="36">
        <v>0</v>
      </c>
      <c r="AW79" s="36">
        <v>0</v>
      </c>
      <c r="AX79" s="36">
        <v>0</v>
      </c>
      <c r="AY79" s="36">
        <v>0</v>
      </c>
      <c r="AZ79" s="36">
        <v>0</v>
      </c>
      <c r="BA79" s="36">
        <v>0</v>
      </c>
      <c r="BB79" s="36">
        <v>0</v>
      </c>
      <c r="BC79" s="36">
        <v>0</v>
      </c>
      <c r="BD79" s="36">
        <v>0</v>
      </c>
      <c r="BE79" s="36">
        <v>0</v>
      </c>
      <c r="BF79" s="36">
        <v>0</v>
      </c>
      <c r="BG79" s="36">
        <v>0</v>
      </c>
      <c r="BH79" s="36">
        <v>0</v>
      </c>
      <c r="BI79" s="36">
        <v>5064500</v>
      </c>
      <c r="BJ79" s="36">
        <v>0</v>
      </c>
      <c r="BK79" s="36">
        <v>0</v>
      </c>
      <c r="BL79" s="36">
        <v>0</v>
      </c>
      <c r="BM79" s="36">
        <v>0</v>
      </c>
      <c r="BN79" s="36">
        <v>0</v>
      </c>
      <c r="BO79" s="36">
        <v>0</v>
      </c>
      <c r="BP79" s="36">
        <v>0</v>
      </c>
      <c r="BQ79" s="36">
        <v>0</v>
      </c>
      <c r="BR79" s="36">
        <v>0</v>
      </c>
      <c r="BS79" s="36">
        <v>0</v>
      </c>
      <c r="BT79" s="36">
        <v>0</v>
      </c>
      <c r="BU79" s="36">
        <v>0</v>
      </c>
      <c r="BV79" s="36">
        <v>0</v>
      </c>
      <c r="BW79" s="36">
        <v>0</v>
      </c>
      <c r="BX79" s="36">
        <v>0</v>
      </c>
      <c r="BY79" s="37">
        <v>35632709.469999991</v>
      </c>
    </row>
    <row r="80" spans="1:77" ht="18.7" customHeight="1" x14ac:dyDescent="0.2">
      <c r="A80" s="34" t="s">
        <v>245</v>
      </c>
      <c r="B80" s="35" t="s">
        <v>310</v>
      </c>
      <c r="C80" s="34" t="s">
        <v>311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36">
        <v>0</v>
      </c>
      <c r="AI80" s="36">
        <v>0</v>
      </c>
      <c r="AJ80" s="36">
        <v>0</v>
      </c>
      <c r="AK80" s="36">
        <v>0</v>
      </c>
      <c r="AL80" s="36">
        <v>0</v>
      </c>
      <c r="AM80" s="36">
        <v>0</v>
      </c>
      <c r="AN80" s="36">
        <v>0</v>
      </c>
      <c r="AO80" s="36">
        <v>0</v>
      </c>
      <c r="AP80" s="36">
        <v>0</v>
      </c>
      <c r="AQ80" s="36">
        <v>0</v>
      </c>
      <c r="AR80" s="36">
        <v>0</v>
      </c>
      <c r="AS80" s="36">
        <v>0</v>
      </c>
      <c r="AT80" s="36">
        <v>0</v>
      </c>
      <c r="AU80" s="36">
        <v>0</v>
      </c>
      <c r="AV80" s="36">
        <v>0</v>
      </c>
      <c r="AW80" s="36">
        <v>0</v>
      </c>
      <c r="AX80" s="36">
        <v>0</v>
      </c>
      <c r="AY80" s="36">
        <v>0</v>
      </c>
      <c r="AZ80" s="36">
        <v>0</v>
      </c>
      <c r="BA80" s="36">
        <v>0</v>
      </c>
      <c r="BB80" s="36">
        <v>0</v>
      </c>
      <c r="BC80" s="36">
        <v>0</v>
      </c>
      <c r="BD80" s="36">
        <v>0</v>
      </c>
      <c r="BE80" s="36">
        <v>0</v>
      </c>
      <c r="BF80" s="36">
        <v>0</v>
      </c>
      <c r="BG80" s="36">
        <v>0</v>
      </c>
      <c r="BH80" s="36">
        <v>0</v>
      </c>
      <c r="BI80" s="36">
        <v>698000</v>
      </c>
      <c r="BJ80" s="36">
        <v>0</v>
      </c>
      <c r="BK80" s="36">
        <v>0</v>
      </c>
      <c r="BL80" s="36">
        <v>0</v>
      </c>
      <c r="BM80" s="36">
        <v>0</v>
      </c>
      <c r="BN80" s="36">
        <v>0</v>
      </c>
      <c r="BO80" s="36">
        <v>43377</v>
      </c>
      <c r="BP80" s="36">
        <v>0</v>
      </c>
      <c r="BQ80" s="36">
        <v>0</v>
      </c>
      <c r="BR80" s="36">
        <v>0</v>
      </c>
      <c r="BS80" s="36">
        <v>0</v>
      </c>
      <c r="BT80" s="36">
        <v>0</v>
      </c>
      <c r="BU80" s="36">
        <v>0</v>
      </c>
      <c r="BV80" s="36">
        <v>0</v>
      </c>
      <c r="BW80" s="36">
        <v>0</v>
      </c>
      <c r="BX80" s="36">
        <v>0</v>
      </c>
      <c r="BY80" s="37">
        <v>52951041.100000001</v>
      </c>
    </row>
    <row r="81" spans="1:77" ht="18.7" customHeight="1" x14ac:dyDescent="0.2">
      <c r="A81" s="34" t="s">
        <v>245</v>
      </c>
      <c r="B81" s="35" t="s">
        <v>312</v>
      </c>
      <c r="C81" s="34" t="s">
        <v>313</v>
      </c>
      <c r="D81" s="36">
        <v>0</v>
      </c>
      <c r="E81" s="36">
        <v>138200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1434500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1647103.46</v>
      </c>
      <c r="AD81" s="36">
        <v>0</v>
      </c>
      <c r="AE81" s="36">
        <v>0</v>
      </c>
      <c r="AF81" s="36">
        <v>1434700</v>
      </c>
      <c r="AG81" s="36">
        <v>381100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36">
        <v>0</v>
      </c>
      <c r="AU81" s="36">
        <v>0</v>
      </c>
      <c r="AV81" s="36">
        <v>0</v>
      </c>
      <c r="AW81" s="36">
        <v>372500</v>
      </c>
      <c r="AX81" s="36">
        <v>0</v>
      </c>
      <c r="AY81" s="36">
        <v>0</v>
      </c>
      <c r="AZ81" s="36">
        <v>0</v>
      </c>
      <c r="BA81" s="36">
        <v>0</v>
      </c>
      <c r="BB81" s="36">
        <v>0</v>
      </c>
      <c r="BC81" s="36">
        <v>0</v>
      </c>
      <c r="BD81" s="36">
        <v>1490600</v>
      </c>
      <c r="BE81" s="36">
        <v>0</v>
      </c>
      <c r="BF81" s="36">
        <v>351300</v>
      </c>
      <c r="BG81" s="36">
        <v>406200</v>
      </c>
      <c r="BH81" s="36">
        <v>0</v>
      </c>
      <c r="BI81" s="36">
        <v>0</v>
      </c>
      <c r="BJ81" s="36">
        <v>0</v>
      </c>
      <c r="BK81" s="36">
        <v>0</v>
      </c>
      <c r="BL81" s="36">
        <v>0</v>
      </c>
      <c r="BM81" s="36">
        <v>816800</v>
      </c>
      <c r="BN81" s="36">
        <v>0</v>
      </c>
      <c r="BO81" s="36">
        <v>574400</v>
      </c>
      <c r="BP81" s="36">
        <v>0</v>
      </c>
      <c r="BQ81" s="36">
        <v>0</v>
      </c>
      <c r="BR81" s="36">
        <v>0</v>
      </c>
      <c r="BS81" s="36">
        <v>0</v>
      </c>
      <c r="BT81" s="36">
        <v>0</v>
      </c>
      <c r="BU81" s="36">
        <v>0</v>
      </c>
      <c r="BV81" s="36">
        <v>0</v>
      </c>
      <c r="BW81" s="36">
        <v>0</v>
      </c>
      <c r="BX81" s="36">
        <v>0</v>
      </c>
      <c r="BY81" s="37">
        <v>4362912.2800000021</v>
      </c>
    </row>
    <row r="82" spans="1:77" ht="18.7" customHeight="1" x14ac:dyDescent="0.2">
      <c r="A82" s="34" t="s">
        <v>245</v>
      </c>
      <c r="B82" s="35" t="s">
        <v>314</v>
      </c>
      <c r="C82" s="34" t="s">
        <v>315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173100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36">
        <v>0</v>
      </c>
      <c r="AK82" s="36">
        <v>0</v>
      </c>
      <c r="AL82" s="36">
        <v>0</v>
      </c>
      <c r="AM82" s="36">
        <v>0</v>
      </c>
      <c r="AN82" s="36">
        <v>0</v>
      </c>
      <c r="AO82" s="36">
        <v>0</v>
      </c>
      <c r="AP82" s="36">
        <v>0</v>
      </c>
      <c r="AQ82" s="36">
        <v>0</v>
      </c>
      <c r="AR82" s="36">
        <v>0</v>
      </c>
      <c r="AS82" s="36">
        <v>0</v>
      </c>
      <c r="AT82" s="36">
        <v>0</v>
      </c>
      <c r="AU82" s="36">
        <v>0</v>
      </c>
      <c r="AV82" s="36">
        <v>0</v>
      </c>
      <c r="AW82" s="36">
        <v>0</v>
      </c>
      <c r="AX82" s="36">
        <v>0</v>
      </c>
      <c r="AY82" s="36">
        <v>38300</v>
      </c>
      <c r="AZ82" s="36">
        <v>0</v>
      </c>
      <c r="BA82" s="36">
        <v>0</v>
      </c>
      <c r="BB82" s="36">
        <v>0</v>
      </c>
      <c r="BC82" s="36">
        <v>0</v>
      </c>
      <c r="BD82" s="36">
        <v>0</v>
      </c>
      <c r="BE82" s="36">
        <v>0</v>
      </c>
      <c r="BF82" s="36">
        <v>0</v>
      </c>
      <c r="BG82" s="36">
        <v>0</v>
      </c>
      <c r="BH82" s="36">
        <v>0</v>
      </c>
      <c r="BI82" s="36">
        <v>0</v>
      </c>
      <c r="BJ82" s="36">
        <v>0</v>
      </c>
      <c r="BK82" s="36">
        <v>0</v>
      </c>
      <c r="BL82" s="36">
        <v>0</v>
      </c>
      <c r="BM82" s="36">
        <v>39000</v>
      </c>
      <c r="BN82" s="36">
        <v>0</v>
      </c>
      <c r="BO82" s="36">
        <v>0</v>
      </c>
      <c r="BP82" s="36">
        <v>0</v>
      </c>
      <c r="BQ82" s="36">
        <v>0</v>
      </c>
      <c r="BR82" s="36">
        <v>0</v>
      </c>
      <c r="BS82" s="36">
        <v>0</v>
      </c>
      <c r="BT82" s="36">
        <v>0</v>
      </c>
      <c r="BU82" s="36">
        <v>0</v>
      </c>
      <c r="BV82" s="36">
        <v>0</v>
      </c>
      <c r="BW82" s="36">
        <v>0</v>
      </c>
      <c r="BX82" s="36">
        <v>0</v>
      </c>
      <c r="BY82" s="37">
        <v>44750627.140000001</v>
      </c>
    </row>
    <row r="83" spans="1:77" ht="18.7" customHeight="1" x14ac:dyDescent="0.2">
      <c r="A83" s="34" t="s">
        <v>245</v>
      </c>
      <c r="B83" s="35" t="s">
        <v>316</v>
      </c>
      <c r="C83" s="34" t="s">
        <v>317</v>
      </c>
      <c r="D83" s="36">
        <v>9363383.9700000007</v>
      </c>
      <c r="E83" s="36">
        <v>0</v>
      </c>
      <c r="F83" s="36">
        <v>759570.06</v>
      </c>
      <c r="G83" s="36">
        <v>0</v>
      </c>
      <c r="H83" s="36">
        <v>0</v>
      </c>
      <c r="I83" s="36">
        <v>0</v>
      </c>
      <c r="J83" s="36">
        <v>12474574.640000001</v>
      </c>
      <c r="K83" s="36">
        <v>846529.5</v>
      </c>
      <c r="L83" s="36">
        <v>0</v>
      </c>
      <c r="M83" s="36">
        <v>4734871.53</v>
      </c>
      <c r="N83" s="36">
        <v>0</v>
      </c>
      <c r="O83" s="36">
        <v>642895.96</v>
      </c>
      <c r="P83" s="36">
        <v>700000</v>
      </c>
      <c r="Q83" s="36">
        <v>721985</v>
      </c>
      <c r="R83" s="36">
        <v>0</v>
      </c>
      <c r="S83" s="36">
        <v>250000</v>
      </c>
      <c r="T83" s="36">
        <v>0</v>
      </c>
      <c r="U83" s="36">
        <v>0</v>
      </c>
      <c r="V83" s="36">
        <v>0</v>
      </c>
      <c r="W83" s="36">
        <v>0</v>
      </c>
      <c r="X83" s="36">
        <v>120000</v>
      </c>
      <c r="Y83" s="36">
        <v>0</v>
      </c>
      <c r="Z83" s="36">
        <v>0</v>
      </c>
      <c r="AA83" s="36">
        <v>170000</v>
      </c>
      <c r="AB83" s="36">
        <v>0</v>
      </c>
      <c r="AC83" s="36">
        <v>79219.34</v>
      </c>
      <c r="AD83" s="36">
        <v>0</v>
      </c>
      <c r="AE83" s="36">
        <v>14546317</v>
      </c>
      <c r="AF83" s="36">
        <v>0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  <c r="AM83" s="36">
        <v>0</v>
      </c>
      <c r="AN83" s="36">
        <v>0</v>
      </c>
      <c r="AO83" s="36">
        <v>0</v>
      </c>
      <c r="AP83" s="36">
        <v>0</v>
      </c>
      <c r="AQ83" s="36">
        <v>2036880.05</v>
      </c>
      <c r="AR83" s="36">
        <v>0</v>
      </c>
      <c r="AS83" s="36">
        <v>0</v>
      </c>
      <c r="AT83" s="36">
        <v>0</v>
      </c>
      <c r="AU83" s="36">
        <v>0</v>
      </c>
      <c r="AV83" s="36">
        <v>0</v>
      </c>
      <c r="AW83" s="36">
        <v>0</v>
      </c>
      <c r="AX83" s="36">
        <v>7232141.5</v>
      </c>
      <c r="AY83" s="36">
        <v>719580</v>
      </c>
      <c r="AZ83" s="36">
        <v>243154</v>
      </c>
      <c r="BA83" s="36">
        <v>0</v>
      </c>
      <c r="BB83" s="36">
        <v>0</v>
      </c>
      <c r="BC83" s="36">
        <v>0</v>
      </c>
      <c r="BD83" s="36">
        <v>925646</v>
      </c>
      <c r="BE83" s="36">
        <v>0</v>
      </c>
      <c r="BF83" s="36">
        <v>706410</v>
      </c>
      <c r="BG83" s="36">
        <v>0</v>
      </c>
      <c r="BH83" s="36">
        <v>0</v>
      </c>
      <c r="BI83" s="36">
        <v>0</v>
      </c>
      <c r="BJ83" s="36">
        <v>0</v>
      </c>
      <c r="BK83" s="36">
        <v>0</v>
      </c>
      <c r="BL83" s="36">
        <v>0</v>
      </c>
      <c r="BM83" s="36">
        <v>0</v>
      </c>
      <c r="BN83" s="36">
        <v>0</v>
      </c>
      <c r="BO83" s="36">
        <v>0</v>
      </c>
      <c r="BP83" s="36">
        <v>4235125</v>
      </c>
      <c r="BQ83" s="36">
        <v>0</v>
      </c>
      <c r="BR83" s="36">
        <v>0</v>
      </c>
      <c r="BS83" s="36">
        <v>0</v>
      </c>
      <c r="BT83" s="36">
        <v>0</v>
      </c>
      <c r="BU83" s="36">
        <v>0</v>
      </c>
      <c r="BV83" s="36">
        <v>0</v>
      </c>
      <c r="BW83" s="36">
        <v>0</v>
      </c>
      <c r="BX83" s="36">
        <v>0</v>
      </c>
      <c r="BY83" s="37">
        <v>365639.83999999997</v>
      </c>
    </row>
    <row r="84" spans="1:77" ht="18.7" customHeight="1" x14ac:dyDescent="0.2">
      <c r="A84" s="34" t="s">
        <v>245</v>
      </c>
      <c r="B84" s="35" t="s">
        <v>318</v>
      </c>
      <c r="C84" s="34" t="s">
        <v>319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938973.36</v>
      </c>
      <c r="K84" s="36">
        <v>0</v>
      </c>
      <c r="L84" s="36">
        <v>0</v>
      </c>
      <c r="M84" s="36">
        <v>600000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45300</v>
      </c>
      <c r="W84" s="36">
        <v>0</v>
      </c>
      <c r="X84" s="36">
        <v>18000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1559766</v>
      </c>
      <c r="AF84" s="36">
        <v>0</v>
      </c>
      <c r="AG84" s="36">
        <v>0</v>
      </c>
      <c r="AH84" s="36">
        <v>0</v>
      </c>
      <c r="AI84" s="36">
        <v>0</v>
      </c>
      <c r="AJ84" s="36">
        <v>0</v>
      </c>
      <c r="AK84" s="36">
        <v>0</v>
      </c>
      <c r="AL84" s="36">
        <v>0</v>
      </c>
      <c r="AM84" s="36">
        <v>0</v>
      </c>
      <c r="AN84" s="36">
        <v>0</v>
      </c>
      <c r="AO84" s="36">
        <v>0</v>
      </c>
      <c r="AP84" s="36">
        <v>0</v>
      </c>
      <c r="AQ84" s="36">
        <v>563119.94999999995</v>
      </c>
      <c r="AR84" s="36">
        <v>0</v>
      </c>
      <c r="AS84" s="36">
        <v>0</v>
      </c>
      <c r="AT84" s="36">
        <v>0</v>
      </c>
      <c r="AU84" s="36">
        <v>0</v>
      </c>
      <c r="AV84" s="36">
        <v>0</v>
      </c>
      <c r="AW84" s="36">
        <v>0</v>
      </c>
      <c r="AX84" s="36">
        <v>0</v>
      </c>
      <c r="AY84" s="36">
        <v>105264</v>
      </c>
      <c r="AZ84" s="36">
        <v>0</v>
      </c>
      <c r="BA84" s="36">
        <v>0</v>
      </c>
      <c r="BB84" s="36">
        <v>0</v>
      </c>
      <c r="BC84" s="36">
        <v>0</v>
      </c>
      <c r="BD84" s="36">
        <v>0</v>
      </c>
      <c r="BE84" s="36">
        <v>0</v>
      </c>
      <c r="BF84" s="36">
        <v>140816</v>
      </c>
      <c r="BG84" s="36">
        <v>0</v>
      </c>
      <c r="BH84" s="36">
        <v>0</v>
      </c>
      <c r="BI84" s="36">
        <v>0</v>
      </c>
      <c r="BJ84" s="36">
        <v>0</v>
      </c>
      <c r="BK84" s="36">
        <v>0</v>
      </c>
      <c r="BL84" s="36">
        <v>0</v>
      </c>
      <c r="BM84" s="36">
        <v>0</v>
      </c>
      <c r="BN84" s="36">
        <v>0</v>
      </c>
      <c r="BO84" s="36">
        <v>0</v>
      </c>
      <c r="BP84" s="36">
        <v>227375</v>
      </c>
      <c r="BQ84" s="36">
        <v>0</v>
      </c>
      <c r="BR84" s="36">
        <v>0</v>
      </c>
      <c r="BS84" s="36">
        <v>0</v>
      </c>
      <c r="BT84" s="36">
        <v>0</v>
      </c>
      <c r="BU84" s="36">
        <v>0</v>
      </c>
      <c r="BV84" s="36">
        <v>0</v>
      </c>
      <c r="BW84" s="36">
        <v>0</v>
      </c>
      <c r="BX84" s="36">
        <v>0</v>
      </c>
      <c r="BY84" s="37">
        <v>4451734.669999999</v>
      </c>
    </row>
    <row r="85" spans="1:77" ht="18.7" customHeight="1" x14ac:dyDescent="0.2">
      <c r="A85" s="34" t="s">
        <v>245</v>
      </c>
      <c r="B85" s="35" t="s">
        <v>320</v>
      </c>
      <c r="C85" s="34" t="s">
        <v>321</v>
      </c>
      <c r="D85" s="36">
        <v>0</v>
      </c>
      <c r="E85" s="36">
        <v>2156300</v>
      </c>
      <c r="F85" s="36">
        <v>2890000</v>
      </c>
      <c r="G85" s="36">
        <v>1364000</v>
      </c>
      <c r="H85" s="36">
        <v>1135400</v>
      </c>
      <c r="I85" s="36">
        <v>0</v>
      </c>
      <c r="J85" s="36">
        <v>0</v>
      </c>
      <c r="K85" s="36">
        <v>2081916.66</v>
      </c>
      <c r="L85" s="36">
        <v>702800</v>
      </c>
      <c r="M85" s="36">
        <v>0</v>
      </c>
      <c r="N85" s="36">
        <v>0</v>
      </c>
      <c r="O85" s="36">
        <v>1560000</v>
      </c>
      <c r="P85" s="36">
        <v>2400000</v>
      </c>
      <c r="Q85" s="36">
        <v>2580200</v>
      </c>
      <c r="R85" s="36">
        <v>504200</v>
      </c>
      <c r="S85" s="36">
        <v>1232000</v>
      </c>
      <c r="T85" s="36">
        <v>1092100</v>
      </c>
      <c r="U85" s="36">
        <v>744000</v>
      </c>
      <c r="V85" s="36">
        <v>0</v>
      </c>
      <c r="W85" s="36">
        <v>1443500</v>
      </c>
      <c r="X85" s="36">
        <v>1675800</v>
      </c>
      <c r="Y85" s="36">
        <v>0</v>
      </c>
      <c r="Z85" s="36">
        <v>807700</v>
      </c>
      <c r="AA85" s="36">
        <v>842800</v>
      </c>
      <c r="AB85" s="36">
        <v>2616200</v>
      </c>
      <c r="AC85" s="36">
        <v>0</v>
      </c>
      <c r="AD85" s="36">
        <v>0</v>
      </c>
      <c r="AE85" s="36">
        <v>445000</v>
      </c>
      <c r="AF85" s="36">
        <v>0</v>
      </c>
      <c r="AG85" s="36">
        <v>757700</v>
      </c>
      <c r="AH85" s="36">
        <v>558200</v>
      </c>
      <c r="AI85" s="36">
        <v>589000</v>
      </c>
      <c r="AJ85" s="36">
        <v>1105000</v>
      </c>
      <c r="AK85" s="36">
        <v>724500</v>
      </c>
      <c r="AL85" s="36">
        <v>670200</v>
      </c>
      <c r="AM85" s="36">
        <v>849600</v>
      </c>
      <c r="AN85" s="36">
        <v>604400</v>
      </c>
      <c r="AO85" s="36">
        <v>838000</v>
      </c>
      <c r="AP85" s="36">
        <v>650800</v>
      </c>
      <c r="AQ85" s="36">
        <v>0</v>
      </c>
      <c r="AR85" s="36">
        <v>501400</v>
      </c>
      <c r="AS85" s="36">
        <v>492100</v>
      </c>
      <c r="AT85" s="36">
        <v>628200</v>
      </c>
      <c r="AU85" s="36">
        <v>495800</v>
      </c>
      <c r="AV85" s="36">
        <v>368800</v>
      </c>
      <c r="AW85" s="36">
        <v>177600</v>
      </c>
      <c r="AX85" s="36">
        <v>0</v>
      </c>
      <c r="AY85" s="36">
        <v>1097600</v>
      </c>
      <c r="AZ85" s="36">
        <v>977200</v>
      </c>
      <c r="BA85" s="36">
        <v>1235600</v>
      </c>
      <c r="BB85" s="36">
        <v>175000</v>
      </c>
      <c r="BC85" s="36">
        <v>0</v>
      </c>
      <c r="BD85" s="36">
        <v>315300</v>
      </c>
      <c r="BE85" s="36">
        <v>2095200</v>
      </c>
      <c r="BF85" s="36">
        <v>31900</v>
      </c>
      <c r="BG85" s="36">
        <v>27200</v>
      </c>
      <c r="BH85" s="36">
        <v>412000</v>
      </c>
      <c r="BI85" s="36">
        <v>0</v>
      </c>
      <c r="BJ85" s="36">
        <v>0</v>
      </c>
      <c r="BK85" s="36">
        <v>1000000</v>
      </c>
      <c r="BL85" s="36">
        <v>0</v>
      </c>
      <c r="BM85" s="36">
        <v>0</v>
      </c>
      <c r="BN85" s="36">
        <v>1288200</v>
      </c>
      <c r="BO85" s="36">
        <v>0</v>
      </c>
      <c r="BP85" s="36">
        <v>0</v>
      </c>
      <c r="BQ85" s="36">
        <v>532000</v>
      </c>
      <c r="BR85" s="36">
        <v>912100</v>
      </c>
      <c r="BS85" s="36">
        <v>800000</v>
      </c>
      <c r="BT85" s="36">
        <v>1158400</v>
      </c>
      <c r="BU85" s="36">
        <v>1867829</v>
      </c>
      <c r="BV85" s="36">
        <v>831700</v>
      </c>
      <c r="BW85" s="36">
        <v>424800</v>
      </c>
      <c r="BX85" s="36">
        <v>58400</v>
      </c>
      <c r="BY85" s="37">
        <v>123565504.26000001</v>
      </c>
    </row>
    <row r="86" spans="1:77" ht="18.7" customHeight="1" x14ac:dyDescent="0.2">
      <c r="A86" s="47" t="s">
        <v>245</v>
      </c>
      <c r="B86" s="48" t="s">
        <v>322</v>
      </c>
      <c r="C86" s="47" t="s">
        <v>323</v>
      </c>
      <c r="D86" s="36">
        <v>0</v>
      </c>
      <c r="E86" s="36">
        <v>133000</v>
      </c>
      <c r="F86" s="36">
        <v>0</v>
      </c>
      <c r="G86" s="36">
        <v>0</v>
      </c>
      <c r="H86" s="36">
        <v>200000</v>
      </c>
      <c r="I86" s="36">
        <v>0</v>
      </c>
      <c r="J86" s="36">
        <v>0</v>
      </c>
      <c r="K86" s="36">
        <v>0</v>
      </c>
      <c r="L86" s="36">
        <v>119800</v>
      </c>
      <c r="M86" s="36">
        <v>0</v>
      </c>
      <c r="N86" s="36">
        <v>922200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32100</v>
      </c>
      <c r="U86" s="36">
        <v>41800</v>
      </c>
      <c r="V86" s="36">
        <v>0</v>
      </c>
      <c r="W86" s="36">
        <v>0</v>
      </c>
      <c r="X86" s="36">
        <v>0</v>
      </c>
      <c r="Y86" s="36">
        <v>0</v>
      </c>
      <c r="Z86" s="36">
        <v>63000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176009</v>
      </c>
      <c r="AI86" s="36">
        <v>0</v>
      </c>
      <c r="AJ86" s="36">
        <v>64000</v>
      </c>
      <c r="AK86" s="36">
        <v>171400</v>
      </c>
      <c r="AL86" s="36">
        <v>122000</v>
      </c>
      <c r="AM86" s="36">
        <v>36600</v>
      </c>
      <c r="AN86" s="36">
        <v>129600</v>
      </c>
      <c r="AO86" s="36">
        <v>47600</v>
      </c>
      <c r="AP86" s="36">
        <v>65200</v>
      </c>
      <c r="AQ86" s="36">
        <v>0</v>
      </c>
      <c r="AR86" s="36">
        <v>274400</v>
      </c>
      <c r="AS86" s="36">
        <v>173400</v>
      </c>
      <c r="AT86" s="36">
        <v>165200</v>
      </c>
      <c r="AU86" s="36">
        <v>148800</v>
      </c>
      <c r="AV86" s="36">
        <v>106400</v>
      </c>
      <c r="AW86" s="36">
        <v>110100</v>
      </c>
      <c r="AX86" s="36">
        <v>0</v>
      </c>
      <c r="AY86" s="36">
        <v>38300</v>
      </c>
      <c r="AZ86" s="36">
        <v>0</v>
      </c>
      <c r="BA86" s="36">
        <v>0</v>
      </c>
      <c r="BB86" s="36">
        <v>0</v>
      </c>
      <c r="BC86" s="36">
        <v>0</v>
      </c>
      <c r="BD86" s="36">
        <v>161600</v>
      </c>
      <c r="BE86" s="36">
        <v>0</v>
      </c>
      <c r="BF86" s="36">
        <v>89000</v>
      </c>
      <c r="BG86" s="36">
        <v>0</v>
      </c>
      <c r="BH86" s="36">
        <v>0</v>
      </c>
      <c r="BI86" s="36">
        <v>0</v>
      </c>
      <c r="BJ86" s="36">
        <v>0</v>
      </c>
      <c r="BK86" s="36">
        <v>0</v>
      </c>
      <c r="BL86" s="36">
        <v>0</v>
      </c>
      <c r="BM86" s="36">
        <v>0</v>
      </c>
      <c r="BN86" s="36">
        <v>0</v>
      </c>
      <c r="BO86" s="36">
        <v>0</v>
      </c>
      <c r="BP86" s="36">
        <v>0</v>
      </c>
      <c r="BQ86" s="36">
        <v>0</v>
      </c>
      <c r="BR86" s="36">
        <v>0</v>
      </c>
      <c r="BS86" s="36">
        <v>0</v>
      </c>
      <c r="BT86" s="36">
        <v>0</v>
      </c>
      <c r="BU86" s="36">
        <v>0</v>
      </c>
      <c r="BV86" s="36">
        <v>136300</v>
      </c>
      <c r="BW86" s="36">
        <v>0</v>
      </c>
      <c r="BX86" s="36">
        <v>0</v>
      </c>
      <c r="BY86" s="37"/>
    </row>
    <row r="87" spans="1:77" ht="18.7" customHeight="1" x14ac:dyDescent="0.2">
      <c r="A87" s="47" t="s">
        <v>245</v>
      </c>
      <c r="B87" s="48" t="s">
        <v>324</v>
      </c>
      <c r="C87" s="47" t="s">
        <v>325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1120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6">
        <v>0</v>
      </c>
      <c r="AP87" s="36">
        <v>0</v>
      </c>
      <c r="AQ87" s="36">
        <v>0</v>
      </c>
      <c r="AR87" s="36">
        <v>0</v>
      </c>
      <c r="AS87" s="36">
        <v>0</v>
      </c>
      <c r="AT87" s="36">
        <v>0</v>
      </c>
      <c r="AU87" s="36">
        <v>0</v>
      </c>
      <c r="AV87" s="36">
        <v>0</v>
      </c>
      <c r="AW87" s="36">
        <v>0</v>
      </c>
      <c r="AX87" s="36">
        <v>1160</v>
      </c>
      <c r="AY87" s="36">
        <v>0</v>
      </c>
      <c r="AZ87" s="36">
        <v>0</v>
      </c>
      <c r="BA87" s="36">
        <v>3380</v>
      </c>
      <c r="BB87" s="36">
        <v>0</v>
      </c>
      <c r="BC87" s="36">
        <v>0</v>
      </c>
      <c r="BD87" s="36">
        <v>0</v>
      </c>
      <c r="BE87" s="36">
        <v>0</v>
      </c>
      <c r="BF87" s="36">
        <v>0</v>
      </c>
      <c r="BG87" s="36">
        <v>0</v>
      </c>
      <c r="BH87" s="36">
        <v>0</v>
      </c>
      <c r="BI87" s="36">
        <v>0</v>
      </c>
      <c r="BJ87" s="36">
        <v>0</v>
      </c>
      <c r="BK87" s="36">
        <v>0</v>
      </c>
      <c r="BL87" s="36">
        <v>0</v>
      </c>
      <c r="BM87" s="36">
        <v>0</v>
      </c>
      <c r="BN87" s="36">
        <v>0</v>
      </c>
      <c r="BO87" s="36">
        <v>0</v>
      </c>
      <c r="BP87" s="36">
        <v>0</v>
      </c>
      <c r="BQ87" s="36">
        <v>0</v>
      </c>
      <c r="BR87" s="36">
        <v>0</v>
      </c>
      <c r="BS87" s="36">
        <v>0</v>
      </c>
      <c r="BT87" s="36">
        <v>0</v>
      </c>
      <c r="BU87" s="36">
        <v>0</v>
      </c>
      <c r="BV87" s="36">
        <v>0</v>
      </c>
      <c r="BW87" s="36">
        <v>0</v>
      </c>
      <c r="BX87" s="36">
        <v>0</v>
      </c>
      <c r="BY87" s="37"/>
    </row>
    <row r="88" spans="1:77" ht="18.7" customHeight="1" x14ac:dyDescent="0.2">
      <c r="A88" s="34" t="s">
        <v>245</v>
      </c>
      <c r="B88" s="35" t="s">
        <v>326</v>
      </c>
      <c r="C88" s="34" t="s">
        <v>327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1520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2680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2000</v>
      </c>
      <c r="X88" s="36">
        <v>0</v>
      </c>
      <c r="Y88" s="36">
        <v>2500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1980</v>
      </c>
      <c r="AR88" s="36">
        <v>1240</v>
      </c>
      <c r="AS88" s="36">
        <v>0</v>
      </c>
      <c r="AT88" s="36">
        <v>0</v>
      </c>
      <c r="AU88" s="36">
        <v>0</v>
      </c>
      <c r="AV88" s="36">
        <v>24000</v>
      </c>
      <c r="AW88" s="36">
        <v>0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36">
        <v>0</v>
      </c>
      <c r="BH88" s="36">
        <v>0</v>
      </c>
      <c r="BI88" s="36">
        <v>0</v>
      </c>
      <c r="BJ88" s="36">
        <v>0</v>
      </c>
      <c r="BK88" s="36">
        <v>1000</v>
      </c>
      <c r="BL88" s="36">
        <v>0</v>
      </c>
      <c r="BM88" s="36">
        <v>3300</v>
      </c>
      <c r="BN88" s="36">
        <v>0</v>
      </c>
      <c r="BO88" s="36">
        <v>0</v>
      </c>
      <c r="BP88" s="36">
        <v>3500</v>
      </c>
      <c r="BQ88" s="36">
        <v>0</v>
      </c>
      <c r="BR88" s="36">
        <v>0</v>
      </c>
      <c r="BS88" s="36">
        <v>0</v>
      </c>
      <c r="BT88" s="36">
        <v>0</v>
      </c>
      <c r="BU88" s="36">
        <v>0</v>
      </c>
      <c r="BV88" s="36">
        <v>0</v>
      </c>
      <c r="BW88" s="36">
        <v>0</v>
      </c>
      <c r="BX88" s="36">
        <v>0</v>
      </c>
      <c r="BY88" s="37">
        <v>17509668.450000003</v>
      </c>
    </row>
    <row r="89" spans="1:77" ht="18.7" customHeight="1" x14ac:dyDescent="0.2">
      <c r="A89" s="34" t="s">
        <v>245</v>
      </c>
      <c r="B89" s="35" t="s">
        <v>328</v>
      </c>
      <c r="C89" s="34" t="s">
        <v>329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6">
        <v>0</v>
      </c>
      <c r="AY89" s="46">
        <v>0</v>
      </c>
      <c r="AZ89" s="46">
        <v>0</v>
      </c>
      <c r="BA89" s="46">
        <v>0</v>
      </c>
      <c r="BB89" s="46">
        <v>0</v>
      </c>
      <c r="BC89" s="46">
        <v>0</v>
      </c>
      <c r="BD89" s="46">
        <v>0</v>
      </c>
      <c r="BE89" s="46">
        <v>0</v>
      </c>
      <c r="BF89" s="46">
        <v>0</v>
      </c>
      <c r="BG89" s="46">
        <v>0</v>
      </c>
      <c r="BH89" s="46">
        <v>0</v>
      </c>
      <c r="BI89" s="46">
        <v>0</v>
      </c>
      <c r="BJ89" s="46">
        <v>0</v>
      </c>
      <c r="BK89" s="46">
        <v>0</v>
      </c>
      <c r="BL89" s="46">
        <v>0</v>
      </c>
      <c r="BM89" s="46">
        <v>0</v>
      </c>
      <c r="BN89" s="46">
        <v>0</v>
      </c>
      <c r="BO89" s="46">
        <v>0</v>
      </c>
      <c r="BP89" s="46">
        <v>0</v>
      </c>
      <c r="BQ89" s="46">
        <v>0</v>
      </c>
      <c r="BR89" s="46">
        <v>0</v>
      </c>
      <c r="BS89" s="46">
        <v>0</v>
      </c>
      <c r="BT89" s="46">
        <v>0</v>
      </c>
      <c r="BU89" s="46">
        <v>0</v>
      </c>
      <c r="BV89" s="46">
        <v>0</v>
      </c>
      <c r="BW89" s="46">
        <v>0</v>
      </c>
      <c r="BX89" s="46">
        <v>0</v>
      </c>
      <c r="BY89" s="37">
        <v>197891638.76999998</v>
      </c>
    </row>
    <row r="90" spans="1:77" ht="18.7" customHeight="1" x14ac:dyDescent="0.2">
      <c r="A90" s="34" t="s">
        <v>245</v>
      </c>
      <c r="B90" s="35" t="s">
        <v>330</v>
      </c>
      <c r="C90" s="34" t="s">
        <v>331</v>
      </c>
      <c r="D90" s="36">
        <v>18752971.93</v>
      </c>
      <c r="E90" s="36">
        <v>6019171</v>
      </c>
      <c r="F90" s="36">
        <v>11260562</v>
      </c>
      <c r="G90" s="36">
        <v>1523816.5</v>
      </c>
      <c r="H90" s="36">
        <v>4057806.28</v>
      </c>
      <c r="I90" s="36">
        <v>1228008.5</v>
      </c>
      <c r="J90" s="36">
        <v>27360564</v>
      </c>
      <c r="K90" s="36">
        <v>5889191</v>
      </c>
      <c r="L90" s="36">
        <v>1321275.6200000001</v>
      </c>
      <c r="M90" s="36">
        <v>15051333.1</v>
      </c>
      <c r="N90" s="36">
        <v>1020693.75</v>
      </c>
      <c r="O90" s="36">
        <v>2828662.17</v>
      </c>
      <c r="P90" s="36">
        <v>5643702.5</v>
      </c>
      <c r="Q90" s="36">
        <v>5031849.72</v>
      </c>
      <c r="R90" s="36">
        <v>1004142</v>
      </c>
      <c r="S90" s="36">
        <v>2153685</v>
      </c>
      <c r="T90" s="36">
        <v>1849924.87</v>
      </c>
      <c r="U90" s="36">
        <v>752581</v>
      </c>
      <c r="V90" s="36">
        <v>19290746.870000001</v>
      </c>
      <c r="W90" s="36">
        <v>4535510</v>
      </c>
      <c r="X90" s="36">
        <v>1196840</v>
      </c>
      <c r="Y90" s="36">
        <v>8149418</v>
      </c>
      <c r="Z90" s="36">
        <v>1286832.5</v>
      </c>
      <c r="AA90" s="36">
        <v>1054592.5</v>
      </c>
      <c r="AB90" s="36">
        <v>2522914</v>
      </c>
      <c r="AC90" s="36">
        <v>824525.5</v>
      </c>
      <c r="AD90" s="36">
        <v>694970</v>
      </c>
      <c r="AE90" s="36">
        <v>19469126</v>
      </c>
      <c r="AF90" s="36">
        <v>1447788.67</v>
      </c>
      <c r="AG90" s="36">
        <v>617933</v>
      </c>
      <c r="AH90" s="36">
        <v>626892</v>
      </c>
      <c r="AI90" s="36">
        <v>593123</v>
      </c>
      <c r="AJ90" s="36">
        <v>840712.5</v>
      </c>
      <c r="AK90" s="36">
        <v>985117</v>
      </c>
      <c r="AL90" s="36">
        <v>908172</v>
      </c>
      <c r="AM90" s="36">
        <v>1920190.75</v>
      </c>
      <c r="AN90" s="36">
        <v>1282244</v>
      </c>
      <c r="AO90" s="36">
        <v>1138963.5</v>
      </c>
      <c r="AP90" s="36">
        <v>794558</v>
      </c>
      <c r="AQ90" s="36">
        <v>5932998</v>
      </c>
      <c r="AR90" s="36">
        <v>296118</v>
      </c>
      <c r="AS90" s="36">
        <v>852298</v>
      </c>
      <c r="AT90" s="36">
        <v>1014780</v>
      </c>
      <c r="AU90" s="36">
        <v>721581.5</v>
      </c>
      <c r="AV90" s="36">
        <v>349638</v>
      </c>
      <c r="AW90" s="36">
        <v>783065.5</v>
      </c>
      <c r="AX90" s="36">
        <v>18722686.75</v>
      </c>
      <c r="AY90" s="36">
        <v>677004</v>
      </c>
      <c r="AZ90" s="36">
        <v>1677394</v>
      </c>
      <c r="BA90" s="36">
        <v>2259566</v>
      </c>
      <c r="BB90" s="36">
        <v>0</v>
      </c>
      <c r="BC90" s="36">
        <v>0</v>
      </c>
      <c r="BD90" s="36">
        <v>4108066</v>
      </c>
      <c r="BE90" s="36">
        <v>2962086</v>
      </c>
      <c r="BF90" s="36">
        <v>0</v>
      </c>
      <c r="BG90" s="36">
        <v>841491</v>
      </c>
      <c r="BH90" s="36">
        <v>459720</v>
      </c>
      <c r="BI90" s="36">
        <v>11302894.050000001</v>
      </c>
      <c r="BJ90" s="36">
        <v>1379260</v>
      </c>
      <c r="BK90" s="36">
        <v>1135516.25</v>
      </c>
      <c r="BL90" s="36">
        <v>715707.5</v>
      </c>
      <c r="BM90" s="36">
        <v>716810</v>
      </c>
      <c r="BN90" s="36">
        <v>1582811</v>
      </c>
      <c r="BO90" s="36">
        <v>816195</v>
      </c>
      <c r="BP90" s="36">
        <v>13221385.5</v>
      </c>
      <c r="BQ90" s="36">
        <v>937756</v>
      </c>
      <c r="BR90" s="36">
        <v>950160</v>
      </c>
      <c r="BS90" s="36">
        <v>1931640</v>
      </c>
      <c r="BT90" s="36">
        <v>1279120</v>
      </c>
      <c r="BU90" s="36">
        <v>4456392.5</v>
      </c>
      <c r="BV90" s="36">
        <v>1192370</v>
      </c>
      <c r="BW90" s="36">
        <v>749200</v>
      </c>
      <c r="BX90" s="36">
        <v>779813</v>
      </c>
      <c r="BY90" s="37">
        <v>14986212.75</v>
      </c>
    </row>
    <row r="91" spans="1:77" ht="18.7" customHeight="1" x14ac:dyDescent="0.2">
      <c r="A91" s="34" t="s">
        <v>245</v>
      </c>
      <c r="B91" s="35" t="s">
        <v>332</v>
      </c>
      <c r="C91" s="34" t="s">
        <v>333</v>
      </c>
      <c r="D91" s="36">
        <v>2087086.99</v>
      </c>
      <c r="E91" s="36">
        <v>522531.43</v>
      </c>
      <c r="F91" s="36">
        <v>771832</v>
      </c>
      <c r="G91" s="36">
        <v>0</v>
      </c>
      <c r="H91" s="36">
        <v>70000</v>
      </c>
      <c r="I91" s="36">
        <v>0</v>
      </c>
      <c r="J91" s="36">
        <v>7206208</v>
      </c>
      <c r="K91" s="36">
        <v>0</v>
      </c>
      <c r="L91" s="36">
        <v>107712.5</v>
      </c>
      <c r="M91" s="36">
        <v>0</v>
      </c>
      <c r="N91" s="36">
        <v>97610.94</v>
      </c>
      <c r="O91" s="36">
        <v>871216.81</v>
      </c>
      <c r="P91" s="36">
        <v>781874.5</v>
      </c>
      <c r="Q91" s="36">
        <v>0</v>
      </c>
      <c r="R91" s="36">
        <v>12660</v>
      </c>
      <c r="S91" s="36">
        <v>0</v>
      </c>
      <c r="T91" s="36">
        <v>6240</v>
      </c>
      <c r="U91" s="36">
        <v>783197.5</v>
      </c>
      <c r="V91" s="36">
        <v>1208755.6499999999</v>
      </c>
      <c r="W91" s="36">
        <v>168810</v>
      </c>
      <c r="X91" s="36">
        <v>0</v>
      </c>
      <c r="Y91" s="36">
        <v>1428146</v>
      </c>
      <c r="Z91" s="36">
        <v>14140</v>
      </c>
      <c r="AA91" s="36">
        <v>0</v>
      </c>
      <c r="AB91" s="36">
        <v>411938</v>
      </c>
      <c r="AC91" s="36">
        <v>39585</v>
      </c>
      <c r="AD91" s="36">
        <v>72885</v>
      </c>
      <c r="AE91" s="36">
        <v>1637893</v>
      </c>
      <c r="AF91" s="36">
        <v>5760</v>
      </c>
      <c r="AG91" s="36">
        <v>0</v>
      </c>
      <c r="AH91" s="36">
        <v>39060</v>
      </c>
      <c r="AI91" s="36">
        <v>0</v>
      </c>
      <c r="AJ91" s="36">
        <v>677097.5</v>
      </c>
      <c r="AK91" s="36">
        <v>221418</v>
      </c>
      <c r="AL91" s="36">
        <v>16920</v>
      </c>
      <c r="AM91" s="36">
        <v>472200</v>
      </c>
      <c r="AN91" s="36">
        <v>87632</v>
      </c>
      <c r="AO91" s="36">
        <v>42033</v>
      </c>
      <c r="AP91" s="36">
        <v>14634</v>
      </c>
      <c r="AQ91" s="36">
        <v>864164</v>
      </c>
      <c r="AR91" s="36">
        <v>377448.25</v>
      </c>
      <c r="AS91" s="36">
        <v>32835</v>
      </c>
      <c r="AT91" s="36">
        <v>34632</v>
      </c>
      <c r="AU91" s="36">
        <v>47975</v>
      </c>
      <c r="AV91" s="36">
        <v>157207.5</v>
      </c>
      <c r="AW91" s="36">
        <v>11856</v>
      </c>
      <c r="AX91" s="36">
        <v>0</v>
      </c>
      <c r="AY91" s="36">
        <v>55170</v>
      </c>
      <c r="AZ91" s="36">
        <v>0</v>
      </c>
      <c r="BA91" s="36">
        <v>0</v>
      </c>
      <c r="BB91" s="36">
        <v>0</v>
      </c>
      <c r="BC91" s="36">
        <v>0</v>
      </c>
      <c r="BD91" s="36">
        <v>127432</v>
      </c>
      <c r="BE91" s="36">
        <v>0</v>
      </c>
      <c r="BF91" s="36">
        <v>0</v>
      </c>
      <c r="BG91" s="36">
        <v>0</v>
      </c>
      <c r="BH91" s="36">
        <v>0</v>
      </c>
      <c r="BI91" s="36">
        <v>2233968.4500000002</v>
      </c>
      <c r="BJ91" s="36">
        <v>0</v>
      </c>
      <c r="BK91" s="36">
        <v>0</v>
      </c>
      <c r="BL91" s="36">
        <v>21820</v>
      </c>
      <c r="BM91" s="36">
        <v>81840</v>
      </c>
      <c r="BN91" s="36">
        <v>264460</v>
      </c>
      <c r="BO91" s="36">
        <v>0</v>
      </c>
      <c r="BP91" s="36">
        <v>1577151.5</v>
      </c>
      <c r="BQ91" s="36">
        <v>138840</v>
      </c>
      <c r="BR91" s="36">
        <v>213450</v>
      </c>
      <c r="BS91" s="36">
        <v>519940</v>
      </c>
      <c r="BT91" s="36">
        <v>100051</v>
      </c>
      <c r="BU91" s="36">
        <v>0</v>
      </c>
      <c r="BV91" s="36">
        <v>233400</v>
      </c>
      <c r="BW91" s="36">
        <v>302800</v>
      </c>
      <c r="BX91" s="36">
        <v>8380</v>
      </c>
      <c r="BY91" s="37">
        <v>14025699.23</v>
      </c>
    </row>
    <row r="92" spans="1:77" ht="18.7" customHeight="1" x14ac:dyDescent="0.2">
      <c r="A92" s="34" t="s">
        <v>245</v>
      </c>
      <c r="B92" s="35" t="s">
        <v>334</v>
      </c>
      <c r="C92" s="34" t="s">
        <v>335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2405063</v>
      </c>
      <c r="K92" s="36">
        <v>0</v>
      </c>
      <c r="L92" s="36">
        <v>0</v>
      </c>
      <c r="M92" s="36">
        <v>0</v>
      </c>
      <c r="N92" s="36">
        <v>75000</v>
      </c>
      <c r="O92" s="36">
        <v>0</v>
      </c>
      <c r="P92" s="36">
        <v>184341</v>
      </c>
      <c r="Q92" s="36">
        <v>845875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10610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36">
        <v>0</v>
      </c>
      <c r="AJ92" s="36">
        <v>0</v>
      </c>
      <c r="AK92" s="36">
        <v>64904</v>
      </c>
      <c r="AL92" s="36">
        <v>0</v>
      </c>
      <c r="AM92" s="36">
        <v>15540</v>
      </c>
      <c r="AN92" s="36">
        <v>0</v>
      </c>
      <c r="AO92" s="36">
        <v>0</v>
      </c>
      <c r="AP92" s="36">
        <v>0</v>
      </c>
      <c r="AQ92" s="36">
        <v>0</v>
      </c>
      <c r="AR92" s="36">
        <v>0</v>
      </c>
      <c r="AS92" s="36">
        <v>0</v>
      </c>
      <c r="AT92" s="36">
        <v>0</v>
      </c>
      <c r="AU92" s="36">
        <v>0</v>
      </c>
      <c r="AV92" s="36">
        <v>0</v>
      </c>
      <c r="AW92" s="36">
        <v>0</v>
      </c>
      <c r="AX92" s="36">
        <v>368585</v>
      </c>
      <c r="AY92" s="36">
        <v>0</v>
      </c>
      <c r="AZ92" s="36">
        <v>4500</v>
      </c>
      <c r="BA92" s="36">
        <v>0</v>
      </c>
      <c r="BB92" s="36">
        <v>0</v>
      </c>
      <c r="BC92" s="36">
        <v>0</v>
      </c>
      <c r="BD92" s="36">
        <v>109050</v>
      </c>
      <c r="BE92" s="36">
        <v>0</v>
      </c>
      <c r="BF92" s="36">
        <v>85853</v>
      </c>
      <c r="BG92" s="36">
        <v>0</v>
      </c>
      <c r="BH92" s="36">
        <v>0</v>
      </c>
      <c r="BI92" s="36">
        <v>362581</v>
      </c>
      <c r="BJ92" s="36">
        <v>0</v>
      </c>
      <c r="BK92" s="36">
        <v>0</v>
      </c>
      <c r="BL92" s="36">
        <v>0</v>
      </c>
      <c r="BM92" s="36">
        <v>0</v>
      </c>
      <c r="BN92" s="36">
        <v>0</v>
      </c>
      <c r="BO92" s="36">
        <v>0</v>
      </c>
      <c r="BP92" s="36">
        <v>671297</v>
      </c>
      <c r="BQ92" s="36">
        <v>0</v>
      </c>
      <c r="BR92" s="36">
        <v>0</v>
      </c>
      <c r="BS92" s="36">
        <v>0</v>
      </c>
      <c r="BT92" s="36">
        <v>0</v>
      </c>
      <c r="BU92" s="36">
        <v>0</v>
      </c>
      <c r="BV92" s="36">
        <v>0</v>
      </c>
      <c r="BW92" s="36">
        <v>0</v>
      </c>
      <c r="BX92" s="36">
        <v>0</v>
      </c>
      <c r="BY92" s="37">
        <v>238430</v>
      </c>
    </row>
    <row r="93" spans="1:77" ht="18.7" customHeight="1" x14ac:dyDescent="0.2">
      <c r="A93" s="34" t="s">
        <v>245</v>
      </c>
      <c r="B93" s="35" t="s">
        <v>336</v>
      </c>
      <c r="C93" s="34" t="s">
        <v>337</v>
      </c>
      <c r="D93" s="36">
        <v>0</v>
      </c>
      <c r="E93" s="36">
        <v>0</v>
      </c>
      <c r="F93" s="36">
        <v>0</v>
      </c>
      <c r="G93" s="36">
        <v>0</v>
      </c>
      <c r="H93" s="36">
        <v>2700</v>
      </c>
      <c r="I93" s="36">
        <v>7500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5000</v>
      </c>
      <c r="AG93" s="36">
        <v>11250</v>
      </c>
      <c r="AH93" s="36">
        <v>0</v>
      </c>
      <c r="AI93" s="36">
        <v>0</v>
      </c>
      <c r="AJ93" s="36">
        <v>0</v>
      </c>
      <c r="AK93" s="36">
        <v>0</v>
      </c>
      <c r="AL93" s="36">
        <v>0</v>
      </c>
      <c r="AM93" s="36">
        <v>0</v>
      </c>
      <c r="AN93" s="36">
        <v>0</v>
      </c>
      <c r="AO93" s="36">
        <v>3900</v>
      </c>
      <c r="AP93" s="36">
        <v>0</v>
      </c>
      <c r="AQ93" s="36">
        <v>0</v>
      </c>
      <c r="AR93" s="36">
        <v>0</v>
      </c>
      <c r="AS93" s="36">
        <v>0</v>
      </c>
      <c r="AT93" s="36">
        <v>0</v>
      </c>
      <c r="AU93" s="36">
        <v>0</v>
      </c>
      <c r="AV93" s="36">
        <v>0</v>
      </c>
      <c r="AW93" s="36">
        <v>0</v>
      </c>
      <c r="AX93" s="36">
        <v>190800</v>
      </c>
      <c r="AY93" s="36">
        <v>0</v>
      </c>
      <c r="AZ93" s="36">
        <v>0</v>
      </c>
      <c r="BA93" s="36">
        <v>0</v>
      </c>
      <c r="BB93" s="36">
        <v>0</v>
      </c>
      <c r="BC93" s="36">
        <v>0</v>
      </c>
      <c r="BD93" s="36">
        <v>0</v>
      </c>
      <c r="BE93" s="36">
        <v>0</v>
      </c>
      <c r="BF93" s="36">
        <v>0</v>
      </c>
      <c r="BG93" s="36">
        <v>0</v>
      </c>
      <c r="BH93" s="36">
        <v>0</v>
      </c>
      <c r="BI93" s="36">
        <v>0</v>
      </c>
      <c r="BJ93" s="36">
        <v>0</v>
      </c>
      <c r="BK93" s="36">
        <v>0</v>
      </c>
      <c r="BL93" s="36">
        <v>0</v>
      </c>
      <c r="BM93" s="36">
        <v>0</v>
      </c>
      <c r="BN93" s="36">
        <v>0</v>
      </c>
      <c r="BO93" s="36">
        <v>0</v>
      </c>
      <c r="BP93" s="36">
        <v>0</v>
      </c>
      <c r="BQ93" s="36">
        <v>0</v>
      </c>
      <c r="BR93" s="36">
        <v>0</v>
      </c>
      <c r="BS93" s="36">
        <v>0</v>
      </c>
      <c r="BT93" s="36">
        <v>0</v>
      </c>
      <c r="BU93" s="36">
        <v>0</v>
      </c>
      <c r="BV93" s="36">
        <v>0</v>
      </c>
      <c r="BW93" s="36">
        <v>4900</v>
      </c>
      <c r="BX93" s="36">
        <v>0</v>
      </c>
      <c r="BY93" s="37">
        <v>171437666</v>
      </c>
    </row>
    <row r="94" spans="1:77" ht="18.7" customHeight="1" x14ac:dyDescent="0.2">
      <c r="A94" s="34" t="s">
        <v>245</v>
      </c>
      <c r="B94" s="35" t="s">
        <v>338</v>
      </c>
      <c r="C94" s="34" t="s">
        <v>339</v>
      </c>
      <c r="D94" s="36">
        <v>0</v>
      </c>
      <c r="E94" s="36">
        <v>242520</v>
      </c>
      <c r="F94" s="36">
        <v>0</v>
      </c>
      <c r="G94" s="36">
        <v>0</v>
      </c>
      <c r="H94" s="36">
        <v>0</v>
      </c>
      <c r="I94" s="36">
        <v>0</v>
      </c>
      <c r="J94" s="36">
        <v>255000</v>
      </c>
      <c r="K94" s="36">
        <v>0</v>
      </c>
      <c r="L94" s="36">
        <v>0</v>
      </c>
      <c r="M94" s="36">
        <v>30000</v>
      </c>
      <c r="N94" s="36">
        <v>0</v>
      </c>
      <c r="O94" s="36">
        <v>0</v>
      </c>
      <c r="P94" s="36">
        <v>20000</v>
      </c>
      <c r="Q94" s="36">
        <v>10000</v>
      </c>
      <c r="R94" s="36">
        <v>0</v>
      </c>
      <c r="S94" s="36">
        <v>0</v>
      </c>
      <c r="T94" s="36">
        <v>0</v>
      </c>
      <c r="U94" s="36">
        <v>0</v>
      </c>
      <c r="V94" s="36">
        <v>60000</v>
      </c>
      <c r="W94" s="36">
        <v>0</v>
      </c>
      <c r="X94" s="36">
        <v>0</v>
      </c>
      <c r="Y94" s="36">
        <v>10000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30000</v>
      </c>
      <c r="AF94" s="36">
        <v>0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6">
        <v>40000</v>
      </c>
      <c r="AR94" s="36">
        <v>0</v>
      </c>
      <c r="AS94" s="36">
        <v>0</v>
      </c>
      <c r="AT94" s="36">
        <v>0</v>
      </c>
      <c r="AU94" s="36">
        <v>0</v>
      </c>
      <c r="AV94" s="36">
        <v>0</v>
      </c>
      <c r="AW94" s="36">
        <v>0</v>
      </c>
      <c r="AX94" s="36">
        <v>40000</v>
      </c>
      <c r="AY94" s="36">
        <v>0</v>
      </c>
      <c r="AZ94" s="36">
        <v>0</v>
      </c>
      <c r="BA94" s="36">
        <v>10000</v>
      </c>
      <c r="BB94" s="36">
        <v>0</v>
      </c>
      <c r="BC94" s="36">
        <v>0</v>
      </c>
      <c r="BD94" s="36">
        <v>0</v>
      </c>
      <c r="BE94" s="36">
        <v>10000</v>
      </c>
      <c r="BF94" s="36">
        <v>0</v>
      </c>
      <c r="BG94" s="36">
        <v>0</v>
      </c>
      <c r="BH94" s="36">
        <v>13360</v>
      </c>
      <c r="BI94" s="36">
        <v>8000</v>
      </c>
      <c r="BJ94" s="36">
        <v>0</v>
      </c>
      <c r="BK94" s="36">
        <v>0</v>
      </c>
      <c r="BL94" s="36">
        <v>0</v>
      </c>
      <c r="BM94" s="36">
        <v>0</v>
      </c>
      <c r="BN94" s="36">
        <v>0</v>
      </c>
      <c r="BO94" s="36">
        <v>5000</v>
      </c>
      <c r="BP94" s="36">
        <v>245000</v>
      </c>
      <c r="BQ94" s="36">
        <v>0</v>
      </c>
      <c r="BR94" s="36">
        <v>0</v>
      </c>
      <c r="BS94" s="36">
        <v>0</v>
      </c>
      <c r="BT94" s="36">
        <v>10000</v>
      </c>
      <c r="BU94" s="36">
        <v>0</v>
      </c>
      <c r="BV94" s="36">
        <v>0</v>
      </c>
      <c r="BW94" s="36">
        <v>0</v>
      </c>
      <c r="BX94" s="36">
        <v>0</v>
      </c>
      <c r="BY94" s="37">
        <v>6702290</v>
      </c>
    </row>
    <row r="95" spans="1:77" ht="18.7" customHeight="1" x14ac:dyDescent="0.2">
      <c r="A95" s="34" t="s">
        <v>245</v>
      </c>
      <c r="B95" s="35" t="s">
        <v>340</v>
      </c>
      <c r="C95" s="34" t="s">
        <v>341</v>
      </c>
      <c r="D95" s="36">
        <v>1060000</v>
      </c>
      <c r="E95" s="36">
        <v>0</v>
      </c>
      <c r="F95" s="36">
        <v>90000</v>
      </c>
      <c r="G95" s="36">
        <v>100000</v>
      </c>
      <c r="H95" s="36">
        <v>120000</v>
      </c>
      <c r="I95" s="36">
        <v>60000</v>
      </c>
      <c r="J95" s="36">
        <v>1980000</v>
      </c>
      <c r="K95" s="36">
        <v>200000</v>
      </c>
      <c r="L95" s="36">
        <v>60000</v>
      </c>
      <c r="M95" s="36">
        <v>700000</v>
      </c>
      <c r="N95" s="36">
        <v>60000</v>
      </c>
      <c r="O95" s="36">
        <v>140000</v>
      </c>
      <c r="P95" s="36">
        <v>240000</v>
      </c>
      <c r="Q95" s="36">
        <v>310000</v>
      </c>
      <c r="R95" s="36">
        <v>20000</v>
      </c>
      <c r="S95" s="36">
        <v>40000</v>
      </c>
      <c r="T95" s="36">
        <v>100000</v>
      </c>
      <c r="U95" s="36">
        <v>80000</v>
      </c>
      <c r="V95" s="36">
        <v>920000</v>
      </c>
      <c r="W95" s="36">
        <v>90000</v>
      </c>
      <c r="X95" s="36">
        <v>40000</v>
      </c>
      <c r="Y95" s="36">
        <v>300000</v>
      </c>
      <c r="Z95" s="36">
        <v>60000</v>
      </c>
      <c r="AA95" s="36">
        <v>50000</v>
      </c>
      <c r="AB95" s="36">
        <v>110000</v>
      </c>
      <c r="AC95" s="36">
        <v>90000</v>
      </c>
      <c r="AD95" s="36">
        <v>0</v>
      </c>
      <c r="AE95" s="36">
        <v>1440000</v>
      </c>
      <c r="AF95" s="36">
        <v>140000</v>
      </c>
      <c r="AG95" s="36">
        <v>30000</v>
      </c>
      <c r="AH95" s="36">
        <v>80000</v>
      </c>
      <c r="AI95" s="36">
        <v>60000</v>
      </c>
      <c r="AJ95" s="36">
        <v>60000</v>
      </c>
      <c r="AK95" s="36">
        <v>20000</v>
      </c>
      <c r="AL95" s="36">
        <v>60000</v>
      </c>
      <c r="AM95" s="36">
        <v>40000</v>
      </c>
      <c r="AN95" s="36">
        <v>100000</v>
      </c>
      <c r="AO95" s="36">
        <v>110000</v>
      </c>
      <c r="AP95" s="36">
        <v>60000</v>
      </c>
      <c r="AQ95" s="36">
        <v>300000</v>
      </c>
      <c r="AR95" s="36">
        <v>80000</v>
      </c>
      <c r="AS95" s="36">
        <v>60000</v>
      </c>
      <c r="AT95" s="36">
        <v>100000</v>
      </c>
      <c r="AU95" s="36">
        <v>50000</v>
      </c>
      <c r="AV95" s="36">
        <v>40000</v>
      </c>
      <c r="AW95" s="36">
        <v>20000</v>
      </c>
      <c r="AX95" s="36">
        <v>1240000</v>
      </c>
      <c r="AY95" s="36">
        <v>120000</v>
      </c>
      <c r="AZ95" s="36">
        <v>130000</v>
      </c>
      <c r="BA95" s="36">
        <v>180000</v>
      </c>
      <c r="BB95" s="36">
        <v>0</v>
      </c>
      <c r="BC95" s="36">
        <v>50000</v>
      </c>
      <c r="BD95" s="36">
        <v>170000</v>
      </c>
      <c r="BE95" s="36">
        <v>180000</v>
      </c>
      <c r="BF95" s="36">
        <v>30000</v>
      </c>
      <c r="BG95" s="36">
        <v>40000</v>
      </c>
      <c r="BH95" s="36">
        <v>60000</v>
      </c>
      <c r="BI95" s="36">
        <v>1258968.74</v>
      </c>
      <c r="BJ95" s="36">
        <v>210000</v>
      </c>
      <c r="BK95" s="36">
        <v>190000</v>
      </c>
      <c r="BL95" s="36">
        <v>60000</v>
      </c>
      <c r="BM95" s="36">
        <v>60000</v>
      </c>
      <c r="BN95" s="36">
        <v>180000</v>
      </c>
      <c r="BO95" s="36">
        <v>30000</v>
      </c>
      <c r="BP95" s="36">
        <v>590000</v>
      </c>
      <c r="BQ95" s="36">
        <v>80000</v>
      </c>
      <c r="BR95" s="36">
        <v>80000</v>
      </c>
      <c r="BS95" s="36">
        <v>140000</v>
      </c>
      <c r="BT95" s="36">
        <v>160000</v>
      </c>
      <c r="BU95" s="36">
        <v>420000</v>
      </c>
      <c r="BV95" s="36">
        <v>80000</v>
      </c>
      <c r="BW95" s="36">
        <v>60000</v>
      </c>
      <c r="BX95" s="36">
        <v>60000</v>
      </c>
      <c r="BY95" s="37">
        <v>16980</v>
      </c>
    </row>
    <row r="96" spans="1:77" ht="18.7" customHeight="1" x14ac:dyDescent="0.2">
      <c r="A96" s="34" t="s">
        <v>245</v>
      </c>
      <c r="B96" s="35" t="s">
        <v>342</v>
      </c>
      <c r="C96" s="34" t="s">
        <v>343</v>
      </c>
      <c r="D96" s="36">
        <v>140000</v>
      </c>
      <c r="E96" s="36">
        <v>0</v>
      </c>
      <c r="F96" s="36">
        <v>40000</v>
      </c>
      <c r="G96" s="36">
        <v>20000</v>
      </c>
      <c r="H96" s="36">
        <v>20000</v>
      </c>
      <c r="I96" s="36">
        <v>20000</v>
      </c>
      <c r="J96" s="36">
        <v>40000</v>
      </c>
      <c r="K96" s="36">
        <v>0</v>
      </c>
      <c r="L96" s="36">
        <v>0</v>
      </c>
      <c r="M96" s="36">
        <v>0</v>
      </c>
      <c r="N96" s="36">
        <v>0</v>
      </c>
      <c r="O96" s="36">
        <v>20000</v>
      </c>
      <c r="P96" s="36">
        <v>30000</v>
      </c>
      <c r="Q96" s="36">
        <v>53000</v>
      </c>
      <c r="R96" s="36">
        <v>0</v>
      </c>
      <c r="S96" s="36">
        <v>40000</v>
      </c>
      <c r="T96" s="36">
        <v>0</v>
      </c>
      <c r="U96" s="36">
        <v>0</v>
      </c>
      <c r="V96" s="36">
        <v>20000</v>
      </c>
      <c r="W96" s="36">
        <v>0</v>
      </c>
      <c r="X96" s="36">
        <v>20000</v>
      </c>
      <c r="Y96" s="36">
        <v>65000</v>
      </c>
      <c r="Z96" s="36">
        <v>30000</v>
      </c>
      <c r="AA96" s="36">
        <v>20000</v>
      </c>
      <c r="AB96" s="36">
        <v>20000</v>
      </c>
      <c r="AC96" s="36">
        <v>10000</v>
      </c>
      <c r="AD96" s="36">
        <v>0</v>
      </c>
      <c r="AE96" s="36">
        <v>120000</v>
      </c>
      <c r="AF96" s="36">
        <v>0</v>
      </c>
      <c r="AG96" s="36">
        <v>10000</v>
      </c>
      <c r="AH96" s="36">
        <v>0</v>
      </c>
      <c r="AI96" s="36">
        <v>0</v>
      </c>
      <c r="AJ96" s="36">
        <v>60000</v>
      </c>
      <c r="AK96" s="36">
        <v>10000</v>
      </c>
      <c r="AL96" s="36">
        <v>40000</v>
      </c>
      <c r="AM96" s="36">
        <v>20000</v>
      </c>
      <c r="AN96" s="36">
        <v>20000</v>
      </c>
      <c r="AO96" s="36">
        <v>40000</v>
      </c>
      <c r="AP96" s="36">
        <v>20000</v>
      </c>
      <c r="AQ96" s="36">
        <v>60000</v>
      </c>
      <c r="AR96" s="36">
        <v>60000</v>
      </c>
      <c r="AS96" s="36">
        <v>0</v>
      </c>
      <c r="AT96" s="36">
        <v>0</v>
      </c>
      <c r="AU96" s="36">
        <v>0</v>
      </c>
      <c r="AV96" s="36">
        <v>20000</v>
      </c>
      <c r="AW96" s="36">
        <v>20000</v>
      </c>
      <c r="AX96" s="36">
        <v>30000</v>
      </c>
      <c r="AY96" s="36">
        <v>20000</v>
      </c>
      <c r="AZ96" s="36">
        <v>0</v>
      </c>
      <c r="BA96" s="36">
        <v>30000</v>
      </c>
      <c r="BB96" s="36">
        <v>0</v>
      </c>
      <c r="BC96" s="36">
        <v>0</v>
      </c>
      <c r="BD96" s="36">
        <v>40000</v>
      </c>
      <c r="BE96" s="36">
        <v>0</v>
      </c>
      <c r="BF96" s="36">
        <v>20000</v>
      </c>
      <c r="BG96" s="36">
        <v>0</v>
      </c>
      <c r="BH96" s="36">
        <v>0</v>
      </c>
      <c r="BI96" s="36">
        <v>110000</v>
      </c>
      <c r="BJ96" s="36">
        <v>10000</v>
      </c>
      <c r="BK96" s="36">
        <v>0</v>
      </c>
      <c r="BL96" s="36">
        <v>60000</v>
      </c>
      <c r="BM96" s="36">
        <v>40000</v>
      </c>
      <c r="BN96" s="36">
        <v>0</v>
      </c>
      <c r="BO96" s="36">
        <v>0</v>
      </c>
      <c r="BP96" s="36">
        <v>60000</v>
      </c>
      <c r="BQ96" s="36">
        <v>40000</v>
      </c>
      <c r="BR96" s="36">
        <v>60000</v>
      </c>
      <c r="BS96" s="36">
        <v>0</v>
      </c>
      <c r="BT96" s="36">
        <v>30000</v>
      </c>
      <c r="BU96" s="36">
        <v>20000</v>
      </c>
      <c r="BV96" s="36">
        <v>20000</v>
      </c>
      <c r="BW96" s="36">
        <v>20000</v>
      </c>
      <c r="BX96" s="36">
        <v>40000</v>
      </c>
      <c r="BY96" s="37">
        <v>43850</v>
      </c>
    </row>
    <row r="97" spans="1:77" ht="18.7" customHeight="1" x14ac:dyDescent="0.2">
      <c r="A97" s="34" t="s">
        <v>245</v>
      </c>
      <c r="B97" s="35" t="s">
        <v>344</v>
      </c>
      <c r="C97" s="34" t="s">
        <v>345</v>
      </c>
      <c r="D97" s="36">
        <v>330000</v>
      </c>
      <c r="E97" s="36">
        <v>0</v>
      </c>
      <c r="F97" s="36">
        <v>100000</v>
      </c>
      <c r="G97" s="36">
        <v>80000</v>
      </c>
      <c r="H97" s="36">
        <v>55000</v>
      </c>
      <c r="I97" s="36">
        <v>20000</v>
      </c>
      <c r="J97" s="36">
        <v>425000</v>
      </c>
      <c r="K97" s="36">
        <v>10000</v>
      </c>
      <c r="L97" s="36">
        <v>0</v>
      </c>
      <c r="M97" s="36">
        <v>20000</v>
      </c>
      <c r="N97" s="36">
        <v>30000</v>
      </c>
      <c r="O97" s="36">
        <v>30000</v>
      </c>
      <c r="P97" s="36">
        <v>50000</v>
      </c>
      <c r="Q97" s="36">
        <v>55000</v>
      </c>
      <c r="R97" s="36">
        <v>20000</v>
      </c>
      <c r="S97" s="36">
        <v>30000</v>
      </c>
      <c r="T97" s="36">
        <v>20000</v>
      </c>
      <c r="U97" s="36">
        <v>10000</v>
      </c>
      <c r="V97" s="36">
        <v>285000</v>
      </c>
      <c r="W97" s="36">
        <v>40000</v>
      </c>
      <c r="X97" s="36">
        <v>50000</v>
      </c>
      <c r="Y97" s="36">
        <v>65000</v>
      </c>
      <c r="Z97" s="36">
        <v>20000</v>
      </c>
      <c r="AA97" s="36">
        <v>40000</v>
      </c>
      <c r="AB97" s="36">
        <v>0</v>
      </c>
      <c r="AC97" s="36">
        <v>10000</v>
      </c>
      <c r="AD97" s="36">
        <v>10000</v>
      </c>
      <c r="AE97" s="36">
        <v>270000</v>
      </c>
      <c r="AF97" s="36">
        <v>0</v>
      </c>
      <c r="AG97" s="36">
        <v>15000</v>
      </c>
      <c r="AH97" s="36">
        <v>40000</v>
      </c>
      <c r="AI97" s="36">
        <v>40000</v>
      </c>
      <c r="AJ97" s="36">
        <v>60000</v>
      </c>
      <c r="AK97" s="36">
        <v>5000</v>
      </c>
      <c r="AL97" s="36">
        <v>35000</v>
      </c>
      <c r="AM97" s="36">
        <v>70000</v>
      </c>
      <c r="AN97" s="36">
        <v>45000</v>
      </c>
      <c r="AO97" s="36">
        <v>50000</v>
      </c>
      <c r="AP97" s="36">
        <v>30000</v>
      </c>
      <c r="AQ97" s="36">
        <v>70000</v>
      </c>
      <c r="AR97" s="36">
        <v>40000</v>
      </c>
      <c r="AS97" s="36">
        <v>30000</v>
      </c>
      <c r="AT97" s="36">
        <v>20000</v>
      </c>
      <c r="AU97" s="36">
        <v>40000</v>
      </c>
      <c r="AV97" s="36">
        <v>20000</v>
      </c>
      <c r="AW97" s="36">
        <v>20000</v>
      </c>
      <c r="AX97" s="36">
        <v>165000</v>
      </c>
      <c r="AY97" s="36">
        <v>40000</v>
      </c>
      <c r="AZ97" s="36">
        <v>0</v>
      </c>
      <c r="BA97" s="36">
        <v>70000</v>
      </c>
      <c r="BB97" s="36">
        <v>0</v>
      </c>
      <c r="BC97" s="36">
        <v>0</v>
      </c>
      <c r="BD97" s="36">
        <v>60000</v>
      </c>
      <c r="BE97" s="36">
        <v>80000</v>
      </c>
      <c r="BF97" s="36">
        <v>25000</v>
      </c>
      <c r="BG97" s="36">
        <v>30000</v>
      </c>
      <c r="BH97" s="36">
        <v>10000</v>
      </c>
      <c r="BI97" s="36">
        <v>220000</v>
      </c>
      <c r="BJ97" s="36">
        <v>50000</v>
      </c>
      <c r="BK97" s="36">
        <v>0</v>
      </c>
      <c r="BL97" s="36">
        <v>10000</v>
      </c>
      <c r="BM97" s="36">
        <v>0</v>
      </c>
      <c r="BN97" s="36">
        <v>10000</v>
      </c>
      <c r="BO97" s="36">
        <v>20000</v>
      </c>
      <c r="BP97" s="36">
        <v>160000</v>
      </c>
      <c r="BQ97" s="36">
        <v>30000</v>
      </c>
      <c r="BR97" s="36">
        <v>40000</v>
      </c>
      <c r="BS97" s="36">
        <v>40000</v>
      </c>
      <c r="BT97" s="36">
        <v>40000</v>
      </c>
      <c r="BU97" s="36">
        <v>80000</v>
      </c>
      <c r="BV97" s="36">
        <v>30000</v>
      </c>
      <c r="BW97" s="36">
        <v>10000</v>
      </c>
      <c r="BX97" s="36">
        <v>10000</v>
      </c>
      <c r="BY97" s="37"/>
    </row>
    <row r="98" spans="1:77" ht="18.7" customHeight="1" x14ac:dyDescent="0.2">
      <c r="A98" s="34" t="s">
        <v>245</v>
      </c>
      <c r="B98" s="35" t="s">
        <v>346</v>
      </c>
      <c r="C98" s="34" t="s">
        <v>347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9050</v>
      </c>
      <c r="O98" s="36">
        <v>0</v>
      </c>
      <c r="P98" s="36">
        <v>6920</v>
      </c>
      <c r="Q98" s="36">
        <v>47625</v>
      </c>
      <c r="R98" s="36">
        <v>0</v>
      </c>
      <c r="S98" s="36">
        <v>0</v>
      </c>
      <c r="T98" s="36">
        <v>19237.52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6">
        <v>0</v>
      </c>
      <c r="AJ98" s="36">
        <v>0</v>
      </c>
      <c r="AK98" s="36">
        <v>0</v>
      </c>
      <c r="AL98" s="36">
        <v>0</v>
      </c>
      <c r="AM98" s="36">
        <v>0</v>
      </c>
      <c r="AN98" s="36">
        <v>0</v>
      </c>
      <c r="AO98" s="36">
        <v>0</v>
      </c>
      <c r="AP98" s="36">
        <v>87930</v>
      </c>
      <c r="AQ98" s="36">
        <v>0</v>
      </c>
      <c r="AR98" s="36">
        <v>0</v>
      </c>
      <c r="AS98" s="36">
        <v>0</v>
      </c>
      <c r="AT98" s="36">
        <v>0</v>
      </c>
      <c r="AU98" s="36">
        <v>0</v>
      </c>
      <c r="AV98" s="36">
        <v>0</v>
      </c>
      <c r="AW98" s="36">
        <v>0</v>
      </c>
      <c r="AX98" s="36">
        <v>0</v>
      </c>
      <c r="AY98" s="36">
        <v>0</v>
      </c>
      <c r="AZ98" s="36">
        <v>43775</v>
      </c>
      <c r="BA98" s="36">
        <v>0</v>
      </c>
      <c r="BB98" s="36">
        <v>0</v>
      </c>
      <c r="BC98" s="36">
        <v>0</v>
      </c>
      <c r="BD98" s="36">
        <v>0</v>
      </c>
      <c r="BE98" s="36">
        <v>172172</v>
      </c>
      <c r="BF98" s="36">
        <v>21600</v>
      </c>
      <c r="BG98" s="36">
        <v>0</v>
      </c>
      <c r="BH98" s="36">
        <v>0</v>
      </c>
      <c r="BI98" s="36">
        <v>0</v>
      </c>
      <c r="BJ98" s="36">
        <v>0</v>
      </c>
      <c r="BK98" s="36">
        <v>0</v>
      </c>
      <c r="BL98" s="36">
        <v>0</v>
      </c>
      <c r="BM98" s="36">
        <v>0</v>
      </c>
      <c r="BN98" s="36">
        <v>0</v>
      </c>
      <c r="BO98" s="36">
        <v>0</v>
      </c>
      <c r="BP98" s="36">
        <v>0</v>
      </c>
      <c r="BQ98" s="36">
        <v>0</v>
      </c>
      <c r="BR98" s="36">
        <v>0</v>
      </c>
      <c r="BS98" s="36">
        <v>0</v>
      </c>
      <c r="BT98" s="36">
        <v>17400</v>
      </c>
      <c r="BU98" s="36">
        <v>0</v>
      </c>
      <c r="BV98" s="36">
        <v>0</v>
      </c>
      <c r="BW98" s="36">
        <v>9000</v>
      </c>
      <c r="BX98" s="36">
        <v>0</v>
      </c>
      <c r="BY98" s="37">
        <v>16470336.949999999</v>
      </c>
    </row>
    <row r="99" spans="1:77" ht="18.7" customHeight="1" x14ac:dyDescent="0.2">
      <c r="A99" s="34" t="s">
        <v>245</v>
      </c>
      <c r="B99" s="35" t="s">
        <v>348</v>
      </c>
      <c r="C99" s="34" t="s">
        <v>349</v>
      </c>
      <c r="D99" s="36">
        <v>144600</v>
      </c>
      <c r="E99" s="36">
        <v>0</v>
      </c>
      <c r="F99" s="36">
        <v>355270</v>
      </c>
      <c r="G99" s="36">
        <v>0</v>
      </c>
      <c r="H99" s="36">
        <v>0</v>
      </c>
      <c r="I99" s="36">
        <v>1200</v>
      </c>
      <c r="J99" s="36">
        <v>0</v>
      </c>
      <c r="K99" s="36">
        <v>2000</v>
      </c>
      <c r="L99" s="36">
        <v>0</v>
      </c>
      <c r="M99" s="36">
        <v>0</v>
      </c>
      <c r="N99" s="36">
        <v>18157.5</v>
      </c>
      <c r="O99" s="36">
        <v>0</v>
      </c>
      <c r="P99" s="36">
        <v>0</v>
      </c>
      <c r="Q99" s="36">
        <v>69930</v>
      </c>
      <c r="R99" s="36">
        <v>0</v>
      </c>
      <c r="S99" s="36">
        <v>0</v>
      </c>
      <c r="T99" s="36">
        <v>0</v>
      </c>
      <c r="U99" s="36">
        <v>0</v>
      </c>
      <c r="V99" s="36">
        <v>38900</v>
      </c>
      <c r="W99" s="36">
        <v>5100</v>
      </c>
      <c r="X99" s="36">
        <v>15600</v>
      </c>
      <c r="Y99" s="36">
        <v>0</v>
      </c>
      <c r="Z99" s="36">
        <v>100410</v>
      </c>
      <c r="AA99" s="36">
        <v>173350</v>
      </c>
      <c r="AB99" s="36">
        <v>0</v>
      </c>
      <c r="AC99" s="36">
        <v>45480</v>
      </c>
      <c r="AD99" s="36">
        <v>158400</v>
      </c>
      <c r="AE99" s="36">
        <v>402630</v>
      </c>
      <c r="AF99" s="36">
        <v>0</v>
      </c>
      <c r="AG99" s="36">
        <v>111480</v>
      </c>
      <c r="AH99" s="36">
        <v>0</v>
      </c>
      <c r="AI99" s="36">
        <v>30960</v>
      </c>
      <c r="AJ99" s="36">
        <v>143790</v>
      </c>
      <c r="AK99" s="36">
        <v>54600</v>
      </c>
      <c r="AL99" s="36">
        <v>161850</v>
      </c>
      <c r="AM99" s="36">
        <v>69120</v>
      </c>
      <c r="AN99" s="36">
        <v>82150</v>
      </c>
      <c r="AO99" s="36">
        <v>0</v>
      </c>
      <c r="AP99" s="36">
        <v>121020</v>
      </c>
      <c r="AQ99" s="36">
        <v>20550</v>
      </c>
      <c r="AR99" s="36">
        <v>0</v>
      </c>
      <c r="AS99" s="36">
        <v>0</v>
      </c>
      <c r="AT99" s="36">
        <v>83070</v>
      </c>
      <c r="AU99" s="36">
        <v>0</v>
      </c>
      <c r="AV99" s="36">
        <v>0</v>
      </c>
      <c r="AW99" s="36">
        <v>0</v>
      </c>
      <c r="AX99" s="36">
        <v>10800</v>
      </c>
      <c r="AY99" s="36">
        <v>0</v>
      </c>
      <c r="AZ99" s="36">
        <v>0</v>
      </c>
      <c r="BA99" s="36">
        <v>19200</v>
      </c>
      <c r="BB99" s="36">
        <v>0</v>
      </c>
      <c r="BC99" s="36">
        <v>414598</v>
      </c>
      <c r="BD99" s="36">
        <v>8700</v>
      </c>
      <c r="BE99" s="36">
        <v>0</v>
      </c>
      <c r="BF99" s="36">
        <v>22635</v>
      </c>
      <c r="BG99" s="36">
        <v>0</v>
      </c>
      <c r="BH99" s="36">
        <v>0</v>
      </c>
      <c r="BI99" s="36">
        <v>30500</v>
      </c>
      <c r="BJ99" s="36">
        <v>176180</v>
      </c>
      <c r="BK99" s="36">
        <v>0</v>
      </c>
      <c r="BL99" s="36">
        <v>0</v>
      </c>
      <c r="BM99" s="36">
        <v>0</v>
      </c>
      <c r="BN99" s="36">
        <v>0</v>
      </c>
      <c r="BO99" s="36">
        <v>0</v>
      </c>
      <c r="BP99" s="36">
        <v>0</v>
      </c>
      <c r="BQ99" s="36">
        <v>0</v>
      </c>
      <c r="BR99" s="36">
        <v>0</v>
      </c>
      <c r="BS99" s="36">
        <v>0</v>
      </c>
      <c r="BT99" s="36">
        <v>415950</v>
      </c>
      <c r="BU99" s="36">
        <v>24900</v>
      </c>
      <c r="BV99" s="36">
        <v>0</v>
      </c>
      <c r="BW99" s="36">
        <v>6000</v>
      </c>
      <c r="BX99" s="36">
        <v>1900</v>
      </c>
      <c r="BY99" s="37">
        <v>13179946.550000001</v>
      </c>
    </row>
    <row r="100" spans="1:77" ht="18.7" customHeight="1" x14ac:dyDescent="0.2">
      <c r="A100" s="34" t="s">
        <v>245</v>
      </c>
      <c r="B100" s="35" t="s">
        <v>350</v>
      </c>
      <c r="C100" s="34" t="s">
        <v>351</v>
      </c>
      <c r="D100" s="36">
        <v>0</v>
      </c>
      <c r="E100" s="36">
        <v>0</v>
      </c>
      <c r="F100" s="36">
        <v>0</v>
      </c>
      <c r="G100" s="36">
        <v>0</v>
      </c>
      <c r="H100" s="36">
        <v>32000</v>
      </c>
      <c r="I100" s="36">
        <v>0</v>
      </c>
      <c r="J100" s="36">
        <v>0</v>
      </c>
      <c r="K100" s="36">
        <v>55200</v>
      </c>
      <c r="L100" s="36">
        <v>0</v>
      </c>
      <c r="M100" s="36">
        <v>134400</v>
      </c>
      <c r="N100" s="36">
        <v>0</v>
      </c>
      <c r="O100" s="36">
        <v>0</v>
      </c>
      <c r="P100" s="36">
        <v>0</v>
      </c>
      <c r="Q100" s="36">
        <v>72900</v>
      </c>
      <c r="R100" s="36">
        <v>1200</v>
      </c>
      <c r="S100" s="36">
        <v>10650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10200</v>
      </c>
      <c r="AC100" s="36">
        <v>0</v>
      </c>
      <c r="AD100" s="36">
        <v>0</v>
      </c>
      <c r="AE100" s="36">
        <v>145950</v>
      </c>
      <c r="AF100" s="36">
        <v>0</v>
      </c>
      <c r="AG100" s="36">
        <v>0</v>
      </c>
      <c r="AH100" s="36">
        <v>9150</v>
      </c>
      <c r="AI100" s="36">
        <v>750</v>
      </c>
      <c r="AJ100" s="36">
        <v>12750</v>
      </c>
      <c r="AK100" s="36">
        <v>0</v>
      </c>
      <c r="AL100" s="36">
        <v>0</v>
      </c>
      <c r="AM100" s="36">
        <v>16200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36">
        <v>0</v>
      </c>
      <c r="AT100" s="36">
        <v>0</v>
      </c>
      <c r="AU100" s="36">
        <v>0</v>
      </c>
      <c r="AV100" s="36">
        <v>0</v>
      </c>
      <c r="AW100" s="36">
        <v>0</v>
      </c>
      <c r="AX100" s="36">
        <v>0</v>
      </c>
      <c r="AY100" s="36">
        <v>0</v>
      </c>
      <c r="AZ100" s="36">
        <v>5700</v>
      </c>
      <c r="BA100" s="36">
        <v>0</v>
      </c>
      <c r="BB100" s="36">
        <v>0</v>
      </c>
      <c r="BC100" s="36">
        <v>0</v>
      </c>
      <c r="BD100" s="36">
        <v>1950</v>
      </c>
      <c r="BE100" s="36">
        <v>0</v>
      </c>
      <c r="BF100" s="36">
        <v>0</v>
      </c>
      <c r="BG100" s="36">
        <v>0</v>
      </c>
      <c r="BH100" s="36">
        <v>0</v>
      </c>
      <c r="BI100" s="36">
        <v>185625</v>
      </c>
      <c r="BJ100" s="36">
        <v>99600</v>
      </c>
      <c r="BK100" s="36">
        <v>0</v>
      </c>
      <c r="BL100" s="36">
        <v>0</v>
      </c>
      <c r="BM100" s="36">
        <v>0</v>
      </c>
      <c r="BN100" s="36">
        <v>22500</v>
      </c>
      <c r="BO100" s="36">
        <v>0</v>
      </c>
      <c r="BP100" s="36">
        <v>95375</v>
      </c>
      <c r="BQ100" s="36">
        <v>1500</v>
      </c>
      <c r="BR100" s="36">
        <v>6750</v>
      </c>
      <c r="BS100" s="36">
        <v>0</v>
      </c>
      <c r="BT100" s="36">
        <v>9000</v>
      </c>
      <c r="BU100" s="36">
        <v>0</v>
      </c>
      <c r="BV100" s="36">
        <v>0</v>
      </c>
      <c r="BW100" s="36">
        <v>0</v>
      </c>
      <c r="BX100" s="36">
        <v>5250</v>
      </c>
      <c r="BY100" s="37">
        <v>420929.93</v>
      </c>
    </row>
    <row r="101" spans="1:77" ht="18.7" customHeight="1" x14ac:dyDescent="0.2">
      <c r="A101" s="34" t="s">
        <v>245</v>
      </c>
      <c r="B101" s="35" t="s">
        <v>352</v>
      </c>
      <c r="C101" s="34" t="s">
        <v>353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101070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0</v>
      </c>
      <c r="AR101" s="36">
        <v>0</v>
      </c>
      <c r="AS101" s="36">
        <v>0</v>
      </c>
      <c r="AT101" s="36">
        <v>0</v>
      </c>
      <c r="AU101" s="36">
        <v>0</v>
      </c>
      <c r="AV101" s="36">
        <v>0</v>
      </c>
      <c r="AW101" s="36">
        <v>0</v>
      </c>
      <c r="AX101" s="36">
        <v>0</v>
      </c>
      <c r="AY101" s="36">
        <v>0</v>
      </c>
      <c r="AZ101" s="36">
        <v>0</v>
      </c>
      <c r="BA101" s="36">
        <v>0</v>
      </c>
      <c r="BB101" s="36">
        <v>0</v>
      </c>
      <c r="BC101" s="36">
        <v>0</v>
      </c>
      <c r="BD101" s="36">
        <v>0</v>
      </c>
      <c r="BE101" s="36">
        <v>0</v>
      </c>
      <c r="BF101" s="36">
        <v>0</v>
      </c>
      <c r="BG101" s="36">
        <v>0</v>
      </c>
      <c r="BH101" s="36">
        <v>0</v>
      </c>
      <c r="BI101" s="36">
        <v>0</v>
      </c>
      <c r="BJ101" s="36">
        <v>0</v>
      </c>
      <c r="BK101" s="36">
        <v>0</v>
      </c>
      <c r="BL101" s="36">
        <v>0</v>
      </c>
      <c r="BM101" s="36">
        <v>0</v>
      </c>
      <c r="BN101" s="36">
        <v>0</v>
      </c>
      <c r="BO101" s="36">
        <v>0</v>
      </c>
      <c r="BP101" s="36">
        <v>0</v>
      </c>
      <c r="BQ101" s="36">
        <v>0</v>
      </c>
      <c r="BR101" s="36">
        <v>0</v>
      </c>
      <c r="BS101" s="36">
        <v>0</v>
      </c>
      <c r="BT101" s="36">
        <v>0</v>
      </c>
      <c r="BU101" s="36">
        <v>32670</v>
      </c>
      <c r="BV101" s="36">
        <v>0</v>
      </c>
      <c r="BW101" s="36">
        <v>0</v>
      </c>
      <c r="BX101" s="36">
        <v>0</v>
      </c>
      <c r="BY101" s="37">
        <v>189790</v>
      </c>
    </row>
    <row r="102" spans="1:77" ht="18.7" customHeight="1" x14ac:dyDescent="0.2">
      <c r="A102" s="34" t="s">
        <v>245</v>
      </c>
      <c r="B102" s="35" t="s">
        <v>354</v>
      </c>
      <c r="C102" s="34" t="s">
        <v>355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6">
        <v>0</v>
      </c>
      <c r="AS102" s="46">
        <v>0</v>
      </c>
      <c r="AT102" s="46">
        <v>0</v>
      </c>
      <c r="AU102" s="46">
        <v>0</v>
      </c>
      <c r="AV102" s="46">
        <v>0</v>
      </c>
      <c r="AW102" s="46">
        <v>0</v>
      </c>
      <c r="AX102" s="46">
        <v>0</v>
      </c>
      <c r="AY102" s="46">
        <v>0</v>
      </c>
      <c r="AZ102" s="46">
        <v>0</v>
      </c>
      <c r="BA102" s="46">
        <v>0</v>
      </c>
      <c r="BB102" s="46">
        <v>0</v>
      </c>
      <c r="BC102" s="46">
        <v>0</v>
      </c>
      <c r="BD102" s="46">
        <v>0</v>
      </c>
      <c r="BE102" s="46">
        <v>0</v>
      </c>
      <c r="BF102" s="46">
        <v>0</v>
      </c>
      <c r="BG102" s="46">
        <v>0</v>
      </c>
      <c r="BH102" s="46">
        <v>0</v>
      </c>
      <c r="BI102" s="46">
        <v>0</v>
      </c>
      <c r="BJ102" s="46">
        <v>0</v>
      </c>
      <c r="BK102" s="46">
        <v>0</v>
      </c>
      <c r="BL102" s="46">
        <v>0</v>
      </c>
      <c r="BM102" s="46">
        <v>0</v>
      </c>
      <c r="BN102" s="46">
        <v>0</v>
      </c>
      <c r="BO102" s="46">
        <v>0</v>
      </c>
      <c r="BP102" s="46">
        <v>0</v>
      </c>
      <c r="BQ102" s="46">
        <v>0</v>
      </c>
      <c r="BR102" s="46">
        <v>0</v>
      </c>
      <c r="BS102" s="46">
        <v>0</v>
      </c>
      <c r="BT102" s="46">
        <v>0</v>
      </c>
      <c r="BU102" s="46">
        <v>0</v>
      </c>
      <c r="BV102" s="46">
        <v>0</v>
      </c>
      <c r="BW102" s="46">
        <v>0</v>
      </c>
      <c r="BX102" s="46">
        <v>0</v>
      </c>
      <c r="BY102" s="37">
        <v>57667.53</v>
      </c>
    </row>
    <row r="103" spans="1:77" ht="18.7" customHeight="1" x14ac:dyDescent="0.2">
      <c r="A103" s="34" t="s">
        <v>245</v>
      </c>
      <c r="B103" s="35" t="s">
        <v>356</v>
      </c>
      <c r="C103" s="34" t="s">
        <v>357</v>
      </c>
      <c r="D103" s="36">
        <v>814529.23</v>
      </c>
      <c r="E103" s="36">
        <v>214862.4</v>
      </c>
      <c r="F103" s="36">
        <v>276246.74</v>
      </c>
      <c r="G103" s="36">
        <v>154160.07999999999</v>
      </c>
      <c r="H103" s="36">
        <v>99008.83</v>
      </c>
      <c r="I103" s="36">
        <v>39443.199999999997</v>
      </c>
      <c r="J103" s="36">
        <v>1391158.15</v>
      </c>
      <c r="K103" s="36">
        <v>0</v>
      </c>
      <c r="L103" s="36">
        <v>72599.45</v>
      </c>
      <c r="M103" s="36">
        <v>447890.02</v>
      </c>
      <c r="N103" s="36">
        <v>69762.44</v>
      </c>
      <c r="O103" s="36">
        <v>214545.05</v>
      </c>
      <c r="P103" s="36">
        <v>755322.19</v>
      </c>
      <c r="Q103" s="36">
        <v>276730.94</v>
      </c>
      <c r="R103" s="36">
        <v>39108.160000000003</v>
      </c>
      <c r="S103" s="36">
        <v>0</v>
      </c>
      <c r="T103" s="36">
        <v>125689.71</v>
      </c>
      <c r="U103" s="36">
        <v>44201.2</v>
      </c>
      <c r="V103" s="36">
        <v>1037083.32</v>
      </c>
      <c r="W103" s="36">
        <v>317602.8</v>
      </c>
      <c r="X103" s="36">
        <v>144760.29999999999</v>
      </c>
      <c r="Y103" s="36">
        <v>265493.59999999998</v>
      </c>
      <c r="Z103" s="36">
        <v>84834.4</v>
      </c>
      <c r="AA103" s="36">
        <v>144840.79999999999</v>
      </c>
      <c r="AB103" s="36">
        <v>88409.7</v>
      </c>
      <c r="AC103" s="36">
        <v>59031.9</v>
      </c>
      <c r="AD103" s="36">
        <v>21176.400000000001</v>
      </c>
      <c r="AE103" s="36">
        <v>1227800.8999999999</v>
      </c>
      <c r="AF103" s="36">
        <v>83563.199999999997</v>
      </c>
      <c r="AG103" s="36">
        <v>54725.2</v>
      </c>
      <c r="AH103" s="36">
        <v>60419.199999999997</v>
      </c>
      <c r="AI103" s="36">
        <v>61973.05</v>
      </c>
      <c r="AJ103" s="36">
        <v>62056.7</v>
      </c>
      <c r="AK103" s="36">
        <v>64173.2</v>
      </c>
      <c r="AL103" s="36">
        <v>61583.22</v>
      </c>
      <c r="AM103" s="36">
        <v>103134.39999999999</v>
      </c>
      <c r="AN103" s="36">
        <v>55781.2</v>
      </c>
      <c r="AO103" s="36">
        <v>72119.600000000006</v>
      </c>
      <c r="AP103" s="36">
        <v>47103.199999999997</v>
      </c>
      <c r="AQ103" s="36">
        <v>314711.19</v>
      </c>
      <c r="AR103" s="36">
        <v>1335.9</v>
      </c>
      <c r="AS103" s="36">
        <v>55212</v>
      </c>
      <c r="AT103" s="36">
        <v>52729.4</v>
      </c>
      <c r="AU103" s="36">
        <v>44650.6</v>
      </c>
      <c r="AV103" s="36">
        <v>17441.2</v>
      </c>
      <c r="AW103" s="36">
        <v>42189.599999999999</v>
      </c>
      <c r="AX103" s="36">
        <v>836742.25</v>
      </c>
      <c r="AY103" s="36">
        <v>81962.2</v>
      </c>
      <c r="AZ103" s="36">
        <v>120263</v>
      </c>
      <c r="BA103" s="36">
        <v>145118.17000000001</v>
      </c>
      <c r="BB103" s="36">
        <v>0</v>
      </c>
      <c r="BC103" s="36">
        <v>0</v>
      </c>
      <c r="BD103" s="36">
        <v>0</v>
      </c>
      <c r="BE103" s="36">
        <v>158067.32</v>
      </c>
      <c r="BF103" s="36">
        <v>43457.8</v>
      </c>
      <c r="BG103" s="36">
        <v>56868.4</v>
      </c>
      <c r="BH103" s="36">
        <v>24957.15</v>
      </c>
      <c r="BI103" s="36">
        <v>790609.59</v>
      </c>
      <c r="BJ103" s="36">
        <v>258758</v>
      </c>
      <c r="BK103" s="36">
        <v>100907.68</v>
      </c>
      <c r="BL103" s="36">
        <v>67566.8</v>
      </c>
      <c r="BM103" s="36">
        <v>99954.8</v>
      </c>
      <c r="BN103" s="36">
        <v>124821.6</v>
      </c>
      <c r="BO103" s="36">
        <v>65395.5</v>
      </c>
      <c r="BP103" s="36">
        <v>489527</v>
      </c>
      <c r="BQ103" s="36">
        <v>54948.1</v>
      </c>
      <c r="BR103" s="36">
        <v>60840.7</v>
      </c>
      <c r="BS103" s="36">
        <v>108912.35</v>
      </c>
      <c r="BT103" s="36">
        <v>99650</v>
      </c>
      <c r="BU103" s="36">
        <v>184576.4</v>
      </c>
      <c r="BV103" s="36">
        <v>76851.600000000006</v>
      </c>
      <c r="BW103" s="36">
        <v>29638.74</v>
      </c>
      <c r="BX103" s="36">
        <v>34244.15</v>
      </c>
      <c r="BY103" s="37">
        <v>3000</v>
      </c>
    </row>
    <row r="104" spans="1:77" ht="18.7" customHeight="1" x14ac:dyDescent="0.2">
      <c r="A104" s="34" t="s">
        <v>245</v>
      </c>
      <c r="B104" s="35" t="s">
        <v>358</v>
      </c>
      <c r="C104" s="34" t="s">
        <v>359</v>
      </c>
      <c r="D104" s="36">
        <v>1221793.8400000001</v>
      </c>
      <c r="E104" s="36">
        <v>322293.59999999998</v>
      </c>
      <c r="F104" s="36">
        <v>414370.1</v>
      </c>
      <c r="G104" s="36">
        <v>230917.03</v>
      </c>
      <c r="H104" s="36">
        <v>152167.24</v>
      </c>
      <c r="I104" s="36">
        <v>59164.800000000003</v>
      </c>
      <c r="J104" s="36">
        <v>2086737.24</v>
      </c>
      <c r="K104" s="36">
        <v>411348</v>
      </c>
      <c r="L104" s="36">
        <v>108899.17</v>
      </c>
      <c r="M104" s="36">
        <v>668835.03</v>
      </c>
      <c r="N104" s="36">
        <v>104643.66</v>
      </c>
      <c r="O104" s="36">
        <v>321817.57</v>
      </c>
      <c r="P104" s="36">
        <v>143244.6</v>
      </c>
      <c r="Q104" s="36">
        <v>415096.4</v>
      </c>
      <c r="R104" s="36">
        <v>53070.239999999998</v>
      </c>
      <c r="S104" s="36">
        <v>174840.12</v>
      </c>
      <c r="T104" s="36">
        <v>188534.56</v>
      </c>
      <c r="U104" s="36">
        <v>66765.3</v>
      </c>
      <c r="V104" s="36">
        <v>1555624.96</v>
      </c>
      <c r="W104" s="36">
        <v>476404.2</v>
      </c>
      <c r="X104" s="36">
        <v>217140.44</v>
      </c>
      <c r="Y104" s="36">
        <v>398240.4</v>
      </c>
      <c r="Z104" s="36">
        <v>125964.02</v>
      </c>
      <c r="AA104" s="36">
        <v>217261.2</v>
      </c>
      <c r="AB104" s="36">
        <v>132194.4</v>
      </c>
      <c r="AC104" s="36">
        <v>88547.839999999997</v>
      </c>
      <c r="AD104" s="36">
        <v>31764.6</v>
      </c>
      <c r="AE104" s="36">
        <v>1841701.34</v>
      </c>
      <c r="AF104" s="36">
        <v>125344.8</v>
      </c>
      <c r="AG104" s="36">
        <v>82087.8</v>
      </c>
      <c r="AH104" s="36">
        <v>90628.800000000003</v>
      </c>
      <c r="AI104" s="36">
        <v>92959.57</v>
      </c>
      <c r="AJ104" s="36">
        <v>93085.05</v>
      </c>
      <c r="AK104" s="36">
        <v>93233.4</v>
      </c>
      <c r="AL104" s="36">
        <v>92374.83</v>
      </c>
      <c r="AM104" s="36">
        <v>154701.6</v>
      </c>
      <c r="AN104" s="36">
        <v>83671.8</v>
      </c>
      <c r="AO104" s="36">
        <v>108179.4</v>
      </c>
      <c r="AP104" s="36">
        <v>70654.8</v>
      </c>
      <c r="AQ104" s="36">
        <v>472066.78</v>
      </c>
      <c r="AR104" s="36">
        <v>82736.100000000006</v>
      </c>
      <c r="AS104" s="36">
        <v>82818</v>
      </c>
      <c r="AT104" s="36">
        <v>79094.100000000006</v>
      </c>
      <c r="AU104" s="36">
        <v>66976.800000000003</v>
      </c>
      <c r="AV104" s="36">
        <v>26161.8</v>
      </c>
      <c r="AW104" s="36">
        <v>63284.4</v>
      </c>
      <c r="AX104" s="36">
        <v>1255113.3799999999</v>
      </c>
      <c r="AY104" s="36">
        <v>122254.8</v>
      </c>
      <c r="AZ104" s="36">
        <v>120263</v>
      </c>
      <c r="BA104" s="36">
        <v>217677.25</v>
      </c>
      <c r="BB104" s="36">
        <v>213957.78</v>
      </c>
      <c r="BC104" s="36">
        <v>0</v>
      </c>
      <c r="BD104" s="36">
        <v>0</v>
      </c>
      <c r="BE104" s="36">
        <v>237100.97</v>
      </c>
      <c r="BF104" s="36">
        <v>65186.7</v>
      </c>
      <c r="BG104" s="36">
        <v>85302.6</v>
      </c>
      <c r="BH104" s="36">
        <v>37435.72</v>
      </c>
      <c r="BI104" s="36">
        <v>1185914.3799999999</v>
      </c>
      <c r="BJ104" s="36">
        <v>388137</v>
      </c>
      <c r="BK104" s="36">
        <v>151361.53</v>
      </c>
      <c r="BL104" s="36">
        <v>101350.14</v>
      </c>
      <c r="BM104" s="36">
        <v>149932.20000000001</v>
      </c>
      <c r="BN104" s="36">
        <v>187232.4</v>
      </c>
      <c r="BO104" s="36">
        <v>98093.25</v>
      </c>
      <c r="BP104" s="36">
        <v>734290.5</v>
      </c>
      <c r="BQ104" s="36">
        <v>82422.149999999994</v>
      </c>
      <c r="BR104" s="36">
        <v>91261.05</v>
      </c>
      <c r="BS104" s="36">
        <v>163368.51</v>
      </c>
      <c r="BT104" s="36">
        <v>149475</v>
      </c>
      <c r="BU104" s="36">
        <v>276864.59999999998</v>
      </c>
      <c r="BV104" s="36">
        <v>115277.4</v>
      </c>
      <c r="BW104" s="36">
        <v>44458.11</v>
      </c>
      <c r="BX104" s="36">
        <v>51366.22</v>
      </c>
      <c r="BY104" s="37">
        <v>6832500</v>
      </c>
    </row>
    <row r="105" spans="1:77" ht="18.7" customHeight="1" x14ac:dyDescent="0.2">
      <c r="A105" s="34" t="s">
        <v>245</v>
      </c>
      <c r="B105" s="35" t="s">
        <v>360</v>
      </c>
      <c r="C105" s="34" t="s">
        <v>361</v>
      </c>
      <c r="D105" s="36">
        <v>76688.399999999994</v>
      </c>
      <c r="E105" s="36">
        <v>22645.200000000001</v>
      </c>
      <c r="F105" s="36">
        <v>14421.6</v>
      </c>
      <c r="G105" s="36">
        <v>9361.7999999999993</v>
      </c>
      <c r="H105" s="36">
        <v>7308</v>
      </c>
      <c r="I105" s="36">
        <v>0</v>
      </c>
      <c r="J105" s="36">
        <v>150466.20000000001</v>
      </c>
      <c r="K105" s="36">
        <v>27038.400000000001</v>
      </c>
      <c r="L105" s="36">
        <v>14731.8</v>
      </c>
      <c r="M105" s="36">
        <v>22558.799999999999</v>
      </c>
      <c r="N105" s="36">
        <v>17798.400000000001</v>
      </c>
      <c r="O105" s="36">
        <v>16077.87</v>
      </c>
      <c r="P105" s="36">
        <v>156364.4</v>
      </c>
      <c r="Q105" s="36">
        <v>8814</v>
      </c>
      <c r="R105" s="36">
        <v>3607.2</v>
      </c>
      <c r="S105" s="36">
        <v>21978</v>
      </c>
      <c r="T105" s="36">
        <v>9915.7000000000007</v>
      </c>
      <c r="U105" s="36">
        <v>0</v>
      </c>
      <c r="V105" s="36">
        <v>79791.600000000006</v>
      </c>
      <c r="W105" s="36">
        <v>2502</v>
      </c>
      <c r="X105" s="36">
        <v>21268.799999999999</v>
      </c>
      <c r="Y105" s="36">
        <v>24832.2</v>
      </c>
      <c r="Z105" s="36">
        <v>4568.5600000000004</v>
      </c>
      <c r="AA105" s="36">
        <v>11367</v>
      </c>
      <c r="AB105" s="36">
        <v>6577.8</v>
      </c>
      <c r="AC105" s="36">
        <v>0</v>
      </c>
      <c r="AD105" s="36">
        <v>0</v>
      </c>
      <c r="AE105" s="36">
        <v>141327.6</v>
      </c>
      <c r="AF105" s="36">
        <v>7027.8</v>
      </c>
      <c r="AG105" s="36">
        <v>13154.7</v>
      </c>
      <c r="AH105" s="36">
        <v>11599.8</v>
      </c>
      <c r="AI105" s="36">
        <v>2667.6</v>
      </c>
      <c r="AJ105" s="36">
        <v>16054.8</v>
      </c>
      <c r="AK105" s="36">
        <v>1648.8</v>
      </c>
      <c r="AL105" s="36">
        <v>7534.8</v>
      </c>
      <c r="AM105" s="36">
        <v>10890</v>
      </c>
      <c r="AN105" s="36">
        <v>8503.2000000000007</v>
      </c>
      <c r="AO105" s="36">
        <v>6943.8</v>
      </c>
      <c r="AP105" s="36">
        <v>5458.2</v>
      </c>
      <c r="AQ105" s="36">
        <v>88753.2</v>
      </c>
      <c r="AR105" s="36">
        <v>4522.8</v>
      </c>
      <c r="AS105" s="36">
        <v>3978</v>
      </c>
      <c r="AT105" s="36">
        <v>11439.6</v>
      </c>
      <c r="AU105" s="36">
        <v>2713.2</v>
      </c>
      <c r="AV105" s="36">
        <v>573</v>
      </c>
      <c r="AW105" s="36">
        <v>2482.1999999999998</v>
      </c>
      <c r="AX105" s="36">
        <v>81478.2</v>
      </c>
      <c r="AY105" s="36">
        <v>5382</v>
      </c>
      <c r="AZ105" s="36">
        <v>8668</v>
      </c>
      <c r="BA105" s="36">
        <v>10900.8</v>
      </c>
      <c r="BB105" s="36">
        <v>8152.8</v>
      </c>
      <c r="BC105" s="36">
        <v>6834</v>
      </c>
      <c r="BD105" s="36">
        <v>0</v>
      </c>
      <c r="BE105" s="36">
        <v>17731.2</v>
      </c>
      <c r="BF105" s="36">
        <v>1678.8</v>
      </c>
      <c r="BG105" s="36">
        <v>8044.8</v>
      </c>
      <c r="BH105" s="36">
        <v>0</v>
      </c>
      <c r="BI105" s="36">
        <v>90402.6</v>
      </c>
      <c r="BJ105" s="36">
        <v>5485.8</v>
      </c>
      <c r="BK105" s="36">
        <v>11880.6</v>
      </c>
      <c r="BL105" s="36">
        <v>9488.4</v>
      </c>
      <c r="BM105" s="36">
        <v>0</v>
      </c>
      <c r="BN105" s="36">
        <v>5687.4</v>
      </c>
      <c r="BO105" s="36">
        <v>6802.2</v>
      </c>
      <c r="BP105" s="36">
        <v>25769.7</v>
      </c>
      <c r="BQ105" s="36">
        <v>12975</v>
      </c>
      <c r="BR105" s="36">
        <v>9964.2000000000007</v>
      </c>
      <c r="BS105" s="36">
        <v>8696.4</v>
      </c>
      <c r="BT105" s="36">
        <v>8843.4</v>
      </c>
      <c r="BU105" s="36">
        <v>9632.4</v>
      </c>
      <c r="BV105" s="36">
        <v>7481.4</v>
      </c>
      <c r="BW105" s="36">
        <v>0</v>
      </c>
      <c r="BX105" s="36">
        <v>0</v>
      </c>
      <c r="BY105" s="37">
        <v>26475164.129999995</v>
      </c>
    </row>
    <row r="106" spans="1:77" ht="18.7" customHeight="1" x14ac:dyDescent="0.2">
      <c r="A106" s="34" t="s">
        <v>245</v>
      </c>
      <c r="B106" s="35" t="s">
        <v>362</v>
      </c>
      <c r="C106" s="34" t="s">
        <v>363</v>
      </c>
      <c r="D106" s="36">
        <v>77592</v>
      </c>
      <c r="E106" s="36">
        <v>0</v>
      </c>
      <c r="F106" s="36">
        <v>20936</v>
      </c>
      <c r="G106" s="36">
        <v>0</v>
      </c>
      <c r="H106" s="36">
        <v>0</v>
      </c>
      <c r="I106" s="36">
        <v>64290</v>
      </c>
      <c r="J106" s="36">
        <v>118712</v>
      </c>
      <c r="K106" s="36">
        <v>0</v>
      </c>
      <c r="L106" s="36">
        <v>0</v>
      </c>
      <c r="M106" s="36">
        <v>19500</v>
      </c>
      <c r="N106" s="36">
        <v>0</v>
      </c>
      <c r="O106" s="36">
        <v>0</v>
      </c>
      <c r="P106" s="36">
        <v>5954</v>
      </c>
      <c r="Q106" s="36">
        <v>6000</v>
      </c>
      <c r="R106" s="36">
        <v>0</v>
      </c>
      <c r="S106" s="36">
        <v>1500</v>
      </c>
      <c r="T106" s="36">
        <v>0</v>
      </c>
      <c r="U106" s="36">
        <v>1500</v>
      </c>
      <c r="V106" s="36">
        <v>74311</v>
      </c>
      <c r="W106" s="36">
        <v>0</v>
      </c>
      <c r="X106" s="36">
        <v>0</v>
      </c>
      <c r="Y106" s="36">
        <v>0</v>
      </c>
      <c r="Z106" s="36">
        <v>21792</v>
      </c>
      <c r="AA106" s="36">
        <v>0</v>
      </c>
      <c r="AB106" s="36">
        <v>0</v>
      </c>
      <c r="AC106" s="36">
        <v>0</v>
      </c>
      <c r="AD106" s="36">
        <v>0</v>
      </c>
      <c r="AE106" s="36">
        <v>131854</v>
      </c>
      <c r="AF106" s="36">
        <v>4500</v>
      </c>
      <c r="AG106" s="36">
        <v>1500</v>
      </c>
      <c r="AH106" s="36">
        <v>1500</v>
      </c>
      <c r="AI106" s="36">
        <v>1500</v>
      </c>
      <c r="AJ106" s="36">
        <v>3000</v>
      </c>
      <c r="AK106" s="36">
        <v>1500</v>
      </c>
      <c r="AL106" s="36">
        <v>4500</v>
      </c>
      <c r="AM106" s="36">
        <v>5250</v>
      </c>
      <c r="AN106" s="36">
        <v>4500</v>
      </c>
      <c r="AO106" s="36">
        <v>3000</v>
      </c>
      <c r="AP106" s="36">
        <v>3000</v>
      </c>
      <c r="AQ106" s="36">
        <v>76098</v>
      </c>
      <c r="AR106" s="36">
        <v>2250</v>
      </c>
      <c r="AS106" s="36">
        <v>3690</v>
      </c>
      <c r="AT106" s="36">
        <v>6000</v>
      </c>
      <c r="AU106" s="36">
        <v>4600</v>
      </c>
      <c r="AV106" s="36">
        <v>4412</v>
      </c>
      <c r="AW106" s="36">
        <v>4246</v>
      </c>
      <c r="AX106" s="36">
        <v>90888</v>
      </c>
      <c r="AY106" s="36">
        <v>6000</v>
      </c>
      <c r="AZ106" s="36">
        <v>5250</v>
      </c>
      <c r="BA106" s="36">
        <v>4500</v>
      </c>
      <c r="BB106" s="36">
        <v>4500</v>
      </c>
      <c r="BC106" s="36">
        <v>0</v>
      </c>
      <c r="BD106" s="36">
        <v>7500</v>
      </c>
      <c r="BE106" s="36">
        <v>0</v>
      </c>
      <c r="BF106" s="36">
        <v>1500</v>
      </c>
      <c r="BG106" s="36">
        <v>1500</v>
      </c>
      <c r="BH106" s="36">
        <v>1500</v>
      </c>
      <c r="BI106" s="36">
        <v>74170</v>
      </c>
      <c r="BJ106" s="36">
        <v>21791</v>
      </c>
      <c r="BK106" s="36">
        <v>10260</v>
      </c>
      <c r="BL106" s="36">
        <v>1500</v>
      </c>
      <c r="BM106" s="36">
        <v>3000</v>
      </c>
      <c r="BN106" s="36">
        <v>7500</v>
      </c>
      <c r="BO106" s="36">
        <v>4500</v>
      </c>
      <c r="BP106" s="36">
        <v>40240</v>
      </c>
      <c r="BQ106" s="36">
        <v>0</v>
      </c>
      <c r="BR106" s="36">
        <v>0</v>
      </c>
      <c r="BS106" s="36">
        <v>0</v>
      </c>
      <c r="BT106" s="36">
        <v>0</v>
      </c>
      <c r="BU106" s="36">
        <v>0</v>
      </c>
      <c r="BV106" s="36">
        <v>0</v>
      </c>
      <c r="BW106" s="36">
        <v>0</v>
      </c>
      <c r="BX106" s="36">
        <v>0</v>
      </c>
      <c r="BY106" s="37">
        <v>6881874</v>
      </c>
    </row>
    <row r="107" spans="1:77" ht="18.7" customHeight="1" x14ac:dyDescent="0.2">
      <c r="A107" s="34" t="s">
        <v>245</v>
      </c>
      <c r="B107" s="35" t="s">
        <v>364</v>
      </c>
      <c r="C107" s="34" t="s">
        <v>365</v>
      </c>
      <c r="D107" s="36">
        <v>902761</v>
      </c>
      <c r="E107" s="36">
        <v>375673</v>
      </c>
      <c r="F107" s="36">
        <v>347879</v>
      </c>
      <c r="G107" s="36">
        <v>151535</v>
      </c>
      <c r="H107" s="36">
        <v>94432</v>
      </c>
      <c r="I107" s="36">
        <v>0</v>
      </c>
      <c r="J107" s="36">
        <v>1744606</v>
      </c>
      <c r="K107" s="36">
        <v>207691</v>
      </c>
      <c r="L107" s="36">
        <v>53316</v>
      </c>
      <c r="M107" s="36">
        <v>361490</v>
      </c>
      <c r="N107" s="36">
        <v>55599</v>
      </c>
      <c r="O107" s="36">
        <v>168224</v>
      </c>
      <c r="P107" s="36">
        <v>437687</v>
      </c>
      <c r="Q107" s="36">
        <v>258599</v>
      </c>
      <c r="R107" s="36">
        <v>22364</v>
      </c>
      <c r="S107" s="36">
        <v>65170</v>
      </c>
      <c r="T107" s="36">
        <v>71734</v>
      </c>
      <c r="U107" s="36">
        <v>49654</v>
      </c>
      <c r="V107" s="36">
        <v>769108</v>
      </c>
      <c r="W107" s="36">
        <v>243830.8</v>
      </c>
      <c r="X107" s="36">
        <v>102270.39999999999</v>
      </c>
      <c r="Y107" s="36">
        <v>262404</v>
      </c>
      <c r="Z107" s="36">
        <v>83244</v>
      </c>
      <c r="AA107" s="36">
        <v>90666</v>
      </c>
      <c r="AB107" s="36">
        <v>196786</v>
      </c>
      <c r="AC107" s="36">
        <v>48753</v>
      </c>
      <c r="AD107" s="36">
        <v>56167.6</v>
      </c>
      <c r="AE107" s="36">
        <v>1391687</v>
      </c>
      <c r="AF107" s="36">
        <v>76826</v>
      </c>
      <c r="AG107" s="36">
        <v>46003</v>
      </c>
      <c r="AH107" s="36">
        <v>57473</v>
      </c>
      <c r="AI107" s="36">
        <v>45567</v>
      </c>
      <c r="AJ107" s="36">
        <v>84767</v>
      </c>
      <c r="AK107" s="36">
        <v>85090</v>
      </c>
      <c r="AL107" s="36">
        <v>74680</v>
      </c>
      <c r="AM107" s="36">
        <v>101345</v>
      </c>
      <c r="AN107" s="36">
        <v>64319</v>
      </c>
      <c r="AO107" s="36">
        <v>62511</v>
      </c>
      <c r="AP107" s="36">
        <v>51294</v>
      </c>
      <c r="AQ107" s="36">
        <v>432776</v>
      </c>
      <c r="AR107" s="36">
        <v>70521</v>
      </c>
      <c r="AS107" s="36">
        <v>107804</v>
      </c>
      <c r="AT107" s="36">
        <v>65788</v>
      </c>
      <c r="AU107" s="36">
        <v>60365</v>
      </c>
      <c r="AV107" s="36">
        <v>32594</v>
      </c>
      <c r="AW107" s="36">
        <v>54365</v>
      </c>
      <c r="AX107" s="36">
        <v>0</v>
      </c>
      <c r="AY107" s="36">
        <v>101426</v>
      </c>
      <c r="AZ107" s="36">
        <v>69232</v>
      </c>
      <c r="BA107" s="36">
        <v>165708</v>
      </c>
      <c r="BB107" s="36">
        <v>147513</v>
      </c>
      <c r="BC107" s="36">
        <v>86860</v>
      </c>
      <c r="BD107" s="36">
        <v>199549</v>
      </c>
      <c r="BE107" s="36">
        <v>159572</v>
      </c>
      <c r="BF107" s="36">
        <v>61009</v>
      </c>
      <c r="BG107" s="36">
        <v>27793</v>
      </c>
      <c r="BH107" s="36">
        <v>27632</v>
      </c>
      <c r="BI107" s="36">
        <v>618509</v>
      </c>
      <c r="BJ107" s="36">
        <v>295235</v>
      </c>
      <c r="BK107" s="36">
        <v>57630</v>
      </c>
      <c r="BL107" s="36">
        <v>46191</v>
      </c>
      <c r="BM107" s="36">
        <v>57617</v>
      </c>
      <c r="BN107" s="36">
        <v>101733</v>
      </c>
      <c r="BO107" s="36">
        <v>33905</v>
      </c>
      <c r="BP107" s="36">
        <v>637303</v>
      </c>
      <c r="BQ107" s="36">
        <v>62619</v>
      </c>
      <c r="BR107" s="36">
        <v>73689</v>
      </c>
      <c r="BS107" s="36">
        <v>124186</v>
      </c>
      <c r="BT107" s="36">
        <v>62991</v>
      </c>
      <c r="BU107" s="36">
        <v>239331</v>
      </c>
      <c r="BV107" s="36">
        <v>80836</v>
      </c>
      <c r="BW107" s="36">
        <v>56149</v>
      </c>
      <c r="BX107" s="36">
        <v>52133</v>
      </c>
      <c r="BY107" s="37">
        <v>2091554.95</v>
      </c>
    </row>
    <row r="108" spans="1:77" ht="18.7" customHeight="1" x14ac:dyDescent="0.2">
      <c r="A108" s="34" t="s">
        <v>245</v>
      </c>
      <c r="B108" s="35" t="s">
        <v>366</v>
      </c>
      <c r="C108" s="34" t="s">
        <v>367</v>
      </c>
      <c r="D108" s="36">
        <v>31000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28000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11981</v>
      </c>
      <c r="AF108" s="36">
        <v>0</v>
      </c>
      <c r="AG108" s="36">
        <v>0</v>
      </c>
      <c r="AH108" s="36">
        <v>0</v>
      </c>
      <c r="AI108" s="36">
        <v>0</v>
      </c>
      <c r="AJ108" s="36">
        <v>0</v>
      </c>
      <c r="AK108" s="36">
        <v>0</v>
      </c>
      <c r="AL108" s="36">
        <v>0</v>
      </c>
      <c r="AM108" s="36">
        <v>0</v>
      </c>
      <c r="AN108" s="36">
        <v>0</v>
      </c>
      <c r="AO108" s="36">
        <v>0</v>
      </c>
      <c r="AP108" s="36">
        <v>0</v>
      </c>
      <c r="AQ108" s="36">
        <v>0</v>
      </c>
      <c r="AR108" s="36">
        <v>0</v>
      </c>
      <c r="AS108" s="36">
        <v>0</v>
      </c>
      <c r="AT108" s="36">
        <v>0</v>
      </c>
      <c r="AU108" s="36">
        <v>0</v>
      </c>
      <c r="AV108" s="36">
        <v>0</v>
      </c>
      <c r="AW108" s="36">
        <v>0</v>
      </c>
      <c r="AX108" s="36">
        <v>0</v>
      </c>
      <c r="AY108" s="36">
        <v>0</v>
      </c>
      <c r="AZ108" s="36">
        <v>0</v>
      </c>
      <c r="BA108" s="36">
        <v>0</v>
      </c>
      <c r="BB108" s="36">
        <v>0</v>
      </c>
      <c r="BC108" s="36">
        <v>0</v>
      </c>
      <c r="BD108" s="36">
        <v>0</v>
      </c>
      <c r="BE108" s="36">
        <v>0</v>
      </c>
      <c r="BF108" s="36">
        <v>0</v>
      </c>
      <c r="BG108" s="36">
        <v>0</v>
      </c>
      <c r="BH108" s="36">
        <v>0</v>
      </c>
      <c r="BI108" s="36">
        <v>12000</v>
      </c>
      <c r="BJ108" s="36">
        <v>0</v>
      </c>
      <c r="BK108" s="36">
        <v>0</v>
      </c>
      <c r="BL108" s="36">
        <v>0</v>
      </c>
      <c r="BM108" s="36">
        <v>0</v>
      </c>
      <c r="BN108" s="36">
        <v>0</v>
      </c>
      <c r="BO108" s="36">
        <v>0</v>
      </c>
      <c r="BP108" s="36">
        <v>0</v>
      </c>
      <c r="BQ108" s="36">
        <v>0</v>
      </c>
      <c r="BR108" s="36">
        <v>0</v>
      </c>
      <c r="BS108" s="36">
        <v>0</v>
      </c>
      <c r="BT108" s="36">
        <v>0</v>
      </c>
      <c r="BU108" s="36">
        <v>0</v>
      </c>
      <c r="BV108" s="36">
        <v>0</v>
      </c>
      <c r="BW108" s="36">
        <v>0</v>
      </c>
      <c r="BX108" s="36">
        <v>0</v>
      </c>
      <c r="BY108" s="37">
        <v>3386225.1799999997</v>
      </c>
    </row>
    <row r="109" spans="1:77" ht="18.7" customHeight="1" x14ac:dyDescent="0.2">
      <c r="A109" s="34" t="s">
        <v>245</v>
      </c>
      <c r="B109" s="35" t="s">
        <v>368</v>
      </c>
      <c r="C109" s="34" t="s">
        <v>369</v>
      </c>
      <c r="D109" s="36">
        <v>117916.18</v>
      </c>
      <c r="E109" s="36">
        <v>19491.04</v>
      </c>
      <c r="F109" s="36">
        <v>46248.2</v>
      </c>
      <c r="G109" s="36">
        <v>18377</v>
      </c>
      <c r="H109" s="36">
        <v>16726.400000000001</v>
      </c>
      <c r="I109" s="36">
        <v>6532</v>
      </c>
      <c r="J109" s="36">
        <v>202643.43</v>
      </c>
      <c r="K109" s="36">
        <v>15489.6</v>
      </c>
      <c r="L109" s="36">
        <v>0</v>
      </c>
      <c r="M109" s="36">
        <v>78638.039999999994</v>
      </c>
      <c r="N109" s="36">
        <v>0</v>
      </c>
      <c r="O109" s="36">
        <v>38169.279999999999</v>
      </c>
      <c r="P109" s="36">
        <v>19165</v>
      </c>
      <c r="Q109" s="36">
        <v>14664.8</v>
      </c>
      <c r="R109" s="36">
        <v>6227.4</v>
      </c>
      <c r="S109" s="36">
        <v>1750.4</v>
      </c>
      <c r="T109" s="36">
        <v>0</v>
      </c>
      <c r="U109" s="36">
        <v>0</v>
      </c>
      <c r="V109" s="36">
        <v>73496</v>
      </c>
      <c r="W109" s="36">
        <v>13329.4</v>
      </c>
      <c r="X109" s="36">
        <v>0</v>
      </c>
      <c r="Y109" s="36">
        <v>0</v>
      </c>
      <c r="Z109" s="36">
        <v>3113.2</v>
      </c>
      <c r="AA109" s="36">
        <v>0</v>
      </c>
      <c r="AB109" s="36">
        <v>0</v>
      </c>
      <c r="AC109" s="36">
        <v>0</v>
      </c>
      <c r="AD109" s="36">
        <v>0</v>
      </c>
      <c r="AE109" s="36">
        <v>85295.6</v>
      </c>
      <c r="AF109" s="36">
        <v>759.2</v>
      </c>
      <c r="AG109" s="36">
        <v>0</v>
      </c>
      <c r="AH109" s="36">
        <v>0</v>
      </c>
      <c r="AI109" s="36">
        <v>0</v>
      </c>
      <c r="AJ109" s="36">
        <v>0</v>
      </c>
      <c r="AK109" s="36">
        <v>0</v>
      </c>
      <c r="AL109" s="36">
        <v>0</v>
      </c>
      <c r="AM109" s="36">
        <v>12354.8</v>
      </c>
      <c r="AN109" s="36">
        <v>0</v>
      </c>
      <c r="AO109" s="36">
        <v>4586.09</v>
      </c>
      <c r="AP109" s="36">
        <v>0</v>
      </c>
      <c r="AQ109" s="36">
        <v>42547.62</v>
      </c>
      <c r="AR109" s="36">
        <v>0</v>
      </c>
      <c r="AS109" s="36">
        <v>0</v>
      </c>
      <c r="AT109" s="36">
        <v>1807.6</v>
      </c>
      <c r="AU109" s="36">
        <v>0</v>
      </c>
      <c r="AV109" s="36">
        <v>0</v>
      </c>
      <c r="AW109" s="36">
        <v>0</v>
      </c>
      <c r="AX109" s="36">
        <v>143507.48000000001</v>
      </c>
      <c r="AY109" s="36">
        <v>0</v>
      </c>
      <c r="AZ109" s="36">
        <v>0</v>
      </c>
      <c r="BA109" s="36">
        <v>25052.799999999999</v>
      </c>
      <c r="BB109" s="36">
        <v>17048.8</v>
      </c>
      <c r="BC109" s="36">
        <v>0</v>
      </c>
      <c r="BD109" s="36">
        <v>23030</v>
      </c>
      <c r="BE109" s="36">
        <v>0</v>
      </c>
      <c r="BF109" s="36">
        <v>0</v>
      </c>
      <c r="BG109" s="36">
        <v>6428.6</v>
      </c>
      <c r="BH109" s="36">
        <v>0</v>
      </c>
      <c r="BI109" s="36">
        <v>83837.38</v>
      </c>
      <c r="BJ109" s="36">
        <v>57254.63</v>
      </c>
      <c r="BK109" s="36">
        <v>0</v>
      </c>
      <c r="BL109" s="36">
        <v>6449.18</v>
      </c>
      <c r="BM109" s="36">
        <v>0</v>
      </c>
      <c r="BN109" s="36">
        <v>16500.8</v>
      </c>
      <c r="BO109" s="36">
        <v>0</v>
      </c>
      <c r="BP109" s="36">
        <v>68391.360000000001</v>
      </c>
      <c r="BQ109" s="36">
        <v>796</v>
      </c>
      <c r="BR109" s="36">
        <v>2414.4</v>
      </c>
      <c r="BS109" s="36">
        <v>6136.8</v>
      </c>
      <c r="BT109" s="36">
        <v>14548</v>
      </c>
      <c r="BU109" s="36">
        <v>22827.200000000001</v>
      </c>
      <c r="BV109" s="36">
        <v>6216</v>
      </c>
      <c r="BW109" s="36">
        <v>373.6</v>
      </c>
      <c r="BX109" s="36">
        <v>0</v>
      </c>
      <c r="BY109" s="37">
        <v>3733606.9899999998</v>
      </c>
    </row>
    <row r="110" spans="1:77" ht="18.7" customHeight="1" x14ac:dyDescent="0.2">
      <c r="A110" s="34" t="s">
        <v>245</v>
      </c>
      <c r="B110" s="49">
        <v>5101020116.1009998</v>
      </c>
      <c r="C110" s="34" t="s">
        <v>370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0</v>
      </c>
      <c r="AO110" s="36">
        <v>0</v>
      </c>
      <c r="AP110" s="36">
        <v>0</v>
      </c>
      <c r="AQ110" s="36">
        <v>0</v>
      </c>
      <c r="AR110" s="36">
        <v>0</v>
      </c>
      <c r="AS110" s="36">
        <v>0</v>
      </c>
      <c r="AT110" s="36">
        <v>0</v>
      </c>
      <c r="AU110" s="36">
        <v>0</v>
      </c>
      <c r="AV110" s="36">
        <v>0</v>
      </c>
      <c r="AW110" s="36">
        <v>0</v>
      </c>
      <c r="AX110" s="36">
        <v>0</v>
      </c>
      <c r="AY110" s="36">
        <v>0</v>
      </c>
      <c r="AZ110" s="36">
        <v>0</v>
      </c>
      <c r="BA110" s="36">
        <v>0</v>
      </c>
      <c r="BB110" s="36">
        <v>0</v>
      </c>
      <c r="BC110" s="36">
        <v>0</v>
      </c>
      <c r="BD110" s="36">
        <v>0</v>
      </c>
      <c r="BE110" s="36">
        <v>0</v>
      </c>
      <c r="BF110" s="36">
        <v>0</v>
      </c>
      <c r="BG110" s="36">
        <v>0</v>
      </c>
      <c r="BH110" s="36">
        <v>0</v>
      </c>
      <c r="BI110" s="36">
        <v>0</v>
      </c>
      <c r="BJ110" s="36">
        <v>0</v>
      </c>
      <c r="BK110" s="36">
        <v>0</v>
      </c>
      <c r="BL110" s="36">
        <v>0</v>
      </c>
      <c r="BM110" s="36">
        <v>0</v>
      </c>
      <c r="BN110" s="36">
        <v>0</v>
      </c>
      <c r="BO110" s="36">
        <v>0</v>
      </c>
      <c r="BP110" s="36">
        <v>0</v>
      </c>
      <c r="BQ110" s="36">
        <v>0</v>
      </c>
      <c r="BR110" s="36">
        <v>0</v>
      </c>
      <c r="BS110" s="36">
        <v>0</v>
      </c>
      <c r="BT110" s="36">
        <v>0</v>
      </c>
      <c r="BU110" s="36">
        <v>0</v>
      </c>
      <c r="BV110" s="36">
        <v>0</v>
      </c>
      <c r="BW110" s="36">
        <v>0</v>
      </c>
      <c r="BX110" s="36">
        <v>0</v>
      </c>
      <c r="BY110" s="37">
        <v>751601115.55000007</v>
      </c>
    </row>
    <row r="111" spans="1:77" ht="18.7" customHeight="1" x14ac:dyDescent="0.2">
      <c r="A111" s="34" t="s">
        <v>245</v>
      </c>
      <c r="B111" s="49">
        <v>5101020116.1020002</v>
      </c>
      <c r="C111" s="34" t="s">
        <v>371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6">
        <v>0</v>
      </c>
      <c r="AY111" s="46">
        <v>0</v>
      </c>
      <c r="AZ111" s="46">
        <v>0</v>
      </c>
      <c r="BA111" s="46">
        <v>0</v>
      </c>
      <c r="BB111" s="46">
        <v>0</v>
      </c>
      <c r="BC111" s="46">
        <v>0</v>
      </c>
      <c r="BD111" s="46">
        <v>0</v>
      </c>
      <c r="BE111" s="46">
        <v>0</v>
      </c>
      <c r="BF111" s="46">
        <v>0</v>
      </c>
      <c r="BG111" s="46">
        <v>0</v>
      </c>
      <c r="BH111" s="46">
        <v>0</v>
      </c>
      <c r="BI111" s="46">
        <v>0</v>
      </c>
      <c r="BJ111" s="46">
        <v>0</v>
      </c>
      <c r="BK111" s="46">
        <v>0</v>
      </c>
      <c r="BL111" s="46">
        <v>0</v>
      </c>
      <c r="BM111" s="46">
        <v>0</v>
      </c>
      <c r="BN111" s="46">
        <v>0</v>
      </c>
      <c r="BO111" s="46">
        <v>0</v>
      </c>
      <c r="BP111" s="46">
        <v>0</v>
      </c>
      <c r="BQ111" s="46">
        <v>0</v>
      </c>
      <c r="BR111" s="46">
        <v>0</v>
      </c>
      <c r="BS111" s="46">
        <v>0</v>
      </c>
      <c r="BT111" s="46">
        <v>0</v>
      </c>
      <c r="BU111" s="46">
        <v>0</v>
      </c>
      <c r="BV111" s="46">
        <v>0</v>
      </c>
      <c r="BW111" s="46">
        <v>0</v>
      </c>
      <c r="BX111" s="46">
        <v>0</v>
      </c>
      <c r="BY111" s="37">
        <v>71345524.960000008</v>
      </c>
    </row>
    <row r="112" spans="1:77" ht="18.7" customHeight="1" x14ac:dyDescent="0.2">
      <c r="A112" s="34" t="s">
        <v>245</v>
      </c>
      <c r="B112" s="35" t="s">
        <v>372</v>
      </c>
      <c r="C112" s="34" t="s">
        <v>373</v>
      </c>
      <c r="D112" s="36">
        <v>222650</v>
      </c>
      <c r="E112" s="36">
        <v>0</v>
      </c>
      <c r="F112" s="36">
        <v>15300</v>
      </c>
      <c r="G112" s="36">
        <v>6300</v>
      </c>
      <c r="H112" s="36">
        <v>34600</v>
      </c>
      <c r="I112" s="36">
        <v>0</v>
      </c>
      <c r="J112" s="36">
        <v>467784.5</v>
      </c>
      <c r="K112" s="36">
        <v>90600</v>
      </c>
      <c r="L112" s="36">
        <v>12500</v>
      </c>
      <c r="M112" s="36">
        <v>154500</v>
      </c>
      <c r="N112" s="36">
        <v>25000</v>
      </c>
      <c r="O112" s="36">
        <v>48545</v>
      </c>
      <c r="P112" s="36">
        <v>209750</v>
      </c>
      <c r="Q112" s="36">
        <v>113000</v>
      </c>
      <c r="R112" s="36">
        <v>4200</v>
      </c>
      <c r="S112" s="36">
        <v>85620</v>
      </c>
      <c r="T112" s="36">
        <v>37987.5</v>
      </c>
      <c r="U112" s="36">
        <v>0</v>
      </c>
      <c r="V112" s="36">
        <v>483300</v>
      </c>
      <c r="W112" s="36">
        <v>0</v>
      </c>
      <c r="X112" s="36">
        <v>0</v>
      </c>
      <c r="Y112" s="36">
        <v>87900</v>
      </c>
      <c r="Z112" s="36">
        <v>0</v>
      </c>
      <c r="AA112" s="36">
        <v>0</v>
      </c>
      <c r="AB112" s="36">
        <v>8200</v>
      </c>
      <c r="AC112" s="36">
        <v>4700</v>
      </c>
      <c r="AD112" s="36">
        <v>0</v>
      </c>
      <c r="AE112" s="36">
        <v>533225</v>
      </c>
      <c r="AF112" s="36">
        <v>0</v>
      </c>
      <c r="AG112" s="36">
        <v>0</v>
      </c>
      <c r="AH112" s="36">
        <v>0</v>
      </c>
      <c r="AI112" s="36">
        <v>33350</v>
      </c>
      <c r="AJ112" s="36">
        <v>55043.25</v>
      </c>
      <c r="AK112" s="36">
        <v>0</v>
      </c>
      <c r="AL112" s="36">
        <v>0</v>
      </c>
      <c r="AM112" s="36">
        <v>68300</v>
      </c>
      <c r="AN112" s="36">
        <v>0</v>
      </c>
      <c r="AO112" s="36">
        <v>62300</v>
      </c>
      <c r="AP112" s="36">
        <v>0</v>
      </c>
      <c r="AQ112" s="36">
        <v>270970</v>
      </c>
      <c r="AR112" s="36">
        <v>23550</v>
      </c>
      <c r="AS112" s="36">
        <v>93731.75</v>
      </c>
      <c r="AT112" s="36">
        <v>0</v>
      </c>
      <c r="AU112" s="36">
        <v>0</v>
      </c>
      <c r="AV112" s="36">
        <v>0</v>
      </c>
      <c r="AW112" s="36">
        <v>3500</v>
      </c>
      <c r="AX112" s="36">
        <v>421563</v>
      </c>
      <c r="AY112" s="36">
        <v>0</v>
      </c>
      <c r="AZ112" s="36">
        <v>107300</v>
      </c>
      <c r="BA112" s="36">
        <v>66387</v>
      </c>
      <c r="BB112" s="36">
        <v>107600</v>
      </c>
      <c r="BC112" s="36">
        <v>0</v>
      </c>
      <c r="BD112" s="36">
        <v>106050</v>
      </c>
      <c r="BE112" s="36">
        <v>0</v>
      </c>
      <c r="BF112" s="36">
        <v>0</v>
      </c>
      <c r="BG112" s="36">
        <v>25700</v>
      </c>
      <c r="BH112" s="36">
        <v>0</v>
      </c>
      <c r="BI112" s="36">
        <v>208738.25</v>
      </c>
      <c r="BJ112" s="36">
        <v>0</v>
      </c>
      <c r="BK112" s="36">
        <v>22156.75</v>
      </c>
      <c r="BL112" s="36">
        <v>33995.25</v>
      </c>
      <c r="BM112" s="36">
        <v>0</v>
      </c>
      <c r="BN112" s="36">
        <v>92250</v>
      </c>
      <c r="BO112" s="36">
        <v>10607.75</v>
      </c>
      <c r="BP112" s="36">
        <v>314316.5</v>
      </c>
      <c r="BQ112" s="36">
        <v>0</v>
      </c>
      <c r="BR112" s="36">
        <v>36774</v>
      </c>
      <c r="BS112" s="36">
        <v>0</v>
      </c>
      <c r="BT112" s="36">
        <v>40000</v>
      </c>
      <c r="BU112" s="36">
        <v>33900</v>
      </c>
      <c r="BV112" s="36">
        <v>0</v>
      </c>
      <c r="BW112" s="36">
        <v>27756</v>
      </c>
      <c r="BX112" s="36">
        <v>0</v>
      </c>
      <c r="BY112" s="37">
        <v>13293470.92</v>
      </c>
    </row>
    <row r="113" spans="1:77" ht="18.7" customHeight="1" x14ac:dyDescent="0.2">
      <c r="A113" s="34" t="s">
        <v>245</v>
      </c>
      <c r="B113" s="35" t="s">
        <v>374</v>
      </c>
      <c r="C113" s="34" t="s">
        <v>375</v>
      </c>
      <c r="D113" s="36">
        <v>129459.5</v>
      </c>
      <c r="E113" s="36">
        <v>0</v>
      </c>
      <c r="F113" s="36">
        <v>135467</v>
      </c>
      <c r="G113" s="36">
        <v>37921</v>
      </c>
      <c r="H113" s="36">
        <v>17258</v>
      </c>
      <c r="I113" s="36">
        <v>0</v>
      </c>
      <c r="J113" s="36">
        <v>782711</v>
      </c>
      <c r="K113" s="36">
        <v>63713</v>
      </c>
      <c r="L113" s="36">
        <v>34808</v>
      </c>
      <c r="M113" s="36">
        <v>85538</v>
      </c>
      <c r="N113" s="36">
        <v>5550</v>
      </c>
      <c r="O113" s="36">
        <v>77015</v>
      </c>
      <c r="P113" s="36">
        <v>50156</v>
      </c>
      <c r="Q113" s="36">
        <v>23800</v>
      </c>
      <c r="R113" s="36">
        <v>0</v>
      </c>
      <c r="S113" s="36">
        <v>23864</v>
      </c>
      <c r="T113" s="36">
        <v>8037</v>
      </c>
      <c r="U113" s="36">
        <v>0</v>
      </c>
      <c r="V113" s="36">
        <v>360707.5</v>
      </c>
      <c r="W113" s="36">
        <v>16028</v>
      </c>
      <c r="X113" s="36">
        <v>483.5</v>
      </c>
      <c r="Y113" s="36">
        <v>0</v>
      </c>
      <c r="Z113" s="36">
        <v>0</v>
      </c>
      <c r="AA113" s="36">
        <v>0</v>
      </c>
      <c r="AB113" s="36">
        <v>0</v>
      </c>
      <c r="AC113" s="36">
        <v>340</v>
      </c>
      <c r="AD113" s="36">
        <v>0</v>
      </c>
      <c r="AE113" s="36">
        <v>145258.5</v>
      </c>
      <c r="AF113" s="36">
        <v>5765.14</v>
      </c>
      <c r="AG113" s="36">
        <v>0</v>
      </c>
      <c r="AH113" s="36">
        <v>0</v>
      </c>
      <c r="AI113" s="36">
        <v>20800</v>
      </c>
      <c r="AJ113" s="36">
        <v>11590</v>
      </c>
      <c r="AK113" s="36">
        <v>0</v>
      </c>
      <c r="AL113" s="36">
        <v>6550</v>
      </c>
      <c r="AM113" s="36">
        <v>3235</v>
      </c>
      <c r="AN113" s="36">
        <v>0</v>
      </c>
      <c r="AO113" s="36">
        <v>1600</v>
      </c>
      <c r="AP113" s="36">
        <v>0</v>
      </c>
      <c r="AQ113" s="36">
        <v>50918</v>
      </c>
      <c r="AR113" s="36">
        <v>0</v>
      </c>
      <c r="AS113" s="36">
        <v>0</v>
      </c>
      <c r="AT113" s="36">
        <v>0</v>
      </c>
      <c r="AU113" s="36">
        <v>2550</v>
      </c>
      <c r="AV113" s="36">
        <v>900</v>
      </c>
      <c r="AW113" s="36">
        <v>0</v>
      </c>
      <c r="AX113" s="36">
        <v>244865.4</v>
      </c>
      <c r="AY113" s="36">
        <v>0</v>
      </c>
      <c r="AZ113" s="36">
        <v>0</v>
      </c>
      <c r="BA113" s="36">
        <v>25480</v>
      </c>
      <c r="BB113" s="36">
        <v>88894</v>
      </c>
      <c r="BC113" s="36">
        <v>33692</v>
      </c>
      <c r="BD113" s="36">
        <v>8333</v>
      </c>
      <c r="BE113" s="36">
        <v>104857</v>
      </c>
      <c r="BF113" s="36">
        <v>71100</v>
      </c>
      <c r="BG113" s="36">
        <v>3600</v>
      </c>
      <c r="BH113" s="36">
        <v>385</v>
      </c>
      <c r="BI113" s="36">
        <v>68261.5</v>
      </c>
      <c r="BJ113" s="36">
        <v>0</v>
      </c>
      <c r="BK113" s="36">
        <v>0</v>
      </c>
      <c r="BL113" s="36">
        <v>13040</v>
      </c>
      <c r="BM113" s="36">
        <v>16830</v>
      </c>
      <c r="BN113" s="36">
        <v>16782</v>
      </c>
      <c r="BO113" s="36">
        <v>7020</v>
      </c>
      <c r="BP113" s="36">
        <v>37247.32</v>
      </c>
      <c r="BQ113" s="36">
        <v>0</v>
      </c>
      <c r="BR113" s="36">
        <v>2000</v>
      </c>
      <c r="BS113" s="36">
        <v>0</v>
      </c>
      <c r="BT113" s="36">
        <v>640</v>
      </c>
      <c r="BU113" s="36">
        <v>7250</v>
      </c>
      <c r="BV113" s="36">
        <v>330</v>
      </c>
      <c r="BW113" s="36">
        <v>0</v>
      </c>
      <c r="BX113" s="36">
        <v>20000</v>
      </c>
      <c r="BY113" s="37">
        <v>3070957.81</v>
      </c>
    </row>
    <row r="114" spans="1:77" ht="18.7" customHeight="1" x14ac:dyDescent="0.2">
      <c r="A114" s="34" t="s">
        <v>245</v>
      </c>
      <c r="B114" s="35" t="s">
        <v>376</v>
      </c>
      <c r="C114" s="34" t="s">
        <v>377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8860.42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v>0</v>
      </c>
      <c r="AH114" s="36">
        <v>0</v>
      </c>
      <c r="AI114" s="36">
        <v>0</v>
      </c>
      <c r="AJ114" s="36">
        <v>0</v>
      </c>
      <c r="AK114" s="36">
        <v>0</v>
      </c>
      <c r="AL114" s="36">
        <v>0</v>
      </c>
      <c r="AM114" s="36">
        <v>0</v>
      </c>
      <c r="AN114" s="36">
        <v>0</v>
      </c>
      <c r="AO114" s="36">
        <v>0</v>
      </c>
      <c r="AP114" s="36">
        <v>0</v>
      </c>
      <c r="AQ114" s="36">
        <v>0</v>
      </c>
      <c r="AR114" s="36">
        <v>0</v>
      </c>
      <c r="AS114" s="36">
        <v>0</v>
      </c>
      <c r="AT114" s="36">
        <v>0</v>
      </c>
      <c r="AU114" s="36">
        <v>0</v>
      </c>
      <c r="AV114" s="36">
        <v>0</v>
      </c>
      <c r="AW114" s="36">
        <v>0</v>
      </c>
      <c r="AX114" s="36">
        <v>0</v>
      </c>
      <c r="AY114" s="36">
        <v>0</v>
      </c>
      <c r="AZ114" s="36">
        <v>0</v>
      </c>
      <c r="BA114" s="36">
        <v>0</v>
      </c>
      <c r="BB114" s="36">
        <v>0</v>
      </c>
      <c r="BC114" s="36">
        <v>0</v>
      </c>
      <c r="BD114" s="36">
        <v>0</v>
      </c>
      <c r="BE114" s="36">
        <v>0</v>
      </c>
      <c r="BF114" s="36">
        <v>0</v>
      </c>
      <c r="BG114" s="36">
        <v>0</v>
      </c>
      <c r="BH114" s="36">
        <v>0</v>
      </c>
      <c r="BI114" s="36">
        <v>0</v>
      </c>
      <c r="BJ114" s="36">
        <v>0</v>
      </c>
      <c r="BK114" s="36">
        <v>0</v>
      </c>
      <c r="BL114" s="36">
        <v>0</v>
      </c>
      <c r="BM114" s="36">
        <v>0</v>
      </c>
      <c r="BN114" s="36">
        <v>0</v>
      </c>
      <c r="BO114" s="36">
        <v>0</v>
      </c>
      <c r="BP114" s="36">
        <v>0</v>
      </c>
      <c r="BQ114" s="36">
        <v>0</v>
      </c>
      <c r="BR114" s="36">
        <v>0</v>
      </c>
      <c r="BS114" s="36">
        <v>0</v>
      </c>
      <c r="BT114" s="36">
        <v>0</v>
      </c>
      <c r="BU114" s="36">
        <v>0</v>
      </c>
      <c r="BV114" s="36">
        <v>0</v>
      </c>
      <c r="BW114" s="36">
        <v>0</v>
      </c>
      <c r="BX114" s="36">
        <v>0</v>
      </c>
      <c r="BY114" s="37">
        <v>2793250</v>
      </c>
    </row>
    <row r="115" spans="1:77" ht="18.7" customHeight="1" x14ac:dyDescent="0.2">
      <c r="A115" s="34" t="s">
        <v>245</v>
      </c>
      <c r="B115" s="35" t="s">
        <v>378</v>
      </c>
      <c r="C115" s="34" t="s">
        <v>379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650</v>
      </c>
      <c r="T115" s="36">
        <v>0</v>
      </c>
      <c r="U115" s="36">
        <v>0</v>
      </c>
      <c r="V115" s="36">
        <v>43694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>
        <v>0</v>
      </c>
      <c r="AI115" s="36">
        <v>0</v>
      </c>
      <c r="AJ115" s="36">
        <v>0</v>
      </c>
      <c r="AK115" s="36">
        <v>0</v>
      </c>
      <c r="AL115" s="36">
        <v>0</v>
      </c>
      <c r="AM115" s="36">
        <v>0</v>
      </c>
      <c r="AN115" s="36">
        <v>0</v>
      </c>
      <c r="AO115" s="36">
        <v>0</v>
      </c>
      <c r="AP115" s="36">
        <v>0</v>
      </c>
      <c r="AQ115" s="36">
        <v>0</v>
      </c>
      <c r="AR115" s="36">
        <v>0</v>
      </c>
      <c r="AS115" s="36">
        <v>0</v>
      </c>
      <c r="AT115" s="36">
        <v>0</v>
      </c>
      <c r="AU115" s="36">
        <v>0</v>
      </c>
      <c r="AV115" s="36">
        <v>0</v>
      </c>
      <c r="AW115" s="36">
        <v>0</v>
      </c>
      <c r="AX115" s="36">
        <v>0</v>
      </c>
      <c r="AY115" s="36">
        <v>0</v>
      </c>
      <c r="AZ115" s="36">
        <v>0</v>
      </c>
      <c r="BA115" s="36">
        <v>0</v>
      </c>
      <c r="BB115" s="36">
        <v>0</v>
      </c>
      <c r="BC115" s="36">
        <v>0</v>
      </c>
      <c r="BD115" s="36">
        <v>0</v>
      </c>
      <c r="BE115" s="36">
        <v>0</v>
      </c>
      <c r="BF115" s="36">
        <v>0</v>
      </c>
      <c r="BG115" s="36">
        <v>0</v>
      </c>
      <c r="BH115" s="36">
        <v>0</v>
      </c>
      <c r="BI115" s="36">
        <v>0</v>
      </c>
      <c r="BJ115" s="36">
        <v>0</v>
      </c>
      <c r="BK115" s="36">
        <v>0</v>
      </c>
      <c r="BL115" s="36">
        <v>0</v>
      </c>
      <c r="BM115" s="36">
        <v>0</v>
      </c>
      <c r="BN115" s="36">
        <v>0</v>
      </c>
      <c r="BO115" s="36">
        <v>0</v>
      </c>
      <c r="BP115" s="36">
        <v>0</v>
      </c>
      <c r="BQ115" s="36">
        <v>0</v>
      </c>
      <c r="BR115" s="36">
        <v>0</v>
      </c>
      <c r="BS115" s="36">
        <v>0</v>
      </c>
      <c r="BT115" s="36">
        <v>0</v>
      </c>
      <c r="BU115" s="36">
        <v>0</v>
      </c>
      <c r="BV115" s="36">
        <v>0</v>
      </c>
      <c r="BW115" s="36">
        <v>0</v>
      </c>
      <c r="BX115" s="36">
        <v>0</v>
      </c>
      <c r="BY115" s="37">
        <v>41256500</v>
      </c>
    </row>
    <row r="116" spans="1:77" ht="18.7" customHeight="1" x14ac:dyDescent="0.2">
      <c r="A116" s="34" t="s">
        <v>245</v>
      </c>
      <c r="B116" s="35" t="s">
        <v>380</v>
      </c>
      <c r="C116" s="34" t="s">
        <v>381</v>
      </c>
      <c r="D116" s="36">
        <v>12000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15370.5</v>
      </c>
      <c r="AF116" s="36">
        <v>0</v>
      </c>
      <c r="AG116" s="36">
        <v>0</v>
      </c>
      <c r="AH116" s="36">
        <v>0</v>
      </c>
      <c r="AI116" s="36">
        <v>0</v>
      </c>
      <c r="AJ116" s="36">
        <v>0</v>
      </c>
      <c r="AK116" s="36">
        <v>0</v>
      </c>
      <c r="AL116" s="36">
        <v>0</v>
      </c>
      <c r="AM116" s="36">
        <v>0</v>
      </c>
      <c r="AN116" s="36">
        <v>0</v>
      </c>
      <c r="AO116" s="36">
        <v>0</v>
      </c>
      <c r="AP116" s="36">
        <v>0</v>
      </c>
      <c r="AQ116" s="36">
        <v>0</v>
      </c>
      <c r="AR116" s="36">
        <v>0</v>
      </c>
      <c r="AS116" s="36">
        <v>0</v>
      </c>
      <c r="AT116" s="36">
        <v>0</v>
      </c>
      <c r="AU116" s="36">
        <v>0</v>
      </c>
      <c r="AV116" s="36">
        <v>0</v>
      </c>
      <c r="AW116" s="36">
        <v>0</v>
      </c>
      <c r="AX116" s="36">
        <v>0</v>
      </c>
      <c r="AY116" s="36">
        <v>0</v>
      </c>
      <c r="AZ116" s="36">
        <v>0</v>
      </c>
      <c r="BA116" s="36">
        <v>0</v>
      </c>
      <c r="BB116" s="36">
        <v>0</v>
      </c>
      <c r="BC116" s="36">
        <v>0</v>
      </c>
      <c r="BD116" s="36">
        <v>0</v>
      </c>
      <c r="BE116" s="36">
        <v>0</v>
      </c>
      <c r="BF116" s="36">
        <v>0</v>
      </c>
      <c r="BG116" s="36">
        <v>0</v>
      </c>
      <c r="BH116" s="36">
        <v>0</v>
      </c>
      <c r="BI116" s="36">
        <v>0</v>
      </c>
      <c r="BJ116" s="36">
        <v>0</v>
      </c>
      <c r="BK116" s="36">
        <v>0</v>
      </c>
      <c r="BL116" s="36">
        <v>0</v>
      </c>
      <c r="BM116" s="36">
        <v>0</v>
      </c>
      <c r="BN116" s="36">
        <v>0</v>
      </c>
      <c r="BO116" s="36">
        <v>0</v>
      </c>
      <c r="BP116" s="36">
        <v>0</v>
      </c>
      <c r="BQ116" s="36">
        <v>0</v>
      </c>
      <c r="BR116" s="36">
        <v>0</v>
      </c>
      <c r="BS116" s="36">
        <v>0</v>
      </c>
      <c r="BT116" s="36">
        <v>0</v>
      </c>
      <c r="BU116" s="36">
        <v>0</v>
      </c>
      <c r="BV116" s="36">
        <v>0</v>
      </c>
      <c r="BW116" s="36">
        <v>0</v>
      </c>
      <c r="BX116" s="36">
        <v>0</v>
      </c>
      <c r="BY116" s="37">
        <v>5099333.33</v>
      </c>
    </row>
    <row r="117" spans="1:77" ht="18.7" customHeight="1" x14ac:dyDescent="0.2">
      <c r="A117" s="34" t="s">
        <v>245</v>
      </c>
      <c r="B117" s="35" t="s">
        <v>382</v>
      </c>
      <c r="C117" s="34" t="s">
        <v>383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  <c r="AS117" s="46">
        <v>0</v>
      </c>
      <c r="AT117" s="46">
        <v>0</v>
      </c>
      <c r="AU117" s="46">
        <v>0</v>
      </c>
      <c r="AV117" s="46">
        <v>0</v>
      </c>
      <c r="AW117" s="46">
        <v>0</v>
      </c>
      <c r="AX117" s="46">
        <v>0</v>
      </c>
      <c r="AY117" s="46">
        <v>0</v>
      </c>
      <c r="AZ117" s="46">
        <v>0</v>
      </c>
      <c r="BA117" s="46">
        <v>0</v>
      </c>
      <c r="BB117" s="46">
        <v>0</v>
      </c>
      <c r="BC117" s="46">
        <v>0</v>
      </c>
      <c r="BD117" s="46">
        <v>0</v>
      </c>
      <c r="BE117" s="46">
        <v>0</v>
      </c>
      <c r="BF117" s="46">
        <v>0</v>
      </c>
      <c r="BG117" s="46">
        <v>0</v>
      </c>
      <c r="BH117" s="46">
        <v>0</v>
      </c>
      <c r="BI117" s="46">
        <v>0</v>
      </c>
      <c r="BJ117" s="46">
        <v>0</v>
      </c>
      <c r="BK117" s="46">
        <v>0</v>
      </c>
      <c r="BL117" s="46">
        <v>0</v>
      </c>
      <c r="BM117" s="46">
        <v>0</v>
      </c>
      <c r="BN117" s="46">
        <v>0</v>
      </c>
      <c r="BO117" s="46">
        <v>0</v>
      </c>
      <c r="BP117" s="46">
        <v>0</v>
      </c>
      <c r="BQ117" s="46">
        <v>0</v>
      </c>
      <c r="BR117" s="46">
        <v>0</v>
      </c>
      <c r="BS117" s="46">
        <v>0</v>
      </c>
      <c r="BT117" s="46">
        <v>0</v>
      </c>
      <c r="BU117" s="46">
        <v>0</v>
      </c>
      <c r="BV117" s="46">
        <v>0</v>
      </c>
      <c r="BW117" s="46">
        <v>0</v>
      </c>
      <c r="BX117" s="46">
        <v>0</v>
      </c>
      <c r="BY117" s="37">
        <v>10786370</v>
      </c>
    </row>
    <row r="118" spans="1:77" ht="18.7" customHeight="1" x14ac:dyDescent="0.2">
      <c r="A118" s="34" t="s">
        <v>245</v>
      </c>
      <c r="B118" s="35" t="s">
        <v>384</v>
      </c>
      <c r="C118" s="34" t="s">
        <v>385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120000</v>
      </c>
      <c r="M118" s="36">
        <v>0</v>
      </c>
      <c r="N118" s="36">
        <v>80000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160000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80000</v>
      </c>
      <c r="AC118" s="36">
        <v>0</v>
      </c>
      <c r="AD118" s="36">
        <v>320000</v>
      </c>
      <c r="AE118" s="36">
        <v>0</v>
      </c>
      <c r="AF118" s="36">
        <v>0</v>
      </c>
      <c r="AG118" s="36">
        <v>0</v>
      </c>
      <c r="AH118" s="36">
        <v>0</v>
      </c>
      <c r="AI118" s="36">
        <v>0</v>
      </c>
      <c r="AJ118" s="36">
        <v>0</v>
      </c>
      <c r="AK118" s="36">
        <v>0</v>
      </c>
      <c r="AL118" s="36">
        <v>0</v>
      </c>
      <c r="AM118" s="36">
        <v>0</v>
      </c>
      <c r="AN118" s="36">
        <v>0</v>
      </c>
      <c r="AO118" s="36">
        <v>0</v>
      </c>
      <c r="AP118" s="36">
        <v>0</v>
      </c>
      <c r="AQ118" s="36">
        <v>0</v>
      </c>
      <c r="AR118" s="36">
        <v>0</v>
      </c>
      <c r="AS118" s="36">
        <v>0</v>
      </c>
      <c r="AT118" s="36">
        <v>0</v>
      </c>
      <c r="AU118" s="36">
        <v>0</v>
      </c>
      <c r="AV118" s="36">
        <v>0</v>
      </c>
      <c r="AW118" s="36">
        <v>0</v>
      </c>
      <c r="AX118" s="36">
        <v>0</v>
      </c>
      <c r="AY118" s="36">
        <v>430000</v>
      </c>
      <c r="AZ118" s="36">
        <v>0</v>
      </c>
      <c r="BA118" s="36">
        <v>0</v>
      </c>
      <c r="BB118" s="36">
        <v>0</v>
      </c>
      <c r="BC118" s="36">
        <v>0</v>
      </c>
      <c r="BD118" s="36">
        <v>0</v>
      </c>
      <c r="BE118" s="36">
        <v>0</v>
      </c>
      <c r="BF118" s="36">
        <v>0</v>
      </c>
      <c r="BG118" s="36">
        <v>0</v>
      </c>
      <c r="BH118" s="36">
        <v>0</v>
      </c>
      <c r="BI118" s="36">
        <v>80000</v>
      </c>
      <c r="BJ118" s="36">
        <v>0</v>
      </c>
      <c r="BK118" s="36">
        <v>240000</v>
      </c>
      <c r="BL118" s="36">
        <v>0</v>
      </c>
      <c r="BM118" s="36">
        <v>0</v>
      </c>
      <c r="BN118" s="36">
        <v>0</v>
      </c>
      <c r="BO118" s="36">
        <v>0</v>
      </c>
      <c r="BP118" s="36">
        <v>0</v>
      </c>
      <c r="BQ118" s="36">
        <v>0</v>
      </c>
      <c r="BR118" s="36">
        <v>0</v>
      </c>
      <c r="BS118" s="36">
        <v>240000</v>
      </c>
      <c r="BT118" s="36">
        <v>0</v>
      </c>
      <c r="BU118" s="36">
        <v>0</v>
      </c>
      <c r="BV118" s="36">
        <v>0</v>
      </c>
      <c r="BW118" s="36">
        <v>0</v>
      </c>
      <c r="BX118" s="36">
        <v>0</v>
      </c>
      <c r="BY118" s="37">
        <v>1726568.52</v>
      </c>
    </row>
    <row r="119" spans="1:77" ht="18.7" customHeight="1" x14ac:dyDescent="0.2">
      <c r="A119" s="34" t="s">
        <v>245</v>
      </c>
      <c r="B119" s="35" t="s">
        <v>386</v>
      </c>
      <c r="C119" s="34" t="s">
        <v>387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>
        <v>0</v>
      </c>
      <c r="AI119" s="36">
        <v>0</v>
      </c>
      <c r="AJ119" s="36">
        <v>0</v>
      </c>
      <c r="AK119" s="36">
        <v>0</v>
      </c>
      <c r="AL119" s="36">
        <v>0</v>
      </c>
      <c r="AM119" s="36">
        <v>0</v>
      </c>
      <c r="AN119" s="36">
        <v>0</v>
      </c>
      <c r="AO119" s="36">
        <v>0</v>
      </c>
      <c r="AP119" s="36">
        <v>0</v>
      </c>
      <c r="AQ119" s="36">
        <v>0</v>
      </c>
      <c r="AR119" s="36">
        <v>0</v>
      </c>
      <c r="AS119" s="36">
        <v>0</v>
      </c>
      <c r="AT119" s="36">
        <v>0</v>
      </c>
      <c r="AU119" s="36">
        <v>0</v>
      </c>
      <c r="AV119" s="36">
        <v>0</v>
      </c>
      <c r="AW119" s="36">
        <v>0</v>
      </c>
      <c r="AX119" s="36">
        <v>0</v>
      </c>
      <c r="AY119" s="36">
        <v>0</v>
      </c>
      <c r="AZ119" s="36">
        <v>0</v>
      </c>
      <c r="BA119" s="36">
        <v>0</v>
      </c>
      <c r="BB119" s="36">
        <v>0</v>
      </c>
      <c r="BC119" s="36">
        <v>0</v>
      </c>
      <c r="BD119" s="36">
        <v>0</v>
      </c>
      <c r="BE119" s="36">
        <v>0</v>
      </c>
      <c r="BF119" s="36">
        <v>0</v>
      </c>
      <c r="BG119" s="36">
        <v>0</v>
      </c>
      <c r="BH119" s="36">
        <v>0</v>
      </c>
      <c r="BI119" s="36">
        <v>0</v>
      </c>
      <c r="BJ119" s="36">
        <v>0</v>
      </c>
      <c r="BK119" s="36">
        <v>7000</v>
      </c>
      <c r="BL119" s="36">
        <v>0</v>
      </c>
      <c r="BM119" s="36">
        <v>0</v>
      </c>
      <c r="BN119" s="36">
        <v>0</v>
      </c>
      <c r="BO119" s="36">
        <v>0</v>
      </c>
      <c r="BP119" s="36">
        <v>0</v>
      </c>
      <c r="BQ119" s="36">
        <v>0</v>
      </c>
      <c r="BR119" s="36">
        <v>0</v>
      </c>
      <c r="BS119" s="36">
        <v>0</v>
      </c>
      <c r="BT119" s="36">
        <v>0</v>
      </c>
      <c r="BU119" s="36">
        <v>0</v>
      </c>
      <c r="BV119" s="36">
        <v>0</v>
      </c>
      <c r="BW119" s="36">
        <v>0</v>
      </c>
      <c r="BX119" s="36">
        <v>0</v>
      </c>
      <c r="BY119" s="37">
        <v>9825147.5299999993</v>
      </c>
    </row>
    <row r="120" spans="1:77" ht="18.7" customHeight="1" x14ac:dyDescent="0.2">
      <c r="A120" s="34" t="s">
        <v>245</v>
      </c>
      <c r="B120" s="35" t="s">
        <v>388</v>
      </c>
      <c r="C120" s="34" t="s">
        <v>389</v>
      </c>
      <c r="D120" s="36">
        <v>760626</v>
      </c>
      <c r="E120" s="36">
        <v>138459.6</v>
      </c>
      <c r="F120" s="36">
        <v>364563</v>
      </c>
      <c r="G120" s="36">
        <v>82949</v>
      </c>
      <c r="H120" s="36">
        <v>50905</v>
      </c>
      <c r="I120" s="36">
        <v>181985.2</v>
      </c>
      <c r="J120" s="36">
        <v>353297</v>
      </c>
      <c r="K120" s="36">
        <v>373233</v>
      </c>
      <c r="L120" s="36">
        <v>8424</v>
      </c>
      <c r="M120" s="36">
        <v>660056.66</v>
      </c>
      <c r="N120" s="36">
        <v>67060</v>
      </c>
      <c r="O120" s="36">
        <v>61523.92</v>
      </c>
      <c r="P120" s="36">
        <v>88580</v>
      </c>
      <c r="Q120" s="36">
        <v>11022</v>
      </c>
      <c r="R120" s="36">
        <v>0</v>
      </c>
      <c r="S120" s="36">
        <v>23586</v>
      </c>
      <c r="T120" s="36">
        <v>0</v>
      </c>
      <c r="U120" s="36">
        <v>52595</v>
      </c>
      <c r="V120" s="36">
        <v>930172</v>
      </c>
      <c r="W120" s="36">
        <v>93200</v>
      </c>
      <c r="X120" s="36">
        <v>33000</v>
      </c>
      <c r="Y120" s="36">
        <v>0</v>
      </c>
      <c r="Z120" s="36">
        <v>85807</v>
      </c>
      <c r="AA120" s="36">
        <v>16276</v>
      </c>
      <c r="AB120" s="36">
        <v>0</v>
      </c>
      <c r="AC120" s="36">
        <v>0</v>
      </c>
      <c r="AD120" s="36">
        <v>45080</v>
      </c>
      <c r="AE120" s="36">
        <v>1390188.5</v>
      </c>
      <c r="AF120" s="36">
        <v>171029</v>
      </c>
      <c r="AG120" s="36">
        <v>26694</v>
      </c>
      <c r="AH120" s="36">
        <v>39720</v>
      </c>
      <c r="AI120" s="36">
        <v>23274</v>
      </c>
      <c r="AJ120" s="36">
        <v>138006.9</v>
      </c>
      <c r="AK120" s="36">
        <v>0</v>
      </c>
      <c r="AL120" s="36">
        <v>18804</v>
      </c>
      <c r="AM120" s="36">
        <v>12796</v>
      </c>
      <c r="AN120" s="36">
        <v>8500</v>
      </c>
      <c r="AO120" s="36">
        <v>41762</v>
      </c>
      <c r="AP120" s="36">
        <v>0</v>
      </c>
      <c r="AQ120" s="36">
        <v>242808</v>
      </c>
      <c r="AR120" s="36">
        <v>64372</v>
      </c>
      <c r="AS120" s="36">
        <v>29081.35</v>
      </c>
      <c r="AT120" s="36">
        <v>32400</v>
      </c>
      <c r="AU120" s="36">
        <v>73231</v>
      </c>
      <c r="AV120" s="36">
        <v>6918.45</v>
      </c>
      <c r="AW120" s="36">
        <v>29968</v>
      </c>
      <c r="AX120" s="36">
        <v>1152278.56</v>
      </c>
      <c r="AY120" s="36">
        <v>0</v>
      </c>
      <c r="AZ120" s="36">
        <v>21000</v>
      </c>
      <c r="BA120" s="36">
        <v>16192</v>
      </c>
      <c r="BB120" s="36">
        <v>36235</v>
      </c>
      <c r="BC120" s="36">
        <v>10640</v>
      </c>
      <c r="BD120" s="36">
        <v>21000</v>
      </c>
      <c r="BE120" s="36">
        <v>46200</v>
      </c>
      <c r="BF120" s="36">
        <v>0</v>
      </c>
      <c r="BG120" s="36">
        <v>0</v>
      </c>
      <c r="BH120" s="36">
        <v>0</v>
      </c>
      <c r="BI120" s="36">
        <v>592654.5</v>
      </c>
      <c r="BJ120" s="36">
        <v>39500</v>
      </c>
      <c r="BK120" s="36">
        <v>54327</v>
      </c>
      <c r="BL120" s="36">
        <v>4760</v>
      </c>
      <c r="BM120" s="36">
        <v>9000</v>
      </c>
      <c r="BN120" s="36">
        <v>141036</v>
      </c>
      <c r="BO120" s="36">
        <v>19350</v>
      </c>
      <c r="BP120" s="36">
        <v>773832.76</v>
      </c>
      <c r="BQ120" s="36">
        <v>31837</v>
      </c>
      <c r="BR120" s="36">
        <v>37860</v>
      </c>
      <c r="BS120" s="36">
        <v>0</v>
      </c>
      <c r="BT120" s="36">
        <v>0</v>
      </c>
      <c r="BU120" s="36">
        <v>157560</v>
      </c>
      <c r="BV120" s="36">
        <v>24400</v>
      </c>
      <c r="BW120" s="36">
        <v>26985.56</v>
      </c>
      <c r="BX120" s="36">
        <v>63566</v>
      </c>
      <c r="BY120" s="37">
        <v>26475164.129999995</v>
      </c>
    </row>
    <row r="121" spans="1:77" ht="18.7" customHeight="1" x14ac:dyDescent="0.2">
      <c r="A121" s="34" t="s">
        <v>245</v>
      </c>
      <c r="B121" s="35" t="s">
        <v>390</v>
      </c>
      <c r="C121" s="34" t="s">
        <v>391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  <c r="AS121" s="46">
        <v>0</v>
      </c>
      <c r="AT121" s="46">
        <v>0</v>
      </c>
      <c r="AU121" s="46">
        <v>0</v>
      </c>
      <c r="AV121" s="46">
        <v>0</v>
      </c>
      <c r="AW121" s="46">
        <v>0</v>
      </c>
      <c r="AX121" s="46">
        <v>0</v>
      </c>
      <c r="AY121" s="46">
        <v>0</v>
      </c>
      <c r="AZ121" s="46">
        <v>0</v>
      </c>
      <c r="BA121" s="46">
        <v>0</v>
      </c>
      <c r="BB121" s="46">
        <v>0</v>
      </c>
      <c r="BC121" s="46">
        <v>0</v>
      </c>
      <c r="BD121" s="46">
        <v>0</v>
      </c>
      <c r="BE121" s="46">
        <v>0</v>
      </c>
      <c r="BF121" s="46">
        <v>0</v>
      </c>
      <c r="BG121" s="46">
        <v>0</v>
      </c>
      <c r="BH121" s="46">
        <v>0</v>
      </c>
      <c r="BI121" s="46">
        <v>0</v>
      </c>
      <c r="BJ121" s="46">
        <v>0</v>
      </c>
      <c r="BK121" s="46">
        <v>0</v>
      </c>
      <c r="BL121" s="46">
        <v>0</v>
      </c>
      <c r="BM121" s="46">
        <v>0</v>
      </c>
      <c r="BN121" s="46">
        <v>0</v>
      </c>
      <c r="BO121" s="46">
        <v>0</v>
      </c>
      <c r="BP121" s="46">
        <v>0</v>
      </c>
      <c r="BQ121" s="46">
        <v>0</v>
      </c>
      <c r="BR121" s="46">
        <v>0</v>
      </c>
      <c r="BS121" s="46">
        <v>0</v>
      </c>
      <c r="BT121" s="46">
        <v>0</v>
      </c>
      <c r="BU121" s="46">
        <v>0</v>
      </c>
      <c r="BV121" s="46">
        <v>0</v>
      </c>
      <c r="BW121" s="46">
        <v>0</v>
      </c>
      <c r="BX121" s="46">
        <v>0</v>
      </c>
      <c r="BY121" s="37">
        <v>6881874</v>
      </c>
    </row>
    <row r="122" spans="1:77" ht="18.7" customHeight="1" x14ac:dyDescent="0.2">
      <c r="A122" s="34" t="s">
        <v>245</v>
      </c>
      <c r="B122" s="35" t="s">
        <v>392</v>
      </c>
      <c r="C122" s="34" t="s">
        <v>393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6">
        <v>0</v>
      </c>
      <c r="AP122" s="36">
        <v>3000</v>
      </c>
      <c r="AQ122" s="36">
        <v>0</v>
      </c>
      <c r="AR122" s="36">
        <v>0</v>
      </c>
      <c r="AS122" s="36">
        <v>0</v>
      </c>
      <c r="AT122" s="36">
        <v>0</v>
      </c>
      <c r="AU122" s="36">
        <v>0</v>
      </c>
      <c r="AV122" s="36">
        <v>0</v>
      </c>
      <c r="AW122" s="36">
        <v>0</v>
      </c>
      <c r="AX122" s="36">
        <v>0</v>
      </c>
      <c r="AY122" s="36">
        <v>0</v>
      </c>
      <c r="AZ122" s="36">
        <v>0</v>
      </c>
      <c r="BA122" s="36">
        <v>0</v>
      </c>
      <c r="BB122" s="36">
        <v>0</v>
      </c>
      <c r="BC122" s="36">
        <v>0</v>
      </c>
      <c r="BD122" s="36">
        <v>0</v>
      </c>
      <c r="BE122" s="36">
        <v>0</v>
      </c>
      <c r="BF122" s="36">
        <v>0</v>
      </c>
      <c r="BG122" s="36">
        <v>0</v>
      </c>
      <c r="BH122" s="36">
        <v>0</v>
      </c>
      <c r="BI122" s="36">
        <v>0</v>
      </c>
      <c r="BJ122" s="36">
        <v>0</v>
      </c>
      <c r="BK122" s="36">
        <v>0</v>
      </c>
      <c r="BL122" s="36">
        <v>0</v>
      </c>
      <c r="BM122" s="36">
        <v>0</v>
      </c>
      <c r="BN122" s="36">
        <v>0</v>
      </c>
      <c r="BO122" s="36">
        <v>17320</v>
      </c>
      <c r="BP122" s="36">
        <v>0</v>
      </c>
      <c r="BQ122" s="36">
        <v>0</v>
      </c>
      <c r="BR122" s="36">
        <v>0</v>
      </c>
      <c r="BS122" s="36">
        <v>0</v>
      </c>
      <c r="BT122" s="36">
        <v>0</v>
      </c>
      <c r="BU122" s="36">
        <v>0</v>
      </c>
      <c r="BV122" s="36">
        <v>0</v>
      </c>
      <c r="BW122" s="36">
        <v>0</v>
      </c>
      <c r="BX122" s="36">
        <v>0</v>
      </c>
      <c r="BY122" s="37">
        <v>2091554.95</v>
      </c>
    </row>
    <row r="123" spans="1:77" ht="18.7" customHeight="1" x14ac:dyDescent="0.2">
      <c r="A123" s="34" t="s">
        <v>245</v>
      </c>
      <c r="B123" s="35" t="s">
        <v>394</v>
      </c>
      <c r="C123" s="34" t="s">
        <v>395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20280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0</v>
      </c>
      <c r="AH123" s="36">
        <v>0</v>
      </c>
      <c r="AI123" s="36">
        <v>0</v>
      </c>
      <c r="AJ123" s="36">
        <v>0</v>
      </c>
      <c r="AK123" s="36">
        <v>0</v>
      </c>
      <c r="AL123" s="36">
        <v>0</v>
      </c>
      <c r="AM123" s="36">
        <v>0</v>
      </c>
      <c r="AN123" s="36">
        <v>0</v>
      </c>
      <c r="AO123" s="36">
        <v>0</v>
      </c>
      <c r="AP123" s="36">
        <v>0</v>
      </c>
      <c r="AQ123" s="36">
        <v>0</v>
      </c>
      <c r="AR123" s="36">
        <v>0</v>
      </c>
      <c r="AS123" s="36">
        <v>0</v>
      </c>
      <c r="AT123" s="36">
        <v>0</v>
      </c>
      <c r="AU123" s="36">
        <v>0</v>
      </c>
      <c r="AV123" s="36">
        <v>0</v>
      </c>
      <c r="AW123" s="36">
        <v>0</v>
      </c>
      <c r="AX123" s="36">
        <v>0</v>
      </c>
      <c r="AY123" s="36">
        <v>0</v>
      </c>
      <c r="AZ123" s="36">
        <v>0</v>
      </c>
      <c r="BA123" s="36">
        <v>0</v>
      </c>
      <c r="BB123" s="36">
        <v>0</v>
      </c>
      <c r="BC123" s="36">
        <v>0</v>
      </c>
      <c r="BD123" s="36">
        <v>0</v>
      </c>
      <c r="BE123" s="36">
        <v>0</v>
      </c>
      <c r="BF123" s="36">
        <v>0</v>
      </c>
      <c r="BG123" s="36">
        <v>0</v>
      </c>
      <c r="BH123" s="36">
        <v>0</v>
      </c>
      <c r="BI123" s="36">
        <v>0</v>
      </c>
      <c r="BJ123" s="36">
        <v>0</v>
      </c>
      <c r="BK123" s="36">
        <v>0</v>
      </c>
      <c r="BL123" s="36">
        <v>0</v>
      </c>
      <c r="BM123" s="36">
        <v>0</v>
      </c>
      <c r="BN123" s="36">
        <v>0</v>
      </c>
      <c r="BO123" s="36">
        <v>0</v>
      </c>
      <c r="BP123" s="36">
        <v>0</v>
      </c>
      <c r="BQ123" s="36">
        <v>0</v>
      </c>
      <c r="BR123" s="36">
        <v>0</v>
      </c>
      <c r="BS123" s="36">
        <v>0</v>
      </c>
      <c r="BT123" s="36">
        <v>0</v>
      </c>
      <c r="BU123" s="36">
        <v>0</v>
      </c>
      <c r="BV123" s="36">
        <v>0</v>
      </c>
      <c r="BW123" s="36">
        <v>0</v>
      </c>
      <c r="BX123" s="36">
        <v>0</v>
      </c>
      <c r="BY123" s="37">
        <v>3386225.1799999997</v>
      </c>
    </row>
    <row r="124" spans="1:77" ht="18.7" customHeight="1" x14ac:dyDescent="0.2">
      <c r="A124" s="34" t="s">
        <v>245</v>
      </c>
      <c r="B124" s="35" t="s">
        <v>396</v>
      </c>
      <c r="C124" s="34" t="s">
        <v>397</v>
      </c>
      <c r="D124" s="36">
        <v>18170</v>
      </c>
      <c r="E124" s="36">
        <v>0</v>
      </c>
      <c r="F124" s="36">
        <v>0</v>
      </c>
      <c r="G124" s="36">
        <v>0</v>
      </c>
      <c r="H124" s="36">
        <v>7690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13880</v>
      </c>
      <c r="Q124" s="36">
        <v>0</v>
      </c>
      <c r="R124" s="36">
        <v>0</v>
      </c>
      <c r="S124" s="36">
        <v>0</v>
      </c>
      <c r="T124" s="36">
        <v>4220</v>
      </c>
      <c r="U124" s="36">
        <v>7520</v>
      </c>
      <c r="V124" s="36">
        <v>71450</v>
      </c>
      <c r="W124" s="36">
        <v>2560</v>
      </c>
      <c r="X124" s="36">
        <v>7070</v>
      </c>
      <c r="Y124" s="36">
        <v>0</v>
      </c>
      <c r="Z124" s="36">
        <v>0</v>
      </c>
      <c r="AA124" s="36">
        <v>960</v>
      </c>
      <c r="AB124" s="36">
        <v>240</v>
      </c>
      <c r="AC124" s="36">
        <v>0</v>
      </c>
      <c r="AD124" s="36">
        <v>0</v>
      </c>
      <c r="AE124" s="36">
        <v>53610</v>
      </c>
      <c r="AF124" s="36">
        <v>0</v>
      </c>
      <c r="AG124" s="36">
        <v>0</v>
      </c>
      <c r="AH124" s="36">
        <v>0</v>
      </c>
      <c r="AI124" s="36">
        <v>0</v>
      </c>
      <c r="AJ124" s="36">
        <v>480</v>
      </c>
      <c r="AK124" s="36">
        <v>11020</v>
      </c>
      <c r="AL124" s="36">
        <v>0</v>
      </c>
      <c r="AM124" s="36">
        <v>0</v>
      </c>
      <c r="AN124" s="36">
        <v>0</v>
      </c>
      <c r="AO124" s="36">
        <v>640</v>
      </c>
      <c r="AP124" s="36">
        <v>2000</v>
      </c>
      <c r="AQ124" s="36">
        <v>21840</v>
      </c>
      <c r="AR124" s="36">
        <v>27960</v>
      </c>
      <c r="AS124" s="36">
        <v>0</v>
      </c>
      <c r="AT124" s="36">
        <v>0</v>
      </c>
      <c r="AU124" s="36">
        <v>0</v>
      </c>
      <c r="AV124" s="36">
        <v>960</v>
      </c>
      <c r="AW124" s="36">
        <v>1600</v>
      </c>
      <c r="AX124" s="36">
        <v>33000</v>
      </c>
      <c r="AY124" s="36">
        <v>960</v>
      </c>
      <c r="AZ124" s="36">
        <v>480</v>
      </c>
      <c r="BA124" s="36">
        <v>0</v>
      </c>
      <c r="BB124" s="36">
        <v>0</v>
      </c>
      <c r="BC124" s="36">
        <v>0</v>
      </c>
      <c r="BD124" s="36">
        <v>3280</v>
      </c>
      <c r="BE124" s="36">
        <v>16330</v>
      </c>
      <c r="BF124" s="36">
        <v>0</v>
      </c>
      <c r="BG124" s="36">
        <v>640</v>
      </c>
      <c r="BH124" s="36">
        <v>1200</v>
      </c>
      <c r="BI124" s="36">
        <v>18860</v>
      </c>
      <c r="BJ124" s="36">
        <v>2560</v>
      </c>
      <c r="BK124" s="36">
        <v>0</v>
      </c>
      <c r="BL124" s="36">
        <v>480</v>
      </c>
      <c r="BM124" s="36">
        <v>6510</v>
      </c>
      <c r="BN124" s="36">
        <v>0</v>
      </c>
      <c r="BO124" s="36">
        <v>2480</v>
      </c>
      <c r="BP124" s="36">
        <v>17100</v>
      </c>
      <c r="BQ124" s="36">
        <v>1440</v>
      </c>
      <c r="BR124" s="36">
        <v>0</v>
      </c>
      <c r="BS124" s="36">
        <v>13280</v>
      </c>
      <c r="BT124" s="36">
        <v>3480</v>
      </c>
      <c r="BU124" s="36">
        <v>13820</v>
      </c>
      <c r="BV124" s="36">
        <v>0</v>
      </c>
      <c r="BW124" s="36">
        <v>4960</v>
      </c>
      <c r="BX124" s="36">
        <v>0</v>
      </c>
      <c r="BY124" s="37">
        <v>3733606.9899999998</v>
      </c>
    </row>
    <row r="125" spans="1:77" ht="18.7" customHeight="1" x14ac:dyDescent="0.2">
      <c r="A125" s="34" t="s">
        <v>245</v>
      </c>
      <c r="B125" s="35" t="s">
        <v>398</v>
      </c>
      <c r="C125" s="34" t="s">
        <v>399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6">
        <v>0</v>
      </c>
      <c r="AY125" s="46">
        <v>0</v>
      </c>
      <c r="AZ125" s="46">
        <v>0</v>
      </c>
      <c r="BA125" s="46">
        <v>0</v>
      </c>
      <c r="BB125" s="46">
        <v>0</v>
      </c>
      <c r="BC125" s="46">
        <v>0</v>
      </c>
      <c r="BD125" s="46">
        <v>0</v>
      </c>
      <c r="BE125" s="46">
        <v>0</v>
      </c>
      <c r="BF125" s="46">
        <v>0</v>
      </c>
      <c r="BG125" s="46">
        <v>0</v>
      </c>
      <c r="BH125" s="46">
        <v>0</v>
      </c>
      <c r="BI125" s="46">
        <v>0</v>
      </c>
      <c r="BJ125" s="46">
        <v>0</v>
      </c>
      <c r="BK125" s="46">
        <v>0</v>
      </c>
      <c r="BL125" s="46">
        <v>0</v>
      </c>
      <c r="BM125" s="46">
        <v>0</v>
      </c>
      <c r="BN125" s="46">
        <v>0</v>
      </c>
      <c r="BO125" s="46">
        <v>0</v>
      </c>
      <c r="BP125" s="46">
        <v>0</v>
      </c>
      <c r="BQ125" s="46">
        <v>0</v>
      </c>
      <c r="BR125" s="46">
        <v>0</v>
      </c>
      <c r="BS125" s="46">
        <v>0</v>
      </c>
      <c r="BT125" s="46">
        <v>0</v>
      </c>
      <c r="BU125" s="46">
        <v>0</v>
      </c>
      <c r="BV125" s="46">
        <v>0</v>
      </c>
      <c r="BW125" s="46">
        <v>0</v>
      </c>
      <c r="BX125" s="46">
        <v>0</v>
      </c>
      <c r="BY125" s="37">
        <v>751601115.55000007</v>
      </c>
    </row>
    <row r="126" spans="1:77" ht="18.7" customHeight="1" x14ac:dyDescent="0.2">
      <c r="A126" s="34" t="s">
        <v>245</v>
      </c>
      <c r="B126" s="35" t="s">
        <v>400</v>
      </c>
      <c r="C126" s="34" t="s">
        <v>401</v>
      </c>
      <c r="D126" s="36">
        <v>37000</v>
      </c>
      <c r="E126" s="36">
        <v>1600</v>
      </c>
      <c r="F126" s="36">
        <v>0</v>
      </c>
      <c r="G126" s="36">
        <v>0</v>
      </c>
      <c r="H126" s="36">
        <v>0</v>
      </c>
      <c r="I126" s="36">
        <v>16300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9690</v>
      </c>
      <c r="Q126" s="36">
        <v>0</v>
      </c>
      <c r="R126" s="36">
        <v>0</v>
      </c>
      <c r="S126" s="36">
        <v>0</v>
      </c>
      <c r="T126" s="36">
        <v>6400</v>
      </c>
      <c r="U126" s="36">
        <v>9650</v>
      </c>
      <c r="V126" s="36">
        <v>132250.54999999999</v>
      </c>
      <c r="W126" s="36">
        <v>25510</v>
      </c>
      <c r="X126" s="36">
        <v>30300</v>
      </c>
      <c r="Y126" s="36">
        <v>0</v>
      </c>
      <c r="Z126" s="36">
        <v>0</v>
      </c>
      <c r="AA126" s="36">
        <v>3000</v>
      </c>
      <c r="AB126" s="36">
        <v>0</v>
      </c>
      <c r="AC126" s="36">
        <v>0</v>
      </c>
      <c r="AD126" s="36">
        <v>0</v>
      </c>
      <c r="AE126" s="36">
        <v>9660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>
        <v>33901</v>
      </c>
      <c r="AL126" s="36">
        <v>0</v>
      </c>
      <c r="AM126" s="36">
        <v>0</v>
      </c>
      <c r="AN126" s="36">
        <v>0</v>
      </c>
      <c r="AO126" s="36">
        <v>0</v>
      </c>
      <c r="AP126" s="36">
        <v>6800</v>
      </c>
      <c r="AQ126" s="36">
        <v>35404</v>
      </c>
      <c r="AR126" s="36">
        <v>0</v>
      </c>
      <c r="AS126" s="36">
        <v>0</v>
      </c>
      <c r="AT126" s="36">
        <v>0</v>
      </c>
      <c r="AU126" s="36">
        <v>0</v>
      </c>
      <c r="AV126" s="36">
        <v>2550</v>
      </c>
      <c r="AW126" s="36">
        <v>2000</v>
      </c>
      <c r="AX126" s="36">
        <v>0</v>
      </c>
      <c r="AY126" s="36">
        <v>30400</v>
      </c>
      <c r="AZ126" s="36">
        <v>6450</v>
      </c>
      <c r="BA126" s="36">
        <v>0</v>
      </c>
      <c r="BB126" s="36">
        <v>0</v>
      </c>
      <c r="BC126" s="36">
        <v>0</v>
      </c>
      <c r="BD126" s="36">
        <v>14268.8</v>
      </c>
      <c r="BE126" s="36">
        <v>76956.75</v>
      </c>
      <c r="BF126" s="36">
        <v>0</v>
      </c>
      <c r="BG126" s="36">
        <v>750</v>
      </c>
      <c r="BH126" s="36">
        <v>5500</v>
      </c>
      <c r="BI126" s="36">
        <v>5379</v>
      </c>
      <c r="BJ126" s="36">
        <v>4200</v>
      </c>
      <c r="BK126" s="36">
        <v>1900</v>
      </c>
      <c r="BL126" s="36">
        <v>0</v>
      </c>
      <c r="BM126" s="36">
        <v>6850</v>
      </c>
      <c r="BN126" s="36">
        <v>0</v>
      </c>
      <c r="BO126" s="36">
        <v>4000</v>
      </c>
      <c r="BP126" s="36">
        <v>28650</v>
      </c>
      <c r="BQ126" s="36">
        <v>5100</v>
      </c>
      <c r="BR126" s="36">
        <v>0</v>
      </c>
      <c r="BS126" s="36">
        <v>33150</v>
      </c>
      <c r="BT126" s="36">
        <v>14900</v>
      </c>
      <c r="BU126" s="36">
        <v>15690</v>
      </c>
      <c r="BV126" s="36">
        <v>0</v>
      </c>
      <c r="BW126" s="36">
        <v>13980</v>
      </c>
      <c r="BX126" s="36">
        <v>0</v>
      </c>
      <c r="BY126" s="37">
        <v>71345524.960000008</v>
      </c>
    </row>
    <row r="127" spans="1:77" ht="18.7" customHeight="1" x14ac:dyDescent="0.2">
      <c r="A127" s="34" t="s">
        <v>245</v>
      </c>
      <c r="B127" s="35" t="s">
        <v>402</v>
      </c>
      <c r="C127" s="34" t="s">
        <v>403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32400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91476.34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6">
        <v>0</v>
      </c>
      <c r="AJ127" s="36">
        <v>0</v>
      </c>
      <c r="AK127" s="36">
        <v>0</v>
      </c>
      <c r="AL127" s="36">
        <v>0</v>
      </c>
      <c r="AM127" s="36">
        <v>0</v>
      </c>
      <c r="AN127" s="36">
        <v>0</v>
      </c>
      <c r="AO127" s="36">
        <v>0</v>
      </c>
      <c r="AP127" s="36">
        <v>0</v>
      </c>
      <c r="AQ127" s="36">
        <v>0</v>
      </c>
      <c r="AR127" s="36">
        <v>0</v>
      </c>
      <c r="AS127" s="36">
        <v>0</v>
      </c>
      <c r="AT127" s="36">
        <v>0</v>
      </c>
      <c r="AU127" s="36">
        <v>0</v>
      </c>
      <c r="AV127" s="36">
        <v>0</v>
      </c>
      <c r="AW127" s="36">
        <v>0</v>
      </c>
      <c r="AX127" s="36">
        <v>0</v>
      </c>
      <c r="AY127" s="36">
        <v>0</v>
      </c>
      <c r="AZ127" s="36">
        <v>0</v>
      </c>
      <c r="BA127" s="36">
        <v>0</v>
      </c>
      <c r="BB127" s="36">
        <v>0</v>
      </c>
      <c r="BC127" s="36">
        <v>0</v>
      </c>
      <c r="BD127" s="36">
        <v>0</v>
      </c>
      <c r="BE127" s="36">
        <v>0</v>
      </c>
      <c r="BF127" s="36">
        <v>0</v>
      </c>
      <c r="BG127" s="36">
        <v>0</v>
      </c>
      <c r="BH127" s="36">
        <v>0</v>
      </c>
      <c r="BI127" s="36">
        <v>0</v>
      </c>
      <c r="BJ127" s="36">
        <v>0</v>
      </c>
      <c r="BK127" s="36">
        <v>0</v>
      </c>
      <c r="BL127" s="36">
        <v>0</v>
      </c>
      <c r="BM127" s="36">
        <v>0</v>
      </c>
      <c r="BN127" s="36">
        <v>0</v>
      </c>
      <c r="BO127" s="36">
        <v>0</v>
      </c>
      <c r="BP127" s="36">
        <v>0</v>
      </c>
      <c r="BQ127" s="36">
        <v>0</v>
      </c>
      <c r="BR127" s="36">
        <v>0</v>
      </c>
      <c r="BS127" s="36">
        <v>0</v>
      </c>
      <c r="BT127" s="36">
        <v>0</v>
      </c>
      <c r="BU127" s="36">
        <v>0</v>
      </c>
      <c r="BV127" s="36">
        <v>0</v>
      </c>
      <c r="BW127" s="36">
        <v>0</v>
      </c>
      <c r="BX127" s="36">
        <v>0</v>
      </c>
      <c r="BY127" s="37">
        <v>13293470.92</v>
      </c>
    </row>
    <row r="128" spans="1:77" ht="18.7" customHeight="1" x14ac:dyDescent="0.2">
      <c r="A128" s="34" t="s">
        <v>245</v>
      </c>
      <c r="B128" s="35" t="s">
        <v>404</v>
      </c>
      <c r="C128" s="34" t="s">
        <v>405</v>
      </c>
      <c r="D128" s="36">
        <v>35162</v>
      </c>
      <c r="E128" s="36">
        <v>4215</v>
      </c>
      <c r="F128" s="36">
        <v>1640</v>
      </c>
      <c r="G128" s="36">
        <v>1970</v>
      </c>
      <c r="H128" s="36">
        <v>2340</v>
      </c>
      <c r="I128" s="36">
        <v>0</v>
      </c>
      <c r="J128" s="36">
        <v>16215</v>
      </c>
      <c r="K128" s="36">
        <v>984</v>
      </c>
      <c r="L128" s="36">
        <v>30051.919999999998</v>
      </c>
      <c r="M128" s="36">
        <v>3290</v>
      </c>
      <c r="N128" s="36">
        <v>0</v>
      </c>
      <c r="O128" s="36">
        <v>0</v>
      </c>
      <c r="P128" s="36">
        <v>118912</v>
      </c>
      <c r="Q128" s="36">
        <v>0</v>
      </c>
      <c r="R128" s="36">
        <v>60108</v>
      </c>
      <c r="S128" s="36">
        <v>0</v>
      </c>
      <c r="T128" s="36">
        <v>50300</v>
      </c>
      <c r="U128" s="36">
        <v>5348</v>
      </c>
      <c r="V128" s="36">
        <v>238721</v>
      </c>
      <c r="W128" s="36">
        <v>18234</v>
      </c>
      <c r="X128" s="36">
        <v>11855</v>
      </c>
      <c r="Y128" s="36">
        <v>0</v>
      </c>
      <c r="Z128" s="36">
        <v>0</v>
      </c>
      <c r="AA128" s="36">
        <v>0</v>
      </c>
      <c r="AB128" s="36">
        <v>15327</v>
      </c>
      <c r="AC128" s="36">
        <v>0</v>
      </c>
      <c r="AD128" s="36">
        <v>0</v>
      </c>
      <c r="AE128" s="36">
        <v>55185</v>
      </c>
      <c r="AF128" s="36">
        <v>0</v>
      </c>
      <c r="AG128" s="36">
        <v>0</v>
      </c>
      <c r="AH128" s="36">
        <v>0</v>
      </c>
      <c r="AI128" s="36">
        <v>0</v>
      </c>
      <c r="AJ128" s="36">
        <v>0</v>
      </c>
      <c r="AK128" s="36">
        <v>53778</v>
      </c>
      <c r="AL128" s="36">
        <v>0</v>
      </c>
      <c r="AM128" s="36">
        <v>0</v>
      </c>
      <c r="AN128" s="36">
        <v>0</v>
      </c>
      <c r="AO128" s="36">
        <v>0</v>
      </c>
      <c r="AP128" s="36">
        <v>11285</v>
      </c>
      <c r="AQ128" s="36">
        <v>29789</v>
      </c>
      <c r="AR128" s="36">
        <v>0</v>
      </c>
      <c r="AS128" s="36">
        <v>0</v>
      </c>
      <c r="AT128" s="36">
        <v>0</v>
      </c>
      <c r="AU128" s="36">
        <v>0</v>
      </c>
      <c r="AV128" s="36">
        <v>9228</v>
      </c>
      <c r="AW128" s="36">
        <v>20591</v>
      </c>
      <c r="AX128" s="36">
        <v>30535</v>
      </c>
      <c r="AY128" s="36">
        <v>40476</v>
      </c>
      <c r="AZ128" s="36">
        <v>3085.6</v>
      </c>
      <c r="BA128" s="36">
        <v>0</v>
      </c>
      <c r="BB128" s="36">
        <v>0</v>
      </c>
      <c r="BC128" s="36">
        <v>1743.05</v>
      </c>
      <c r="BD128" s="36">
        <v>14446</v>
      </c>
      <c r="BE128" s="36">
        <v>20801</v>
      </c>
      <c r="BF128" s="36">
        <v>0</v>
      </c>
      <c r="BG128" s="36">
        <v>19588</v>
      </c>
      <c r="BH128" s="36">
        <v>24119</v>
      </c>
      <c r="BI128" s="36">
        <v>23819.1</v>
      </c>
      <c r="BJ128" s="36">
        <v>5388</v>
      </c>
      <c r="BK128" s="36">
        <v>0</v>
      </c>
      <c r="BL128" s="36">
        <v>0</v>
      </c>
      <c r="BM128" s="36">
        <v>2340</v>
      </c>
      <c r="BN128" s="36">
        <v>0</v>
      </c>
      <c r="BO128" s="36">
        <v>620</v>
      </c>
      <c r="BP128" s="36">
        <v>32319</v>
      </c>
      <c r="BQ128" s="36">
        <v>1116</v>
      </c>
      <c r="BR128" s="36">
        <v>3260</v>
      </c>
      <c r="BS128" s="36">
        <v>160684</v>
      </c>
      <c r="BT128" s="36">
        <v>38360</v>
      </c>
      <c r="BU128" s="36">
        <v>15765</v>
      </c>
      <c r="BV128" s="36">
        <v>0</v>
      </c>
      <c r="BW128" s="36">
        <v>2976</v>
      </c>
      <c r="BX128" s="36">
        <v>780</v>
      </c>
      <c r="BY128" s="37">
        <v>3070957.81</v>
      </c>
    </row>
    <row r="129" spans="1:77" ht="18.7" customHeight="1" x14ac:dyDescent="0.2">
      <c r="A129" s="43" t="s">
        <v>406</v>
      </c>
      <c r="B129" s="44"/>
      <c r="C129" s="45"/>
      <c r="D129" s="41">
        <f>SUM(D48:D128)</f>
        <v>114380659.39000002</v>
      </c>
      <c r="E129" s="41">
        <f t="shared" ref="E129:BP129" si="4">SUM(E48:E128)</f>
        <v>33823491.370000005</v>
      </c>
      <c r="F129" s="41">
        <f t="shared" si="4"/>
        <v>43557742.70000001</v>
      </c>
      <c r="G129" s="41">
        <f t="shared" si="4"/>
        <v>19280833.380000003</v>
      </c>
      <c r="H129" s="41">
        <f t="shared" si="4"/>
        <v>16064796.630000001</v>
      </c>
      <c r="I129" s="41">
        <f t="shared" si="4"/>
        <v>5514113.5800000001</v>
      </c>
      <c r="J129" s="41">
        <f t="shared" si="4"/>
        <v>198909512.71000001</v>
      </c>
      <c r="K129" s="41">
        <f t="shared" si="4"/>
        <v>30695624.27</v>
      </c>
      <c r="L129" s="41">
        <f t="shared" si="4"/>
        <v>9474125.7899999991</v>
      </c>
      <c r="M129" s="41">
        <f t="shared" si="4"/>
        <v>68894400.640000001</v>
      </c>
      <c r="N129" s="41">
        <f t="shared" si="4"/>
        <v>9830437.4700000007</v>
      </c>
      <c r="O129" s="41">
        <f t="shared" si="4"/>
        <v>23005091.290000003</v>
      </c>
      <c r="P129" s="41">
        <f t="shared" si="4"/>
        <v>42931804.810000002</v>
      </c>
      <c r="Q129" s="41">
        <f t="shared" si="4"/>
        <v>36834142.669999994</v>
      </c>
      <c r="R129" s="41">
        <f t="shared" si="4"/>
        <v>4740755.0600000015</v>
      </c>
      <c r="S129" s="41">
        <f t="shared" si="4"/>
        <v>16655107.07</v>
      </c>
      <c r="T129" s="41">
        <f t="shared" si="4"/>
        <v>12928105.619999999</v>
      </c>
      <c r="U129" s="41">
        <f t="shared" si="4"/>
        <v>6978786</v>
      </c>
      <c r="V129" s="41">
        <f t="shared" si="4"/>
        <v>113594096.73999998</v>
      </c>
      <c r="W129" s="41">
        <f t="shared" si="4"/>
        <v>35438193.219999991</v>
      </c>
      <c r="X129" s="41">
        <f t="shared" si="4"/>
        <v>16100938.57</v>
      </c>
      <c r="Y129" s="41">
        <f t="shared" si="4"/>
        <v>36345699.950000003</v>
      </c>
      <c r="Z129" s="41">
        <f t="shared" si="4"/>
        <v>10185991.359999999</v>
      </c>
      <c r="AA129" s="41">
        <f t="shared" si="4"/>
        <v>14703506.34</v>
      </c>
      <c r="AB129" s="41">
        <f t="shared" si="4"/>
        <v>16943402.710000001</v>
      </c>
      <c r="AC129" s="41">
        <f t="shared" si="4"/>
        <v>8021945.5800000001</v>
      </c>
      <c r="AD129" s="41">
        <f t="shared" si="4"/>
        <v>5224484.0199999996</v>
      </c>
      <c r="AE129" s="41">
        <f t="shared" si="4"/>
        <v>162053547.09999999</v>
      </c>
      <c r="AF129" s="41">
        <f t="shared" si="4"/>
        <v>11553580.390000001</v>
      </c>
      <c r="AG129" s="41">
        <f t="shared" si="4"/>
        <v>7232141.5500000007</v>
      </c>
      <c r="AH129" s="41">
        <f t="shared" si="4"/>
        <v>7587297.2599999998</v>
      </c>
      <c r="AI129" s="41">
        <f t="shared" si="4"/>
        <v>6717573.6899999995</v>
      </c>
      <c r="AJ129" s="41">
        <f t="shared" si="4"/>
        <v>12628912.670000002</v>
      </c>
      <c r="AK129" s="41">
        <f t="shared" si="4"/>
        <v>9131398.7300000004</v>
      </c>
      <c r="AL129" s="41">
        <f t="shared" si="4"/>
        <v>8913924.6700000018</v>
      </c>
      <c r="AM129" s="41">
        <f t="shared" si="4"/>
        <v>13459776.950000001</v>
      </c>
      <c r="AN129" s="41">
        <f t="shared" si="4"/>
        <v>7643935.8600000003</v>
      </c>
      <c r="AO129" s="41">
        <f t="shared" si="4"/>
        <v>8966462.7400000002</v>
      </c>
      <c r="AP129" s="41">
        <f t="shared" si="4"/>
        <v>7745961</v>
      </c>
      <c r="AQ129" s="41">
        <f t="shared" si="4"/>
        <v>64707620.859999999</v>
      </c>
      <c r="AR129" s="41">
        <f t="shared" si="4"/>
        <v>10272096.18</v>
      </c>
      <c r="AS129" s="41">
        <f t="shared" si="4"/>
        <v>9231456.0999999996</v>
      </c>
      <c r="AT129" s="41">
        <f t="shared" si="4"/>
        <v>9245925.6999999993</v>
      </c>
      <c r="AU129" s="41">
        <f t="shared" si="4"/>
        <v>8568242.8699999992</v>
      </c>
      <c r="AV129" s="41">
        <f t="shared" si="4"/>
        <v>3759069.9800000004</v>
      </c>
      <c r="AW129" s="41">
        <f t="shared" si="4"/>
        <v>5547235.7599999998</v>
      </c>
      <c r="AX129" s="41">
        <f t="shared" si="4"/>
        <v>113803516.85000001</v>
      </c>
      <c r="AY129" s="41">
        <f t="shared" si="4"/>
        <v>10670301.23</v>
      </c>
      <c r="AZ129" s="41">
        <f t="shared" si="4"/>
        <v>12305999.98</v>
      </c>
      <c r="BA129" s="41">
        <f t="shared" si="4"/>
        <v>18466542.110000003</v>
      </c>
      <c r="BB129" s="41">
        <f t="shared" si="4"/>
        <v>16123120.160000002</v>
      </c>
      <c r="BC129" s="41">
        <f t="shared" si="4"/>
        <v>10412069.550000001</v>
      </c>
      <c r="BD129" s="41">
        <f t="shared" si="4"/>
        <v>24991355.73</v>
      </c>
      <c r="BE129" s="41">
        <f t="shared" si="4"/>
        <v>20978824.379999999</v>
      </c>
      <c r="BF129" s="41">
        <f t="shared" si="4"/>
        <v>6474229.2999999998</v>
      </c>
      <c r="BG129" s="41">
        <f t="shared" si="4"/>
        <v>5221073.5999999996</v>
      </c>
      <c r="BH129" s="41">
        <f t="shared" si="4"/>
        <v>3423175.29</v>
      </c>
      <c r="BI129" s="41">
        <f t="shared" si="4"/>
        <v>97942991.039999977</v>
      </c>
      <c r="BJ129" s="41">
        <f t="shared" si="4"/>
        <v>39112999.5</v>
      </c>
      <c r="BK129" s="41">
        <f t="shared" si="4"/>
        <v>11055249.989999998</v>
      </c>
      <c r="BL129" s="41">
        <f t="shared" si="4"/>
        <v>7166517.2699999996</v>
      </c>
      <c r="BM129" s="41">
        <f t="shared" si="4"/>
        <v>10951088.809999999</v>
      </c>
      <c r="BN129" s="41">
        <f t="shared" si="4"/>
        <v>15187992.800000001</v>
      </c>
      <c r="BO129" s="41">
        <f t="shared" si="4"/>
        <v>7304662.1799999997</v>
      </c>
      <c r="BP129" s="41">
        <f t="shared" si="4"/>
        <v>71163324.320000008</v>
      </c>
      <c r="BQ129" s="41">
        <f t="shared" ref="BQ129:BX129" si="5">SUM(BQ48:BQ128)</f>
        <v>8425135.7199999988</v>
      </c>
      <c r="BR129" s="41">
        <f t="shared" si="5"/>
        <v>9041042.3100000005</v>
      </c>
      <c r="BS129" s="41">
        <f t="shared" si="5"/>
        <v>15139371.439999999</v>
      </c>
      <c r="BT129" s="41">
        <f t="shared" si="5"/>
        <v>14887348.959999999</v>
      </c>
      <c r="BU129" s="41">
        <f t="shared" si="5"/>
        <v>27646490.499999996</v>
      </c>
      <c r="BV129" s="41">
        <f t="shared" si="5"/>
        <v>9529056.4000000004</v>
      </c>
      <c r="BW129" s="41">
        <f t="shared" si="5"/>
        <v>4765724.1099999994</v>
      </c>
      <c r="BX129" s="41">
        <f t="shared" si="5"/>
        <v>4583193.79</v>
      </c>
      <c r="BY129" s="42">
        <f>SUM(BY48:BY119)</f>
        <v>5401952933.6599989</v>
      </c>
    </row>
    <row r="130" spans="1:77" ht="18.7" customHeight="1" x14ac:dyDescent="0.2">
      <c r="A130" s="34" t="s">
        <v>407</v>
      </c>
      <c r="B130" s="35" t="s">
        <v>408</v>
      </c>
      <c r="C130" s="34" t="s">
        <v>409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406473.57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36">
        <v>0</v>
      </c>
      <c r="AG130" s="36">
        <v>0</v>
      </c>
      <c r="AH130" s="36">
        <v>0</v>
      </c>
      <c r="AI130" s="36">
        <v>0</v>
      </c>
      <c r="AJ130" s="36">
        <v>0</v>
      </c>
      <c r="AK130" s="36">
        <v>0</v>
      </c>
      <c r="AL130" s="36">
        <v>0</v>
      </c>
      <c r="AM130" s="36">
        <v>0</v>
      </c>
      <c r="AN130" s="36">
        <v>0</v>
      </c>
      <c r="AO130" s="36">
        <v>0</v>
      </c>
      <c r="AP130" s="36">
        <v>0</v>
      </c>
      <c r="AQ130" s="36">
        <v>0</v>
      </c>
      <c r="AR130" s="36">
        <v>0</v>
      </c>
      <c r="AS130" s="36">
        <v>0</v>
      </c>
      <c r="AT130" s="36">
        <v>0</v>
      </c>
      <c r="AU130" s="36">
        <v>0</v>
      </c>
      <c r="AV130" s="36">
        <v>0</v>
      </c>
      <c r="AW130" s="36">
        <v>0</v>
      </c>
      <c r="AX130" s="36">
        <v>0</v>
      </c>
      <c r="AY130" s="36">
        <v>0</v>
      </c>
      <c r="AZ130" s="36">
        <v>0</v>
      </c>
      <c r="BA130" s="36">
        <v>0</v>
      </c>
      <c r="BB130" s="36">
        <v>0</v>
      </c>
      <c r="BC130" s="36">
        <v>0</v>
      </c>
      <c r="BD130" s="36">
        <v>0</v>
      </c>
      <c r="BE130" s="36">
        <v>0</v>
      </c>
      <c r="BF130" s="36">
        <v>0</v>
      </c>
      <c r="BG130" s="36">
        <v>0</v>
      </c>
      <c r="BH130" s="36">
        <v>0</v>
      </c>
      <c r="BI130" s="36">
        <v>0</v>
      </c>
      <c r="BJ130" s="36">
        <v>0</v>
      </c>
      <c r="BK130" s="36">
        <v>0</v>
      </c>
      <c r="BL130" s="36">
        <v>0</v>
      </c>
      <c r="BM130" s="36">
        <v>0</v>
      </c>
      <c r="BN130" s="36">
        <v>0</v>
      </c>
      <c r="BO130" s="36">
        <v>0</v>
      </c>
      <c r="BP130" s="36">
        <v>0</v>
      </c>
      <c r="BQ130" s="36">
        <v>0</v>
      </c>
      <c r="BR130" s="36">
        <v>0</v>
      </c>
      <c r="BS130" s="36">
        <v>210000</v>
      </c>
      <c r="BT130" s="36">
        <v>0</v>
      </c>
      <c r="BU130" s="36">
        <v>0</v>
      </c>
      <c r="BV130" s="36">
        <v>0</v>
      </c>
      <c r="BW130" s="36">
        <v>0</v>
      </c>
      <c r="BX130" s="36">
        <v>0</v>
      </c>
      <c r="BY130" s="37">
        <v>22986767.630000003</v>
      </c>
    </row>
    <row r="131" spans="1:77" ht="18.7" customHeight="1" x14ac:dyDescent="0.2">
      <c r="A131" s="34" t="s">
        <v>407</v>
      </c>
      <c r="B131" s="35" t="s">
        <v>410</v>
      </c>
      <c r="C131" s="34" t="s">
        <v>411</v>
      </c>
      <c r="D131" s="36">
        <v>3393467.87</v>
      </c>
      <c r="E131" s="36">
        <v>116585.21</v>
      </c>
      <c r="F131" s="36">
        <v>46176.99</v>
      </c>
      <c r="G131" s="36">
        <v>0</v>
      </c>
      <c r="H131" s="36">
        <v>25670.13</v>
      </c>
      <c r="I131" s="36">
        <v>69461.919999999998</v>
      </c>
      <c r="J131" s="36">
        <v>0</v>
      </c>
      <c r="K131" s="36">
        <v>60600</v>
      </c>
      <c r="L131" s="36">
        <v>99180.66</v>
      </c>
      <c r="M131" s="36">
        <v>0</v>
      </c>
      <c r="N131" s="36">
        <v>59626</v>
      </c>
      <c r="O131" s="36">
        <v>0</v>
      </c>
      <c r="P131" s="36">
        <v>95112</v>
      </c>
      <c r="Q131" s="36">
        <v>93445.31</v>
      </c>
      <c r="R131" s="36">
        <v>128689.27</v>
      </c>
      <c r="S131" s="36">
        <v>89885.06</v>
      </c>
      <c r="T131" s="36">
        <v>229462.84</v>
      </c>
      <c r="U131" s="36">
        <v>114925</v>
      </c>
      <c r="V131" s="36">
        <v>339004.87</v>
      </c>
      <c r="W131" s="36">
        <v>138584.47</v>
      </c>
      <c r="X131" s="36">
        <v>80666.45</v>
      </c>
      <c r="Y131" s="36">
        <v>83538</v>
      </c>
      <c r="Z131" s="36">
        <v>0</v>
      </c>
      <c r="AA131" s="36">
        <v>0</v>
      </c>
      <c r="AB131" s="36">
        <v>0</v>
      </c>
      <c r="AC131" s="36">
        <v>0</v>
      </c>
      <c r="AD131" s="36">
        <v>52303.21</v>
      </c>
      <c r="AE131" s="36">
        <v>1100130.75</v>
      </c>
      <c r="AF131" s="36">
        <v>25047.599999999999</v>
      </c>
      <c r="AG131" s="36">
        <v>0</v>
      </c>
      <c r="AH131" s="36">
        <v>53998.26</v>
      </c>
      <c r="AI131" s="36">
        <v>41970.96</v>
      </c>
      <c r="AJ131" s="36">
        <v>10000.6</v>
      </c>
      <c r="AK131" s="36">
        <v>12279.23</v>
      </c>
      <c r="AL131" s="36">
        <v>0</v>
      </c>
      <c r="AM131" s="36">
        <v>55865.71</v>
      </c>
      <c r="AN131" s="36">
        <v>0</v>
      </c>
      <c r="AO131" s="36">
        <v>37961.33</v>
      </c>
      <c r="AP131" s="36">
        <v>0</v>
      </c>
      <c r="AQ131" s="36">
        <v>341677.44</v>
      </c>
      <c r="AR131" s="36">
        <v>34165.33</v>
      </c>
      <c r="AS131" s="36">
        <v>37147</v>
      </c>
      <c r="AT131" s="36">
        <v>4766.3500000000004</v>
      </c>
      <c r="AU131" s="36">
        <v>10963.28</v>
      </c>
      <c r="AV131" s="36">
        <v>13199.37</v>
      </c>
      <c r="AW131" s="36">
        <v>66068.87</v>
      </c>
      <c r="AX131" s="36">
        <v>770900.44</v>
      </c>
      <c r="AY131" s="36">
        <v>95326.66</v>
      </c>
      <c r="AZ131" s="36">
        <v>11409.52</v>
      </c>
      <c r="BA131" s="36">
        <v>134105.5</v>
      </c>
      <c r="BB131" s="36">
        <v>0</v>
      </c>
      <c r="BC131" s="36">
        <v>0</v>
      </c>
      <c r="BD131" s="36">
        <v>50867.339800000002</v>
      </c>
      <c r="BE131" s="36">
        <v>103468.33</v>
      </c>
      <c r="BF131" s="36">
        <v>57403.53</v>
      </c>
      <c r="BG131" s="36">
        <v>7887</v>
      </c>
      <c r="BH131" s="36">
        <v>26994</v>
      </c>
      <c r="BI131" s="36">
        <v>316212.52</v>
      </c>
      <c r="BJ131" s="36">
        <v>0</v>
      </c>
      <c r="BK131" s="36">
        <v>82442.52</v>
      </c>
      <c r="BL131" s="36">
        <v>0</v>
      </c>
      <c r="BM131" s="36">
        <v>110494.9</v>
      </c>
      <c r="BN131" s="36">
        <v>113759.55</v>
      </c>
      <c r="BO131" s="36">
        <v>0</v>
      </c>
      <c r="BP131" s="36">
        <v>761535.93</v>
      </c>
      <c r="BQ131" s="36">
        <v>104303.28</v>
      </c>
      <c r="BR131" s="36">
        <v>76557.100000000006</v>
      </c>
      <c r="BS131" s="36">
        <v>28878.87</v>
      </c>
      <c r="BT131" s="36">
        <v>84166.21</v>
      </c>
      <c r="BU131" s="36">
        <v>703229.5</v>
      </c>
      <c r="BV131" s="36">
        <v>52548.87</v>
      </c>
      <c r="BW131" s="36">
        <v>60696.87</v>
      </c>
      <c r="BX131" s="36">
        <v>92043.07</v>
      </c>
      <c r="BY131" s="37">
        <v>68197090.929999992</v>
      </c>
    </row>
    <row r="132" spans="1:77" ht="18.7" customHeight="1" x14ac:dyDescent="0.2">
      <c r="A132" s="34" t="s">
        <v>407</v>
      </c>
      <c r="B132" s="35" t="s">
        <v>412</v>
      </c>
      <c r="C132" s="34" t="s">
        <v>413</v>
      </c>
      <c r="D132" s="36">
        <v>516158.7</v>
      </c>
      <c r="E132" s="36">
        <v>1004530.3</v>
      </c>
      <c r="F132" s="36">
        <v>2003462.94</v>
      </c>
      <c r="G132" s="36">
        <v>0</v>
      </c>
      <c r="H132" s="36">
        <v>0</v>
      </c>
      <c r="I132" s="36">
        <v>0</v>
      </c>
      <c r="J132" s="36">
        <v>455340.03</v>
      </c>
      <c r="K132" s="36">
        <v>700313.04</v>
      </c>
      <c r="L132" s="36">
        <v>21290</v>
      </c>
      <c r="M132" s="36">
        <v>0</v>
      </c>
      <c r="N132" s="36">
        <v>0</v>
      </c>
      <c r="O132" s="36">
        <v>0</v>
      </c>
      <c r="P132" s="36">
        <v>1307602</v>
      </c>
      <c r="Q132" s="36">
        <v>499016.02</v>
      </c>
      <c r="R132" s="36">
        <v>0</v>
      </c>
      <c r="S132" s="36">
        <v>393071.63</v>
      </c>
      <c r="T132" s="36">
        <v>0</v>
      </c>
      <c r="U132" s="36">
        <v>312323.74</v>
      </c>
      <c r="V132" s="36">
        <v>2362916.02</v>
      </c>
      <c r="W132" s="36">
        <v>345000</v>
      </c>
      <c r="X132" s="36">
        <v>1237849.42</v>
      </c>
      <c r="Y132" s="36">
        <v>0</v>
      </c>
      <c r="Z132" s="36">
        <v>163892.62</v>
      </c>
      <c r="AA132" s="36">
        <v>352877.92</v>
      </c>
      <c r="AB132" s="36">
        <v>0</v>
      </c>
      <c r="AC132" s="36">
        <v>0</v>
      </c>
      <c r="AD132" s="36">
        <v>286832</v>
      </c>
      <c r="AE132" s="36">
        <v>604351.29</v>
      </c>
      <c r="AF132" s="36">
        <v>182658.44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23363.84</v>
      </c>
      <c r="AM132" s="36">
        <v>477141.86</v>
      </c>
      <c r="AN132" s="36">
        <v>0</v>
      </c>
      <c r="AO132" s="36">
        <v>54215.35</v>
      </c>
      <c r="AP132" s="36">
        <v>0</v>
      </c>
      <c r="AQ132" s="36">
        <v>0</v>
      </c>
      <c r="AR132" s="36">
        <v>61473.05</v>
      </c>
      <c r="AS132" s="36">
        <v>72429.8</v>
      </c>
      <c r="AT132" s="36">
        <v>6330.61</v>
      </c>
      <c r="AU132" s="36">
        <v>95434.06</v>
      </c>
      <c r="AV132" s="36">
        <v>0</v>
      </c>
      <c r="AW132" s="36">
        <v>135854.79</v>
      </c>
      <c r="AX132" s="36">
        <v>0</v>
      </c>
      <c r="AY132" s="36">
        <v>84773.34</v>
      </c>
      <c r="AZ132" s="36">
        <v>0</v>
      </c>
      <c r="BA132" s="36">
        <v>0</v>
      </c>
      <c r="BB132" s="36">
        <v>0</v>
      </c>
      <c r="BC132" s="36">
        <v>0</v>
      </c>
      <c r="BD132" s="36">
        <v>1344173.34</v>
      </c>
      <c r="BE132" s="36">
        <v>0</v>
      </c>
      <c r="BF132" s="36">
        <v>24573.05</v>
      </c>
      <c r="BG132" s="36">
        <v>0</v>
      </c>
      <c r="BH132" s="36">
        <v>77600</v>
      </c>
      <c r="BI132" s="36">
        <v>4550794.63</v>
      </c>
      <c r="BJ132" s="36">
        <v>0</v>
      </c>
      <c r="BK132" s="36">
        <v>0</v>
      </c>
      <c r="BL132" s="36">
        <v>0</v>
      </c>
      <c r="BM132" s="36">
        <v>0</v>
      </c>
      <c r="BN132" s="36">
        <v>317855.8</v>
      </c>
      <c r="BO132" s="36">
        <v>0</v>
      </c>
      <c r="BP132" s="36">
        <v>0</v>
      </c>
      <c r="BQ132" s="36">
        <v>0</v>
      </c>
      <c r="BR132" s="36">
        <v>55455.49</v>
      </c>
      <c r="BS132" s="36">
        <v>838450.68</v>
      </c>
      <c r="BT132" s="36">
        <v>28725.14</v>
      </c>
      <c r="BU132" s="36">
        <v>337641.94</v>
      </c>
      <c r="BV132" s="36">
        <v>57924.92</v>
      </c>
      <c r="BW132" s="36">
        <v>0</v>
      </c>
      <c r="BX132" s="36">
        <v>216383.73</v>
      </c>
      <c r="BY132" s="37">
        <v>84387518.439999998</v>
      </c>
    </row>
    <row r="133" spans="1:77" ht="18.7" customHeight="1" x14ac:dyDescent="0.2">
      <c r="A133" s="34" t="s">
        <v>407</v>
      </c>
      <c r="B133" s="35" t="s">
        <v>414</v>
      </c>
      <c r="C133" s="34" t="s">
        <v>415</v>
      </c>
      <c r="D133" s="36">
        <v>4307618.08</v>
      </c>
      <c r="E133" s="36">
        <v>509202.17</v>
      </c>
      <c r="F133" s="36">
        <v>0</v>
      </c>
      <c r="G133" s="36">
        <v>0</v>
      </c>
      <c r="H133" s="36">
        <v>421028.35</v>
      </c>
      <c r="I133" s="36">
        <v>16629.04</v>
      </c>
      <c r="J133" s="36">
        <v>2175869.61</v>
      </c>
      <c r="K133" s="36">
        <v>0</v>
      </c>
      <c r="L133" s="36">
        <v>0</v>
      </c>
      <c r="M133" s="36">
        <v>1507466.66</v>
      </c>
      <c r="N133" s="36">
        <v>0</v>
      </c>
      <c r="O133" s="36">
        <v>357894.55</v>
      </c>
      <c r="P133" s="36">
        <v>0</v>
      </c>
      <c r="Q133" s="36">
        <v>46575.88</v>
      </c>
      <c r="R133" s="36">
        <v>131289.69</v>
      </c>
      <c r="S133" s="36">
        <v>9057.5300000000007</v>
      </c>
      <c r="T133" s="36">
        <v>0</v>
      </c>
      <c r="U133" s="36">
        <v>0</v>
      </c>
      <c r="V133" s="36">
        <v>6549.97</v>
      </c>
      <c r="W133" s="36">
        <v>94995.93</v>
      </c>
      <c r="X133" s="36">
        <v>13095.74</v>
      </c>
      <c r="Y133" s="36">
        <v>2240256.86</v>
      </c>
      <c r="Z133" s="36">
        <v>0</v>
      </c>
      <c r="AA133" s="36">
        <v>0</v>
      </c>
      <c r="AB133" s="36">
        <v>0</v>
      </c>
      <c r="AC133" s="36">
        <v>0</v>
      </c>
      <c r="AD133" s="36">
        <v>42555.839999999997</v>
      </c>
      <c r="AE133" s="36">
        <v>6372521.75</v>
      </c>
      <c r="AF133" s="36">
        <v>0</v>
      </c>
      <c r="AG133" s="36">
        <v>0</v>
      </c>
      <c r="AH133" s="36">
        <v>0</v>
      </c>
      <c r="AI133" s="36">
        <v>0</v>
      </c>
      <c r="AJ133" s="36">
        <v>35000.06</v>
      </c>
      <c r="AK133" s="36">
        <v>12688.53</v>
      </c>
      <c r="AL133" s="36">
        <v>0</v>
      </c>
      <c r="AM133" s="36">
        <v>0</v>
      </c>
      <c r="AN133" s="36">
        <v>0</v>
      </c>
      <c r="AO133" s="36">
        <v>0</v>
      </c>
      <c r="AP133" s="36">
        <v>28455.62</v>
      </c>
      <c r="AQ133" s="36">
        <v>2688569.99</v>
      </c>
      <c r="AR133" s="36">
        <v>33040.980000000003</v>
      </c>
      <c r="AS133" s="36">
        <v>0</v>
      </c>
      <c r="AT133" s="36">
        <v>0</v>
      </c>
      <c r="AU133" s="36">
        <v>0</v>
      </c>
      <c r="AV133" s="36">
        <v>0</v>
      </c>
      <c r="AW133" s="36">
        <v>7831.38</v>
      </c>
      <c r="AX133" s="36">
        <v>7547645.8399999999</v>
      </c>
      <c r="AY133" s="36">
        <v>0</v>
      </c>
      <c r="AZ133" s="36">
        <v>0</v>
      </c>
      <c r="BA133" s="36">
        <v>641869.66</v>
      </c>
      <c r="BB133" s="36">
        <v>0</v>
      </c>
      <c r="BC133" s="36">
        <v>0</v>
      </c>
      <c r="BD133" s="36">
        <v>0</v>
      </c>
      <c r="BE133" s="36">
        <v>579118</v>
      </c>
      <c r="BF133" s="36">
        <v>0</v>
      </c>
      <c r="BG133" s="36">
        <v>10086.540000000001</v>
      </c>
      <c r="BH133" s="36">
        <v>0</v>
      </c>
      <c r="BI133" s="36">
        <v>303914.65999999997</v>
      </c>
      <c r="BJ133" s="36">
        <v>0</v>
      </c>
      <c r="BK133" s="36">
        <v>0</v>
      </c>
      <c r="BL133" s="36">
        <v>0</v>
      </c>
      <c r="BM133" s="36">
        <v>0</v>
      </c>
      <c r="BN133" s="36">
        <v>0</v>
      </c>
      <c r="BO133" s="36">
        <v>0</v>
      </c>
      <c r="BP133" s="36">
        <v>2226073.37</v>
      </c>
      <c r="BQ133" s="36">
        <v>126595.92</v>
      </c>
      <c r="BR133" s="36">
        <v>18457.080000000002</v>
      </c>
      <c r="BS133" s="36">
        <v>5305.29</v>
      </c>
      <c r="BT133" s="36">
        <v>306596.28999999998</v>
      </c>
      <c r="BU133" s="36">
        <v>15161.98</v>
      </c>
      <c r="BV133" s="36">
        <v>5980.78</v>
      </c>
      <c r="BW133" s="36">
        <v>100653.04</v>
      </c>
      <c r="BX133" s="36">
        <v>52168.89</v>
      </c>
      <c r="BY133" s="37">
        <v>4833395.7399999993</v>
      </c>
    </row>
    <row r="134" spans="1:77" ht="18.7" customHeight="1" x14ac:dyDescent="0.2">
      <c r="A134" s="34" t="s">
        <v>407</v>
      </c>
      <c r="B134" s="35" t="s">
        <v>416</v>
      </c>
      <c r="C134" s="34" t="s">
        <v>417</v>
      </c>
      <c r="D134" s="36">
        <v>0</v>
      </c>
      <c r="E134" s="36">
        <v>74457.490000000005</v>
      </c>
      <c r="F134" s="36">
        <v>0</v>
      </c>
      <c r="G134" s="36">
        <v>17914</v>
      </c>
      <c r="H134" s="36">
        <v>0</v>
      </c>
      <c r="I134" s="36">
        <v>16956.16</v>
      </c>
      <c r="J134" s="36">
        <v>0</v>
      </c>
      <c r="K134" s="36">
        <v>0</v>
      </c>
      <c r="L134" s="36">
        <v>2346.66</v>
      </c>
      <c r="M134" s="36">
        <v>0</v>
      </c>
      <c r="N134" s="36">
        <v>0</v>
      </c>
      <c r="O134" s="36">
        <v>0</v>
      </c>
      <c r="P134" s="36">
        <v>0</v>
      </c>
      <c r="Q134" s="36">
        <v>8801.81</v>
      </c>
      <c r="R134" s="36">
        <v>0</v>
      </c>
      <c r="S134" s="36">
        <v>9517.7800000000007</v>
      </c>
      <c r="T134" s="36">
        <v>0</v>
      </c>
      <c r="U134" s="36">
        <v>155187.03</v>
      </c>
      <c r="V134" s="36">
        <v>16342.71</v>
      </c>
      <c r="W134" s="36">
        <v>0</v>
      </c>
      <c r="X134" s="36">
        <v>0</v>
      </c>
      <c r="Y134" s="36">
        <v>0</v>
      </c>
      <c r="Z134" s="36">
        <v>2474.13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36">
        <v>0</v>
      </c>
      <c r="AG134" s="36">
        <v>0</v>
      </c>
      <c r="AH134" s="36">
        <v>0</v>
      </c>
      <c r="AI134" s="36">
        <v>2885.66</v>
      </c>
      <c r="AJ134" s="36">
        <v>0</v>
      </c>
      <c r="AK134" s="36">
        <v>0</v>
      </c>
      <c r="AL134" s="36">
        <v>0</v>
      </c>
      <c r="AM134" s="36">
        <v>0</v>
      </c>
      <c r="AN134" s="36">
        <v>3008.22</v>
      </c>
      <c r="AO134" s="36">
        <v>0</v>
      </c>
      <c r="AP134" s="36">
        <v>6989.87</v>
      </c>
      <c r="AQ134" s="36">
        <v>125270.27</v>
      </c>
      <c r="AR134" s="36">
        <v>16835.3</v>
      </c>
      <c r="AS134" s="36">
        <v>44560.65</v>
      </c>
      <c r="AT134" s="36">
        <v>0</v>
      </c>
      <c r="AU134" s="36">
        <v>0</v>
      </c>
      <c r="AV134" s="36">
        <v>17378</v>
      </c>
      <c r="AW134" s="36">
        <v>0</v>
      </c>
      <c r="AX134" s="36">
        <v>0</v>
      </c>
      <c r="AY134" s="36">
        <v>0</v>
      </c>
      <c r="AZ134" s="36">
        <v>0</v>
      </c>
      <c r="BA134" s="36">
        <v>0</v>
      </c>
      <c r="BB134" s="36">
        <v>0</v>
      </c>
      <c r="BC134" s="36">
        <v>0</v>
      </c>
      <c r="BD134" s="36">
        <v>0</v>
      </c>
      <c r="BE134" s="36">
        <v>0</v>
      </c>
      <c r="BF134" s="36">
        <v>6723.28</v>
      </c>
      <c r="BG134" s="36">
        <v>0</v>
      </c>
      <c r="BH134" s="36">
        <v>10750</v>
      </c>
      <c r="BI134" s="36">
        <v>0</v>
      </c>
      <c r="BJ134" s="36">
        <v>0</v>
      </c>
      <c r="BK134" s="36">
        <v>0</v>
      </c>
      <c r="BL134" s="36">
        <v>0</v>
      </c>
      <c r="BM134" s="36">
        <v>0</v>
      </c>
      <c r="BN134" s="36">
        <v>0</v>
      </c>
      <c r="BO134" s="36">
        <v>0</v>
      </c>
      <c r="BP134" s="36">
        <v>21751.66</v>
      </c>
      <c r="BQ134" s="36">
        <v>6595.27</v>
      </c>
      <c r="BR134" s="36">
        <v>5478.29</v>
      </c>
      <c r="BS134" s="36">
        <v>0</v>
      </c>
      <c r="BT134" s="36">
        <v>0</v>
      </c>
      <c r="BU134" s="36">
        <v>0</v>
      </c>
      <c r="BV134" s="36">
        <v>0</v>
      </c>
      <c r="BW134" s="36">
        <v>100224.28</v>
      </c>
      <c r="BX134" s="36">
        <v>49078.29</v>
      </c>
      <c r="BY134" s="37">
        <v>952057.05999999994</v>
      </c>
    </row>
    <row r="135" spans="1:77" ht="18.7" customHeight="1" x14ac:dyDescent="0.2">
      <c r="A135" s="34" t="s">
        <v>407</v>
      </c>
      <c r="B135" s="35" t="s">
        <v>418</v>
      </c>
      <c r="C135" s="34" t="s">
        <v>419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26301.37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16578.63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  <c r="W135" s="36">
        <v>0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v>0</v>
      </c>
      <c r="AD135" s="36">
        <v>0</v>
      </c>
      <c r="AE135" s="36">
        <v>0</v>
      </c>
      <c r="AF135" s="36">
        <v>0</v>
      </c>
      <c r="AG135" s="36">
        <v>0</v>
      </c>
      <c r="AH135" s="36">
        <v>0</v>
      </c>
      <c r="AI135" s="36">
        <v>0</v>
      </c>
      <c r="AJ135" s="36">
        <v>0</v>
      </c>
      <c r="AK135" s="36">
        <v>0</v>
      </c>
      <c r="AL135" s="36">
        <v>0</v>
      </c>
      <c r="AM135" s="36">
        <v>0</v>
      </c>
      <c r="AN135" s="36">
        <v>0</v>
      </c>
      <c r="AO135" s="36">
        <v>0</v>
      </c>
      <c r="AP135" s="36">
        <v>0</v>
      </c>
      <c r="AQ135" s="36">
        <v>0</v>
      </c>
      <c r="AR135" s="36">
        <v>0</v>
      </c>
      <c r="AS135" s="36">
        <v>0</v>
      </c>
      <c r="AT135" s="36">
        <v>0</v>
      </c>
      <c r="AU135" s="36">
        <v>0</v>
      </c>
      <c r="AV135" s="36">
        <v>0</v>
      </c>
      <c r="AW135" s="36">
        <v>0</v>
      </c>
      <c r="AX135" s="36">
        <v>0</v>
      </c>
      <c r="AY135" s="36">
        <v>13333.34</v>
      </c>
      <c r="AZ135" s="36">
        <v>0</v>
      </c>
      <c r="BA135" s="36">
        <v>0</v>
      </c>
      <c r="BB135" s="36">
        <v>0</v>
      </c>
      <c r="BC135" s="36">
        <v>0</v>
      </c>
      <c r="BD135" s="36">
        <v>0</v>
      </c>
      <c r="BE135" s="36">
        <v>0</v>
      </c>
      <c r="BF135" s="36">
        <v>0</v>
      </c>
      <c r="BG135" s="36">
        <v>0</v>
      </c>
      <c r="BH135" s="36">
        <v>22222.22</v>
      </c>
      <c r="BI135" s="36">
        <v>0</v>
      </c>
      <c r="BJ135" s="36">
        <v>0</v>
      </c>
      <c r="BK135" s="36">
        <v>0</v>
      </c>
      <c r="BL135" s="36">
        <v>0</v>
      </c>
      <c r="BM135" s="36">
        <v>0</v>
      </c>
      <c r="BN135" s="36">
        <v>0</v>
      </c>
      <c r="BO135" s="36">
        <v>0</v>
      </c>
      <c r="BP135" s="36">
        <v>0</v>
      </c>
      <c r="BQ135" s="36">
        <v>0</v>
      </c>
      <c r="BR135" s="36">
        <v>20054.78</v>
      </c>
      <c r="BS135" s="36">
        <v>0</v>
      </c>
      <c r="BT135" s="36">
        <v>0</v>
      </c>
      <c r="BU135" s="36">
        <v>8832.9599999999991</v>
      </c>
      <c r="BV135" s="36">
        <v>0</v>
      </c>
      <c r="BW135" s="36">
        <v>0</v>
      </c>
      <c r="BX135" s="36">
        <v>0</v>
      </c>
      <c r="BY135" s="37">
        <v>3689944.57</v>
      </c>
    </row>
    <row r="136" spans="1:77" ht="18.7" customHeight="1" x14ac:dyDescent="0.6">
      <c r="A136" s="34" t="s">
        <v>407</v>
      </c>
      <c r="B136" s="50" t="s">
        <v>420</v>
      </c>
      <c r="C136" s="51" t="s">
        <v>421</v>
      </c>
      <c r="D136" s="36">
        <v>0</v>
      </c>
      <c r="E136" s="36">
        <v>24689.64</v>
      </c>
      <c r="F136" s="36">
        <v>0</v>
      </c>
      <c r="G136" s="36">
        <v>0</v>
      </c>
      <c r="H136" s="36">
        <v>0</v>
      </c>
      <c r="I136" s="36">
        <v>9839.34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18609.34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v>0</v>
      </c>
      <c r="AD136" s="36">
        <v>0</v>
      </c>
      <c r="AE136" s="36">
        <v>0</v>
      </c>
      <c r="AF136" s="36">
        <v>0</v>
      </c>
      <c r="AG136" s="36">
        <v>0</v>
      </c>
      <c r="AH136" s="36">
        <v>0</v>
      </c>
      <c r="AI136" s="36">
        <v>0</v>
      </c>
      <c r="AJ136" s="36">
        <v>0</v>
      </c>
      <c r="AK136" s="36">
        <v>0</v>
      </c>
      <c r="AL136" s="36">
        <v>0</v>
      </c>
      <c r="AM136" s="36">
        <v>0</v>
      </c>
      <c r="AN136" s="36">
        <v>0</v>
      </c>
      <c r="AO136" s="36">
        <v>0</v>
      </c>
      <c r="AP136" s="36">
        <v>0</v>
      </c>
      <c r="AQ136" s="36">
        <v>0</v>
      </c>
      <c r="AR136" s="36">
        <v>1108.69</v>
      </c>
      <c r="AS136" s="36">
        <v>0</v>
      </c>
      <c r="AT136" s="36">
        <v>0</v>
      </c>
      <c r="AU136" s="36">
        <v>0</v>
      </c>
      <c r="AV136" s="36">
        <v>0</v>
      </c>
      <c r="AW136" s="36">
        <v>0</v>
      </c>
      <c r="AX136" s="36">
        <v>0</v>
      </c>
      <c r="AY136" s="36">
        <v>0</v>
      </c>
      <c r="AZ136" s="36">
        <v>0</v>
      </c>
      <c r="BA136" s="36">
        <v>0</v>
      </c>
      <c r="BB136" s="36">
        <v>0</v>
      </c>
      <c r="BC136" s="36">
        <v>0</v>
      </c>
      <c r="BD136" s="36">
        <v>0</v>
      </c>
      <c r="BE136" s="36">
        <v>0</v>
      </c>
      <c r="BF136" s="36">
        <v>0</v>
      </c>
      <c r="BG136" s="36">
        <v>0</v>
      </c>
      <c r="BH136" s="36">
        <v>14155.56</v>
      </c>
      <c r="BI136" s="36">
        <v>0</v>
      </c>
      <c r="BJ136" s="36">
        <v>0</v>
      </c>
      <c r="BK136" s="36">
        <v>0</v>
      </c>
      <c r="BL136" s="36">
        <v>0</v>
      </c>
      <c r="BM136" s="36">
        <v>0</v>
      </c>
      <c r="BN136" s="36">
        <v>0</v>
      </c>
      <c r="BO136" s="36">
        <v>0</v>
      </c>
      <c r="BP136" s="36">
        <v>0</v>
      </c>
      <c r="BQ136" s="36">
        <v>0</v>
      </c>
      <c r="BR136" s="36">
        <v>63289.74</v>
      </c>
      <c r="BS136" s="36">
        <v>0</v>
      </c>
      <c r="BT136" s="36">
        <v>0</v>
      </c>
      <c r="BU136" s="36">
        <v>0</v>
      </c>
      <c r="BV136" s="36">
        <v>0</v>
      </c>
      <c r="BW136" s="36">
        <v>0</v>
      </c>
      <c r="BX136" s="36">
        <v>0</v>
      </c>
      <c r="BY136" s="37"/>
    </row>
    <row r="137" spans="1:77" ht="18.7" customHeight="1" x14ac:dyDescent="0.2">
      <c r="A137" s="34" t="s">
        <v>407</v>
      </c>
      <c r="B137" s="35" t="s">
        <v>422</v>
      </c>
      <c r="C137" s="34" t="s">
        <v>423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6">
        <v>0</v>
      </c>
      <c r="AI137" s="36">
        <v>0</v>
      </c>
      <c r="AJ137" s="36">
        <v>0</v>
      </c>
      <c r="AK137" s="36">
        <v>0</v>
      </c>
      <c r="AL137" s="36">
        <v>0</v>
      </c>
      <c r="AM137" s="36">
        <v>0</v>
      </c>
      <c r="AN137" s="36">
        <v>0</v>
      </c>
      <c r="AO137" s="36">
        <v>0</v>
      </c>
      <c r="AP137" s="36">
        <v>0</v>
      </c>
      <c r="AQ137" s="36">
        <v>0</v>
      </c>
      <c r="AR137" s="36">
        <v>0</v>
      </c>
      <c r="AS137" s="36">
        <v>0</v>
      </c>
      <c r="AT137" s="36">
        <v>0</v>
      </c>
      <c r="AU137" s="36">
        <v>0</v>
      </c>
      <c r="AV137" s="36">
        <v>0</v>
      </c>
      <c r="AW137" s="36">
        <v>0</v>
      </c>
      <c r="AX137" s="36">
        <v>0</v>
      </c>
      <c r="AY137" s="36">
        <v>0</v>
      </c>
      <c r="AZ137" s="36">
        <v>0</v>
      </c>
      <c r="BA137" s="36">
        <v>0</v>
      </c>
      <c r="BB137" s="36">
        <v>0</v>
      </c>
      <c r="BC137" s="36">
        <v>0</v>
      </c>
      <c r="BD137" s="36">
        <v>0</v>
      </c>
      <c r="BE137" s="36">
        <v>0</v>
      </c>
      <c r="BF137" s="36">
        <v>0</v>
      </c>
      <c r="BG137" s="36">
        <v>0</v>
      </c>
      <c r="BH137" s="36">
        <v>13438.88</v>
      </c>
      <c r="BI137" s="36">
        <v>0</v>
      </c>
      <c r="BJ137" s="36">
        <v>0</v>
      </c>
      <c r="BK137" s="36">
        <v>0</v>
      </c>
      <c r="BL137" s="36">
        <v>0</v>
      </c>
      <c r="BM137" s="36">
        <v>0</v>
      </c>
      <c r="BN137" s="36">
        <v>0</v>
      </c>
      <c r="BO137" s="36">
        <v>0</v>
      </c>
      <c r="BP137" s="36">
        <v>0</v>
      </c>
      <c r="BQ137" s="36">
        <v>0</v>
      </c>
      <c r="BR137" s="36">
        <v>0</v>
      </c>
      <c r="BS137" s="36">
        <v>0</v>
      </c>
      <c r="BT137" s="36">
        <v>0</v>
      </c>
      <c r="BU137" s="36">
        <v>0</v>
      </c>
      <c r="BV137" s="36">
        <v>0</v>
      </c>
      <c r="BW137" s="36">
        <v>0</v>
      </c>
      <c r="BX137" s="36">
        <v>0</v>
      </c>
      <c r="BY137" s="37">
        <v>399637.64</v>
      </c>
    </row>
    <row r="138" spans="1:77" ht="18.7" customHeight="1" x14ac:dyDescent="0.2">
      <c r="A138" s="34" t="s">
        <v>407</v>
      </c>
      <c r="B138" s="35" t="s">
        <v>424</v>
      </c>
      <c r="C138" s="34" t="s">
        <v>425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6">
        <v>0</v>
      </c>
      <c r="AY138" s="46">
        <v>0</v>
      </c>
      <c r="AZ138" s="46">
        <v>0</v>
      </c>
      <c r="BA138" s="46">
        <v>0</v>
      </c>
      <c r="BB138" s="46">
        <v>0</v>
      </c>
      <c r="BC138" s="46">
        <v>0</v>
      </c>
      <c r="BD138" s="46">
        <v>0</v>
      </c>
      <c r="BE138" s="46">
        <v>0</v>
      </c>
      <c r="BF138" s="46">
        <v>0</v>
      </c>
      <c r="BG138" s="46">
        <v>0</v>
      </c>
      <c r="BH138" s="46">
        <v>0</v>
      </c>
      <c r="BI138" s="46">
        <v>0</v>
      </c>
      <c r="BJ138" s="46">
        <v>0</v>
      </c>
      <c r="BK138" s="46">
        <v>0</v>
      </c>
      <c r="BL138" s="46">
        <v>0</v>
      </c>
      <c r="BM138" s="46">
        <v>0</v>
      </c>
      <c r="BN138" s="46">
        <v>0</v>
      </c>
      <c r="BO138" s="46">
        <v>0</v>
      </c>
      <c r="BP138" s="46">
        <v>0</v>
      </c>
      <c r="BQ138" s="46">
        <v>0</v>
      </c>
      <c r="BR138" s="46">
        <v>0</v>
      </c>
      <c r="BS138" s="46">
        <v>0</v>
      </c>
      <c r="BT138" s="46">
        <v>0</v>
      </c>
      <c r="BU138" s="46">
        <v>0</v>
      </c>
      <c r="BV138" s="46">
        <v>0</v>
      </c>
      <c r="BW138" s="46">
        <v>0</v>
      </c>
      <c r="BX138" s="46">
        <v>0</v>
      </c>
      <c r="BY138" s="37">
        <v>6186.77</v>
      </c>
    </row>
    <row r="139" spans="1:77" ht="18.7" customHeight="1" x14ac:dyDescent="0.2">
      <c r="A139" s="34" t="s">
        <v>407</v>
      </c>
      <c r="B139" s="35" t="s">
        <v>426</v>
      </c>
      <c r="C139" s="34" t="s">
        <v>427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16366.03</v>
      </c>
      <c r="J139" s="36">
        <v>0</v>
      </c>
      <c r="K139" s="36">
        <v>0</v>
      </c>
      <c r="L139" s="36">
        <v>38000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36">
        <v>0</v>
      </c>
      <c r="AG139" s="36">
        <v>0</v>
      </c>
      <c r="AH139" s="36">
        <v>0</v>
      </c>
      <c r="AI139" s="36">
        <v>0</v>
      </c>
      <c r="AJ139" s="36">
        <v>0</v>
      </c>
      <c r="AK139" s="36">
        <v>0</v>
      </c>
      <c r="AL139" s="36">
        <v>0</v>
      </c>
      <c r="AM139" s="36">
        <v>0</v>
      </c>
      <c r="AN139" s="36">
        <v>0</v>
      </c>
      <c r="AO139" s="36">
        <v>0</v>
      </c>
      <c r="AP139" s="36">
        <v>0</v>
      </c>
      <c r="AQ139" s="36">
        <v>0</v>
      </c>
      <c r="AR139" s="36">
        <v>0</v>
      </c>
      <c r="AS139" s="36">
        <v>0</v>
      </c>
      <c r="AT139" s="36">
        <v>0</v>
      </c>
      <c r="AU139" s="36">
        <v>0</v>
      </c>
      <c r="AV139" s="36">
        <v>0</v>
      </c>
      <c r="AW139" s="36">
        <v>0</v>
      </c>
      <c r="AX139" s="36">
        <v>0</v>
      </c>
      <c r="AY139" s="36">
        <v>43916.66</v>
      </c>
      <c r="AZ139" s="36">
        <v>0</v>
      </c>
      <c r="BA139" s="36">
        <v>0</v>
      </c>
      <c r="BB139" s="36">
        <v>0</v>
      </c>
      <c r="BC139" s="36">
        <v>0</v>
      </c>
      <c r="BD139" s="36">
        <v>0</v>
      </c>
      <c r="BE139" s="36">
        <v>0</v>
      </c>
      <c r="BF139" s="36">
        <v>0</v>
      </c>
      <c r="BG139" s="36">
        <v>0</v>
      </c>
      <c r="BH139" s="36">
        <v>45308.88</v>
      </c>
      <c r="BI139" s="36">
        <v>0</v>
      </c>
      <c r="BJ139" s="36">
        <v>0</v>
      </c>
      <c r="BK139" s="36">
        <v>0</v>
      </c>
      <c r="BL139" s="36">
        <v>0</v>
      </c>
      <c r="BM139" s="36">
        <v>0</v>
      </c>
      <c r="BN139" s="36">
        <v>0</v>
      </c>
      <c r="BO139" s="36">
        <v>0</v>
      </c>
      <c r="BP139" s="36">
        <v>0</v>
      </c>
      <c r="BQ139" s="36">
        <v>0</v>
      </c>
      <c r="BR139" s="36">
        <v>5202.1899999999996</v>
      </c>
      <c r="BS139" s="36">
        <v>0</v>
      </c>
      <c r="BT139" s="36">
        <v>0</v>
      </c>
      <c r="BU139" s="36">
        <v>0</v>
      </c>
      <c r="BV139" s="36">
        <v>0</v>
      </c>
      <c r="BW139" s="36">
        <v>0</v>
      </c>
      <c r="BX139" s="36">
        <v>0</v>
      </c>
      <c r="BY139" s="37">
        <v>485805</v>
      </c>
    </row>
    <row r="140" spans="1:77" ht="18.7" customHeight="1" x14ac:dyDescent="0.2">
      <c r="A140" s="34" t="s">
        <v>407</v>
      </c>
      <c r="B140" s="35" t="s">
        <v>428</v>
      </c>
      <c r="C140" s="34" t="s">
        <v>429</v>
      </c>
      <c r="D140" s="36">
        <v>576764.79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4090.64</v>
      </c>
      <c r="M140" s="36">
        <v>28806.44</v>
      </c>
      <c r="N140" s="36">
        <v>0</v>
      </c>
      <c r="O140" s="36">
        <v>0</v>
      </c>
      <c r="P140" s="36">
        <v>0</v>
      </c>
      <c r="Q140" s="36">
        <v>1147.0899999999999</v>
      </c>
      <c r="R140" s="36">
        <v>0</v>
      </c>
      <c r="S140" s="36">
        <v>2367.67</v>
      </c>
      <c r="T140" s="36">
        <v>6594.28</v>
      </c>
      <c r="U140" s="36">
        <v>4310.3999999999996</v>
      </c>
      <c r="V140" s="36">
        <v>85528.44</v>
      </c>
      <c r="W140" s="36">
        <v>54862.69</v>
      </c>
      <c r="X140" s="36">
        <v>0</v>
      </c>
      <c r="Y140" s="36">
        <v>0</v>
      </c>
      <c r="Z140" s="36">
        <v>19589.3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36">
        <v>515.29999999999995</v>
      </c>
      <c r="AG140" s="36">
        <v>0</v>
      </c>
      <c r="AH140" s="36">
        <v>0</v>
      </c>
      <c r="AI140" s="36">
        <v>0</v>
      </c>
      <c r="AJ140" s="36">
        <v>0</v>
      </c>
      <c r="AK140" s="36">
        <v>0</v>
      </c>
      <c r="AL140" s="36">
        <v>0</v>
      </c>
      <c r="AM140" s="36">
        <v>0</v>
      </c>
      <c r="AN140" s="36">
        <v>0</v>
      </c>
      <c r="AO140" s="36">
        <v>0</v>
      </c>
      <c r="AP140" s="36">
        <v>38031.67</v>
      </c>
      <c r="AQ140" s="36">
        <v>302778.73</v>
      </c>
      <c r="AR140" s="36">
        <v>0</v>
      </c>
      <c r="AS140" s="36">
        <v>0</v>
      </c>
      <c r="AT140" s="36">
        <v>0</v>
      </c>
      <c r="AU140" s="36">
        <v>0</v>
      </c>
      <c r="AV140" s="36">
        <v>0</v>
      </c>
      <c r="AW140" s="36">
        <v>0</v>
      </c>
      <c r="AX140" s="36">
        <v>0</v>
      </c>
      <c r="AY140" s="36">
        <v>0</v>
      </c>
      <c r="AZ140" s="36">
        <v>3888.88</v>
      </c>
      <c r="BA140" s="36">
        <v>0</v>
      </c>
      <c r="BB140" s="36">
        <v>0</v>
      </c>
      <c r="BC140" s="36">
        <v>0</v>
      </c>
      <c r="BD140" s="36">
        <v>0</v>
      </c>
      <c r="BE140" s="36">
        <v>0</v>
      </c>
      <c r="BF140" s="36">
        <v>9743.39</v>
      </c>
      <c r="BG140" s="36">
        <v>0</v>
      </c>
      <c r="BH140" s="36">
        <v>0</v>
      </c>
      <c r="BI140" s="36">
        <v>716454.77</v>
      </c>
      <c r="BJ140" s="36">
        <v>0</v>
      </c>
      <c r="BK140" s="36">
        <v>7947.1</v>
      </c>
      <c r="BL140" s="36">
        <v>0</v>
      </c>
      <c r="BM140" s="36">
        <v>21905</v>
      </c>
      <c r="BN140" s="36">
        <v>0</v>
      </c>
      <c r="BO140" s="36">
        <v>0</v>
      </c>
      <c r="BP140" s="36">
        <v>0</v>
      </c>
      <c r="BQ140" s="36">
        <v>0</v>
      </c>
      <c r="BR140" s="36">
        <v>0</v>
      </c>
      <c r="BS140" s="36">
        <v>0</v>
      </c>
      <c r="BT140" s="36">
        <v>0</v>
      </c>
      <c r="BU140" s="36">
        <v>0</v>
      </c>
      <c r="BV140" s="36">
        <v>0</v>
      </c>
      <c r="BW140" s="36">
        <v>413.57</v>
      </c>
      <c r="BX140" s="36">
        <v>0</v>
      </c>
      <c r="BY140" s="37">
        <v>6954924.0499999998</v>
      </c>
    </row>
    <row r="141" spans="1:77" ht="18.7" customHeight="1" x14ac:dyDescent="0.2">
      <c r="A141" s="34" t="s">
        <v>407</v>
      </c>
      <c r="B141" s="35" t="s">
        <v>430</v>
      </c>
      <c r="C141" s="34" t="s">
        <v>431</v>
      </c>
      <c r="D141" s="36">
        <v>154437.98000000001</v>
      </c>
      <c r="E141" s="36">
        <v>212372.36</v>
      </c>
      <c r="F141" s="36">
        <v>52741.7</v>
      </c>
      <c r="G141" s="36">
        <v>0</v>
      </c>
      <c r="H141" s="36">
        <v>26955.59</v>
      </c>
      <c r="I141" s="36">
        <v>0</v>
      </c>
      <c r="J141" s="36">
        <v>49900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24697.439999999999</v>
      </c>
      <c r="R141" s="36">
        <v>0</v>
      </c>
      <c r="S141" s="36">
        <v>0</v>
      </c>
      <c r="T141" s="36">
        <v>66500</v>
      </c>
      <c r="U141" s="36">
        <v>64495.85</v>
      </c>
      <c r="V141" s="36">
        <v>138644.29</v>
      </c>
      <c r="W141" s="36">
        <v>19138.93</v>
      </c>
      <c r="X141" s="36">
        <v>0</v>
      </c>
      <c r="Y141" s="36">
        <v>0</v>
      </c>
      <c r="Z141" s="36">
        <v>66581.86</v>
      </c>
      <c r="AA141" s="36">
        <v>0</v>
      </c>
      <c r="AB141" s="36">
        <v>0</v>
      </c>
      <c r="AC141" s="36">
        <v>0</v>
      </c>
      <c r="AD141" s="36">
        <v>0</v>
      </c>
      <c r="AE141" s="36">
        <v>27222.799999999999</v>
      </c>
      <c r="AF141" s="36">
        <v>52995.28</v>
      </c>
      <c r="AG141" s="36">
        <v>0</v>
      </c>
      <c r="AH141" s="36">
        <v>10931.96</v>
      </c>
      <c r="AI141" s="36">
        <v>4189.5600000000004</v>
      </c>
      <c r="AJ141" s="36">
        <v>1160.56</v>
      </c>
      <c r="AK141" s="36">
        <v>0</v>
      </c>
      <c r="AL141" s="36">
        <v>0</v>
      </c>
      <c r="AM141" s="36">
        <v>0</v>
      </c>
      <c r="AN141" s="36">
        <v>4144.97</v>
      </c>
      <c r="AO141" s="36">
        <v>0</v>
      </c>
      <c r="AP141" s="36">
        <v>29560.62</v>
      </c>
      <c r="AQ141" s="36">
        <v>123531.62</v>
      </c>
      <c r="AR141" s="36">
        <v>0</v>
      </c>
      <c r="AS141" s="36">
        <v>65178.05</v>
      </c>
      <c r="AT141" s="36">
        <v>0</v>
      </c>
      <c r="AU141" s="36">
        <v>0</v>
      </c>
      <c r="AV141" s="36">
        <v>0</v>
      </c>
      <c r="AW141" s="36">
        <v>0</v>
      </c>
      <c r="AX141" s="36">
        <v>0</v>
      </c>
      <c r="AY141" s="36">
        <v>66500</v>
      </c>
      <c r="AZ141" s="36">
        <v>0</v>
      </c>
      <c r="BA141" s="36">
        <v>66599.960000000006</v>
      </c>
      <c r="BB141" s="36">
        <v>0</v>
      </c>
      <c r="BC141" s="36">
        <v>0</v>
      </c>
      <c r="BD141" s="36">
        <v>0</v>
      </c>
      <c r="BE141" s="36">
        <v>0</v>
      </c>
      <c r="BF141" s="36">
        <v>0</v>
      </c>
      <c r="BG141" s="36">
        <v>23266.66</v>
      </c>
      <c r="BH141" s="36">
        <v>47571.42</v>
      </c>
      <c r="BI141" s="36">
        <v>68465.460000000006</v>
      </c>
      <c r="BJ141" s="36">
        <v>0</v>
      </c>
      <c r="BK141" s="36">
        <v>140266.03</v>
      </c>
      <c r="BL141" s="36">
        <v>0</v>
      </c>
      <c r="BM141" s="36">
        <v>20053.02</v>
      </c>
      <c r="BN141" s="36">
        <v>10026.530000000001</v>
      </c>
      <c r="BO141" s="36">
        <v>0</v>
      </c>
      <c r="BP141" s="36">
        <v>93249.11</v>
      </c>
      <c r="BQ141" s="36">
        <v>43218.05</v>
      </c>
      <c r="BR141" s="36">
        <v>133687.20000000001</v>
      </c>
      <c r="BS141" s="36">
        <v>0</v>
      </c>
      <c r="BT141" s="36">
        <v>0</v>
      </c>
      <c r="BU141" s="36">
        <v>66823.72</v>
      </c>
      <c r="BV141" s="36">
        <v>0</v>
      </c>
      <c r="BW141" s="36">
        <v>0</v>
      </c>
      <c r="BX141" s="36">
        <v>29881.61</v>
      </c>
      <c r="BY141" s="37">
        <v>6966909.1599999992</v>
      </c>
    </row>
    <row r="142" spans="1:77" ht="18.7" customHeight="1" x14ac:dyDescent="0.2">
      <c r="A142" s="34" t="s">
        <v>407</v>
      </c>
      <c r="B142" s="35" t="s">
        <v>432</v>
      </c>
      <c r="C142" s="34" t="s">
        <v>433</v>
      </c>
      <c r="D142" s="36">
        <v>61070.19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233500</v>
      </c>
      <c r="L142" s="36">
        <v>0</v>
      </c>
      <c r="M142" s="36">
        <v>0</v>
      </c>
      <c r="N142" s="36">
        <v>16533.34</v>
      </c>
      <c r="O142" s="36">
        <v>20545.02</v>
      </c>
      <c r="P142" s="36">
        <v>150898</v>
      </c>
      <c r="Q142" s="36">
        <v>0</v>
      </c>
      <c r="R142" s="36">
        <v>0</v>
      </c>
      <c r="S142" s="36">
        <v>0</v>
      </c>
      <c r="T142" s="36">
        <v>0</v>
      </c>
      <c r="U142" s="36">
        <v>0</v>
      </c>
      <c r="V142" s="36">
        <v>3111.38</v>
      </c>
      <c r="W142" s="36">
        <v>30723.05</v>
      </c>
      <c r="X142" s="36">
        <v>0</v>
      </c>
      <c r="Y142" s="36">
        <v>0</v>
      </c>
      <c r="Z142" s="36">
        <v>2038.83</v>
      </c>
      <c r="AA142" s="36">
        <v>0</v>
      </c>
      <c r="AB142" s="36">
        <v>0</v>
      </c>
      <c r="AC142" s="36">
        <v>0</v>
      </c>
      <c r="AD142" s="36">
        <v>0</v>
      </c>
      <c r="AE142" s="36">
        <v>3789.92</v>
      </c>
      <c r="AF142" s="36">
        <v>11657.77</v>
      </c>
      <c r="AG142" s="36">
        <v>0</v>
      </c>
      <c r="AH142" s="36">
        <v>0</v>
      </c>
      <c r="AI142" s="36">
        <v>0</v>
      </c>
      <c r="AJ142" s="36">
        <v>0</v>
      </c>
      <c r="AK142" s="36">
        <v>0</v>
      </c>
      <c r="AL142" s="36">
        <v>11865.75</v>
      </c>
      <c r="AM142" s="36">
        <v>0</v>
      </c>
      <c r="AN142" s="36">
        <v>0</v>
      </c>
      <c r="AO142" s="36">
        <v>0</v>
      </c>
      <c r="AP142" s="36">
        <v>11143.82</v>
      </c>
      <c r="AQ142" s="36">
        <v>110957.01</v>
      </c>
      <c r="AR142" s="36">
        <v>0</v>
      </c>
      <c r="AS142" s="36">
        <v>0</v>
      </c>
      <c r="AT142" s="36">
        <v>0</v>
      </c>
      <c r="AU142" s="36">
        <v>0</v>
      </c>
      <c r="AV142" s="36">
        <v>0</v>
      </c>
      <c r="AW142" s="36">
        <v>0</v>
      </c>
      <c r="AX142" s="36">
        <v>0</v>
      </c>
      <c r="AY142" s="36">
        <v>0</v>
      </c>
      <c r="AZ142" s="36">
        <v>0</v>
      </c>
      <c r="BA142" s="36">
        <v>0</v>
      </c>
      <c r="BB142" s="36">
        <v>0</v>
      </c>
      <c r="BC142" s="36">
        <v>0</v>
      </c>
      <c r="BD142" s="36">
        <v>0</v>
      </c>
      <c r="BE142" s="36">
        <v>0</v>
      </c>
      <c r="BF142" s="36">
        <v>613.29999999999995</v>
      </c>
      <c r="BG142" s="36">
        <v>0</v>
      </c>
      <c r="BH142" s="36">
        <v>0</v>
      </c>
      <c r="BI142" s="36">
        <v>3906.36</v>
      </c>
      <c r="BJ142" s="36">
        <v>0</v>
      </c>
      <c r="BK142" s="36">
        <v>33674.519999999997</v>
      </c>
      <c r="BL142" s="36">
        <v>0</v>
      </c>
      <c r="BM142" s="36">
        <v>0</v>
      </c>
      <c r="BN142" s="36">
        <v>22118.77</v>
      </c>
      <c r="BO142" s="36">
        <v>0</v>
      </c>
      <c r="BP142" s="36">
        <v>46627.39</v>
      </c>
      <c r="BQ142" s="36">
        <v>0</v>
      </c>
      <c r="BR142" s="36">
        <v>0</v>
      </c>
      <c r="BS142" s="36">
        <v>0</v>
      </c>
      <c r="BT142" s="36">
        <v>0</v>
      </c>
      <c r="BU142" s="36">
        <v>127722.14</v>
      </c>
      <c r="BV142" s="36">
        <v>0</v>
      </c>
      <c r="BW142" s="36">
        <v>0</v>
      </c>
      <c r="BX142" s="36">
        <v>0</v>
      </c>
      <c r="BY142" s="37">
        <v>4286149.9399999995</v>
      </c>
    </row>
    <row r="143" spans="1:77" ht="18.7" customHeight="1" x14ac:dyDescent="0.2">
      <c r="A143" s="34" t="s">
        <v>407</v>
      </c>
      <c r="B143" s="35" t="s">
        <v>434</v>
      </c>
      <c r="C143" s="34" t="s">
        <v>435</v>
      </c>
      <c r="D143" s="36">
        <v>48550.93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1632.34</v>
      </c>
      <c r="T143" s="36">
        <v>0</v>
      </c>
      <c r="U143" s="36">
        <v>0</v>
      </c>
      <c r="V143" s="36">
        <v>899.62</v>
      </c>
      <c r="W143" s="36">
        <v>0</v>
      </c>
      <c r="X143" s="36">
        <v>0</v>
      </c>
      <c r="Y143" s="36">
        <v>0</v>
      </c>
      <c r="Z143" s="36">
        <v>0</v>
      </c>
      <c r="AA143" s="36">
        <v>0</v>
      </c>
      <c r="AB143" s="36">
        <v>0</v>
      </c>
      <c r="AC143" s="36">
        <v>0</v>
      </c>
      <c r="AD143" s="36">
        <v>0</v>
      </c>
      <c r="AE143" s="36">
        <v>283.92</v>
      </c>
      <c r="AF143" s="36">
        <v>0</v>
      </c>
      <c r="AG143" s="36">
        <v>0</v>
      </c>
      <c r="AH143" s="36">
        <v>0</v>
      </c>
      <c r="AI143" s="36">
        <v>0</v>
      </c>
      <c r="AJ143" s="36">
        <v>0</v>
      </c>
      <c r="AK143" s="36">
        <v>0</v>
      </c>
      <c r="AL143" s="36">
        <v>0</v>
      </c>
      <c r="AM143" s="36">
        <v>0</v>
      </c>
      <c r="AN143" s="36">
        <v>0</v>
      </c>
      <c r="AO143" s="36">
        <v>0</v>
      </c>
      <c r="AP143" s="36">
        <v>0</v>
      </c>
      <c r="AQ143" s="36">
        <v>81215.66</v>
      </c>
      <c r="AR143" s="36">
        <v>0</v>
      </c>
      <c r="AS143" s="36">
        <v>0</v>
      </c>
      <c r="AT143" s="36">
        <v>0</v>
      </c>
      <c r="AU143" s="36">
        <v>0</v>
      </c>
      <c r="AV143" s="36">
        <v>0</v>
      </c>
      <c r="AW143" s="36">
        <v>0</v>
      </c>
      <c r="AX143" s="36">
        <v>0</v>
      </c>
      <c r="AY143" s="36">
        <v>0</v>
      </c>
      <c r="AZ143" s="36">
        <v>0</v>
      </c>
      <c r="BA143" s="36">
        <v>0</v>
      </c>
      <c r="BB143" s="36">
        <v>0</v>
      </c>
      <c r="BC143" s="36">
        <v>0</v>
      </c>
      <c r="BD143" s="36">
        <v>0</v>
      </c>
      <c r="BE143" s="36">
        <v>0</v>
      </c>
      <c r="BF143" s="36">
        <v>0</v>
      </c>
      <c r="BG143" s="36">
        <v>0</v>
      </c>
      <c r="BH143" s="36">
        <v>0</v>
      </c>
      <c r="BI143" s="36">
        <v>76025.55</v>
      </c>
      <c r="BJ143" s="36">
        <v>0</v>
      </c>
      <c r="BK143" s="36">
        <v>0</v>
      </c>
      <c r="BL143" s="36">
        <v>0</v>
      </c>
      <c r="BM143" s="36">
        <v>0</v>
      </c>
      <c r="BN143" s="36">
        <v>0</v>
      </c>
      <c r="BO143" s="36">
        <v>0</v>
      </c>
      <c r="BP143" s="36">
        <v>0</v>
      </c>
      <c r="BQ143" s="36">
        <v>0</v>
      </c>
      <c r="BR143" s="36">
        <v>0</v>
      </c>
      <c r="BS143" s="36">
        <v>7522.44</v>
      </c>
      <c r="BT143" s="36">
        <v>0</v>
      </c>
      <c r="BU143" s="36">
        <v>0</v>
      </c>
      <c r="BV143" s="36">
        <v>0</v>
      </c>
      <c r="BW143" s="36">
        <v>0</v>
      </c>
      <c r="BX143" s="36">
        <v>0</v>
      </c>
      <c r="BY143" s="37">
        <v>736469.96</v>
      </c>
    </row>
    <row r="144" spans="1:77" ht="18.7" customHeight="1" x14ac:dyDescent="0.2">
      <c r="A144" s="34" t="s">
        <v>407</v>
      </c>
      <c r="B144" s="35" t="s">
        <v>436</v>
      </c>
      <c r="C144" s="34" t="s">
        <v>437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73216.66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1647.31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36">
        <v>0</v>
      </c>
      <c r="AG144" s="36">
        <v>0</v>
      </c>
      <c r="AH144" s="36">
        <v>0</v>
      </c>
      <c r="AI144" s="36">
        <v>0</v>
      </c>
      <c r="AJ144" s="36">
        <v>0</v>
      </c>
      <c r="AK144" s="36">
        <v>0</v>
      </c>
      <c r="AL144" s="36">
        <v>0</v>
      </c>
      <c r="AM144" s="36">
        <v>0</v>
      </c>
      <c r="AN144" s="36">
        <v>0</v>
      </c>
      <c r="AO144" s="36">
        <v>0</v>
      </c>
      <c r="AP144" s="36">
        <v>0</v>
      </c>
      <c r="AQ144" s="36">
        <v>1169.75</v>
      </c>
      <c r="AR144" s="36">
        <v>0</v>
      </c>
      <c r="AS144" s="36">
        <v>0</v>
      </c>
      <c r="AT144" s="36">
        <v>0</v>
      </c>
      <c r="AU144" s="36">
        <v>0</v>
      </c>
      <c r="AV144" s="36">
        <v>0</v>
      </c>
      <c r="AW144" s="36">
        <v>0</v>
      </c>
      <c r="AX144" s="36">
        <v>0</v>
      </c>
      <c r="AY144" s="36">
        <v>0</v>
      </c>
      <c r="AZ144" s="36">
        <v>0</v>
      </c>
      <c r="BA144" s="36">
        <v>0</v>
      </c>
      <c r="BB144" s="36">
        <v>0</v>
      </c>
      <c r="BC144" s="36">
        <v>0</v>
      </c>
      <c r="BD144" s="36">
        <v>0</v>
      </c>
      <c r="BE144" s="36">
        <v>0</v>
      </c>
      <c r="BF144" s="36">
        <v>0</v>
      </c>
      <c r="BG144" s="36">
        <v>0</v>
      </c>
      <c r="BH144" s="36">
        <v>0</v>
      </c>
      <c r="BI144" s="36">
        <v>1540.83</v>
      </c>
      <c r="BJ144" s="36">
        <v>0</v>
      </c>
      <c r="BK144" s="36">
        <v>0</v>
      </c>
      <c r="BL144" s="36">
        <v>0</v>
      </c>
      <c r="BM144" s="36">
        <v>0</v>
      </c>
      <c r="BN144" s="36">
        <v>0</v>
      </c>
      <c r="BO144" s="36">
        <v>0</v>
      </c>
      <c r="BP144" s="36">
        <v>0</v>
      </c>
      <c r="BQ144" s="36">
        <v>0</v>
      </c>
      <c r="BR144" s="36">
        <v>0</v>
      </c>
      <c r="BS144" s="36">
        <v>0</v>
      </c>
      <c r="BT144" s="36">
        <v>0</v>
      </c>
      <c r="BU144" s="36">
        <v>0</v>
      </c>
      <c r="BV144" s="36">
        <v>0</v>
      </c>
      <c r="BW144" s="36">
        <v>0</v>
      </c>
      <c r="BX144" s="36">
        <v>0</v>
      </c>
      <c r="BY144" s="37">
        <v>444241.94</v>
      </c>
    </row>
    <row r="145" spans="1:77" ht="18.7" customHeight="1" x14ac:dyDescent="0.2">
      <c r="A145" s="34" t="s">
        <v>407</v>
      </c>
      <c r="B145" s="35" t="s">
        <v>438</v>
      </c>
      <c r="C145" s="34" t="s">
        <v>439</v>
      </c>
      <c r="D145" s="36">
        <v>0</v>
      </c>
      <c r="E145" s="36">
        <v>10906.61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36">
        <v>0</v>
      </c>
      <c r="AG145" s="36">
        <v>0</v>
      </c>
      <c r="AH145" s="36">
        <v>0</v>
      </c>
      <c r="AI145" s="36">
        <v>0</v>
      </c>
      <c r="AJ145" s="36">
        <v>0</v>
      </c>
      <c r="AK145" s="36">
        <v>0</v>
      </c>
      <c r="AL145" s="36">
        <v>0</v>
      </c>
      <c r="AM145" s="36">
        <v>0</v>
      </c>
      <c r="AN145" s="36">
        <v>0</v>
      </c>
      <c r="AO145" s="36">
        <v>0</v>
      </c>
      <c r="AP145" s="36">
        <v>0</v>
      </c>
      <c r="AQ145" s="36">
        <v>275.58999999999997</v>
      </c>
      <c r="AR145" s="36">
        <v>0</v>
      </c>
      <c r="AS145" s="36">
        <v>0</v>
      </c>
      <c r="AT145" s="36">
        <v>0</v>
      </c>
      <c r="AU145" s="36">
        <v>0</v>
      </c>
      <c r="AV145" s="36">
        <v>0</v>
      </c>
      <c r="AW145" s="36">
        <v>0</v>
      </c>
      <c r="AX145" s="36">
        <v>0</v>
      </c>
      <c r="AY145" s="36">
        <v>0</v>
      </c>
      <c r="AZ145" s="36">
        <v>0</v>
      </c>
      <c r="BA145" s="36">
        <v>0</v>
      </c>
      <c r="BB145" s="36">
        <v>0</v>
      </c>
      <c r="BC145" s="36">
        <v>0</v>
      </c>
      <c r="BD145" s="36">
        <v>0</v>
      </c>
      <c r="BE145" s="36">
        <v>0</v>
      </c>
      <c r="BF145" s="36">
        <v>0</v>
      </c>
      <c r="BG145" s="36">
        <v>0</v>
      </c>
      <c r="BH145" s="36">
        <v>0</v>
      </c>
      <c r="BI145" s="36">
        <v>0</v>
      </c>
      <c r="BJ145" s="36">
        <v>0</v>
      </c>
      <c r="BK145" s="36">
        <v>0</v>
      </c>
      <c r="BL145" s="36">
        <v>0</v>
      </c>
      <c r="BM145" s="36">
        <v>0</v>
      </c>
      <c r="BN145" s="36">
        <v>0</v>
      </c>
      <c r="BO145" s="36">
        <v>0</v>
      </c>
      <c r="BP145" s="36">
        <v>0</v>
      </c>
      <c r="BQ145" s="36">
        <v>0</v>
      </c>
      <c r="BR145" s="36">
        <v>0</v>
      </c>
      <c r="BS145" s="36">
        <v>0</v>
      </c>
      <c r="BT145" s="36">
        <v>0</v>
      </c>
      <c r="BU145" s="36">
        <v>0</v>
      </c>
      <c r="BV145" s="36">
        <v>0</v>
      </c>
      <c r="BW145" s="36">
        <v>0</v>
      </c>
      <c r="BX145" s="36">
        <v>0</v>
      </c>
      <c r="BY145" s="37">
        <v>119384.81999999999</v>
      </c>
    </row>
    <row r="146" spans="1:77" ht="18.7" customHeight="1" x14ac:dyDescent="0.2">
      <c r="A146" s="34" t="s">
        <v>407</v>
      </c>
      <c r="B146" s="35" t="s">
        <v>440</v>
      </c>
      <c r="C146" s="34" t="s">
        <v>441</v>
      </c>
      <c r="D146" s="36">
        <v>4704429.01</v>
      </c>
      <c r="E146" s="36">
        <v>23898.63</v>
      </c>
      <c r="F146" s="36">
        <v>64935.06</v>
      </c>
      <c r="G146" s="36">
        <v>0</v>
      </c>
      <c r="H146" s="36">
        <v>6216.98</v>
      </c>
      <c r="I146" s="36">
        <v>0</v>
      </c>
      <c r="J146" s="36">
        <v>1673916.88</v>
      </c>
      <c r="K146" s="36">
        <v>575324.67000000004</v>
      </c>
      <c r="L146" s="36">
        <v>0</v>
      </c>
      <c r="M146" s="36">
        <v>1027971.66</v>
      </c>
      <c r="N146" s="36">
        <v>17380.96</v>
      </c>
      <c r="O146" s="36">
        <v>117872.84</v>
      </c>
      <c r="P146" s="36">
        <v>387446</v>
      </c>
      <c r="Q146" s="36">
        <v>364536.31</v>
      </c>
      <c r="R146" s="36">
        <v>0</v>
      </c>
      <c r="S146" s="36">
        <v>127834.94</v>
      </c>
      <c r="T146" s="36">
        <v>53535.72</v>
      </c>
      <c r="U146" s="36">
        <v>26891.17</v>
      </c>
      <c r="V146" s="36">
        <v>5413472.5199999996</v>
      </c>
      <c r="W146" s="36">
        <v>434000</v>
      </c>
      <c r="X146" s="36">
        <v>10504.88</v>
      </c>
      <c r="Y146" s="36">
        <v>0</v>
      </c>
      <c r="Z146" s="36">
        <v>290977.52</v>
      </c>
      <c r="AA146" s="36">
        <v>36666.660000000003</v>
      </c>
      <c r="AB146" s="36">
        <v>0</v>
      </c>
      <c r="AC146" s="36">
        <v>0</v>
      </c>
      <c r="AD146" s="36">
        <v>0</v>
      </c>
      <c r="AE146" s="36">
        <v>2393575.12</v>
      </c>
      <c r="AF146" s="36">
        <v>190309.99</v>
      </c>
      <c r="AG146" s="36">
        <v>0</v>
      </c>
      <c r="AH146" s="36">
        <v>34411.480000000003</v>
      </c>
      <c r="AI146" s="36">
        <v>26154.79</v>
      </c>
      <c r="AJ146" s="36">
        <v>32165.68</v>
      </c>
      <c r="AK146" s="36">
        <v>0</v>
      </c>
      <c r="AL146" s="36">
        <v>70928.259999999995</v>
      </c>
      <c r="AM146" s="36">
        <v>46894.25</v>
      </c>
      <c r="AN146" s="36">
        <v>3008.22</v>
      </c>
      <c r="AO146" s="36">
        <v>10166.23</v>
      </c>
      <c r="AP146" s="36">
        <v>186058.27</v>
      </c>
      <c r="AQ146" s="36">
        <v>6016160.6699999999</v>
      </c>
      <c r="AR146" s="36">
        <v>11113.45</v>
      </c>
      <c r="AS146" s="36">
        <v>9079.48</v>
      </c>
      <c r="AT146" s="36">
        <v>6968.94</v>
      </c>
      <c r="AU146" s="36">
        <v>15707.07</v>
      </c>
      <c r="AV146" s="36">
        <v>55596.67</v>
      </c>
      <c r="AW146" s="36">
        <v>20890.36</v>
      </c>
      <c r="AX146" s="36">
        <v>0</v>
      </c>
      <c r="AY146" s="36">
        <v>61000</v>
      </c>
      <c r="AZ146" s="36">
        <v>0</v>
      </c>
      <c r="BA146" s="36">
        <v>62809.38</v>
      </c>
      <c r="BB146" s="36">
        <v>0</v>
      </c>
      <c r="BC146" s="36">
        <v>0</v>
      </c>
      <c r="BD146" s="36">
        <v>469236.66</v>
      </c>
      <c r="BE146" s="36">
        <v>61283.33</v>
      </c>
      <c r="BF146" s="36">
        <v>24246.53</v>
      </c>
      <c r="BG146" s="36">
        <v>24665.34</v>
      </c>
      <c r="BH146" s="36">
        <v>0</v>
      </c>
      <c r="BI146" s="36">
        <v>5601631.8399999999</v>
      </c>
      <c r="BJ146" s="36">
        <v>0</v>
      </c>
      <c r="BK146" s="36">
        <v>155346.38</v>
      </c>
      <c r="BL146" s="36">
        <v>0</v>
      </c>
      <c r="BM146" s="36">
        <v>184288.82</v>
      </c>
      <c r="BN146" s="36">
        <v>165481.37</v>
      </c>
      <c r="BO146" s="36">
        <v>0</v>
      </c>
      <c r="BP146" s="36">
        <v>3462783.26</v>
      </c>
      <c r="BQ146" s="36">
        <v>1236.68</v>
      </c>
      <c r="BR146" s="36">
        <v>58142.13</v>
      </c>
      <c r="BS146" s="36">
        <v>44220.73</v>
      </c>
      <c r="BT146" s="36">
        <v>197038.3</v>
      </c>
      <c r="BU146" s="36">
        <v>312538.42</v>
      </c>
      <c r="BV146" s="36">
        <v>21845.38</v>
      </c>
      <c r="BW146" s="36">
        <v>80441.119999999995</v>
      </c>
      <c r="BX146" s="36">
        <v>3810.78</v>
      </c>
      <c r="BY146" s="37">
        <v>95592605.049999982</v>
      </c>
    </row>
    <row r="147" spans="1:77" ht="18.7" customHeight="1" x14ac:dyDescent="0.2">
      <c r="A147" s="34" t="s">
        <v>407</v>
      </c>
      <c r="B147" s="35" t="s">
        <v>442</v>
      </c>
      <c r="C147" s="34" t="s">
        <v>443</v>
      </c>
      <c r="D147" s="36">
        <v>617544.04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412206.01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0</v>
      </c>
      <c r="AO147" s="36">
        <v>0</v>
      </c>
      <c r="AP147" s="36">
        <v>2228.31</v>
      </c>
      <c r="AQ147" s="36">
        <v>116188.23</v>
      </c>
      <c r="AR147" s="36">
        <v>0</v>
      </c>
      <c r="AS147" s="36">
        <v>0</v>
      </c>
      <c r="AT147" s="36">
        <v>0</v>
      </c>
      <c r="AU147" s="36">
        <v>0</v>
      </c>
      <c r="AV147" s="36">
        <v>0</v>
      </c>
      <c r="AW147" s="36">
        <v>0</v>
      </c>
      <c r="AX147" s="36">
        <v>0</v>
      </c>
      <c r="AY147" s="36">
        <v>0</v>
      </c>
      <c r="AZ147" s="36">
        <v>0</v>
      </c>
      <c r="BA147" s="36">
        <v>0</v>
      </c>
      <c r="BB147" s="36">
        <v>0</v>
      </c>
      <c r="BC147" s="36">
        <v>0</v>
      </c>
      <c r="BD147" s="36">
        <v>0</v>
      </c>
      <c r="BE147" s="36">
        <v>0</v>
      </c>
      <c r="BF147" s="36">
        <v>0</v>
      </c>
      <c r="BG147" s="36">
        <v>0</v>
      </c>
      <c r="BH147" s="36">
        <v>0</v>
      </c>
      <c r="BI147" s="36">
        <v>333645.21000000002</v>
      </c>
      <c r="BJ147" s="36">
        <v>0</v>
      </c>
      <c r="BK147" s="36">
        <v>0</v>
      </c>
      <c r="BL147" s="36">
        <v>0</v>
      </c>
      <c r="BM147" s="36">
        <v>0</v>
      </c>
      <c r="BN147" s="36">
        <v>0</v>
      </c>
      <c r="BO147" s="36">
        <v>0</v>
      </c>
      <c r="BP147" s="36">
        <v>0</v>
      </c>
      <c r="BQ147" s="36">
        <v>0</v>
      </c>
      <c r="BR147" s="36">
        <v>0</v>
      </c>
      <c r="BS147" s="36">
        <v>0</v>
      </c>
      <c r="BT147" s="36">
        <v>0</v>
      </c>
      <c r="BU147" s="36">
        <v>6944.44</v>
      </c>
      <c r="BV147" s="36">
        <v>0</v>
      </c>
      <c r="BW147" s="36">
        <v>0</v>
      </c>
      <c r="BX147" s="36">
        <v>0</v>
      </c>
      <c r="BY147" s="37">
        <v>2144602.77</v>
      </c>
    </row>
    <row r="148" spans="1:77" ht="18.7" customHeight="1" x14ac:dyDescent="0.2">
      <c r="A148" s="34" t="s">
        <v>407</v>
      </c>
      <c r="B148" s="35" t="s">
        <v>444</v>
      </c>
      <c r="C148" s="34" t="s">
        <v>445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81107.11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122667.85</v>
      </c>
      <c r="AF148" s="36">
        <v>0</v>
      </c>
      <c r="AG148" s="36">
        <v>0</v>
      </c>
      <c r="AH148" s="36">
        <v>0</v>
      </c>
      <c r="AI148" s="36">
        <v>0</v>
      </c>
      <c r="AJ148" s="36">
        <v>0</v>
      </c>
      <c r="AK148" s="36">
        <v>0</v>
      </c>
      <c r="AL148" s="36">
        <v>0</v>
      </c>
      <c r="AM148" s="36">
        <v>0</v>
      </c>
      <c r="AN148" s="36">
        <v>0</v>
      </c>
      <c r="AO148" s="36">
        <v>0</v>
      </c>
      <c r="AP148" s="36">
        <v>0</v>
      </c>
      <c r="AQ148" s="36">
        <v>0</v>
      </c>
      <c r="AR148" s="36">
        <v>0</v>
      </c>
      <c r="AS148" s="36">
        <v>0</v>
      </c>
      <c r="AT148" s="36">
        <v>0</v>
      </c>
      <c r="AU148" s="36">
        <v>0</v>
      </c>
      <c r="AV148" s="36">
        <v>0</v>
      </c>
      <c r="AW148" s="36">
        <v>0</v>
      </c>
      <c r="AX148" s="36">
        <v>0</v>
      </c>
      <c r="AY148" s="36">
        <v>0</v>
      </c>
      <c r="AZ148" s="36">
        <v>0</v>
      </c>
      <c r="BA148" s="36">
        <v>0</v>
      </c>
      <c r="BB148" s="36">
        <v>0</v>
      </c>
      <c r="BC148" s="36">
        <v>0</v>
      </c>
      <c r="BD148" s="36">
        <v>0</v>
      </c>
      <c r="BE148" s="36">
        <v>0</v>
      </c>
      <c r="BF148" s="36">
        <v>0</v>
      </c>
      <c r="BG148" s="36">
        <v>0</v>
      </c>
      <c r="BH148" s="36">
        <v>0</v>
      </c>
      <c r="BI148" s="36">
        <v>130629.95</v>
      </c>
      <c r="BJ148" s="36">
        <v>0</v>
      </c>
      <c r="BK148" s="36">
        <v>0</v>
      </c>
      <c r="BL148" s="36">
        <v>0</v>
      </c>
      <c r="BM148" s="36">
        <v>0</v>
      </c>
      <c r="BN148" s="36">
        <v>0</v>
      </c>
      <c r="BO148" s="36">
        <v>0</v>
      </c>
      <c r="BP148" s="36">
        <v>0</v>
      </c>
      <c r="BQ148" s="36">
        <v>0</v>
      </c>
      <c r="BR148" s="36">
        <v>0</v>
      </c>
      <c r="BS148" s="36">
        <v>0</v>
      </c>
      <c r="BT148" s="36">
        <v>0</v>
      </c>
      <c r="BU148" s="36">
        <v>0</v>
      </c>
      <c r="BV148" s="36">
        <v>0</v>
      </c>
      <c r="BW148" s="36">
        <v>0</v>
      </c>
      <c r="BX148" s="36">
        <v>0</v>
      </c>
      <c r="BY148" s="37">
        <v>2840924.25</v>
      </c>
    </row>
    <row r="149" spans="1:77" ht="18.7" customHeight="1" x14ac:dyDescent="0.2">
      <c r="A149" s="34" t="s">
        <v>407</v>
      </c>
      <c r="B149" s="35" t="s">
        <v>446</v>
      </c>
      <c r="C149" s="34" t="s">
        <v>447</v>
      </c>
      <c r="D149" s="36">
        <v>102311.42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2065.75</v>
      </c>
      <c r="T149" s="36">
        <v>0</v>
      </c>
      <c r="U149" s="36">
        <v>0</v>
      </c>
      <c r="V149" s="36">
        <v>11110.1</v>
      </c>
      <c r="W149" s="36">
        <v>0</v>
      </c>
      <c r="X149" s="36">
        <v>0</v>
      </c>
      <c r="Y149" s="36">
        <v>0</v>
      </c>
      <c r="Z149" s="36">
        <v>0</v>
      </c>
      <c r="AA149" s="36">
        <v>0</v>
      </c>
      <c r="AB149" s="36">
        <v>0</v>
      </c>
      <c r="AC149" s="36">
        <v>0</v>
      </c>
      <c r="AD149" s="36">
        <v>0</v>
      </c>
      <c r="AE149" s="36">
        <v>0</v>
      </c>
      <c r="AF149" s="36">
        <v>0</v>
      </c>
      <c r="AG149" s="36">
        <v>0</v>
      </c>
      <c r="AH149" s="36">
        <v>0</v>
      </c>
      <c r="AI149" s="36">
        <v>0</v>
      </c>
      <c r="AJ149" s="36">
        <v>0</v>
      </c>
      <c r="AK149" s="36">
        <v>0</v>
      </c>
      <c r="AL149" s="36">
        <v>0</v>
      </c>
      <c r="AM149" s="36">
        <v>0</v>
      </c>
      <c r="AN149" s="36">
        <v>0</v>
      </c>
      <c r="AO149" s="36">
        <v>0</v>
      </c>
      <c r="AP149" s="36">
        <v>0</v>
      </c>
      <c r="AQ149" s="36">
        <v>556582.04</v>
      </c>
      <c r="AR149" s="36">
        <v>0</v>
      </c>
      <c r="AS149" s="36">
        <v>0</v>
      </c>
      <c r="AT149" s="36">
        <v>0</v>
      </c>
      <c r="AU149" s="36">
        <v>0</v>
      </c>
      <c r="AV149" s="36">
        <v>0</v>
      </c>
      <c r="AW149" s="36">
        <v>0</v>
      </c>
      <c r="AX149" s="36">
        <v>0</v>
      </c>
      <c r="AY149" s="36">
        <v>0</v>
      </c>
      <c r="AZ149" s="36">
        <v>0</v>
      </c>
      <c r="BA149" s="36">
        <v>0</v>
      </c>
      <c r="BB149" s="36">
        <v>0</v>
      </c>
      <c r="BC149" s="36">
        <v>0</v>
      </c>
      <c r="BD149" s="36">
        <v>0</v>
      </c>
      <c r="BE149" s="36">
        <v>0</v>
      </c>
      <c r="BF149" s="36">
        <v>0</v>
      </c>
      <c r="BG149" s="36">
        <v>0</v>
      </c>
      <c r="BH149" s="36">
        <v>0</v>
      </c>
      <c r="BI149" s="36">
        <v>117021.16</v>
      </c>
      <c r="BJ149" s="36">
        <v>0</v>
      </c>
      <c r="BK149" s="36">
        <v>0</v>
      </c>
      <c r="BL149" s="36">
        <v>0</v>
      </c>
      <c r="BM149" s="36">
        <v>0</v>
      </c>
      <c r="BN149" s="36">
        <v>10577.59</v>
      </c>
      <c r="BO149" s="36">
        <v>0</v>
      </c>
      <c r="BP149" s="36">
        <v>86892.97</v>
      </c>
      <c r="BQ149" s="36">
        <v>0</v>
      </c>
      <c r="BR149" s="36">
        <v>0</v>
      </c>
      <c r="BS149" s="36">
        <v>0</v>
      </c>
      <c r="BT149" s="36">
        <v>0</v>
      </c>
      <c r="BU149" s="36">
        <v>0</v>
      </c>
      <c r="BV149" s="36">
        <v>0</v>
      </c>
      <c r="BW149" s="36">
        <v>0</v>
      </c>
      <c r="BX149" s="36">
        <v>0</v>
      </c>
      <c r="BY149" s="37">
        <v>1814165.4500000002</v>
      </c>
    </row>
    <row r="150" spans="1:77" ht="18.7" customHeight="1" x14ac:dyDescent="0.2">
      <c r="A150" s="34" t="s">
        <v>407</v>
      </c>
      <c r="B150" s="35" t="s">
        <v>448</v>
      </c>
      <c r="C150" s="34" t="s">
        <v>449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0</v>
      </c>
      <c r="Y150" s="36">
        <v>0</v>
      </c>
      <c r="Z150" s="36">
        <v>0</v>
      </c>
      <c r="AA150" s="36">
        <v>0</v>
      </c>
      <c r="AB150" s="36">
        <v>0</v>
      </c>
      <c r="AC150" s="36">
        <v>0</v>
      </c>
      <c r="AD150" s="36">
        <v>0</v>
      </c>
      <c r="AE150" s="36">
        <v>0</v>
      </c>
      <c r="AF150" s="36">
        <v>0</v>
      </c>
      <c r="AG150" s="36">
        <v>0</v>
      </c>
      <c r="AH150" s="36">
        <v>0</v>
      </c>
      <c r="AI150" s="36">
        <v>0</v>
      </c>
      <c r="AJ150" s="36">
        <v>0</v>
      </c>
      <c r="AK150" s="36">
        <v>0</v>
      </c>
      <c r="AL150" s="36">
        <v>0</v>
      </c>
      <c r="AM150" s="36">
        <v>0</v>
      </c>
      <c r="AN150" s="36">
        <v>0</v>
      </c>
      <c r="AO150" s="36">
        <v>0</v>
      </c>
      <c r="AP150" s="36">
        <v>0</v>
      </c>
      <c r="AQ150" s="36">
        <v>10864.56</v>
      </c>
      <c r="AR150" s="36">
        <v>0</v>
      </c>
      <c r="AS150" s="36">
        <v>0</v>
      </c>
      <c r="AT150" s="36">
        <v>0</v>
      </c>
      <c r="AU150" s="36">
        <v>0</v>
      </c>
      <c r="AV150" s="36">
        <v>0</v>
      </c>
      <c r="AW150" s="36">
        <v>0</v>
      </c>
      <c r="AX150" s="36">
        <v>0</v>
      </c>
      <c r="AY150" s="36">
        <v>0</v>
      </c>
      <c r="AZ150" s="36">
        <v>0</v>
      </c>
      <c r="BA150" s="36">
        <v>0</v>
      </c>
      <c r="BB150" s="36">
        <v>0</v>
      </c>
      <c r="BC150" s="36">
        <v>0</v>
      </c>
      <c r="BD150" s="36">
        <v>0</v>
      </c>
      <c r="BE150" s="36">
        <v>0</v>
      </c>
      <c r="BF150" s="36">
        <v>0</v>
      </c>
      <c r="BG150" s="36">
        <v>0</v>
      </c>
      <c r="BH150" s="36">
        <v>0</v>
      </c>
      <c r="BI150" s="36">
        <v>0</v>
      </c>
      <c r="BJ150" s="36">
        <v>0</v>
      </c>
      <c r="BK150" s="36">
        <v>0</v>
      </c>
      <c r="BL150" s="36">
        <v>0</v>
      </c>
      <c r="BM150" s="36">
        <v>0</v>
      </c>
      <c r="BN150" s="36">
        <v>0</v>
      </c>
      <c r="BO150" s="36">
        <v>0</v>
      </c>
      <c r="BP150" s="36">
        <v>0</v>
      </c>
      <c r="BQ150" s="36">
        <v>0</v>
      </c>
      <c r="BR150" s="36">
        <v>0</v>
      </c>
      <c r="BS150" s="36">
        <v>0</v>
      </c>
      <c r="BT150" s="36">
        <v>0</v>
      </c>
      <c r="BU150" s="36">
        <v>0</v>
      </c>
      <c r="BV150" s="36">
        <v>0</v>
      </c>
      <c r="BW150" s="36">
        <v>0</v>
      </c>
      <c r="BX150" s="36">
        <v>0</v>
      </c>
      <c r="BY150" s="37">
        <v>22579.64</v>
      </c>
    </row>
    <row r="151" spans="1:77" ht="18.7" customHeight="1" x14ac:dyDescent="0.2">
      <c r="A151" s="34" t="s">
        <v>407</v>
      </c>
      <c r="B151" s="35" t="s">
        <v>450</v>
      </c>
      <c r="C151" s="34" t="s">
        <v>451</v>
      </c>
      <c r="D151" s="36">
        <v>0</v>
      </c>
      <c r="E151" s="36">
        <v>698.02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36">
        <v>0</v>
      </c>
      <c r="AF151" s="36">
        <v>0</v>
      </c>
      <c r="AG151" s="36">
        <v>0</v>
      </c>
      <c r="AH151" s="36">
        <v>0</v>
      </c>
      <c r="AI151" s="36">
        <v>0</v>
      </c>
      <c r="AJ151" s="36">
        <v>0</v>
      </c>
      <c r="AK151" s="36">
        <v>0</v>
      </c>
      <c r="AL151" s="36">
        <v>0</v>
      </c>
      <c r="AM151" s="36">
        <v>0</v>
      </c>
      <c r="AN151" s="36">
        <v>0</v>
      </c>
      <c r="AO151" s="36">
        <v>0</v>
      </c>
      <c r="AP151" s="36">
        <v>0</v>
      </c>
      <c r="AQ151" s="36">
        <v>0</v>
      </c>
      <c r="AR151" s="36">
        <v>0</v>
      </c>
      <c r="AS151" s="36">
        <v>0</v>
      </c>
      <c r="AT151" s="36">
        <v>0</v>
      </c>
      <c r="AU151" s="36">
        <v>0</v>
      </c>
      <c r="AV151" s="36">
        <v>0</v>
      </c>
      <c r="AW151" s="36">
        <v>0</v>
      </c>
      <c r="AX151" s="36">
        <v>0</v>
      </c>
      <c r="AY151" s="36">
        <v>0</v>
      </c>
      <c r="AZ151" s="36">
        <v>0</v>
      </c>
      <c r="BA151" s="36">
        <v>0</v>
      </c>
      <c r="BB151" s="36">
        <v>0</v>
      </c>
      <c r="BC151" s="36">
        <v>0</v>
      </c>
      <c r="BD151" s="36">
        <v>0</v>
      </c>
      <c r="BE151" s="36">
        <v>0</v>
      </c>
      <c r="BF151" s="36">
        <v>0</v>
      </c>
      <c r="BG151" s="36">
        <v>0</v>
      </c>
      <c r="BH151" s="36">
        <v>0</v>
      </c>
      <c r="BI151" s="36">
        <v>0</v>
      </c>
      <c r="BJ151" s="36">
        <v>0</v>
      </c>
      <c r="BK151" s="36">
        <v>0</v>
      </c>
      <c r="BL151" s="36">
        <v>0</v>
      </c>
      <c r="BM151" s="36">
        <v>0</v>
      </c>
      <c r="BN151" s="36">
        <v>0</v>
      </c>
      <c r="BO151" s="36">
        <v>0</v>
      </c>
      <c r="BP151" s="36">
        <v>0</v>
      </c>
      <c r="BQ151" s="36">
        <v>0</v>
      </c>
      <c r="BR151" s="36">
        <v>0</v>
      </c>
      <c r="BS151" s="36">
        <v>0</v>
      </c>
      <c r="BT151" s="36">
        <v>0</v>
      </c>
      <c r="BU151" s="36">
        <v>0</v>
      </c>
      <c r="BV151" s="36">
        <v>0</v>
      </c>
      <c r="BW151" s="36">
        <v>0</v>
      </c>
      <c r="BX151" s="36">
        <v>0</v>
      </c>
      <c r="BY151" s="37">
        <v>2116.94</v>
      </c>
    </row>
    <row r="152" spans="1:77" ht="18.7" customHeight="1" x14ac:dyDescent="0.2">
      <c r="A152" s="34" t="s">
        <v>407</v>
      </c>
      <c r="B152" s="35" t="s">
        <v>452</v>
      </c>
      <c r="C152" s="34" t="s">
        <v>453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46">
        <v>0</v>
      </c>
      <c r="AS152" s="46">
        <v>0</v>
      </c>
      <c r="AT152" s="46">
        <v>0</v>
      </c>
      <c r="AU152" s="46">
        <v>0</v>
      </c>
      <c r="AV152" s="46">
        <v>0</v>
      </c>
      <c r="AW152" s="46">
        <v>0</v>
      </c>
      <c r="AX152" s="46">
        <v>0</v>
      </c>
      <c r="AY152" s="46">
        <v>0</v>
      </c>
      <c r="AZ152" s="46">
        <v>0</v>
      </c>
      <c r="BA152" s="46">
        <v>0</v>
      </c>
      <c r="BB152" s="46">
        <v>0</v>
      </c>
      <c r="BC152" s="46">
        <v>0</v>
      </c>
      <c r="BD152" s="46">
        <v>0</v>
      </c>
      <c r="BE152" s="46">
        <v>0</v>
      </c>
      <c r="BF152" s="46">
        <v>0</v>
      </c>
      <c r="BG152" s="46">
        <v>0</v>
      </c>
      <c r="BH152" s="46">
        <v>0</v>
      </c>
      <c r="BI152" s="46">
        <v>0</v>
      </c>
      <c r="BJ152" s="46">
        <v>0</v>
      </c>
      <c r="BK152" s="46">
        <v>0</v>
      </c>
      <c r="BL152" s="46">
        <v>0</v>
      </c>
      <c r="BM152" s="46">
        <v>0</v>
      </c>
      <c r="BN152" s="46">
        <v>0</v>
      </c>
      <c r="BO152" s="46">
        <v>0</v>
      </c>
      <c r="BP152" s="46">
        <v>0</v>
      </c>
      <c r="BQ152" s="46">
        <v>0</v>
      </c>
      <c r="BR152" s="46">
        <v>0</v>
      </c>
      <c r="BS152" s="46">
        <v>0</v>
      </c>
      <c r="BT152" s="46">
        <v>0</v>
      </c>
      <c r="BU152" s="46">
        <v>0</v>
      </c>
      <c r="BV152" s="46">
        <v>0</v>
      </c>
      <c r="BW152" s="46">
        <v>0</v>
      </c>
      <c r="BX152" s="46">
        <v>0</v>
      </c>
      <c r="BY152" s="37">
        <v>1207893.7399999998</v>
      </c>
    </row>
    <row r="153" spans="1:77" ht="18.7" customHeight="1" x14ac:dyDescent="0.2">
      <c r="A153" s="34" t="s">
        <v>407</v>
      </c>
      <c r="B153" s="35" t="s">
        <v>454</v>
      </c>
      <c r="C153" s="34" t="s">
        <v>455</v>
      </c>
      <c r="D153" s="36">
        <v>65437.34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6">
        <v>0</v>
      </c>
      <c r="AJ153" s="36">
        <v>0</v>
      </c>
      <c r="AK153" s="36">
        <v>0</v>
      </c>
      <c r="AL153" s="36">
        <v>0</v>
      </c>
      <c r="AM153" s="36">
        <v>0</v>
      </c>
      <c r="AN153" s="36">
        <v>0</v>
      </c>
      <c r="AO153" s="36">
        <v>0</v>
      </c>
      <c r="AP153" s="36">
        <v>467.94</v>
      </c>
      <c r="AQ153" s="36">
        <v>7637.28</v>
      </c>
      <c r="AR153" s="36">
        <v>0</v>
      </c>
      <c r="AS153" s="36">
        <v>0</v>
      </c>
      <c r="AT153" s="36">
        <v>0</v>
      </c>
      <c r="AU153" s="36">
        <v>0</v>
      </c>
      <c r="AV153" s="36">
        <v>0</v>
      </c>
      <c r="AW153" s="36">
        <v>0</v>
      </c>
      <c r="AX153" s="36">
        <v>0</v>
      </c>
      <c r="AY153" s="36">
        <v>0</v>
      </c>
      <c r="AZ153" s="36">
        <v>0</v>
      </c>
      <c r="BA153" s="36">
        <v>0</v>
      </c>
      <c r="BB153" s="36">
        <v>0</v>
      </c>
      <c r="BC153" s="36">
        <v>0</v>
      </c>
      <c r="BD153" s="36">
        <v>0</v>
      </c>
      <c r="BE153" s="36">
        <v>0</v>
      </c>
      <c r="BF153" s="36">
        <v>0</v>
      </c>
      <c r="BG153" s="36">
        <v>0</v>
      </c>
      <c r="BH153" s="36">
        <v>0</v>
      </c>
      <c r="BI153" s="36">
        <v>470.04</v>
      </c>
      <c r="BJ153" s="36">
        <v>0</v>
      </c>
      <c r="BK153" s="36">
        <v>0</v>
      </c>
      <c r="BL153" s="36">
        <v>0</v>
      </c>
      <c r="BM153" s="36">
        <v>0</v>
      </c>
      <c r="BN153" s="36">
        <v>0</v>
      </c>
      <c r="BO153" s="36">
        <v>0</v>
      </c>
      <c r="BP153" s="36">
        <v>0</v>
      </c>
      <c r="BQ153" s="36">
        <v>0</v>
      </c>
      <c r="BR153" s="36">
        <v>0</v>
      </c>
      <c r="BS153" s="36">
        <v>0</v>
      </c>
      <c r="BT153" s="36">
        <v>0</v>
      </c>
      <c r="BU153" s="36">
        <v>0</v>
      </c>
      <c r="BV153" s="36">
        <v>0</v>
      </c>
      <c r="BW153" s="36">
        <v>0</v>
      </c>
      <c r="BX153" s="36">
        <v>0</v>
      </c>
      <c r="BY153" s="37">
        <v>89538.780000000013</v>
      </c>
    </row>
    <row r="154" spans="1:77" ht="18.7" customHeight="1" x14ac:dyDescent="0.2">
      <c r="A154" s="34" t="s">
        <v>407</v>
      </c>
      <c r="B154" s="35" t="s">
        <v>456</v>
      </c>
      <c r="C154" s="34" t="s">
        <v>457</v>
      </c>
      <c r="D154" s="36">
        <v>180476.08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36">
        <v>0</v>
      </c>
      <c r="AG154" s="36">
        <v>0</v>
      </c>
      <c r="AH154" s="36">
        <v>0</v>
      </c>
      <c r="AI154" s="36">
        <v>0</v>
      </c>
      <c r="AJ154" s="36">
        <v>0</v>
      </c>
      <c r="AK154" s="36">
        <v>0</v>
      </c>
      <c r="AL154" s="36">
        <v>0</v>
      </c>
      <c r="AM154" s="36">
        <v>0</v>
      </c>
      <c r="AN154" s="36">
        <v>0</v>
      </c>
      <c r="AO154" s="36">
        <v>0</v>
      </c>
      <c r="AP154" s="36">
        <v>0</v>
      </c>
      <c r="AQ154" s="36">
        <v>0</v>
      </c>
      <c r="AR154" s="36">
        <v>0</v>
      </c>
      <c r="AS154" s="36">
        <v>0</v>
      </c>
      <c r="AT154" s="36">
        <v>0</v>
      </c>
      <c r="AU154" s="36">
        <v>0</v>
      </c>
      <c r="AV154" s="36">
        <v>0</v>
      </c>
      <c r="AW154" s="36">
        <v>0</v>
      </c>
      <c r="AX154" s="36">
        <v>0</v>
      </c>
      <c r="AY154" s="36">
        <v>0</v>
      </c>
      <c r="AZ154" s="36">
        <v>0</v>
      </c>
      <c r="BA154" s="36">
        <v>0</v>
      </c>
      <c r="BB154" s="36">
        <v>0</v>
      </c>
      <c r="BC154" s="36">
        <v>0</v>
      </c>
      <c r="BD154" s="36">
        <v>0</v>
      </c>
      <c r="BE154" s="36">
        <v>0</v>
      </c>
      <c r="BF154" s="36">
        <v>0</v>
      </c>
      <c r="BG154" s="36">
        <v>0</v>
      </c>
      <c r="BH154" s="36">
        <v>0</v>
      </c>
      <c r="BI154" s="36">
        <v>0</v>
      </c>
      <c r="BJ154" s="36">
        <v>0</v>
      </c>
      <c r="BK154" s="36">
        <v>0</v>
      </c>
      <c r="BL154" s="36">
        <v>0</v>
      </c>
      <c r="BM154" s="36">
        <v>0</v>
      </c>
      <c r="BN154" s="36">
        <v>0</v>
      </c>
      <c r="BO154" s="36">
        <v>0</v>
      </c>
      <c r="BP154" s="36">
        <v>0</v>
      </c>
      <c r="BQ154" s="36">
        <v>0</v>
      </c>
      <c r="BR154" s="36">
        <v>0</v>
      </c>
      <c r="BS154" s="36">
        <v>0</v>
      </c>
      <c r="BT154" s="36">
        <v>0</v>
      </c>
      <c r="BU154" s="36">
        <v>0</v>
      </c>
      <c r="BV154" s="36">
        <v>0</v>
      </c>
      <c r="BW154" s="36">
        <v>0</v>
      </c>
      <c r="BX154" s="36">
        <v>0</v>
      </c>
      <c r="BY154" s="37"/>
    </row>
    <row r="155" spans="1:77" ht="18.7" customHeight="1" x14ac:dyDescent="0.2">
      <c r="A155" s="34" t="s">
        <v>407</v>
      </c>
      <c r="B155" s="35" t="s">
        <v>458</v>
      </c>
      <c r="C155" s="34" t="s">
        <v>459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46">
        <v>0</v>
      </c>
      <c r="AJ155" s="46">
        <v>0</v>
      </c>
      <c r="AK155" s="46">
        <v>0</v>
      </c>
      <c r="AL155" s="46">
        <v>0</v>
      </c>
      <c r="AM155" s="46">
        <v>0</v>
      </c>
      <c r="AN155" s="46">
        <v>0</v>
      </c>
      <c r="AO155" s="46">
        <v>0</v>
      </c>
      <c r="AP155" s="46">
        <v>0</v>
      </c>
      <c r="AQ155" s="46">
        <v>0</v>
      </c>
      <c r="AR155" s="46">
        <v>0</v>
      </c>
      <c r="AS155" s="46">
        <v>0</v>
      </c>
      <c r="AT155" s="46">
        <v>0</v>
      </c>
      <c r="AU155" s="46">
        <v>0</v>
      </c>
      <c r="AV155" s="46">
        <v>0</v>
      </c>
      <c r="AW155" s="46">
        <v>0</v>
      </c>
      <c r="AX155" s="46">
        <v>0</v>
      </c>
      <c r="AY155" s="46">
        <v>0</v>
      </c>
      <c r="AZ155" s="46">
        <v>0</v>
      </c>
      <c r="BA155" s="46">
        <v>0</v>
      </c>
      <c r="BB155" s="46">
        <v>0</v>
      </c>
      <c r="BC155" s="46">
        <v>0</v>
      </c>
      <c r="BD155" s="46">
        <v>0</v>
      </c>
      <c r="BE155" s="46">
        <v>0</v>
      </c>
      <c r="BF155" s="46">
        <v>0</v>
      </c>
      <c r="BG155" s="46">
        <v>0</v>
      </c>
      <c r="BH155" s="46">
        <v>0</v>
      </c>
      <c r="BI155" s="46">
        <v>0</v>
      </c>
      <c r="BJ155" s="46">
        <v>0</v>
      </c>
      <c r="BK155" s="46">
        <v>0</v>
      </c>
      <c r="BL155" s="46">
        <v>0</v>
      </c>
      <c r="BM155" s="46">
        <v>0</v>
      </c>
      <c r="BN155" s="46">
        <v>0</v>
      </c>
      <c r="BO155" s="46">
        <v>0</v>
      </c>
      <c r="BP155" s="46">
        <v>0</v>
      </c>
      <c r="BQ155" s="46">
        <v>0</v>
      </c>
      <c r="BR155" s="46">
        <v>0</v>
      </c>
      <c r="BS155" s="46">
        <v>0</v>
      </c>
      <c r="BT155" s="46">
        <v>0</v>
      </c>
      <c r="BU155" s="46">
        <v>0</v>
      </c>
      <c r="BV155" s="46">
        <v>0</v>
      </c>
      <c r="BW155" s="46">
        <v>0</v>
      </c>
      <c r="BX155" s="46">
        <v>0</v>
      </c>
      <c r="BY155" s="37">
        <v>30935.200000000001</v>
      </c>
    </row>
    <row r="156" spans="1:77" ht="18.7" customHeight="1" x14ac:dyDescent="0.2">
      <c r="A156" s="34" t="s">
        <v>407</v>
      </c>
      <c r="B156" s="35" t="s">
        <v>460</v>
      </c>
      <c r="C156" s="34" t="s">
        <v>461</v>
      </c>
      <c r="D156" s="36">
        <v>0</v>
      </c>
      <c r="E156" s="36">
        <v>25526.63</v>
      </c>
      <c r="F156" s="36">
        <v>0</v>
      </c>
      <c r="G156" s="36">
        <v>0</v>
      </c>
      <c r="H156" s="36">
        <v>0</v>
      </c>
      <c r="I156" s="36">
        <v>0</v>
      </c>
      <c r="J156" s="36">
        <v>5980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>
        <v>0</v>
      </c>
      <c r="X156" s="36">
        <v>0</v>
      </c>
      <c r="Y156" s="36">
        <v>0</v>
      </c>
      <c r="Z156" s="36">
        <v>0</v>
      </c>
      <c r="AA156" s="36">
        <v>0</v>
      </c>
      <c r="AB156" s="36">
        <v>0</v>
      </c>
      <c r="AC156" s="36">
        <v>0</v>
      </c>
      <c r="AD156" s="36">
        <v>0</v>
      </c>
      <c r="AE156" s="36">
        <v>0</v>
      </c>
      <c r="AF156" s="36">
        <v>0</v>
      </c>
      <c r="AG156" s="36">
        <v>0</v>
      </c>
      <c r="AH156" s="36">
        <v>0</v>
      </c>
      <c r="AI156" s="36">
        <v>0</v>
      </c>
      <c r="AJ156" s="36">
        <v>0</v>
      </c>
      <c r="AK156" s="36">
        <v>0</v>
      </c>
      <c r="AL156" s="36">
        <v>0</v>
      </c>
      <c r="AM156" s="36">
        <v>0</v>
      </c>
      <c r="AN156" s="36">
        <v>0</v>
      </c>
      <c r="AO156" s="36">
        <v>0</v>
      </c>
      <c r="AP156" s="36">
        <v>0</v>
      </c>
      <c r="AQ156" s="36">
        <v>0</v>
      </c>
      <c r="AR156" s="36">
        <v>0</v>
      </c>
      <c r="AS156" s="36">
        <v>0</v>
      </c>
      <c r="AT156" s="36">
        <v>0</v>
      </c>
      <c r="AU156" s="36">
        <v>0</v>
      </c>
      <c r="AV156" s="36">
        <v>0</v>
      </c>
      <c r="AW156" s="36">
        <v>0</v>
      </c>
      <c r="AX156" s="36">
        <v>0</v>
      </c>
      <c r="AY156" s="36">
        <v>0</v>
      </c>
      <c r="AZ156" s="36">
        <v>0</v>
      </c>
      <c r="BA156" s="36">
        <v>0</v>
      </c>
      <c r="BB156" s="36">
        <v>0</v>
      </c>
      <c r="BC156" s="36">
        <v>0</v>
      </c>
      <c r="BD156" s="36">
        <v>0</v>
      </c>
      <c r="BE156" s="36">
        <v>0</v>
      </c>
      <c r="BF156" s="36">
        <v>0</v>
      </c>
      <c r="BG156" s="36">
        <v>0</v>
      </c>
      <c r="BH156" s="36">
        <v>0</v>
      </c>
      <c r="BI156" s="36">
        <v>0</v>
      </c>
      <c r="BJ156" s="36">
        <v>0</v>
      </c>
      <c r="BK156" s="36">
        <v>0</v>
      </c>
      <c r="BL156" s="36">
        <v>0</v>
      </c>
      <c r="BM156" s="36">
        <v>0</v>
      </c>
      <c r="BN156" s="36">
        <v>0</v>
      </c>
      <c r="BO156" s="36">
        <v>0</v>
      </c>
      <c r="BP156" s="36">
        <v>0</v>
      </c>
      <c r="BQ156" s="36">
        <v>0</v>
      </c>
      <c r="BR156" s="36">
        <v>0</v>
      </c>
      <c r="BS156" s="36">
        <v>0</v>
      </c>
      <c r="BT156" s="36">
        <v>0</v>
      </c>
      <c r="BU156" s="36">
        <v>0</v>
      </c>
      <c r="BV156" s="36">
        <v>0</v>
      </c>
      <c r="BW156" s="36">
        <v>0</v>
      </c>
      <c r="BX156" s="36">
        <v>0</v>
      </c>
      <c r="BY156" s="37">
        <v>12573202.869900001</v>
      </c>
    </row>
    <row r="157" spans="1:77" ht="18.7" customHeight="1" x14ac:dyDescent="0.2">
      <c r="A157" s="34" t="s">
        <v>407</v>
      </c>
      <c r="B157" s="35" t="s">
        <v>462</v>
      </c>
      <c r="C157" s="34" t="s">
        <v>463</v>
      </c>
      <c r="D157" s="36">
        <v>0</v>
      </c>
      <c r="E157" s="36">
        <v>1677.91</v>
      </c>
      <c r="F157" s="36">
        <v>402795.86</v>
      </c>
      <c r="G157" s="36">
        <v>58786</v>
      </c>
      <c r="H157" s="36">
        <v>0</v>
      </c>
      <c r="I157" s="36">
        <v>0</v>
      </c>
      <c r="J157" s="36">
        <v>571878.67000000004</v>
      </c>
      <c r="K157" s="36">
        <v>334575.03999999998</v>
      </c>
      <c r="L157" s="36">
        <v>0</v>
      </c>
      <c r="M157" s="36">
        <v>0</v>
      </c>
      <c r="N157" s="36">
        <v>64113.34</v>
      </c>
      <c r="O157" s="36">
        <v>0</v>
      </c>
      <c r="P157" s="36">
        <v>378428</v>
      </c>
      <c r="Q157" s="36">
        <v>144637.43</v>
      </c>
      <c r="R157" s="36">
        <v>0</v>
      </c>
      <c r="S157" s="36">
        <v>18702.66</v>
      </c>
      <c r="T157" s="36">
        <v>124772.78</v>
      </c>
      <c r="U157" s="36">
        <v>0</v>
      </c>
      <c r="V157" s="36">
        <v>128133.73</v>
      </c>
      <c r="W157" s="36">
        <v>0</v>
      </c>
      <c r="X157" s="36">
        <v>0</v>
      </c>
      <c r="Y157" s="36">
        <v>0</v>
      </c>
      <c r="Z157" s="36">
        <v>0</v>
      </c>
      <c r="AA157" s="36">
        <v>0</v>
      </c>
      <c r="AB157" s="36">
        <v>0</v>
      </c>
      <c r="AC157" s="36">
        <v>0</v>
      </c>
      <c r="AD157" s="36">
        <v>0</v>
      </c>
      <c r="AE157" s="36">
        <v>181035.9</v>
      </c>
      <c r="AF157" s="36">
        <v>37541.19</v>
      </c>
      <c r="AG157" s="36">
        <v>12132.15</v>
      </c>
      <c r="AH157" s="36">
        <v>41837.08</v>
      </c>
      <c r="AI157" s="36">
        <v>36084.67</v>
      </c>
      <c r="AJ157" s="36">
        <v>66101.03</v>
      </c>
      <c r="AK157" s="36">
        <v>18961.150000000001</v>
      </c>
      <c r="AL157" s="36">
        <v>95462.55</v>
      </c>
      <c r="AM157" s="36">
        <v>100897.75</v>
      </c>
      <c r="AN157" s="36">
        <v>107351.1</v>
      </c>
      <c r="AO157" s="36">
        <v>68037.81</v>
      </c>
      <c r="AP157" s="36">
        <v>70210.48</v>
      </c>
      <c r="AQ157" s="36">
        <v>0</v>
      </c>
      <c r="AR157" s="36">
        <v>0</v>
      </c>
      <c r="AS157" s="36">
        <v>1666.67</v>
      </c>
      <c r="AT157" s="36">
        <v>44925.48</v>
      </c>
      <c r="AU157" s="36">
        <v>0</v>
      </c>
      <c r="AV157" s="36">
        <v>2526.87</v>
      </c>
      <c r="AW157" s="36">
        <v>1358.71</v>
      </c>
      <c r="AX157" s="36">
        <v>0</v>
      </c>
      <c r="AY157" s="36">
        <v>48166.66</v>
      </c>
      <c r="AZ157" s="36">
        <v>5604.14</v>
      </c>
      <c r="BA157" s="36">
        <v>0</v>
      </c>
      <c r="BB157" s="36">
        <v>154362.66</v>
      </c>
      <c r="BC157" s="36">
        <v>0</v>
      </c>
      <c r="BD157" s="36">
        <v>86879.009900000005</v>
      </c>
      <c r="BE157" s="36">
        <v>214763.59</v>
      </c>
      <c r="BF157" s="36">
        <v>0</v>
      </c>
      <c r="BG157" s="36">
        <v>0</v>
      </c>
      <c r="BH157" s="36">
        <v>0</v>
      </c>
      <c r="BI157" s="36">
        <v>0</v>
      </c>
      <c r="BJ157" s="36">
        <v>129535.17</v>
      </c>
      <c r="BK157" s="36">
        <v>49779.839999999997</v>
      </c>
      <c r="BL157" s="36">
        <v>69187.91</v>
      </c>
      <c r="BM157" s="36">
        <v>0</v>
      </c>
      <c r="BN157" s="36">
        <v>0</v>
      </c>
      <c r="BO157" s="36">
        <v>78494.27</v>
      </c>
      <c r="BP157" s="36">
        <v>0</v>
      </c>
      <c r="BQ157" s="36">
        <v>15399.94</v>
      </c>
      <c r="BR157" s="36">
        <v>0</v>
      </c>
      <c r="BS157" s="36">
        <v>32953.980000000003</v>
      </c>
      <c r="BT157" s="36">
        <v>0</v>
      </c>
      <c r="BU157" s="36">
        <v>119381.2</v>
      </c>
      <c r="BV157" s="36">
        <v>86664.92</v>
      </c>
      <c r="BW157" s="36">
        <v>0</v>
      </c>
      <c r="BX157" s="36">
        <v>0</v>
      </c>
      <c r="BY157" s="37">
        <v>26761248.219999999</v>
      </c>
    </row>
    <row r="158" spans="1:77" ht="18.7" customHeight="1" x14ac:dyDescent="0.2">
      <c r="A158" s="34" t="s">
        <v>407</v>
      </c>
      <c r="B158" s="35" t="s">
        <v>464</v>
      </c>
      <c r="C158" s="34" t="s">
        <v>465</v>
      </c>
      <c r="D158" s="36">
        <v>0</v>
      </c>
      <c r="E158" s="36">
        <v>2655.92</v>
      </c>
      <c r="F158" s="36">
        <v>30607.18</v>
      </c>
      <c r="G158" s="36">
        <v>506651</v>
      </c>
      <c r="H158" s="36">
        <v>0</v>
      </c>
      <c r="I158" s="36">
        <v>112316.05</v>
      </c>
      <c r="J158" s="36">
        <v>3306553.35</v>
      </c>
      <c r="K158" s="36">
        <v>624196.93999999994</v>
      </c>
      <c r="L158" s="36">
        <v>0</v>
      </c>
      <c r="M158" s="36">
        <v>0</v>
      </c>
      <c r="N158" s="36">
        <v>96456</v>
      </c>
      <c r="O158" s="36">
        <v>0</v>
      </c>
      <c r="P158" s="36">
        <v>707176</v>
      </c>
      <c r="Q158" s="36">
        <v>20217</v>
      </c>
      <c r="R158" s="36">
        <v>0</v>
      </c>
      <c r="S158" s="36">
        <v>0</v>
      </c>
      <c r="T158" s="36">
        <v>74666.460000000006</v>
      </c>
      <c r="U158" s="36">
        <v>0</v>
      </c>
      <c r="V158" s="36">
        <v>794443.21</v>
      </c>
      <c r="W158" s="36">
        <v>0</v>
      </c>
      <c r="X158" s="36">
        <v>116002.31</v>
      </c>
      <c r="Y158" s="36">
        <v>84772.56</v>
      </c>
      <c r="Z158" s="36">
        <v>2662.8</v>
      </c>
      <c r="AA158" s="36">
        <v>0</v>
      </c>
      <c r="AB158" s="36">
        <v>405680.95</v>
      </c>
      <c r="AC158" s="36">
        <v>0</v>
      </c>
      <c r="AD158" s="36">
        <v>0</v>
      </c>
      <c r="AE158" s="36">
        <v>0</v>
      </c>
      <c r="AF158" s="36">
        <v>46206.21</v>
      </c>
      <c r="AG158" s="36">
        <v>94046.32</v>
      </c>
      <c r="AH158" s="36">
        <v>95825.279999999999</v>
      </c>
      <c r="AI158" s="36">
        <v>62375.5</v>
      </c>
      <c r="AJ158" s="36">
        <v>3098.18</v>
      </c>
      <c r="AK158" s="36">
        <v>16199.87</v>
      </c>
      <c r="AL158" s="36">
        <v>145536.67000000001</v>
      </c>
      <c r="AM158" s="36">
        <v>68018.33</v>
      </c>
      <c r="AN158" s="36">
        <v>151065.51999999999</v>
      </c>
      <c r="AO158" s="36">
        <v>20081.509999999998</v>
      </c>
      <c r="AP158" s="36">
        <v>134662.14000000001</v>
      </c>
      <c r="AQ158" s="36">
        <v>0</v>
      </c>
      <c r="AR158" s="36">
        <v>0</v>
      </c>
      <c r="AS158" s="36">
        <v>7798.48</v>
      </c>
      <c r="AT158" s="36">
        <v>21443.91</v>
      </c>
      <c r="AU158" s="36">
        <v>13095.76</v>
      </c>
      <c r="AV158" s="36">
        <v>25025.03</v>
      </c>
      <c r="AW158" s="36">
        <v>3963.46</v>
      </c>
      <c r="AX158" s="36">
        <v>0</v>
      </c>
      <c r="AY158" s="36">
        <v>58010.42</v>
      </c>
      <c r="AZ158" s="36">
        <v>0</v>
      </c>
      <c r="BA158" s="36">
        <v>0</v>
      </c>
      <c r="BB158" s="36">
        <v>0</v>
      </c>
      <c r="BC158" s="36">
        <v>0</v>
      </c>
      <c r="BD158" s="36">
        <v>438693.81</v>
      </c>
      <c r="BE158" s="36">
        <v>0</v>
      </c>
      <c r="BF158" s="36">
        <v>12126.44</v>
      </c>
      <c r="BG158" s="36">
        <v>0</v>
      </c>
      <c r="BH158" s="36">
        <v>0</v>
      </c>
      <c r="BI158" s="36">
        <v>433186.86</v>
      </c>
      <c r="BJ158" s="36">
        <v>17777.560000000001</v>
      </c>
      <c r="BK158" s="36">
        <v>0</v>
      </c>
      <c r="BL158" s="36">
        <v>4149.99</v>
      </c>
      <c r="BM158" s="36">
        <v>0</v>
      </c>
      <c r="BN158" s="36">
        <v>0</v>
      </c>
      <c r="BO158" s="36">
        <v>0</v>
      </c>
      <c r="BP158" s="36">
        <v>0</v>
      </c>
      <c r="BQ158" s="36">
        <v>0</v>
      </c>
      <c r="BR158" s="36">
        <v>91933.72</v>
      </c>
      <c r="BS158" s="36">
        <v>124452.38</v>
      </c>
      <c r="BT158" s="36">
        <v>0</v>
      </c>
      <c r="BU158" s="36">
        <v>337081.38</v>
      </c>
      <c r="BV158" s="36">
        <v>12233.42</v>
      </c>
      <c r="BW158" s="36">
        <v>0</v>
      </c>
      <c r="BX158" s="36">
        <v>0</v>
      </c>
      <c r="BY158" s="37">
        <v>32353244.569800004</v>
      </c>
    </row>
    <row r="159" spans="1:77" ht="18.7" customHeight="1" x14ac:dyDescent="0.2">
      <c r="A159" s="34" t="s">
        <v>407</v>
      </c>
      <c r="B159" s="35" t="s">
        <v>466</v>
      </c>
      <c r="C159" s="34" t="s">
        <v>467</v>
      </c>
      <c r="D159" s="36">
        <v>2387502.14</v>
      </c>
      <c r="E159" s="36">
        <v>23478.63</v>
      </c>
      <c r="F159" s="36">
        <v>8038.62</v>
      </c>
      <c r="G159" s="36">
        <v>10562</v>
      </c>
      <c r="H159" s="36">
        <v>15648.77</v>
      </c>
      <c r="I159" s="36">
        <v>253073.98</v>
      </c>
      <c r="J159" s="36">
        <v>805996.53</v>
      </c>
      <c r="K159" s="36">
        <v>0</v>
      </c>
      <c r="L159" s="36">
        <v>0</v>
      </c>
      <c r="M159" s="36">
        <v>2014099.48</v>
      </c>
      <c r="N159" s="36">
        <v>18046.2</v>
      </c>
      <c r="O159" s="36">
        <v>536536.05000000005</v>
      </c>
      <c r="P159" s="36">
        <v>0</v>
      </c>
      <c r="Q159" s="36">
        <v>541263.88</v>
      </c>
      <c r="R159" s="36">
        <v>0</v>
      </c>
      <c r="S159" s="36">
        <v>10875.3999</v>
      </c>
      <c r="T159" s="36">
        <v>0</v>
      </c>
      <c r="U159" s="36">
        <v>5573.94</v>
      </c>
      <c r="V159" s="36">
        <v>372349.21</v>
      </c>
      <c r="W159" s="36">
        <v>0</v>
      </c>
      <c r="X159" s="36">
        <v>30361.71</v>
      </c>
      <c r="Y159" s="36">
        <v>0</v>
      </c>
      <c r="Z159" s="36">
        <v>0</v>
      </c>
      <c r="AA159" s="36">
        <v>0</v>
      </c>
      <c r="AB159" s="36">
        <v>21502.45</v>
      </c>
      <c r="AC159" s="36">
        <v>246363.16</v>
      </c>
      <c r="AD159" s="36">
        <v>0</v>
      </c>
      <c r="AE159" s="36">
        <v>0</v>
      </c>
      <c r="AF159" s="36">
        <v>15232.26</v>
      </c>
      <c r="AG159" s="36">
        <v>31843.68</v>
      </c>
      <c r="AH159" s="36">
        <v>33910.339999999997</v>
      </c>
      <c r="AI159" s="36">
        <v>63471.51</v>
      </c>
      <c r="AJ159" s="36">
        <v>7445.38</v>
      </c>
      <c r="AK159" s="36">
        <v>184652.42</v>
      </c>
      <c r="AL159" s="36">
        <v>33652.35</v>
      </c>
      <c r="AM159" s="36">
        <v>15125.33</v>
      </c>
      <c r="AN159" s="36">
        <v>0</v>
      </c>
      <c r="AO159" s="36">
        <v>16271.75</v>
      </c>
      <c r="AP159" s="36">
        <v>33356.769999999997</v>
      </c>
      <c r="AQ159" s="36">
        <v>0</v>
      </c>
      <c r="AR159" s="36">
        <v>0</v>
      </c>
      <c r="AS159" s="36">
        <v>0</v>
      </c>
      <c r="AT159" s="36">
        <v>3219.9</v>
      </c>
      <c r="AU159" s="36">
        <v>20114.939999999999</v>
      </c>
      <c r="AV159" s="36">
        <v>0</v>
      </c>
      <c r="AW159" s="36">
        <v>10391.41</v>
      </c>
      <c r="AX159" s="36">
        <v>0</v>
      </c>
      <c r="AY159" s="36">
        <v>0</v>
      </c>
      <c r="AZ159" s="36">
        <v>119368.17</v>
      </c>
      <c r="BA159" s="36">
        <v>0</v>
      </c>
      <c r="BB159" s="36">
        <v>803686.06</v>
      </c>
      <c r="BC159" s="36">
        <v>0</v>
      </c>
      <c r="BD159" s="36">
        <v>76427.839999999997</v>
      </c>
      <c r="BE159" s="36">
        <v>69544.7</v>
      </c>
      <c r="BF159" s="36">
        <v>8106.12</v>
      </c>
      <c r="BG159" s="36">
        <v>29111.18</v>
      </c>
      <c r="BH159" s="36">
        <v>17040.82</v>
      </c>
      <c r="BI159" s="36">
        <v>246295.87</v>
      </c>
      <c r="BJ159" s="36">
        <v>901397.6</v>
      </c>
      <c r="BK159" s="36">
        <v>81054.75</v>
      </c>
      <c r="BL159" s="36">
        <v>8339.43</v>
      </c>
      <c r="BM159" s="36">
        <v>25015.58</v>
      </c>
      <c r="BN159" s="36">
        <v>215893.77</v>
      </c>
      <c r="BO159" s="36">
        <v>150584.59</v>
      </c>
      <c r="BP159" s="36">
        <v>1029775.37</v>
      </c>
      <c r="BQ159" s="36">
        <v>31527.38</v>
      </c>
      <c r="BR159" s="36">
        <v>2361.77</v>
      </c>
      <c r="BS159" s="36">
        <v>31980.84</v>
      </c>
      <c r="BT159" s="36">
        <v>1393.38</v>
      </c>
      <c r="BU159" s="36">
        <v>13223.34</v>
      </c>
      <c r="BV159" s="36">
        <v>158261.1</v>
      </c>
      <c r="BW159" s="36">
        <v>622.36</v>
      </c>
      <c r="BX159" s="36">
        <v>4147.2</v>
      </c>
      <c r="BY159" s="37">
        <v>4557963.1500000013</v>
      </c>
    </row>
    <row r="160" spans="1:77" ht="18.7" customHeight="1" x14ac:dyDescent="0.2">
      <c r="A160" s="34" t="s">
        <v>407</v>
      </c>
      <c r="B160" s="35" t="s">
        <v>468</v>
      </c>
      <c r="C160" s="34" t="s">
        <v>469</v>
      </c>
      <c r="D160" s="36">
        <v>4766.3599999999997</v>
      </c>
      <c r="E160" s="36">
        <v>65529.23</v>
      </c>
      <c r="F160" s="36">
        <v>70846.34</v>
      </c>
      <c r="G160" s="36">
        <v>37950</v>
      </c>
      <c r="H160" s="36">
        <v>0</v>
      </c>
      <c r="I160" s="36">
        <v>9035.6200000000008</v>
      </c>
      <c r="J160" s="36">
        <v>0</v>
      </c>
      <c r="K160" s="36">
        <v>0</v>
      </c>
      <c r="L160" s="36">
        <v>0</v>
      </c>
      <c r="M160" s="36">
        <v>366073.48</v>
      </c>
      <c r="N160" s="36">
        <v>1788.88</v>
      </c>
      <c r="O160" s="36">
        <v>0</v>
      </c>
      <c r="P160" s="36">
        <v>0</v>
      </c>
      <c r="Q160" s="36">
        <v>24290.82</v>
      </c>
      <c r="R160" s="36">
        <v>0</v>
      </c>
      <c r="S160" s="36">
        <v>17035.859899999999</v>
      </c>
      <c r="T160" s="36">
        <v>0</v>
      </c>
      <c r="U160" s="36">
        <v>0</v>
      </c>
      <c r="V160" s="36">
        <v>166.38</v>
      </c>
      <c r="W160" s="36">
        <v>0</v>
      </c>
      <c r="X160" s="36">
        <v>186869.9</v>
      </c>
      <c r="Y160" s="36">
        <v>23486.22</v>
      </c>
      <c r="Z160" s="36">
        <v>7198.64</v>
      </c>
      <c r="AA160" s="36">
        <v>0</v>
      </c>
      <c r="AB160" s="36">
        <v>22953.360000000001</v>
      </c>
      <c r="AC160" s="36">
        <v>117409.64</v>
      </c>
      <c r="AD160" s="36">
        <v>0</v>
      </c>
      <c r="AE160" s="36">
        <v>0</v>
      </c>
      <c r="AF160" s="36">
        <v>4890.83</v>
      </c>
      <c r="AG160" s="36">
        <v>72493.070000000007</v>
      </c>
      <c r="AH160" s="36">
        <v>8215.86</v>
      </c>
      <c r="AI160" s="36">
        <v>21718.38</v>
      </c>
      <c r="AJ160" s="36">
        <v>17940.59</v>
      </c>
      <c r="AK160" s="36">
        <v>101769.2</v>
      </c>
      <c r="AL160" s="36">
        <v>8952.08</v>
      </c>
      <c r="AM160" s="36">
        <v>37879.699999999997</v>
      </c>
      <c r="AN160" s="36">
        <v>69820.100000000006</v>
      </c>
      <c r="AO160" s="36">
        <v>11826.74</v>
      </c>
      <c r="AP160" s="36">
        <v>1621.19</v>
      </c>
      <c r="AQ160" s="36">
        <v>0</v>
      </c>
      <c r="AR160" s="36">
        <v>0</v>
      </c>
      <c r="AS160" s="36">
        <v>38254.99</v>
      </c>
      <c r="AT160" s="36">
        <v>0</v>
      </c>
      <c r="AU160" s="36">
        <v>6193.31</v>
      </c>
      <c r="AV160" s="36">
        <v>2867.79</v>
      </c>
      <c r="AW160" s="36">
        <v>5180.8</v>
      </c>
      <c r="AX160" s="36">
        <v>0</v>
      </c>
      <c r="AY160" s="36">
        <v>15133.34</v>
      </c>
      <c r="AZ160" s="36">
        <v>55327.5</v>
      </c>
      <c r="BA160" s="36">
        <v>0</v>
      </c>
      <c r="BB160" s="36">
        <v>0</v>
      </c>
      <c r="BC160" s="36">
        <v>0</v>
      </c>
      <c r="BD160" s="36">
        <v>251122.98</v>
      </c>
      <c r="BE160" s="36">
        <v>50884.43</v>
      </c>
      <c r="BF160" s="36">
        <v>4467.91</v>
      </c>
      <c r="BG160" s="36">
        <v>2974.8</v>
      </c>
      <c r="BH160" s="36">
        <v>0</v>
      </c>
      <c r="BI160" s="36">
        <v>58174</v>
      </c>
      <c r="BJ160" s="36">
        <v>58571.18</v>
      </c>
      <c r="BK160" s="36">
        <v>27029.43</v>
      </c>
      <c r="BL160" s="36">
        <v>0</v>
      </c>
      <c r="BM160" s="36">
        <v>0</v>
      </c>
      <c r="BN160" s="36">
        <v>53267.53</v>
      </c>
      <c r="BO160" s="36">
        <v>1505.92</v>
      </c>
      <c r="BP160" s="36">
        <v>81188.5</v>
      </c>
      <c r="BQ160" s="36">
        <v>50704.4</v>
      </c>
      <c r="BR160" s="36">
        <v>2796.97</v>
      </c>
      <c r="BS160" s="36">
        <v>26397.5</v>
      </c>
      <c r="BT160" s="36">
        <v>12066.27</v>
      </c>
      <c r="BU160" s="36">
        <v>9493.92</v>
      </c>
      <c r="BV160" s="36">
        <v>22788.85</v>
      </c>
      <c r="BW160" s="36">
        <v>21415.65</v>
      </c>
      <c r="BX160" s="36">
        <v>10183.549999999999</v>
      </c>
      <c r="BY160" s="37">
        <v>266030.57</v>
      </c>
    </row>
    <row r="161" spans="1:77" ht="18.7" customHeight="1" x14ac:dyDescent="0.2">
      <c r="A161" s="34" t="s">
        <v>407</v>
      </c>
      <c r="B161" s="35" t="s">
        <v>470</v>
      </c>
      <c r="C161" s="34" t="s">
        <v>471</v>
      </c>
      <c r="D161" s="36">
        <v>0</v>
      </c>
      <c r="E161" s="36">
        <v>0</v>
      </c>
      <c r="F161" s="36">
        <v>1510.6</v>
      </c>
      <c r="G161" s="36">
        <v>0</v>
      </c>
      <c r="H161" s="36">
        <v>0</v>
      </c>
      <c r="I161" s="36">
        <v>146.58000000000001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0</v>
      </c>
      <c r="V161" s="36">
        <v>0</v>
      </c>
      <c r="W161" s="36">
        <v>0</v>
      </c>
      <c r="X161" s="36">
        <v>39153.42</v>
      </c>
      <c r="Y161" s="36">
        <v>0</v>
      </c>
      <c r="Z161" s="36">
        <v>0</v>
      </c>
      <c r="AA161" s="36">
        <v>0</v>
      </c>
      <c r="AB161" s="36">
        <v>0</v>
      </c>
      <c r="AC161" s="36">
        <v>0</v>
      </c>
      <c r="AD161" s="36">
        <v>0</v>
      </c>
      <c r="AE161" s="36">
        <v>0</v>
      </c>
      <c r="AF161" s="36">
        <v>0</v>
      </c>
      <c r="AG161" s="36">
        <v>0</v>
      </c>
      <c r="AH161" s="36">
        <v>14410</v>
      </c>
      <c r="AI161" s="36">
        <v>0</v>
      </c>
      <c r="AJ161" s="36">
        <v>0</v>
      </c>
      <c r="AK161" s="36">
        <v>0</v>
      </c>
      <c r="AL161" s="36">
        <v>0</v>
      </c>
      <c r="AM161" s="36">
        <v>0</v>
      </c>
      <c r="AN161" s="36">
        <v>0</v>
      </c>
      <c r="AO161" s="36">
        <v>0</v>
      </c>
      <c r="AP161" s="36">
        <v>11609.49</v>
      </c>
      <c r="AQ161" s="36">
        <v>0</v>
      </c>
      <c r="AR161" s="36">
        <v>0</v>
      </c>
      <c r="AS161" s="36">
        <v>623.58000000000004</v>
      </c>
      <c r="AT161" s="36">
        <v>0</v>
      </c>
      <c r="AU161" s="36">
        <v>0</v>
      </c>
      <c r="AV161" s="36">
        <v>0</v>
      </c>
      <c r="AW161" s="36">
        <v>0</v>
      </c>
      <c r="AX161" s="36">
        <v>0</v>
      </c>
      <c r="AY161" s="36">
        <v>0</v>
      </c>
      <c r="AZ161" s="36">
        <v>0</v>
      </c>
      <c r="BA161" s="36">
        <v>998.66</v>
      </c>
      <c r="BB161" s="36">
        <v>0</v>
      </c>
      <c r="BC161" s="36">
        <v>0</v>
      </c>
      <c r="BD161" s="36">
        <v>0</v>
      </c>
      <c r="BE161" s="36">
        <v>37867.78</v>
      </c>
      <c r="BF161" s="36">
        <v>0</v>
      </c>
      <c r="BG161" s="36">
        <v>0</v>
      </c>
      <c r="BH161" s="36">
        <v>0</v>
      </c>
      <c r="BI161" s="36">
        <v>0</v>
      </c>
      <c r="BJ161" s="36">
        <v>14056.55</v>
      </c>
      <c r="BK161" s="36">
        <v>9567.91</v>
      </c>
      <c r="BL161" s="36">
        <v>0</v>
      </c>
      <c r="BM161" s="36">
        <v>9200.14</v>
      </c>
      <c r="BN161" s="36">
        <v>1099.6600000000001</v>
      </c>
      <c r="BO161" s="36">
        <v>0</v>
      </c>
      <c r="BP161" s="36">
        <v>0</v>
      </c>
      <c r="BQ161" s="36">
        <v>0</v>
      </c>
      <c r="BR161" s="36">
        <v>0</v>
      </c>
      <c r="BS161" s="36">
        <v>0</v>
      </c>
      <c r="BT161" s="36">
        <v>2181.6</v>
      </c>
      <c r="BU161" s="36">
        <v>0</v>
      </c>
      <c r="BV161" s="36">
        <v>0</v>
      </c>
      <c r="BW161" s="36">
        <v>0</v>
      </c>
      <c r="BX161" s="36">
        <v>0</v>
      </c>
      <c r="BY161" s="37">
        <v>715998.07000000007</v>
      </c>
    </row>
    <row r="162" spans="1:77" ht="18.7" customHeight="1" x14ac:dyDescent="0.2">
      <c r="A162" s="34" t="s">
        <v>407</v>
      </c>
      <c r="B162" s="35" t="s">
        <v>472</v>
      </c>
      <c r="C162" s="34" t="s">
        <v>473</v>
      </c>
      <c r="D162" s="36">
        <v>0</v>
      </c>
      <c r="E162" s="36">
        <v>0</v>
      </c>
      <c r="F162" s="36">
        <v>32923.26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7039.7</v>
      </c>
      <c r="O162" s="36">
        <v>0</v>
      </c>
      <c r="P162" s="36">
        <v>0</v>
      </c>
      <c r="Q162" s="36">
        <v>34033.11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  <c r="AC162" s="36">
        <v>0</v>
      </c>
      <c r="AD162" s="36">
        <v>0</v>
      </c>
      <c r="AE162" s="36">
        <v>0</v>
      </c>
      <c r="AF162" s="36">
        <v>0</v>
      </c>
      <c r="AG162" s="36">
        <v>6140.07</v>
      </c>
      <c r="AH162" s="36">
        <v>0</v>
      </c>
      <c r="AI162" s="36">
        <v>31686.18</v>
      </c>
      <c r="AJ162" s="36">
        <v>931.28</v>
      </c>
      <c r="AK162" s="36">
        <v>0</v>
      </c>
      <c r="AL162" s="36">
        <v>0</v>
      </c>
      <c r="AM162" s="36">
        <v>0</v>
      </c>
      <c r="AN162" s="36">
        <v>0</v>
      </c>
      <c r="AO162" s="36">
        <v>0</v>
      </c>
      <c r="AP162" s="36">
        <v>0</v>
      </c>
      <c r="AQ162" s="36">
        <v>0</v>
      </c>
      <c r="AR162" s="36">
        <v>0</v>
      </c>
      <c r="AS162" s="36">
        <v>2615.62</v>
      </c>
      <c r="AT162" s="36">
        <v>33537.769999999997</v>
      </c>
      <c r="AU162" s="36">
        <v>0</v>
      </c>
      <c r="AV162" s="36">
        <v>0</v>
      </c>
      <c r="AW162" s="36">
        <v>0</v>
      </c>
      <c r="AX162" s="36">
        <v>0</v>
      </c>
      <c r="AY162" s="36">
        <v>0</v>
      </c>
      <c r="AZ162" s="36">
        <v>0</v>
      </c>
      <c r="BA162" s="36">
        <v>0</v>
      </c>
      <c r="BB162" s="36">
        <v>0</v>
      </c>
      <c r="BC162" s="36">
        <v>0</v>
      </c>
      <c r="BD162" s="36">
        <v>0</v>
      </c>
      <c r="BE162" s="36">
        <v>5136</v>
      </c>
      <c r="BF162" s="36">
        <v>3452.05</v>
      </c>
      <c r="BG162" s="36">
        <v>0</v>
      </c>
      <c r="BH162" s="36">
        <v>0</v>
      </c>
      <c r="BI162" s="36">
        <v>0</v>
      </c>
      <c r="BJ162" s="36">
        <v>2806.71</v>
      </c>
      <c r="BK162" s="36">
        <v>1678.68</v>
      </c>
      <c r="BL162" s="36">
        <v>0</v>
      </c>
      <c r="BM162" s="36">
        <v>0</v>
      </c>
      <c r="BN162" s="36">
        <v>3620.95</v>
      </c>
      <c r="BO162" s="36">
        <v>0</v>
      </c>
      <c r="BP162" s="36">
        <v>0</v>
      </c>
      <c r="BQ162" s="36">
        <v>0</v>
      </c>
      <c r="BR162" s="36">
        <v>0</v>
      </c>
      <c r="BS162" s="36">
        <v>0</v>
      </c>
      <c r="BT162" s="36">
        <v>7599.8</v>
      </c>
      <c r="BU162" s="36">
        <v>9916.66</v>
      </c>
      <c r="BV162" s="36">
        <v>89745.19</v>
      </c>
      <c r="BW162" s="36">
        <v>0</v>
      </c>
      <c r="BX162" s="36">
        <v>0</v>
      </c>
      <c r="BY162" s="37">
        <v>1496601.07</v>
      </c>
    </row>
    <row r="163" spans="1:77" ht="18.7" customHeight="1" x14ac:dyDescent="0.2">
      <c r="A163" s="34" t="s">
        <v>407</v>
      </c>
      <c r="B163" s="35" t="s">
        <v>474</v>
      </c>
      <c r="C163" s="34" t="s">
        <v>475</v>
      </c>
      <c r="D163" s="36">
        <v>0</v>
      </c>
      <c r="E163" s="36">
        <v>18880.82</v>
      </c>
      <c r="F163" s="36">
        <v>2958.04</v>
      </c>
      <c r="G163" s="36">
        <v>0</v>
      </c>
      <c r="H163" s="36">
        <v>0</v>
      </c>
      <c r="I163" s="36">
        <v>43835.62</v>
      </c>
      <c r="J163" s="36">
        <v>19573.87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40396.699999999997</v>
      </c>
      <c r="R163" s="36">
        <v>0</v>
      </c>
      <c r="S163" s="36">
        <v>0</v>
      </c>
      <c r="T163" s="36">
        <v>0</v>
      </c>
      <c r="U163" s="36">
        <v>0</v>
      </c>
      <c r="V163" s="36">
        <v>0</v>
      </c>
      <c r="W163" s="36">
        <v>0</v>
      </c>
      <c r="X163" s="36">
        <v>1847.81</v>
      </c>
      <c r="Y163" s="36">
        <v>0</v>
      </c>
      <c r="Z163" s="36">
        <v>0</v>
      </c>
      <c r="AA163" s="36">
        <v>0</v>
      </c>
      <c r="AB163" s="36">
        <v>0</v>
      </c>
      <c r="AC163" s="36">
        <v>0</v>
      </c>
      <c r="AD163" s="36">
        <v>0</v>
      </c>
      <c r="AE163" s="36">
        <v>0</v>
      </c>
      <c r="AF163" s="36">
        <v>0</v>
      </c>
      <c r="AG163" s="36">
        <v>0</v>
      </c>
      <c r="AH163" s="36">
        <v>1460</v>
      </c>
      <c r="AI163" s="36">
        <v>0</v>
      </c>
      <c r="AJ163" s="36">
        <v>5715.76</v>
      </c>
      <c r="AK163" s="36">
        <v>2814.97</v>
      </c>
      <c r="AL163" s="36">
        <v>0</v>
      </c>
      <c r="AM163" s="36">
        <v>0</v>
      </c>
      <c r="AN163" s="36">
        <v>0</v>
      </c>
      <c r="AO163" s="36">
        <v>13206.86</v>
      </c>
      <c r="AP163" s="36">
        <v>0</v>
      </c>
      <c r="AQ163" s="36">
        <v>0</v>
      </c>
      <c r="AR163" s="36">
        <v>20366.75</v>
      </c>
      <c r="AS163" s="36">
        <v>5952.11</v>
      </c>
      <c r="AT163" s="36">
        <v>0</v>
      </c>
      <c r="AU163" s="36">
        <v>0</v>
      </c>
      <c r="AV163" s="36">
        <v>0</v>
      </c>
      <c r="AW163" s="36">
        <v>7108.3</v>
      </c>
      <c r="AX163" s="36">
        <v>0</v>
      </c>
      <c r="AY163" s="36">
        <v>19131.86</v>
      </c>
      <c r="AZ163" s="36">
        <v>0</v>
      </c>
      <c r="BA163" s="36">
        <v>0</v>
      </c>
      <c r="BB163" s="36">
        <v>0</v>
      </c>
      <c r="BC163" s="36">
        <v>0</v>
      </c>
      <c r="BD163" s="36">
        <v>22426.2</v>
      </c>
      <c r="BE163" s="36">
        <v>52061.16</v>
      </c>
      <c r="BF163" s="36">
        <v>0</v>
      </c>
      <c r="BG163" s="36">
        <v>0</v>
      </c>
      <c r="BH163" s="36">
        <v>0</v>
      </c>
      <c r="BI163" s="36">
        <v>73221.64</v>
      </c>
      <c r="BJ163" s="36">
        <v>24782.14</v>
      </c>
      <c r="BK163" s="36">
        <v>2235.2399999999998</v>
      </c>
      <c r="BL163" s="36">
        <v>0</v>
      </c>
      <c r="BM163" s="36">
        <v>0</v>
      </c>
      <c r="BN163" s="36">
        <v>0</v>
      </c>
      <c r="BO163" s="36">
        <v>0</v>
      </c>
      <c r="BP163" s="36">
        <v>0</v>
      </c>
      <c r="BQ163" s="36">
        <v>0</v>
      </c>
      <c r="BR163" s="36">
        <v>0</v>
      </c>
      <c r="BS163" s="36">
        <v>17625.8</v>
      </c>
      <c r="BT163" s="36">
        <v>15736.29</v>
      </c>
      <c r="BU163" s="36">
        <v>5569.98</v>
      </c>
      <c r="BV163" s="36">
        <v>0</v>
      </c>
      <c r="BW163" s="36">
        <v>0</v>
      </c>
      <c r="BX163" s="36">
        <v>2562.5500000000002</v>
      </c>
      <c r="BY163" s="37">
        <v>14511.07</v>
      </c>
    </row>
    <row r="164" spans="1:77" ht="18.7" customHeight="1" x14ac:dyDescent="0.2">
      <c r="A164" s="34" t="s">
        <v>407</v>
      </c>
      <c r="B164" s="35" t="s">
        <v>476</v>
      </c>
      <c r="C164" s="34" t="s">
        <v>477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6">
        <v>0</v>
      </c>
      <c r="X164" s="36">
        <v>1227.78</v>
      </c>
      <c r="Y164" s="36">
        <v>0</v>
      </c>
      <c r="Z164" s="36">
        <v>0</v>
      </c>
      <c r="AA164" s="36">
        <v>0</v>
      </c>
      <c r="AB164" s="36">
        <v>0</v>
      </c>
      <c r="AC164" s="36">
        <v>0</v>
      </c>
      <c r="AD164" s="36">
        <v>0</v>
      </c>
      <c r="AE164" s="36">
        <v>0</v>
      </c>
      <c r="AF164" s="36">
        <v>0</v>
      </c>
      <c r="AG164" s="36">
        <v>0</v>
      </c>
      <c r="AH164" s="36">
        <v>0</v>
      </c>
      <c r="AI164" s="36">
        <v>0</v>
      </c>
      <c r="AJ164" s="36">
        <v>0</v>
      </c>
      <c r="AK164" s="36">
        <v>0</v>
      </c>
      <c r="AL164" s="36">
        <v>0</v>
      </c>
      <c r="AM164" s="36">
        <v>0</v>
      </c>
      <c r="AN164" s="36">
        <v>0</v>
      </c>
      <c r="AO164" s="36">
        <v>0</v>
      </c>
      <c r="AP164" s="36">
        <v>0</v>
      </c>
      <c r="AQ164" s="36">
        <v>0</v>
      </c>
      <c r="AR164" s="36">
        <v>0</v>
      </c>
      <c r="AS164" s="36">
        <v>0</v>
      </c>
      <c r="AT164" s="36">
        <v>0</v>
      </c>
      <c r="AU164" s="36">
        <v>0</v>
      </c>
      <c r="AV164" s="36">
        <v>0</v>
      </c>
      <c r="AW164" s="36">
        <v>0</v>
      </c>
      <c r="AX164" s="36">
        <v>0</v>
      </c>
      <c r="AY164" s="36">
        <v>2094.3200000000002</v>
      </c>
      <c r="AZ164" s="36">
        <v>0</v>
      </c>
      <c r="BA164" s="36">
        <v>1058.0999999999999</v>
      </c>
      <c r="BB164" s="36">
        <v>0</v>
      </c>
      <c r="BC164" s="36">
        <v>0</v>
      </c>
      <c r="BD164" s="36">
        <v>0</v>
      </c>
      <c r="BE164" s="36">
        <v>0</v>
      </c>
      <c r="BF164" s="36">
        <v>0</v>
      </c>
      <c r="BG164" s="36">
        <v>0</v>
      </c>
      <c r="BH164" s="36">
        <v>0</v>
      </c>
      <c r="BI164" s="36">
        <v>0</v>
      </c>
      <c r="BJ164" s="36">
        <v>1529.99</v>
      </c>
      <c r="BK164" s="36">
        <v>0</v>
      </c>
      <c r="BL164" s="36">
        <v>0</v>
      </c>
      <c r="BM164" s="36">
        <v>0</v>
      </c>
      <c r="BN164" s="36">
        <v>0</v>
      </c>
      <c r="BO164" s="36">
        <v>0</v>
      </c>
      <c r="BP164" s="36">
        <v>0</v>
      </c>
      <c r="BQ164" s="36">
        <v>0</v>
      </c>
      <c r="BR164" s="36">
        <v>0</v>
      </c>
      <c r="BS164" s="36">
        <v>0</v>
      </c>
      <c r="BT164" s="36">
        <v>11246.08</v>
      </c>
      <c r="BU164" s="36">
        <v>0</v>
      </c>
      <c r="BV164" s="36">
        <v>0</v>
      </c>
      <c r="BW164" s="36">
        <v>0</v>
      </c>
      <c r="BX164" s="36">
        <v>0</v>
      </c>
      <c r="BY164" s="37">
        <v>1639437.9099999997</v>
      </c>
    </row>
    <row r="165" spans="1:77" ht="18.7" customHeight="1" x14ac:dyDescent="0.2">
      <c r="A165" s="34" t="s">
        <v>407</v>
      </c>
      <c r="B165" s="35" t="s">
        <v>478</v>
      </c>
      <c r="C165" s="34" t="s">
        <v>479</v>
      </c>
      <c r="D165" s="36">
        <v>0</v>
      </c>
      <c r="E165" s="36">
        <v>4726.25</v>
      </c>
      <c r="F165" s="36">
        <v>57319.09</v>
      </c>
      <c r="G165" s="36">
        <v>60591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19828.18</v>
      </c>
      <c r="O165" s="36">
        <v>0</v>
      </c>
      <c r="P165" s="36">
        <v>18666</v>
      </c>
      <c r="Q165" s="36">
        <v>0</v>
      </c>
      <c r="R165" s="36">
        <v>0</v>
      </c>
      <c r="S165" s="36">
        <v>0</v>
      </c>
      <c r="T165" s="36">
        <v>45272.22</v>
      </c>
      <c r="U165" s="36">
        <v>0</v>
      </c>
      <c r="V165" s="36">
        <v>0</v>
      </c>
      <c r="W165" s="36">
        <v>0</v>
      </c>
      <c r="X165" s="36">
        <v>37808.839999999997</v>
      </c>
      <c r="Y165" s="36">
        <v>3952.8</v>
      </c>
      <c r="Z165" s="36">
        <v>0</v>
      </c>
      <c r="AA165" s="36">
        <v>0</v>
      </c>
      <c r="AB165" s="36">
        <v>0</v>
      </c>
      <c r="AC165" s="36">
        <v>0</v>
      </c>
      <c r="AD165" s="36">
        <v>0</v>
      </c>
      <c r="AE165" s="36">
        <v>0</v>
      </c>
      <c r="AF165" s="36">
        <v>0</v>
      </c>
      <c r="AG165" s="36">
        <v>0</v>
      </c>
      <c r="AH165" s="36">
        <v>37389.56</v>
      </c>
      <c r="AI165" s="36">
        <v>16638.349999999999</v>
      </c>
      <c r="AJ165" s="36">
        <v>0</v>
      </c>
      <c r="AK165" s="36">
        <v>21920.959999999999</v>
      </c>
      <c r="AL165" s="36">
        <v>0</v>
      </c>
      <c r="AM165" s="36">
        <v>15828.26</v>
      </c>
      <c r="AN165" s="36">
        <v>21333.34</v>
      </c>
      <c r="AO165" s="36">
        <v>19695.7</v>
      </c>
      <c r="AP165" s="36">
        <v>7492.96</v>
      </c>
      <c r="AQ165" s="36">
        <v>0</v>
      </c>
      <c r="AR165" s="36">
        <v>0</v>
      </c>
      <c r="AS165" s="36">
        <v>802.18</v>
      </c>
      <c r="AT165" s="36">
        <v>23591.09</v>
      </c>
      <c r="AU165" s="36">
        <v>0</v>
      </c>
      <c r="AV165" s="36">
        <v>0</v>
      </c>
      <c r="AW165" s="36">
        <v>0</v>
      </c>
      <c r="AX165" s="36">
        <v>0</v>
      </c>
      <c r="AY165" s="36">
        <v>125733.34</v>
      </c>
      <c r="AZ165" s="36">
        <v>0</v>
      </c>
      <c r="BA165" s="36">
        <v>55433.06</v>
      </c>
      <c r="BB165" s="36">
        <v>0</v>
      </c>
      <c r="BC165" s="36">
        <v>0</v>
      </c>
      <c r="BD165" s="36">
        <v>0</v>
      </c>
      <c r="BE165" s="36">
        <v>6123.33</v>
      </c>
      <c r="BF165" s="36">
        <v>1331.32</v>
      </c>
      <c r="BG165" s="36">
        <v>0</v>
      </c>
      <c r="BH165" s="36">
        <v>0</v>
      </c>
      <c r="BI165" s="36">
        <v>0</v>
      </c>
      <c r="BJ165" s="36">
        <v>13807.82</v>
      </c>
      <c r="BK165" s="36">
        <v>0</v>
      </c>
      <c r="BL165" s="36">
        <v>0</v>
      </c>
      <c r="BM165" s="36">
        <v>0</v>
      </c>
      <c r="BN165" s="36">
        <v>12963.99</v>
      </c>
      <c r="BO165" s="36">
        <v>0</v>
      </c>
      <c r="BP165" s="36">
        <v>0</v>
      </c>
      <c r="BQ165" s="36">
        <v>0</v>
      </c>
      <c r="BR165" s="36">
        <v>5331.09</v>
      </c>
      <c r="BS165" s="36">
        <v>0</v>
      </c>
      <c r="BT165" s="36">
        <v>30498.03</v>
      </c>
      <c r="BU165" s="36">
        <v>0</v>
      </c>
      <c r="BV165" s="36">
        <v>0</v>
      </c>
      <c r="BW165" s="36">
        <v>0</v>
      </c>
      <c r="BX165" s="36">
        <v>0</v>
      </c>
      <c r="BY165" s="37">
        <v>33744398.359499991</v>
      </c>
    </row>
    <row r="166" spans="1:77" ht="18.7" customHeight="1" x14ac:dyDescent="0.2">
      <c r="A166" s="34" t="s">
        <v>407</v>
      </c>
      <c r="B166" s="35" t="s">
        <v>480</v>
      </c>
      <c r="C166" s="34" t="s">
        <v>481</v>
      </c>
      <c r="D166" s="36">
        <v>444639.35</v>
      </c>
      <c r="E166" s="36">
        <v>181787.39</v>
      </c>
      <c r="F166" s="36">
        <v>232604.47</v>
      </c>
      <c r="G166" s="36">
        <v>102933</v>
      </c>
      <c r="H166" s="36">
        <v>148738.82</v>
      </c>
      <c r="I166" s="36">
        <v>22807</v>
      </c>
      <c r="J166" s="36">
        <v>1667432.47</v>
      </c>
      <c r="K166" s="36">
        <v>334518.46999999997</v>
      </c>
      <c r="L166" s="36">
        <v>271274.84000000003</v>
      </c>
      <c r="M166" s="36">
        <v>1126620.77</v>
      </c>
      <c r="N166" s="36">
        <v>47081.06</v>
      </c>
      <c r="O166" s="36">
        <v>100546.98</v>
      </c>
      <c r="P166" s="36">
        <v>289383.05</v>
      </c>
      <c r="Q166" s="36">
        <v>778679.56</v>
      </c>
      <c r="R166" s="36">
        <v>17330.53</v>
      </c>
      <c r="S166" s="36">
        <v>25688.97</v>
      </c>
      <c r="T166" s="36">
        <v>38513.839999999997</v>
      </c>
      <c r="U166" s="36">
        <v>70216.73</v>
      </c>
      <c r="V166" s="36">
        <v>1412322.72</v>
      </c>
      <c r="W166" s="36">
        <v>179057.64</v>
      </c>
      <c r="X166" s="36">
        <v>36230.22</v>
      </c>
      <c r="Y166" s="36">
        <v>620324.43000000005</v>
      </c>
      <c r="Z166" s="36">
        <v>8833.5400000000009</v>
      </c>
      <c r="AA166" s="36">
        <v>16489.72</v>
      </c>
      <c r="AB166" s="36">
        <v>23867.1</v>
      </c>
      <c r="AC166" s="36">
        <v>6414.78</v>
      </c>
      <c r="AD166" s="36">
        <v>20048.740000000002</v>
      </c>
      <c r="AE166" s="36">
        <v>931508.52</v>
      </c>
      <c r="AF166" s="36">
        <v>55155.519999999997</v>
      </c>
      <c r="AG166" s="36">
        <v>20126.77</v>
      </c>
      <c r="AH166" s="36">
        <v>30487.56</v>
      </c>
      <c r="AI166" s="36">
        <v>53184.31</v>
      </c>
      <c r="AJ166" s="36">
        <v>33020.86</v>
      </c>
      <c r="AK166" s="36">
        <v>69706.12</v>
      </c>
      <c r="AL166" s="36">
        <v>52918.63</v>
      </c>
      <c r="AM166" s="36">
        <v>39130</v>
      </c>
      <c r="AN166" s="36">
        <v>26182.12</v>
      </c>
      <c r="AO166" s="36">
        <v>17580.560000000001</v>
      </c>
      <c r="AP166" s="36">
        <v>28245.73</v>
      </c>
      <c r="AQ166" s="36">
        <v>0</v>
      </c>
      <c r="AR166" s="36">
        <v>28690.77</v>
      </c>
      <c r="AS166" s="36">
        <v>56775.4</v>
      </c>
      <c r="AT166" s="36">
        <v>39590.68</v>
      </c>
      <c r="AU166" s="36">
        <v>18683.580000000002</v>
      </c>
      <c r="AV166" s="36">
        <v>10873.34</v>
      </c>
      <c r="AW166" s="36">
        <v>19412.189999999999</v>
      </c>
      <c r="AX166" s="36">
        <v>446555.43</v>
      </c>
      <c r="AY166" s="36">
        <v>87841.44</v>
      </c>
      <c r="AZ166" s="36">
        <v>106373.84</v>
      </c>
      <c r="BA166" s="36">
        <v>68808.98</v>
      </c>
      <c r="BB166" s="36">
        <v>12468.3</v>
      </c>
      <c r="BC166" s="36">
        <v>28906.01</v>
      </c>
      <c r="BD166" s="36">
        <v>134493</v>
      </c>
      <c r="BE166" s="36">
        <v>110522.48</v>
      </c>
      <c r="BF166" s="36">
        <v>84610.23</v>
      </c>
      <c r="BG166" s="36">
        <v>40233.35</v>
      </c>
      <c r="BH166" s="36">
        <v>39929.980000000003</v>
      </c>
      <c r="BI166" s="36">
        <v>586324.56000000006</v>
      </c>
      <c r="BJ166" s="36">
        <v>60839.41</v>
      </c>
      <c r="BK166" s="36">
        <v>54169.35</v>
      </c>
      <c r="BL166" s="36">
        <v>24680.05</v>
      </c>
      <c r="BM166" s="36">
        <v>32343.5</v>
      </c>
      <c r="BN166" s="36">
        <v>69070.3</v>
      </c>
      <c r="BO166" s="36">
        <v>61593.11</v>
      </c>
      <c r="BP166" s="36">
        <v>477693.71</v>
      </c>
      <c r="BQ166" s="36">
        <v>36652.639999999999</v>
      </c>
      <c r="BR166" s="36">
        <v>105122.13</v>
      </c>
      <c r="BS166" s="36">
        <v>68328.72</v>
      </c>
      <c r="BT166" s="36">
        <v>107932.05</v>
      </c>
      <c r="BU166" s="36">
        <v>38880.6</v>
      </c>
      <c r="BV166" s="36">
        <v>44173.36</v>
      </c>
      <c r="BW166" s="36">
        <v>48707.73</v>
      </c>
      <c r="BX166" s="36">
        <v>68019</v>
      </c>
      <c r="BY166" s="37">
        <v>22620954.109600008</v>
      </c>
    </row>
    <row r="167" spans="1:77" ht="18.7" customHeight="1" x14ac:dyDescent="0.2">
      <c r="A167" s="34" t="s">
        <v>407</v>
      </c>
      <c r="B167" s="35" t="s">
        <v>482</v>
      </c>
      <c r="C167" s="34" t="s">
        <v>483</v>
      </c>
      <c r="D167" s="36">
        <v>3084.49</v>
      </c>
      <c r="E167" s="36">
        <v>219931.63</v>
      </c>
      <c r="F167" s="36">
        <v>146242.62</v>
      </c>
      <c r="G167" s="36">
        <v>155690</v>
      </c>
      <c r="H167" s="36">
        <v>23761.1</v>
      </c>
      <c r="I167" s="36">
        <v>130041.85</v>
      </c>
      <c r="J167" s="36">
        <v>316716.67</v>
      </c>
      <c r="K167" s="36">
        <v>229841.1</v>
      </c>
      <c r="L167" s="36">
        <v>71083.320000000007</v>
      </c>
      <c r="M167" s="36">
        <v>171149.94</v>
      </c>
      <c r="N167" s="36">
        <v>26666.66</v>
      </c>
      <c r="O167" s="36">
        <v>166805.76000000001</v>
      </c>
      <c r="P167" s="36">
        <v>96654</v>
      </c>
      <c r="Q167" s="36">
        <v>277939.63</v>
      </c>
      <c r="R167" s="36">
        <v>2650.96</v>
      </c>
      <c r="S167" s="36">
        <v>248052.49</v>
      </c>
      <c r="T167" s="36">
        <v>135900</v>
      </c>
      <c r="U167" s="36">
        <v>114459.9</v>
      </c>
      <c r="V167" s="36">
        <v>181746.01</v>
      </c>
      <c r="W167" s="36">
        <v>0</v>
      </c>
      <c r="X167" s="36">
        <v>66849.279999999999</v>
      </c>
      <c r="Y167" s="36">
        <v>202407.15</v>
      </c>
      <c r="Z167" s="36">
        <v>0</v>
      </c>
      <c r="AA167" s="36">
        <v>67605.440000000002</v>
      </c>
      <c r="AB167" s="36">
        <v>57367.37</v>
      </c>
      <c r="AC167" s="36">
        <v>94647.6</v>
      </c>
      <c r="AD167" s="36">
        <v>256627.06</v>
      </c>
      <c r="AE167" s="36">
        <v>678751.09</v>
      </c>
      <c r="AF167" s="36">
        <v>27402.16</v>
      </c>
      <c r="AG167" s="36">
        <v>18300</v>
      </c>
      <c r="AH167" s="36">
        <v>2066.66</v>
      </c>
      <c r="AI167" s="36">
        <v>0</v>
      </c>
      <c r="AJ167" s="36">
        <v>108670.39</v>
      </c>
      <c r="AK167" s="36">
        <v>45979.199999999997</v>
      </c>
      <c r="AL167" s="36">
        <v>11616.43</v>
      </c>
      <c r="AM167" s="36">
        <v>187280.56</v>
      </c>
      <c r="AN167" s="36">
        <v>104250</v>
      </c>
      <c r="AO167" s="36">
        <v>99360.26</v>
      </c>
      <c r="AP167" s="36">
        <v>0</v>
      </c>
      <c r="AQ167" s="36">
        <v>0</v>
      </c>
      <c r="AR167" s="36">
        <v>0</v>
      </c>
      <c r="AS167" s="36">
        <v>0</v>
      </c>
      <c r="AT167" s="36">
        <v>23698.05</v>
      </c>
      <c r="AU167" s="36">
        <v>66648.73</v>
      </c>
      <c r="AV167" s="36">
        <v>0</v>
      </c>
      <c r="AW167" s="36">
        <v>31703.26</v>
      </c>
      <c r="AX167" s="36">
        <v>365226.65</v>
      </c>
      <c r="AY167" s="36">
        <v>118653.66</v>
      </c>
      <c r="AZ167" s="36">
        <v>64374</v>
      </c>
      <c r="BA167" s="36">
        <v>20566.64</v>
      </c>
      <c r="BB167" s="36">
        <v>42809.52</v>
      </c>
      <c r="BC167" s="36">
        <v>32328.400000000001</v>
      </c>
      <c r="BD167" s="36">
        <v>123726.67</v>
      </c>
      <c r="BE167" s="36">
        <v>67400.87</v>
      </c>
      <c r="BF167" s="36">
        <v>30116.080000000002</v>
      </c>
      <c r="BG167" s="36">
        <v>400</v>
      </c>
      <c r="BH167" s="36">
        <v>17869.060000000001</v>
      </c>
      <c r="BI167" s="36">
        <v>321494.75</v>
      </c>
      <c r="BJ167" s="36">
        <v>248824.45</v>
      </c>
      <c r="BK167" s="36">
        <v>0</v>
      </c>
      <c r="BL167" s="36">
        <v>2657.19</v>
      </c>
      <c r="BM167" s="36">
        <v>42312.84</v>
      </c>
      <c r="BN167" s="36">
        <v>176548.87</v>
      </c>
      <c r="BO167" s="36">
        <v>0</v>
      </c>
      <c r="BP167" s="36">
        <v>55050.41</v>
      </c>
      <c r="BQ167" s="36">
        <v>25870.65</v>
      </c>
      <c r="BR167" s="36">
        <v>52443.23</v>
      </c>
      <c r="BS167" s="36">
        <v>69216.160000000003</v>
      </c>
      <c r="BT167" s="36">
        <v>183544.92</v>
      </c>
      <c r="BU167" s="36">
        <v>84233.33</v>
      </c>
      <c r="BV167" s="36">
        <v>60164.35</v>
      </c>
      <c r="BW167" s="36">
        <v>67084.89</v>
      </c>
      <c r="BX167" s="36">
        <v>44153.91</v>
      </c>
      <c r="BY167" s="37">
        <v>7842554.1399000017</v>
      </c>
    </row>
    <row r="168" spans="1:77" ht="18.7" customHeight="1" x14ac:dyDescent="0.2">
      <c r="A168" s="34" t="s">
        <v>407</v>
      </c>
      <c r="B168" s="35" t="s">
        <v>484</v>
      </c>
      <c r="C168" s="34" t="s">
        <v>485</v>
      </c>
      <c r="D168" s="36">
        <v>37484.68</v>
      </c>
      <c r="E168" s="36">
        <v>39737.18</v>
      </c>
      <c r="F168" s="36">
        <v>123056.13</v>
      </c>
      <c r="G168" s="36">
        <v>60902</v>
      </c>
      <c r="H168" s="36">
        <v>2743.67</v>
      </c>
      <c r="I168" s="36">
        <v>10273.969999999999</v>
      </c>
      <c r="J168" s="36">
        <v>522375.93</v>
      </c>
      <c r="K168" s="36">
        <v>21446.66</v>
      </c>
      <c r="L168" s="36">
        <v>16710.439999999999</v>
      </c>
      <c r="M168" s="36">
        <v>139506.46</v>
      </c>
      <c r="N168" s="36">
        <v>200</v>
      </c>
      <c r="O168" s="36">
        <v>9689.26</v>
      </c>
      <c r="P168" s="36">
        <v>49922</v>
      </c>
      <c r="Q168" s="36">
        <v>45724.88</v>
      </c>
      <c r="R168" s="36">
        <v>64809.16</v>
      </c>
      <c r="S168" s="36">
        <v>1034.9000000000001</v>
      </c>
      <c r="T168" s="36">
        <v>51535.18</v>
      </c>
      <c r="U168" s="36">
        <v>12847.02</v>
      </c>
      <c r="V168" s="36">
        <v>104555.79</v>
      </c>
      <c r="W168" s="36">
        <v>69362.8</v>
      </c>
      <c r="X168" s="36">
        <v>7212.3</v>
      </c>
      <c r="Y168" s="36">
        <v>199668.09</v>
      </c>
      <c r="Z168" s="36">
        <v>1069.55</v>
      </c>
      <c r="AA168" s="36">
        <v>868.3</v>
      </c>
      <c r="AB168" s="36">
        <v>4435.12</v>
      </c>
      <c r="AC168" s="36">
        <v>483.4</v>
      </c>
      <c r="AD168" s="36">
        <v>0</v>
      </c>
      <c r="AE168" s="36">
        <v>350925.57</v>
      </c>
      <c r="AF168" s="36">
        <v>8828.19</v>
      </c>
      <c r="AG168" s="36">
        <v>24456.11</v>
      </c>
      <c r="AH168" s="36">
        <v>1892.78</v>
      </c>
      <c r="AI168" s="36">
        <v>17849.849999999999</v>
      </c>
      <c r="AJ168" s="36">
        <v>6693.39</v>
      </c>
      <c r="AK168" s="36">
        <v>67481.17</v>
      </c>
      <c r="AL168" s="36">
        <v>8116.01</v>
      </c>
      <c r="AM168" s="36">
        <v>131937.38</v>
      </c>
      <c r="AN168" s="36">
        <v>9313.83</v>
      </c>
      <c r="AO168" s="36">
        <v>465.19</v>
      </c>
      <c r="AP168" s="36">
        <v>17752.78</v>
      </c>
      <c r="AQ168" s="36">
        <v>0</v>
      </c>
      <c r="AR168" s="36">
        <v>4229.0200000000004</v>
      </c>
      <c r="AS168" s="36">
        <v>10623.39</v>
      </c>
      <c r="AT168" s="36">
        <v>17655.939999999999</v>
      </c>
      <c r="AU168" s="36">
        <v>1544.32</v>
      </c>
      <c r="AV168" s="36">
        <v>1477.38</v>
      </c>
      <c r="AW168" s="36">
        <v>655.03</v>
      </c>
      <c r="AX168" s="36">
        <v>178752.86</v>
      </c>
      <c r="AY168" s="36">
        <v>113494.18</v>
      </c>
      <c r="AZ168" s="36">
        <v>60213.33</v>
      </c>
      <c r="BA168" s="36">
        <v>31210.68</v>
      </c>
      <c r="BB168" s="36">
        <v>0</v>
      </c>
      <c r="BC168" s="36">
        <v>691.77</v>
      </c>
      <c r="BD168" s="36">
        <v>33282.339899999999</v>
      </c>
      <c r="BE168" s="36">
        <v>9537.85</v>
      </c>
      <c r="BF168" s="36">
        <v>14661.83</v>
      </c>
      <c r="BG168" s="36">
        <v>2647.9</v>
      </c>
      <c r="BH168" s="36">
        <v>11441.56</v>
      </c>
      <c r="BI168" s="36">
        <v>179817.67</v>
      </c>
      <c r="BJ168" s="36">
        <v>2309.0700000000002</v>
      </c>
      <c r="BK168" s="36">
        <v>3245.34</v>
      </c>
      <c r="BL168" s="36">
        <v>5268.23</v>
      </c>
      <c r="BM168" s="36">
        <v>2475.31</v>
      </c>
      <c r="BN168" s="36">
        <v>15397.84</v>
      </c>
      <c r="BO168" s="36">
        <v>1246.47</v>
      </c>
      <c r="BP168" s="36">
        <v>31966.13</v>
      </c>
      <c r="BQ168" s="36">
        <v>15052.97</v>
      </c>
      <c r="BR168" s="36">
        <v>3013.9</v>
      </c>
      <c r="BS168" s="36">
        <v>17486.169999999998</v>
      </c>
      <c r="BT168" s="36">
        <v>4198.45</v>
      </c>
      <c r="BU168" s="36">
        <v>11248.34</v>
      </c>
      <c r="BV168" s="36">
        <v>9586.02</v>
      </c>
      <c r="BW168" s="36">
        <v>10003.700000000001</v>
      </c>
      <c r="BX168" s="36">
        <v>5658.26</v>
      </c>
      <c r="BY168" s="37">
        <v>5689261.7696000002</v>
      </c>
    </row>
    <row r="169" spans="1:77" ht="18.7" customHeight="1" x14ac:dyDescent="0.2">
      <c r="A169" s="34" t="s">
        <v>407</v>
      </c>
      <c r="B169" s="35" t="s">
        <v>486</v>
      </c>
      <c r="C169" s="34" t="s">
        <v>487</v>
      </c>
      <c r="D169" s="36">
        <v>102507.48</v>
      </c>
      <c r="E169" s="36">
        <v>30013.59</v>
      </c>
      <c r="F169" s="36">
        <v>16455.57</v>
      </c>
      <c r="G169" s="36">
        <v>6468</v>
      </c>
      <c r="H169" s="36">
        <v>12270.24</v>
      </c>
      <c r="I169" s="36">
        <v>1587.12</v>
      </c>
      <c r="J169" s="36">
        <v>467952.91</v>
      </c>
      <c r="K169" s="36">
        <v>47850.41</v>
      </c>
      <c r="L169" s="36">
        <v>14433.32</v>
      </c>
      <c r="M169" s="36">
        <v>42032.24</v>
      </c>
      <c r="N169" s="36">
        <v>12932.82</v>
      </c>
      <c r="O169" s="36">
        <v>18953.88</v>
      </c>
      <c r="P169" s="36">
        <v>62024</v>
      </c>
      <c r="Q169" s="36">
        <v>58183.56</v>
      </c>
      <c r="R169" s="36">
        <v>258.3</v>
      </c>
      <c r="S169" s="36">
        <v>8184.33</v>
      </c>
      <c r="T169" s="36">
        <v>4230</v>
      </c>
      <c r="U169" s="36">
        <v>15758.98</v>
      </c>
      <c r="V169" s="36">
        <v>60816.75</v>
      </c>
      <c r="W169" s="36">
        <v>36183.599999999999</v>
      </c>
      <c r="X169" s="36">
        <v>20645.04</v>
      </c>
      <c r="Y169" s="36">
        <v>75795.539999999994</v>
      </c>
      <c r="Z169" s="36">
        <v>20821.900000000001</v>
      </c>
      <c r="AA169" s="36">
        <v>2605.52</v>
      </c>
      <c r="AB169" s="36">
        <v>12085.52</v>
      </c>
      <c r="AC169" s="36">
        <v>2132.96</v>
      </c>
      <c r="AD169" s="36">
        <v>0</v>
      </c>
      <c r="AE169" s="36">
        <v>345514.89</v>
      </c>
      <c r="AF169" s="36">
        <v>17324.02</v>
      </c>
      <c r="AG169" s="36">
        <v>3736.84</v>
      </c>
      <c r="AH169" s="36">
        <v>23057.56</v>
      </c>
      <c r="AI169" s="36">
        <v>6604.9</v>
      </c>
      <c r="AJ169" s="36">
        <v>952.54</v>
      </c>
      <c r="AK169" s="36">
        <v>9685.08</v>
      </c>
      <c r="AL169" s="36">
        <v>7064.68</v>
      </c>
      <c r="AM169" s="36">
        <v>2696.33</v>
      </c>
      <c r="AN169" s="36">
        <v>17444</v>
      </c>
      <c r="AO169" s="36">
        <v>3048.86</v>
      </c>
      <c r="AP169" s="36">
        <v>3385.11</v>
      </c>
      <c r="AQ169" s="36">
        <v>0</v>
      </c>
      <c r="AR169" s="36">
        <v>13982.04</v>
      </c>
      <c r="AS169" s="36">
        <v>5915.63</v>
      </c>
      <c r="AT169" s="36">
        <v>8350.82</v>
      </c>
      <c r="AU169" s="36">
        <v>7157.83</v>
      </c>
      <c r="AV169" s="36">
        <v>4627.2299999999996</v>
      </c>
      <c r="AW169" s="36">
        <v>7067.38</v>
      </c>
      <c r="AX169" s="36">
        <v>170585.3</v>
      </c>
      <c r="AY169" s="36">
        <v>14684.41</v>
      </c>
      <c r="AZ169" s="36">
        <v>16331.12</v>
      </c>
      <c r="BA169" s="36">
        <v>22583.439999999999</v>
      </c>
      <c r="BB169" s="36">
        <v>0</v>
      </c>
      <c r="BC169" s="36">
        <v>2142.42</v>
      </c>
      <c r="BD169" s="36">
        <v>33362.65</v>
      </c>
      <c r="BE169" s="36">
        <v>25670.720000000001</v>
      </c>
      <c r="BF169" s="36">
        <v>9986.0300000000007</v>
      </c>
      <c r="BG169" s="36">
        <v>7151.2</v>
      </c>
      <c r="BH169" s="36">
        <v>8929.94</v>
      </c>
      <c r="BI169" s="36">
        <v>111006.05</v>
      </c>
      <c r="BJ169" s="36">
        <v>2392.4699999999998</v>
      </c>
      <c r="BK169" s="36">
        <v>4122.2299999999996</v>
      </c>
      <c r="BL169" s="36">
        <v>1327.43</v>
      </c>
      <c r="BM169" s="36">
        <v>261.22000000000003</v>
      </c>
      <c r="BN169" s="36">
        <v>13198.37</v>
      </c>
      <c r="BO169" s="36">
        <v>1772.49</v>
      </c>
      <c r="BP169" s="36">
        <v>61567.19</v>
      </c>
      <c r="BQ169" s="36">
        <v>6291.24</v>
      </c>
      <c r="BR169" s="36">
        <v>32969.22</v>
      </c>
      <c r="BS169" s="36">
        <v>865.44</v>
      </c>
      <c r="BT169" s="36">
        <v>5737.53</v>
      </c>
      <c r="BU169" s="36">
        <v>14032.81</v>
      </c>
      <c r="BV169" s="36">
        <v>15443.42</v>
      </c>
      <c r="BW169" s="36">
        <v>7094.75</v>
      </c>
      <c r="BX169" s="36">
        <v>11121.59</v>
      </c>
      <c r="BY169" s="37">
        <v>1190986.0399</v>
      </c>
    </row>
    <row r="170" spans="1:77" ht="18.7" customHeight="1" x14ac:dyDescent="0.2">
      <c r="A170" s="34" t="s">
        <v>407</v>
      </c>
      <c r="B170" s="35" t="s">
        <v>488</v>
      </c>
      <c r="C170" s="34" t="s">
        <v>489</v>
      </c>
      <c r="D170" s="36">
        <v>0</v>
      </c>
      <c r="E170" s="36">
        <v>11562.09</v>
      </c>
      <c r="F170" s="36">
        <v>0</v>
      </c>
      <c r="G170" s="36">
        <v>4471</v>
      </c>
      <c r="H170" s="36">
        <v>2530.84</v>
      </c>
      <c r="I170" s="36">
        <v>0</v>
      </c>
      <c r="J170" s="36">
        <v>39601.019999999997</v>
      </c>
      <c r="K170" s="36">
        <v>4578.04</v>
      </c>
      <c r="L170" s="36">
        <v>1605</v>
      </c>
      <c r="M170" s="36">
        <v>5859.26</v>
      </c>
      <c r="N170" s="36">
        <v>9316.66</v>
      </c>
      <c r="O170" s="36">
        <v>19979.32</v>
      </c>
      <c r="P170" s="36">
        <v>0</v>
      </c>
      <c r="Q170" s="36">
        <v>23016.18</v>
      </c>
      <c r="R170" s="36">
        <v>1733.89</v>
      </c>
      <c r="S170" s="36">
        <v>0</v>
      </c>
      <c r="T170" s="36">
        <v>0</v>
      </c>
      <c r="U170" s="36">
        <v>609.6</v>
      </c>
      <c r="V170" s="36">
        <v>0</v>
      </c>
      <c r="W170" s="36">
        <v>0</v>
      </c>
      <c r="X170" s="36">
        <v>15104.79</v>
      </c>
      <c r="Y170" s="36">
        <v>6521.33</v>
      </c>
      <c r="Z170" s="36">
        <v>0</v>
      </c>
      <c r="AA170" s="36">
        <v>637.08000000000004</v>
      </c>
      <c r="AB170" s="36">
        <v>2034.76</v>
      </c>
      <c r="AC170" s="36">
        <v>1577.28</v>
      </c>
      <c r="AD170" s="36">
        <v>0</v>
      </c>
      <c r="AE170" s="36">
        <v>17918.18</v>
      </c>
      <c r="AF170" s="36">
        <v>5553.37</v>
      </c>
      <c r="AG170" s="36">
        <v>1149.82</v>
      </c>
      <c r="AH170" s="36">
        <v>0</v>
      </c>
      <c r="AI170" s="36">
        <v>0</v>
      </c>
      <c r="AJ170" s="36">
        <v>3523.54</v>
      </c>
      <c r="AK170" s="36">
        <v>5444.43</v>
      </c>
      <c r="AL170" s="36">
        <v>1272.1099999999999</v>
      </c>
      <c r="AM170" s="36">
        <v>571.66999999999996</v>
      </c>
      <c r="AN170" s="36">
        <v>5176</v>
      </c>
      <c r="AO170" s="36">
        <v>0</v>
      </c>
      <c r="AP170" s="36">
        <v>861.62</v>
      </c>
      <c r="AQ170" s="36">
        <v>0</v>
      </c>
      <c r="AR170" s="36">
        <v>484.57</v>
      </c>
      <c r="AS170" s="36">
        <v>2209.9499999999998</v>
      </c>
      <c r="AT170" s="36">
        <v>2214.92</v>
      </c>
      <c r="AU170" s="36">
        <v>0</v>
      </c>
      <c r="AV170" s="36">
        <v>0</v>
      </c>
      <c r="AW170" s="36">
        <v>1042.81</v>
      </c>
      <c r="AX170" s="36">
        <v>7173.43</v>
      </c>
      <c r="AY170" s="36">
        <v>14600.54</v>
      </c>
      <c r="AZ170" s="36">
        <v>0</v>
      </c>
      <c r="BA170" s="36">
        <v>45700.25</v>
      </c>
      <c r="BB170" s="36">
        <v>0</v>
      </c>
      <c r="BC170" s="36">
        <v>3129.58</v>
      </c>
      <c r="BD170" s="36">
        <v>2636.67</v>
      </c>
      <c r="BE170" s="36">
        <v>2677.9</v>
      </c>
      <c r="BF170" s="36">
        <v>3470.34</v>
      </c>
      <c r="BG170" s="36">
        <v>1605</v>
      </c>
      <c r="BH170" s="36">
        <v>277.77999999999997</v>
      </c>
      <c r="BI170" s="36">
        <v>58710.1</v>
      </c>
      <c r="BJ170" s="36">
        <v>9397.09</v>
      </c>
      <c r="BK170" s="36">
        <v>558.6</v>
      </c>
      <c r="BL170" s="36">
        <v>841.77</v>
      </c>
      <c r="BM170" s="36">
        <v>0</v>
      </c>
      <c r="BN170" s="36">
        <v>0</v>
      </c>
      <c r="BO170" s="36">
        <v>267.08999999999997</v>
      </c>
      <c r="BP170" s="36">
        <v>9728.34</v>
      </c>
      <c r="BQ170" s="36">
        <v>0</v>
      </c>
      <c r="BR170" s="36">
        <v>3115.04</v>
      </c>
      <c r="BS170" s="36">
        <v>4665.04</v>
      </c>
      <c r="BT170" s="36">
        <v>0</v>
      </c>
      <c r="BU170" s="36">
        <v>9192.5300000000007</v>
      </c>
      <c r="BV170" s="36">
        <v>6984.97</v>
      </c>
      <c r="BW170" s="36">
        <v>137.24</v>
      </c>
      <c r="BX170" s="36">
        <v>0</v>
      </c>
      <c r="BY170" s="37">
        <v>33744398.359499991</v>
      </c>
    </row>
    <row r="171" spans="1:77" ht="18.7" customHeight="1" x14ac:dyDescent="0.2">
      <c r="A171" s="34" t="s">
        <v>407</v>
      </c>
      <c r="B171" s="35" t="s">
        <v>490</v>
      </c>
      <c r="C171" s="34" t="s">
        <v>491</v>
      </c>
      <c r="D171" s="36">
        <v>0</v>
      </c>
      <c r="E171" s="36">
        <v>24520.18</v>
      </c>
      <c r="F171" s="36">
        <v>14264.89</v>
      </c>
      <c r="G171" s="36">
        <v>9613</v>
      </c>
      <c r="H171" s="36">
        <v>835.61</v>
      </c>
      <c r="I171" s="36">
        <v>2684.94</v>
      </c>
      <c r="J171" s="36">
        <v>0</v>
      </c>
      <c r="K171" s="36">
        <v>0</v>
      </c>
      <c r="L171" s="36">
        <v>0</v>
      </c>
      <c r="M171" s="36">
        <v>1925.16</v>
      </c>
      <c r="N171" s="36">
        <v>416.66</v>
      </c>
      <c r="O171" s="36">
        <v>0</v>
      </c>
      <c r="P171" s="36">
        <v>0</v>
      </c>
      <c r="Q171" s="36">
        <v>103747.52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>
        <v>0</v>
      </c>
      <c r="Y171" s="36">
        <v>617.98</v>
      </c>
      <c r="Z171" s="36">
        <v>0</v>
      </c>
      <c r="AA171" s="36">
        <v>0</v>
      </c>
      <c r="AB171" s="36">
        <v>0</v>
      </c>
      <c r="AC171" s="36">
        <v>636.12</v>
      </c>
      <c r="AD171" s="36">
        <v>0</v>
      </c>
      <c r="AE171" s="36">
        <v>0</v>
      </c>
      <c r="AF171" s="36">
        <v>0</v>
      </c>
      <c r="AG171" s="36">
        <v>0</v>
      </c>
      <c r="AH171" s="36">
        <v>0</v>
      </c>
      <c r="AI171" s="36">
        <v>67.72</v>
      </c>
      <c r="AJ171" s="36">
        <v>417.73</v>
      </c>
      <c r="AK171" s="36">
        <v>0</v>
      </c>
      <c r="AL171" s="36">
        <v>0</v>
      </c>
      <c r="AM171" s="36">
        <v>453.86</v>
      </c>
      <c r="AN171" s="36">
        <v>0</v>
      </c>
      <c r="AO171" s="36">
        <v>0</v>
      </c>
      <c r="AP171" s="36">
        <v>0</v>
      </c>
      <c r="AQ171" s="36">
        <v>0</v>
      </c>
      <c r="AR171" s="36">
        <v>710.08</v>
      </c>
      <c r="AS171" s="36">
        <v>0</v>
      </c>
      <c r="AT171" s="36">
        <v>0</v>
      </c>
      <c r="AU171" s="36">
        <v>0</v>
      </c>
      <c r="AV171" s="36">
        <v>0</v>
      </c>
      <c r="AW171" s="36">
        <v>0</v>
      </c>
      <c r="AX171" s="36">
        <v>0</v>
      </c>
      <c r="AY171" s="36">
        <v>502.06</v>
      </c>
      <c r="AZ171" s="36">
        <v>10335.5</v>
      </c>
      <c r="BA171" s="36">
        <v>1499.98</v>
      </c>
      <c r="BB171" s="36">
        <v>0</v>
      </c>
      <c r="BC171" s="36">
        <v>0</v>
      </c>
      <c r="BD171" s="36">
        <v>215.59010000000001</v>
      </c>
      <c r="BE171" s="36">
        <v>20586.23</v>
      </c>
      <c r="BF171" s="36">
        <v>0</v>
      </c>
      <c r="BG171" s="36">
        <v>0</v>
      </c>
      <c r="BH171" s="36">
        <v>0</v>
      </c>
      <c r="BI171" s="36">
        <v>5621.54</v>
      </c>
      <c r="BJ171" s="36">
        <v>106113.19</v>
      </c>
      <c r="BK171" s="36">
        <v>0</v>
      </c>
      <c r="BL171" s="36">
        <v>9184.83</v>
      </c>
      <c r="BM171" s="36">
        <v>649.42999999999995</v>
      </c>
      <c r="BN171" s="36">
        <v>0</v>
      </c>
      <c r="BO171" s="36">
        <v>2707.36</v>
      </c>
      <c r="BP171" s="36">
        <v>0</v>
      </c>
      <c r="BQ171" s="36">
        <v>0</v>
      </c>
      <c r="BR171" s="36">
        <v>3095.54</v>
      </c>
      <c r="BS171" s="36">
        <v>20154.95</v>
      </c>
      <c r="BT171" s="36">
        <v>692.7</v>
      </c>
      <c r="BU171" s="36">
        <v>3388.01</v>
      </c>
      <c r="BV171" s="36">
        <v>0</v>
      </c>
      <c r="BW171" s="36">
        <v>339.16</v>
      </c>
      <c r="BX171" s="36">
        <v>0</v>
      </c>
      <c r="BY171" s="37">
        <v>22620954.109600008</v>
      </c>
    </row>
    <row r="172" spans="1:77" ht="18.7" customHeight="1" x14ac:dyDescent="0.2">
      <c r="A172" s="34" t="s">
        <v>407</v>
      </c>
      <c r="B172" s="35" t="s">
        <v>492</v>
      </c>
      <c r="C172" s="34" t="s">
        <v>493</v>
      </c>
      <c r="D172" s="36">
        <v>4678823.24</v>
      </c>
      <c r="E172" s="36">
        <v>1099154.55</v>
      </c>
      <c r="F172" s="36">
        <v>2337028.12</v>
      </c>
      <c r="G172" s="36">
        <v>841943</v>
      </c>
      <c r="H172" s="36">
        <v>738997.95</v>
      </c>
      <c r="I172" s="36">
        <v>344426.26</v>
      </c>
      <c r="J172" s="36">
        <v>19116513.140000001</v>
      </c>
      <c r="K172" s="36">
        <v>3237744.09</v>
      </c>
      <c r="L172" s="36">
        <v>465069.7</v>
      </c>
      <c r="M172" s="36">
        <v>7252777.4299999997</v>
      </c>
      <c r="N172" s="36">
        <v>277896.24</v>
      </c>
      <c r="O172" s="36">
        <v>1023060.35</v>
      </c>
      <c r="P172" s="36">
        <v>3946825.35</v>
      </c>
      <c r="Q172" s="36">
        <v>2699278.55</v>
      </c>
      <c r="R172" s="36">
        <v>187571.96</v>
      </c>
      <c r="S172" s="36">
        <v>541745.06999999995</v>
      </c>
      <c r="T172" s="36">
        <v>618084.67000000004</v>
      </c>
      <c r="U172" s="36">
        <v>334755.25</v>
      </c>
      <c r="V172" s="36">
        <v>8295421.7400000002</v>
      </c>
      <c r="W172" s="36">
        <v>490000</v>
      </c>
      <c r="X172" s="36">
        <v>1083603.77</v>
      </c>
      <c r="Y172" s="36">
        <v>3447339.42</v>
      </c>
      <c r="Z172" s="36">
        <v>183578.85</v>
      </c>
      <c r="AA172" s="36">
        <v>280933.88</v>
      </c>
      <c r="AB172" s="36">
        <v>300644.71000000002</v>
      </c>
      <c r="AC172" s="36">
        <v>106511.66</v>
      </c>
      <c r="AD172" s="36">
        <v>49022.5</v>
      </c>
      <c r="AE172" s="36">
        <v>15815806.58</v>
      </c>
      <c r="AF172" s="36">
        <v>953980.4</v>
      </c>
      <c r="AG172" s="36">
        <v>371164.66</v>
      </c>
      <c r="AH172" s="36">
        <v>205246.96</v>
      </c>
      <c r="AI172" s="36">
        <v>220326.65</v>
      </c>
      <c r="AJ172" s="36">
        <v>627988.72</v>
      </c>
      <c r="AK172" s="36">
        <v>327882.55</v>
      </c>
      <c r="AL172" s="36">
        <v>439743.7</v>
      </c>
      <c r="AM172" s="36">
        <v>695794.8</v>
      </c>
      <c r="AN172" s="36">
        <v>445300.17</v>
      </c>
      <c r="AO172" s="36">
        <v>313653.32</v>
      </c>
      <c r="AP172" s="36">
        <v>250071.6</v>
      </c>
      <c r="AQ172" s="36">
        <v>0</v>
      </c>
      <c r="AR172" s="36">
        <v>392227.53</v>
      </c>
      <c r="AS172" s="36">
        <v>418044.15</v>
      </c>
      <c r="AT172" s="36">
        <v>445526.53</v>
      </c>
      <c r="AU172" s="36">
        <v>211166.17</v>
      </c>
      <c r="AV172" s="36">
        <v>24960.89</v>
      </c>
      <c r="AW172" s="36">
        <v>250316.23</v>
      </c>
      <c r="AX172" s="36">
        <v>8025449.8499999996</v>
      </c>
      <c r="AY172" s="36">
        <v>496579.67</v>
      </c>
      <c r="AZ172" s="36">
        <v>721829.2</v>
      </c>
      <c r="BA172" s="36">
        <v>676389.36</v>
      </c>
      <c r="BB172" s="36">
        <v>64934.44</v>
      </c>
      <c r="BC172" s="36">
        <v>234180.87</v>
      </c>
      <c r="BD172" s="36">
        <v>1913805.99</v>
      </c>
      <c r="BE172" s="36">
        <v>1036598.07</v>
      </c>
      <c r="BF172" s="36">
        <v>249648.65</v>
      </c>
      <c r="BG172" s="36">
        <v>264280.67</v>
      </c>
      <c r="BH172" s="36">
        <v>80186.12</v>
      </c>
      <c r="BI172" s="36">
        <v>5303933</v>
      </c>
      <c r="BJ172" s="36">
        <v>3194889.38</v>
      </c>
      <c r="BK172" s="36">
        <v>379389.07</v>
      </c>
      <c r="BL172" s="36">
        <v>182098.44</v>
      </c>
      <c r="BM172" s="36">
        <v>159041.22</v>
      </c>
      <c r="BN172" s="36">
        <v>411233.59</v>
      </c>
      <c r="BO172" s="36">
        <v>340395.05</v>
      </c>
      <c r="BP172" s="36">
        <v>4419072.51</v>
      </c>
      <c r="BQ172" s="36">
        <v>319390.36</v>
      </c>
      <c r="BR172" s="36">
        <v>622414.42000000004</v>
      </c>
      <c r="BS172" s="36">
        <v>549735.18999999994</v>
      </c>
      <c r="BT172" s="36">
        <v>255197.26</v>
      </c>
      <c r="BU172" s="36">
        <v>583055.06000000006</v>
      </c>
      <c r="BV172" s="36">
        <v>407399.29</v>
      </c>
      <c r="BW172" s="36">
        <v>171363.31</v>
      </c>
      <c r="BX172" s="36">
        <v>196586.38</v>
      </c>
      <c r="BY172" s="37">
        <v>7842554.1399000017</v>
      </c>
    </row>
    <row r="173" spans="1:77" ht="18.7" customHeight="1" x14ac:dyDescent="0.2">
      <c r="A173" s="34" t="s">
        <v>407</v>
      </c>
      <c r="B173" s="35" t="s">
        <v>494</v>
      </c>
      <c r="C173" s="34" t="s">
        <v>495</v>
      </c>
      <c r="D173" s="36">
        <v>140034.26999999999</v>
      </c>
      <c r="E173" s="36">
        <v>34495.61</v>
      </c>
      <c r="F173" s="36">
        <v>106993.42</v>
      </c>
      <c r="G173" s="36">
        <v>93491</v>
      </c>
      <c r="H173" s="36">
        <v>102229.91</v>
      </c>
      <c r="I173" s="36">
        <v>32166.29</v>
      </c>
      <c r="J173" s="36">
        <v>1552369.15</v>
      </c>
      <c r="K173" s="36">
        <v>146898.22</v>
      </c>
      <c r="L173" s="36">
        <v>35761.339999999997</v>
      </c>
      <c r="M173" s="36">
        <v>434297.34</v>
      </c>
      <c r="N173" s="36">
        <v>39818.06</v>
      </c>
      <c r="O173" s="36">
        <v>130648.88</v>
      </c>
      <c r="P173" s="36">
        <v>140493.79999999999</v>
      </c>
      <c r="Q173" s="36">
        <v>460843.15</v>
      </c>
      <c r="R173" s="36">
        <v>323.24</v>
      </c>
      <c r="S173" s="36">
        <v>38367.03</v>
      </c>
      <c r="T173" s="36">
        <v>45519.47</v>
      </c>
      <c r="U173" s="36">
        <v>21549.82</v>
      </c>
      <c r="V173" s="36">
        <v>626352.55000000005</v>
      </c>
      <c r="W173" s="36">
        <v>0</v>
      </c>
      <c r="X173" s="36">
        <v>120927.79</v>
      </c>
      <c r="Y173" s="36">
        <v>176166.39</v>
      </c>
      <c r="Z173" s="36">
        <v>43725.41</v>
      </c>
      <c r="AA173" s="36">
        <v>26911.7</v>
      </c>
      <c r="AB173" s="36">
        <v>52954.68</v>
      </c>
      <c r="AC173" s="36">
        <v>8515.2999999999993</v>
      </c>
      <c r="AD173" s="36">
        <v>0</v>
      </c>
      <c r="AE173" s="36">
        <v>449868.51</v>
      </c>
      <c r="AF173" s="36">
        <v>86554.7</v>
      </c>
      <c r="AG173" s="36">
        <v>30769.279999999999</v>
      </c>
      <c r="AH173" s="36">
        <v>46561.94</v>
      </c>
      <c r="AI173" s="36">
        <v>41061.230000000003</v>
      </c>
      <c r="AJ173" s="36">
        <v>30217.73</v>
      </c>
      <c r="AK173" s="36">
        <v>77854.929999999993</v>
      </c>
      <c r="AL173" s="36">
        <v>52978.42</v>
      </c>
      <c r="AM173" s="36">
        <v>80119.95</v>
      </c>
      <c r="AN173" s="36">
        <v>75432.600000000006</v>
      </c>
      <c r="AO173" s="36">
        <v>45420.56</v>
      </c>
      <c r="AP173" s="36">
        <v>53642.47</v>
      </c>
      <c r="AQ173" s="36">
        <v>0</v>
      </c>
      <c r="AR173" s="36">
        <v>16254.19</v>
      </c>
      <c r="AS173" s="36">
        <v>62875</v>
      </c>
      <c r="AT173" s="36">
        <v>49016.66</v>
      </c>
      <c r="AU173" s="36">
        <v>38243.379999999997</v>
      </c>
      <c r="AV173" s="36">
        <v>2238.7199999999998</v>
      </c>
      <c r="AW173" s="36">
        <v>18880.919999999998</v>
      </c>
      <c r="AX173" s="36">
        <v>649020.68999999994</v>
      </c>
      <c r="AY173" s="36">
        <v>108113.75</v>
      </c>
      <c r="AZ173" s="36">
        <v>144488.04999999999</v>
      </c>
      <c r="BA173" s="36">
        <v>81461.710000000006</v>
      </c>
      <c r="BB173" s="36">
        <v>2300.5</v>
      </c>
      <c r="BC173" s="36">
        <v>35948.51</v>
      </c>
      <c r="BD173" s="36">
        <v>101115.31</v>
      </c>
      <c r="BE173" s="36">
        <v>42683.89</v>
      </c>
      <c r="BF173" s="36">
        <v>32004.36</v>
      </c>
      <c r="BG173" s="36">
        <v>22122.78</v>
      </c>
      <c r="BH173" s="36">
        <v>35002.94</v>
      </c>
      <c r="BI173" s="36">
        <v>103555.89</v>
      </c>
      <c r="BJ173" s="36">
        <v>104388.54</v>
      </c>
      <c r="BK173" s="36">
        <v>51449.38</v>
      </c>
      <c r="BL173" s="36">
        <v>49407.57</v>
      </c>
      <c r="BM173" s="36">
        <v>20468.07</v>
      </c>
      <c r="BN173" s="36">
        <v>91450.8</v>
      </c>
      <c r="BO173" s="36">
        <v>50240.639999999999</v>
      </c>
      <c r="BP173" s="36">
        <v>176377.22</v>
      </c>
      <c r="BQ173" s="36">
        <v>59797.88</v>
      </c>
      <c r="BR173" s="36">
        <v>61080.57</v>
      </c>
      <c r="BS173" s="36">
        <v>131443.18</v>
      </c>
      <c r="BT173" s="36">
        <v>104168.22</v>
      </c>
      <c r="BU173" s="36">
        <v>38459.46</v>
      </c>
      <c r="BV173" s="36">
        <v>75131.81</v>
      </c>
      <c r="BW173" s="36">
        <v>80458.720000000001</v>
      </c>
      <c r="BX173" s="36">
        <v>128708.34</v>
      </c>
      <c r="BY173" s="37">
        <v>5689261.7696000002</v>
      </c>
    </row>
    <row r="174" spans="1:77" ht="18.7" customHeight="1" x14ac:dyDescent="0.2">
      <c r="A174" s="34" t="s">
        <v>407</v>
      </c>
      <c r="B174" s="35" t="s">
        <v>496</v>
      </c>
      <c r="C174" s="34" t="s">
        <v>497</v>
      </c>
      <c r="D174" s="36">
        <v>76736.490000000005</v>
      </c>
      <c r="E174" s="36">
        <v>57530.43</v>
      </c>
      <c r="F174" s="36">
        <v>134763.82999999999</v>
      </c>
      <c r="G174" s="36">
        <v>51520</v>
      </c>
      <c r="H174" s="36">
        <v>42689.42</v>
      </c>
      <c r="I174" s="36">
        <v>8726.44</v>
      </c>
      <c r="J174" s="36">
        <v>96919.84</v>
      </c>
      <c r="K174" s="36">
        <v>86791.19</v>
      </c>
      <c r="L174" s="36">
        <v>21337.54</v>
      </c>
      <c r="M174" s="36">
        <v>167884.64</v>
      </c>
      <c r="N174" s="36">
        <v>26482.22</v>
      </c>
      <c r="O174" s="36">
        <v>37649.42</v>
      </c>
      <c r="P174" s="36">
        <v>50875.08</v>
      </c>
      <c r="Q174" s="36">
        <v>141812.51</v>
      </c>
      <c r="R174" s="36">
        <v>0</v>
      </c>
      <c r="S174" s="36">
        <v>7234.76</v>
      </c>
      <c r="T174" s="36">
        <v>96287</v>
      </c>
      <c r="U174" s="36">
        <v>26544.16</v>
      </c>
      <c r="V174" s="36">
        <v>244054.76</v>
      </c>
      <c r="W174" s="36">
        <v>55500.84</v>
      </c>
      <c r="X174" s="36">
        <v>32765.48</v>
      </c>
      <c r="Y174" s="36">
        <v>125324.37</v>
      </c>
      <c r="Z174" s="36">
        <v>5851.13</v>
      </c>
      <c r="AA174" s="36">
        <v>10761.9</v>
      </c>
      <c r="AB174" s="36">
        <v>15351.21</v>
      </c>
      <c r="AC174" s="36">
        <v>2120.4</v>
      </c>
      <c r="AD174" s="36">
        <v>0</v>
      </c>
      <c r="AE174" s="36">
        <v>335520.24</v>
      </c>
      <c r="AF174" s="36">
        <v>25681.81</v>
      </c>
      <c r="AG174" s="36">
        <v>1387.22</v>
      </c>
      <c r="AH174" s="36">
        <v>5006.16</v>
      </c>
      <c r="AI174" s="36">
        <v>3981.11</v>
      </c>
      <c r="AJ174" s="36">
        <v>21521.84</v>
      </c>
      <c r="AK174" s="36">
        <v>32820.25</v>
      </c>
      <c r="AL174" s="36">
        <v>19086.2</v>
      </c>
      <c r="AM174" s="36">
        <v>40230</v>
      </c>
      <c r="AN174" s="36">
        <v>23868.9</v>
      </c>
      <c r="AO174" s="36">
        <v>2829.67</v>
      </c>
      <c r="AP174" s="36">
        <v>20375.84</v>
      </c>
      <c r="AQ174" s="36">
        <v>0</v>
      </c>
      <c r="AR174" s="36">
        <v>6295.34</v>
      </c>
      <c r="AS174" s="36">
        <v>56123.38</v>
      </c>
      <c r="AT174" s="36">
        <v>44432.23</v>
      </c>
      <c r="AU174" s="36">
        <v>13615.91</v>
      </c>
      <c r="AV174" s="36">
        <v>5992.88</v>
      </c>
      <c r="AW174" s="36">
        <v>16085.78</v>
      </c>
      <c r="AX174" s="36">
        <v>122367.1</v>
      </c>
      <c r="AY174" s="36">
        <v>30681.06</v>
      </c>
      <c r="AZ174" s="36">
        <v>11504.99</v>
      </c>
      <c r="BA174" s="36">
        <v>30349.22</v>
      </c>
      <c r="BB174" s="36">
        <v>522.22</v>
      </c>
      <c r="BC174" s="36">
        <v>8974.08</v>
      </c>
      <c r="BD174" s="36">
        <v>100484.7099</v>
      </c>
      <c r="BE174" s="36">
        <v>22523.32</v>
      </c>
      <c r="BF174" s="36">
        <v>15572.16</v>
      </c>
      <c r="BG174" s="36">
        <v>8695.3700000000008</v>
      </c>
      <c r="BH174" s="36">
        <v>3661.38</v>
      </c>
      <c r="BI174" s="36">
        <v>203885.27</v>
      </c>
      <c r="BJ174" s="36">
        <v>35812.69</v>
      </c>
      <c r="BK174" s="36">
        <v>9842</v>
      </c>
      <c r="BL174" s="36">
        <v>23029.21</v>
      </c>
      <c r="BM174" s="36">
        <v>6409.76</v>
      </c>
      <c r="BN174" s="36">
        <v>29732.55</v>
      </c>
      <c r="BO174" s="36">
        <v>4343.67</v>
      </c>
      <c r="BP174" s="36">
        <v>168857.83</v>
      </c>
      <c r="BQ174" s="36">
        <v>7244.8</v>
      </c>
      <c r="BR174" s="36">
        <v>64721.25</v>
      </c>
      <c r="BS174" s="36">
        <v>4615.0200000000004</v>
      </c>
      <c r="BT174" s="36">
        <v>39754.199999999997</v>
      </c>
      <c r="BU174" s="36">
        <v>21228.71</v>
      </c>
      <c r="BV174" s="36">
        <v>5379.65</v>
      </c>
      <c r="BW174" s="36">
        <v>55707.83</v>
      </c>
      <c r="BX174" s="36">
        <v>50735.87</v>
      </c>
      <c r="BY174" s="37">
        <v>1190986.0399</v>
      </c>
    </row>
    <row r="175" spans="1:77" ht="18.7" customHeight="1" x14ac:dyDescent="0.2">
      <c r="A175" s="34" t="s">
        <v>407</v>
      </c>
      <c r="B175" s="35" t="s">
        <v>498</v>
      </c>
      <c r="C175" s="34" t="s">
        <v>499</v>
      </c>
      <c r="D175" s="36">
        <v>24285.22</v>
      </c>
      <c r="E175" s="36">
        <v>0</v>
      </c>
      <c r="F175" s="36">
        <v>23263.53</v>
      </c>
      <c r="G175" s="36">
        <v>0</v>
      </c>
      <c r="H175" s="36">
        <v>0</v>
      </c>
      <c r="I175" s="36">
        <v>0</v>
      </c>
      <c r="J175" s="36">
        <v>159086.76999999999</v>
      </c>
      <c r="K175" s="36">
        <v>9990</v>
      </c>
      <c r="L175" s="36">
        <v>9925</v>
      </c>
      <c r="M175" s="36">
        <v>7800</v>
      </c>
      <c r="N175" s="36">
        <v>1010.56</v>
      </c>
      <c r="O175" s="36">
        <v>0</v>
      </c>
      <c r="P175" s="36">
        <v>12600</v>
      </c>
      <c r="Q175" s="36">
        <v>5985.64</v>
      </c>
      <c r="R175" s="36">
        <v>0</v>
      </c>
      <c r="S175" s="36">
        <v>0</v>
      </c>
      <c r="T175" s="36">
        <v>833.34</v>
      </c>
      <c r="U175" s="36">
        <v>648.51</v>
      </c>
      <c r="V175" s="36">
        <v>0</v>
      </c>
      <c r="W175" s="36">
        <v>1643</v>
      </c>
      <c r="X175" s="36">
        <v>0</v>
      </c>
      <c r="Y175" s="36">
        <v>1699.48</v>
      </c>
      <c r="Z175" s="36">
        <v>434.44</v>
      </c>
      <c r="AA175" s="36">
        <v>0</v>
      </c>
      <c r="AB175" s="36">
        <v>0</v>
      </c>
      <c r="AC175" s="36">
        <v>0</v>
      </c>
      <c r="AD175" s="36">
        <v>0</v>
      </c>
      <c r="AE175" s="36">
        <v>287559.01</v>
      </c>
      <c r="AF175" s="36">
        <v>29982.560000000001</v>
      </c>
      <c r="AG175" s="36">
        <v>807.08</v>
      </c>
      <c r="AH175" s="36">
        <v>3060.2</v>
      </c>
      <c r="AI175" s="36">
        <v>0</v>
      </c>
      <c r="AJ175" s="36">
        <v>1949.66</v>
      </c>
      <c r="AK175" s="36">
        <v>4162.7299999999996</v>
      </c>
      <c r="AL175" s="36">
        <v>0</v>
      </c>
      <c r="AM175" s="36">
        <v>8552.31</v>
      </c>
      <c r="AN175" s="36">
        <v>2766.66</v>
      </c>
      <c r="AO175" s="36">
        <v>0</v>
      </c>
      <c r="AP175" s="36">
        <v>0</v>
      </c>
      <c r="AQ175" s="36">
        <v>0</v>
      </c>
      <c r="AR175" s="36">
        <v>0</v>
      </c>
      <c r="AS175" s="36">
        <v>61.12</v>
      </c>
      <c r="AT175" s="36">
        <v>0</v>
      </c>
      <c r="AU175" s="36">
        <v>0</v>
      </c>
      <c r="AV175" s="36">
        <v>3158.24</v>
      </c>
      <c r="AW175" s="36">
        <v>6164.99</v>
      </c>
      <c r="AX175" s="36">
        <v>10894.32</v>
      </c>
      <c r="AY175" s="36">
        <v>0</v>
      </c>
      <c r="AZ175" s="36">
        <v>32440.99</v>
      </c>
      <c r="BA175" s="36">
        <v>9708.7900000000009</v>
      </c>
      <c r="BB175" s="36">
        <v>0</v>
      </c>
      <c r="BC175" s="36">
        <v>0</v>
      </c>
      <c r="BD175" s="36">
        <v>38843.299899999998</v>
      </c>
      <c r="BE175" s="36">
        <v>220.42</v>
      </c>
      <c r="BF175" s="36">
        <v>0</v>
      </c>
      <c r="BG175" s="36">
        <v>0</v>
      </c>
      <c r="BH175" s="36">
        <v>0</v>
      </c>
      <c r="BI175" s="36">
        <v>4766.38</v>
      </c>
      <c r="BJ175" s="36">
        <v>924.47</v>
      </c>
      <c r="BK175" s="36">
        <v>0</v>
      </c>
      <c r="BL175" s="36">
        <v>15022.7</v>
      </c>
      <c r="BM175" s="36">
        <v>0</v>
      </c>
      <c r="BN175" s="36">
        <v>393.89</v>
      </c>
      <c r="BO175" s="36">
        <v>0</v>
      </c>
      <c r="BP175" s="36">
        <v>17131.29</v>
      </c>
      <c r="BQ175" s="36">
        <v>0</v>
      </c>
      <c r="BR175" s="36">
        <v>0</v>
      </c>
      <c r="BS175" s="36">
        <v>0</v>
      </c>
      <c r="BT175" s="36">
        <v>0</v>
      </c>
      <c r="BU175" s="36">
        <v>0</v>
      </c>
      <c r="BV175" s="36">
        <v>0</v>
      </c>
      <c r="BW175" s="36">
        <v>722.72</v>
      </c>
      <c r="BX175" s="36">
        <v>1233.95</v>
      </c>
      <c r="BY175" s="37">
        <v>799101.23000000021</v>
      </c>
    </row>
    <row r="176" spans="1:77" ht="18.7" customHeight="1" x14ac:dyDescent="0.2">
      <c r="A176" s="34" t="s">
        <v>407</v>
      </c>
      <c r="B176" s="35" t="s">
        <v>500</v>
      </c>
      <c r="C176" s="34" t="s">
        <v>501</v>
      </c>
      <c r="D176" s="36">
        <v>0</v>
      </c>
      <c r="E176" s="36">
        <v>30609.200000000001</v>
      </c>
      <c r="F176" s="36">
        <v>76525.64</v>
      </c>
      <c r="G176" s="36">
        <v>1671</v>
      </c>
      <c r="H176" s="36">
        <v>13319.73</v>
      </c>
      <c r="I176" s="36">
        <v>546.17999999999995</v>
      </c>
      <c r="J176" s="36">
        <v>431489.44</v>
      </c>
      <c r="K176" s="36">
        <v>0</v>
      </c>
      <c r="L176" s="36">
        <v>0</v>
      </c>
      <c r="M176" s="36">
        <v>3244</v>
      </c>
      <c r="N176" s="36">
        <v>0</v>
      </c>
      <c r="O176" s="36">
        <v>0</v>
      </c>
      <c r="P176" s="36">
        <v>7134</v>
      </c>
      <c r="Q176" s="36">
        <v>0</v>
      </c>
      <c r="R176" s="36">
        <v>0</v>
      </c>
      <c r="S176" s="36">
        <v>0</v>
      </c>
      <c r="T176" s="36">
        <v>0</v>
      </c>
      <c r="U176" s="36">
        <v>0</v>
      </c>
      <c r="V176" s="36">
        <v>0</v>
      </c>
      <c r="W176" s="36">
        <v>0</v>
      </c>
      <c r="X176" s="36">
        <v>3242.15</v>
      </c>
      <c r="Y176" s="36">
        <v>0</v>
      </c>
      <c r="Z176" s="36">
        <v>0</v>
      </c>
      <c r="AA176" s="36">
        <v>0</v>
      </c>
      <c r="AB176" s="36">
        <v>0</v>
      </c>
      <c r="AC176" s="36">
        <v>0</v>
      </c>
      <c r="AD176" s="36">
        <v>0</v>
      </c>
      <c r="AE176" s="36">
        <v>0</v>
      </c>
      <c r="AF176" s="36">
        <v>0</v>
      </c>
      <c r="AG176" s="36">
        <v>6888.89</v>
      </c>
      <c r="AH176" s="36">
        <v>0</v>
      </c>
      <c r="AI176" s="36">
        <v>2750</v>
      </c>
      <c r="AJ176" s="36">
        <v>0</v>
      </c>
      <c r="AK176" s="36">
        <v>0</v>
      </c>
      <c r="AL176" s="36">
        <v>5515.01</v>
      </c>
      <c r="AM176" s="36">
        <v>6333.34</v>
      </c>
      <c r="AN176" s="36">
        <v>7166.66</v>
      </c>
      <c r="AO176" s="36">
        <v>0</v>
      </c>
      <c r="AP176" s="36">
        <v>0</v>
      </c>
      <c r="AQ176" s="36">
        <v>0</v>
      </c>
      <c r="AR176" s="36">
        <v>0</v>
      </c>
      <c r="AS176" s="36">
        <v>0</v>
      </c>
      <c r="AT176" s="36">
        <v>0</v>
      </c>
      <c r="AU176" s="36">
        <v>0</v>
      </c>
      <c r="AV176" s="36">
        <v>0</v>
      </c>
      <c r="AW176" s="36">
        <v>0</v>
      </c>
      <c r="AX176" s="36">
        <v>0</v>
      </c>
      <c r="AY176" s="36">
        <v>10472.219999999999</v>
      </c>
      <c r="AZ176" s="36">
        <v>0</v>
      </c>
      <c r="BA176" s="36">
        <v>0</v>
      </c>
      <c r="BB176" s="36">
        <v>0</v>
      </c>
      <c r="BC176" s="36">
        <v>0</v>
      </c>
      <c r="BD176" s="36">
        <v>7666.66</v>
      </c>
      <c r="BE176" s="36">
        <v>1319.44</v>
      </c>
      <c r="BF176" s="36">
        <v>0</v>
      </c>
      <c r="BG176" s="36">
        <v>0</v>
      </c>
      <c r="BH176" s="36">
        <v>0</v>
      </c>
      <c r="BI176" s="36">
        <v>0</v>
      </c>
      <c r="BJ176" s="36">
        <v>0</v>
      </c>
      <c r="BK176" s="36">
        <v>0</v>
      </c>
      <c r="BL176" s="36">
        <v>0</v>
      </c>
      <c r="BM176" s="36">
        <v>0</v>
      </c>
      <c r="BN176" s="36">
        <v>2447</v>
      </c>
      <c r="BO176" s="36">
        <v>0</v>
      </c>
      <c r="BP176" s="36">
        <v>32867.58</v>
      </c>
      <c r="BQ176" s="36">
        <v>5515.02</v>
      </c>
      <c r="BR176" s="36">
        <v>0</v>
      </c>
      <c r="BS176" s="36">
        <v>4360.66</v>
      </c>
      <c r="BT176" s="36">
        <v>0</v>
      </c>
      <c r="BU176" s="36">
        <v>0</v>
      </c>
      <c r="BV176" s="36">
        <v>0</v>
      </c>
      <c r="BW176" s="36">
        <v>0</v>
      </c>
      <c r="BX176" s="36">
        <v>55150.57</v>
      </c>
      <c r="BY176" s="37">
        <v>338948693.23949999</v>
      </c>
    </row>
    <row r="177" spans="1:77" ht="18.7" customHeight="1" x14ac:dyDescent="0.2">
      <c r="A177" s="34" t="s">
        <v>407</v>
      </c>
      <c r="B177" s="35" t="s">
        <v>502</v>
      </c>
      <c r="C177" s="34" t="s">
        <v>503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46">
        <v>0</v>
      </c>
      <c r="W177" s="46">
        <v>0</v>
      </c>
      <c r="X177" s="46">
        <v>0</v>
      </c>
      <c r="Y177" s="46">
        <v>0</v>
      </c>
      <c r="Z177" s="46">
        <v>0</v>
      </c>
      <c r="AA177" s="46">
        <v>0</v>
      </c>
      <c r="AB177" s="46">
        <v>0</v>
      </c>
      <c r="AC177" s="46">
        <v>0</v>
      </c>
      <c r="AD177" s="46">
        <v>0</v>
      </c>
      <c r="AE177" s="46">
        <v>0</v>
      </c>
      <c r="AF177" s="46">
        <v>0</v>
      </c>
      <c r="AG177" s="46">
        <v>0</v>
      </c>
      <c r="AH177" s="46">
        <v>0</v>
      </c>
      <c r="AI177" s="46">
        <v>0</v>
      </c>
      <c r="AJ177" s="46">
        <v>0</v>
      </c>
      <c r="AK177" s="46">
        <v>0</v>
      </c>
      <c r="AL177" s="46">
        <v>0</v>
      </c>
      <c r="AM177" s="46">
        <v>0</v>
      </c>
      <c r="AN177" s="46">
        <v>0</v>
      </c>
      <c r="AO177" s="46">
        <v>0</v>
      </c>
      <c r="AP177" s="46">
        <v>0</v>
      </c>
      <c r="AQ177" s="46">
        <v>0</v>
      </c>
      <c r="AR177" s="46">
        <v>0</v>
      </c>
      <c r="AS177" s="46">
        <v>0</v>
      </c>
      <c r="AT177" s="46">
        <v>0</v>
      </c>
      <c r="AU177" s="46">
        <v>0</v>
      </c>
      <c r="AV177" s="46">
        <v>0</v>
      </c>
      <c r="AW177" s="46">
        <v>0</v>
      </c>
      <c r="AX177" s="46">
        <v>0</v>
      </c>
      <c r="AY177" s="46">
        <v>0</v>
      </c>
      <c r="AZ177" s="46">
        <v>0</v>
      </c>
      <c r="BA177" s="46">
        <v>0</v>
      </c>
      <c r="BB177" s="46">
        <v>0</v>
      </c>
      <c r="BC177" s="46">
        <v>0</v>
      </c>
      <c r="BD177" s="46">
        <v>0</v>
      </c>
      <c r="BE177" s="46">
        <v>0</v>
      </c>
      <c r="BF177" s="46">
        <v>0</v>
      </c>
      <c r="BG177" s="46">
        <v>0</v>
      </c>
      <c r="BH177" s="46">
        <v>0</v>
      </c>
      <c r="BI177" s="46">
        <v>0</v>
      </c>
      <c r="BJ177" s="46">
        <v>0</v>
      </c>
      <c r="BK177" s="46">
        <v>0</v>
      </c>
      <c r="BL177" s="46">
        <v>0</v>
      </c>
      <c r="BM177" s="46">
        <v>0</v>
      </c>
      <c r="BN177" s="46">
        <v>0</v>
      </c>
      <c r="BO177" s="46">
        <v>0</v>
      </c>
      <c r="BP177" s="46">
        <v>0</v>
      </c>
      <c r="BQ177" s="46">
        <v>0</v>
      </c>
      <c r="BR177" s="46">
        <v>0</v>
      </c>
      <c r="BS177" s="46">
        <v>0</v>
      </c>
      <c r="BT177" s="46">
        <v>0</v>
      </c>
      <c r="BU177" s="46">
        <v>0</v>
      </c>
      <c r="BV177" s="46">
        <v>0</v>
      </c>
      <c r="BW177" s="46">
        <v>0</v>
      </c>
      <c r="BX177" s="46">
        <v>0</v>
      </c>
      <c r="BY177" s="37">
        <v>27493896.449799985</v>
      </c>
    </row>
    <row r="178" spans="1:77" ht="18.7" customHeight="1" x14ac:dyDescent="0.2">
      <c r="A178" s="34" t="s">
        <v>407</v>
      </c>
      <c r="B178" s="35" t="s">
        <v>504</v>
      </c>
      <c r="C178" s="34" t="s">
        <v>505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0</v>
      </c>
      <c r="V178" s="46">
        <v>0</v>
      </c>
      <c r="W178" s="46">
        <v>0</v>
      </c>
      <c r="X178" s="46">
        <v>0</v>
      </c>
      <c r="Y178" s="46">
        <v>0</v>
      </c>
      <c r="Z178" s="46">
        <v>0</v>
      </c>
      <c r="AA178" s="46">
        <v>0</v>
      </c>
      <c r="AB178" s="46">
        <v>0</v>
      </c>
      <c r="AC178" s="46">
        <v>0</v>
      </c>
      <c r="AD178" s="46">
        <v>0</v>
      </c>
      <c r="AE178" s="46">
        <v>0</v>
      </c>
      <c r="AF178" s="46">
        <v>0</v>
      </c>
      <c r="AG178" s="46">
        <v>0</v>
      </c>
      <c r="AH178" s="46">
        <v>0</v>
      </c>
      <c r="AI178" s="46">
        <v>0</v>
      </c>
      <c r="AJ178" s="46">
        <v>0</v>
      </c>
      <c r="AK178" s="46">
        <v>0</v>
      </c>
      <c r="AL178" s="46">
        <v>0</v>
      </c>
      <c r="AM178" s="46">
        <v>0</v>
      </c>
      <c r="AN178" s="46">
        <v>0</v>
      </c>
      <c r="AO178" s="46">
        <v>0</v>
      </c>
      <c r="AP178" s="46">
        <v>0</v>
      </c>
      <c r="AQ178" s="46">
        <v>0</v>
      </c>
      <c r="AR178" s="46">
        <v>0</v>
      </c>
      <c r="AS178" s="46">
        <v>0</v>
      </c>
      <c r="AT178" s="46">
        <v>0</v>
      </c>
      <c r="AU178" s="46">
        <v>0</v>
      </c>
      <c r="AV178" s="46">
        <v>0</v>
      </c>
      <c r="AW178" s="46">
        <v>0</v>
      </c>
      <c r="AX178" s="46">
        <v>0</v>
      </c>
      <c r="AY178" s="46">
        <v>0</v>
      </c>
      <c r="AZ178" s="46">
        <v>0</v>
      </c>
      <c r="BA178" s="46">
        <v>0</v>
      </c>
      <c r="BB178" s="46">
        <v>0</v>
      </c>
      <c r="BC178" s="46">
        <v>0</v>
      </c>
      <c r="BD178" s="46">
        <v>0</v>
      </c>
      <c r="BE178" s="46">
        <v>0</v>
      </c>
      <c r="BF178" s="46">
        <v>0</v>
      </c>
      <c r="BG178" s="46">
        <v>0</v>
      </c>
      <c r="BH178" s="46">
        <v>0</v>
      </c>
      <c r="BI178" s="46">
        <v>0</v>
      </c>
      <c r="BJ178" s="46">
        <v>0</v>
      </c>
      <c r="BK178" s="46">
        <v>0</v>
      </c>
      <c r="BL178" s="46">
        <v>0</v>
      </c>
      <c r="BM178" s="46">
        <v>0</v>
      </c>
      <c r="BN178" s="46">
        <v>0</v>
      </c>
      <c r="BO178" s="46">
        <v>0</v>
      </c>
      <c r="BP178" s="46">
        <v>0</v>
      </c>
      <c r="BQ178" s="46">
        <v>0</v>
      </c>
      <c r="BR178" s="46">
        <v>0</v>
      </c>
      <c r="BS178" s="46">
        <v>0</v>
      </c>
      <c r="BT178" s="46">
        <v>0</v>
      </c>
      <c r="BU178" s="46">
        <v>0</v>
      </c>
      <c r="BV178" s="46">
        <v>0</v>
      </c>
      <c r="BW178" s="46">
        <v>0</v>
      </c>
      <c r="BX178" s="46">
        <v>0</v>
      </c>
      <c r="BY178" s="37">
        <v>10960660.539599998</v>
      </c>
    </row>
    <row r="179" spans="1:77" ht="18.7" customHeight="1" x14ac:dyDescent="0.2">
      <c r="A179" s="34" t="s">
        <v>407</v>
      </c>
      <c r="B179" s="35" t="s">
        <v>506</v>
      </c>
      <c r="C179" s="34" t="s">
        <v>507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0</v>
      </c>
      <c r="AK179" s="46">
        <v>0</v>
      </c>
      <c r="AL179" s="46">
        <v>0</v>
      </c>
      <c r="AM179" s="46">
        <v>0</v>
      </c>
      <c r="AN179" s="46">
        <v>0</v>
      </c>
      <c r="AO179" s="46">
        <v>0</v>
      </c>
      <c r="AP179" s="46">
        <v>0</v>
      </c>
      <c r="AQ179" s="46">
        <v>0</v>
      </c>
      <c r="AR179" s="46">
        <v>0</v>
      </c>
      <c r="AS179" s="46">
        <v>0</v>
      </c>
      <c r="AT179" s="46">
        <v>0</v>
      </c>
      <c r="AU179" s="46">
        <v>0</v>
      </c>
      <c r="AV179" s="46">
        <v>0</v>
      </c>
      <c r="AW179" s="46">
        <v>0</v>
      </c>
      <c r="AX179" s="46">
        <v>0</v>
      </c>
      <c r="AY179" s="46">
        <v>0</v>
      </c>
      <c r="AZ179" s="46">
        <v>0</v>
      </c>
      <c r="BA179" s="46">
        <v>0</v>
      </c>
      <c r="BB179" s="46">
        <v>0</v>
      </c>
      <c r="BC179" s="46">
        <v>0</v>
      </c>
      <c r="BD179" s="46">
        <v>0</v>
      </c>
      <c r="BE179" s="46">
        <v>0</v>
      </c>
      <c r="BF179" s="46">
        <v>0</v>
      </c>
      <c r="BG179" s="46">
        <v>0</v>
      </c>
      <c r="BH179" s="46">
        <v>0</v>
      </c>
      <c r="BI179" s="46">
        <v>0</v>
      </c>
      <c r="BJ179" s="46">
        <v>0</v>
      </c>
      <c r="BK179" s="46">
        <v>0</v>
      </c>
      <c r="BL179" s="46">
        <v>0</v>
      </c>
      <c r="BM179" s="46">
        <v>0</v>
      </c>
      <c r="BN179" s="46">
        <v>0</v>
      </c>
      <c r="BO179" s="46">
        <v>0</v>
      </c>
      <c r="BP179" s="46">
        <v>0</v>
      </c>
      <c r="BQ179" s="46">
        <v>0</v>
      </c>
      <c r="BR179" s="46">
        <v>0</v>
      </c>
      <c r="BS179" s="46">
        <v>0</v>
      </c>
      <c r="BT179" s="46">
        <v>0</v>
      </c>
      <c r="BU179" s="46">
        <v>0</v>
      </c>
      <c r="BV179" s="46">
        <v>0</v>
      </c>
      <c r="BW179" s="46">
        <v>0</v>
      </c>
      <c r="BX179" s="46">
        <v>0</v>
      </c>
      <c r="BY179" s="37">
        <v>1323720.3900000001</v>
      </c>
    </row>
    <row r="180" spans="1:77" ht="18.7" customHeight="1" x14ac:dyDescent="0.2">
      <c r="A180" s="43" t="s">
        <v>508</v>
      </c>
      <c r="B180" s="44"/>
      <c r="C180" s="45"/>
      <c r="D180" s="41">
        <f>SUM(D130:D179)</f>
        <v>22628130.149999999</v>
      </c>
      <c r="E180" s="41">
        <f t="shared" ref="E180:BP180" si="6">SUM(E130:E179)</f>
        <v>3849157.67</v>
      </c>
      <c r="F180" s="41">
        <f t="shared" si="6"/>
        <v>5985513.9000000004</v>
      </c>
      <c r="G180" s="41">
        <f t="shared" si="6"/>
        <v>2021156</v>
      </c>
      <c r="H180" s="41">
        <f t="shared" si="6"/>
        <v>1583637.1099999996</v>
      </c>
      <c r="I180" s="41">
        <f t="shared" si="6"/>
        <v>1127221.7599999998</v>
      </c>
      <c r="J180" s="41">
        <f t="shared" si="6"/>
        <v>33516573.389999997</v>
      </c>
      <c r="K180" s="41">
        <f t="shared" si="6"/>
        <v>6721384.5300000012</v>
      </c>
      <c r="L180" s="41">
        <f t="shared" si="6"/>
        <v>1072108.46</v>
      </c>
      <c r="M180" s="41">
        <f t="shared" si="6"/>
        <v>14297514.960000001</v>
      </c>
      <c r="N180" s="41">
        <f t="shared" si="6"/>
        <v>742633.54</v>
      </c>
      <c r="O180" s="41">
        <f t="shared" si="6"/>
        <v>2540182.31</v>
      </c>
      <c r="P180" s="41">
        <f t="shared" si="6"/>
        <v>7701239.2800000003</v>
      </c>
      <c r="Q180" s="41">
        <f t="shared" si="6"/>
        <v>6473457.9500000002</v>
      </c>
      <c r="R180" s="41">
        <f t="shared" si="6"/>
        <v>534657</v>
      </c>
      <c r="S180" s="41">
        <f t="shared" si="6"/>
        <v>1552354.1698</v>
      </c>
      <c r="T180" s="41">
        <f t="shared" si="6"/>
        <v>1591707.8</v>
      </c>
      <c r="U180" s="41">
        <f t="shared" si="6"/>
        <v>1281097.0999999999</v>
      </c>
      <c r="V180" s="41">
        <f t="shared" si="6"/>
        <v>21010148.780000005</v>
      </c>
      <c r="W180" s="41">
        <f t="shared" si="6"/>
        <v>2355526.5199999996</v>
      </c>
      <c r="X180" s="41">
        <f t="shared" si="6"/>
        <v>3141969.08</v>
      </c>
      <c r="Y180" s="41">
        <f t="shared" si="6"/>
        <v>7291870.6200000001</v>
      </c>
      <c r="Z180" s="41">
        <f t="shared" si="6"/>
        <v>821377.83000000007</v>
      </c>
      <c r="AA180" s="41">
        <f t="shared" si="6"/>
        <v>796358.12</v>
      </c>
      <c r="AB180" s="41">
        <f t="shared" si="6"/>
        <v>918877.2300000001</v>
      </c>
      <c r="AC180" s="41">
        <f t="shared" si="6"/>
        <v>586812.30000000016</v>
      </c>
      <c r="AD180" s="41">
        <f t="shared" si="6"/>
        <v>707389.35000000009</v>
      </c>
      <c r="AE180" s="41">
        <f t="shared" si="6"/>
        <v>30018951.890000004</v>
      </c>
      <c r="AF180" s="41">
        <f t="shared" si="6"/>
        <v>1777517.6</v>
      </c>
      <c r="AG180" s="41">
        <f t="shared" si="6"/>
        <v>695441.96</v>
      </c>
      <c r="AH180" s="41">
        <f t="shared" si="6"/>
        <v>649769.64</v>
      </c>
      <c r="AI180" s="41">
        <f t="shared" si="6"/>
        <v>653001.32999999996</v>
      </c>
      <c r="AJ180" s="41">
        <f t="shared" si="6"/>
        <v>1014515.5199999999</v>
      </c>
      <c r="AK180" s="41">
        <f t="shared" si="6"/>
        <v>1012302.79</v>
      </c>
      <c r="AL180" s="41">
        <f t="shared" si="6"/>
        <v>988072.69000000006</v>
      </c>
      <c r="AM180" s="41">
        <f t="shared" si="6"/>
        <v>2010751.3900000001</v>
      </c>
      <c r="AN180" s="41">
        <f t="shared" si="6"/>
        <v>1076632.4099999999</v>
      </c>
      <c r="AO180" s="41">
        <f t="shared" si="6"/>
        <v>733821.70000000007</v>
      </c>
      <c r="AP180" s="41">
        <f t="shared" si="6"/>
        <v>936224.29999999981</v>
      </c>
      <c r="AQ180" s="41">
        <f t="shared" si="6"/>
        <v>10482878.84</v>
      </c>
      <c r="AR180" s="41">
        <f t="shared" si="6"/>
        <v>640977.09</v>
      </c>
      <c r="AS180" s="41">
        <f t="shared" si="6"/>
        <v>898736.63000000012</v>
      </c>
      <c r="AT180" s="41">
        <f t="shared" si="6"/>
        <v>775269.88</v>
      </c>
      <c r="AU180" s="41">
        <f t="shared" si="6"/>
        <v>518568.33999999997</v>
      </c>
      <c r="AV180" s="41">
        <f t="shared" si="6"/>
        <v>169922.41</v>
      </c>
      <c r="AW180" s="41">
        <f t="shared" si="6"/>
        <v>609976.67000000004</v>
      </c>
      <c r="AX180" s="41">
        <f t="shared" si="6"/>
        <v>18294571.91</v>
      </c>
      <c r="AY180" s="41">
        <f t="shared" si="6"/>
        <v>1628742.9300000004</v>
      </c>
      <c r="AZ180" s="41">
        <f t="shared" si="6"/>
        <v>1363489.23</v>
      </c>
      <c r="BA180" s="41">
        <f t="shared" si="6"/>
        <v>1951153.3699999999</v>
      </c>
      <c r="BB180" s="41">
        <f t="shared" si="6"/>
        <v>1081083.7000000002</v>
      </c>
      <c r="BC180" s="41">
        <f t="shared" si="6"/>
        <v>346301.64</v>
      </c>
      <c r="BD180" s="41">
        <f t="shared" si="6"/>
        <v>5229460.0694999993</v>
      </c>
      <c r="BE180" s="41">
        <f t="shared" si="6"/>
        <v>2519991.84</v>
      </c>
      <c r="BF180" s="41">
        <f t="shared" si="6"/>
        <v>592856.60000000009</v>
      </c>
      <c r="BG180" s="41">
        <f t="shared" si="6"/>
        <v>445127.79000000004</v>
      </c>
      <c r="BH180" s="41">
        <f t="shared" si="6"/>
        <v>472380.54000000004</v>
      </c>
      <c r="BI180" s="41">
        <f t="shared" si="6"/>
        <v>19910706.559999999</v>
      </c>
      <c r="BJ180" s="41">
        <f t="shared" si="6"/>
        <v>4930155.4799999995</v>
      </c>
      <c r="BK180" s="41">
        <f t="shared" si="6"/>
        <v>1093798.3699999999</v>
      </c>
      <c r="BL180" s="41">
        <f t="shared" si="6"/>
        <v>395194.75000000006</v>
      </c>
      <c r="BM180" s="41">
        <f t="shared" si="6"/>
        <v>634918.80999999994</v>
      </c>
      <c r="BN180" s="41">
        <f t="shared" si="6"/>
        <v>1736138.7200000004</v>
      </c>
      <c r="BO180" s="41">
        <f t="shared" si="6"/>
        <v>693150.66</v>
      </c>
      <c r="BP180" s="41">
        <f t="shared" si="6"/>
        <v>13260189.77</v>
      </c>
      <c r="BQ180" s="41">
        <f t="shared" ref="BQ180:BX180" si="7">SUM(BQ130:BQ179)</f>
        <v>855396.4800000001</v>
      </c>
      <c r="BR180" s="41">
        <f t="shared" si="7"/>
        <v>1486722.85</v>
      </c>
      <c r="BS180" s="41">
        <f t="shared" si="7"/>
        <v>2238659.04</v>
      </c>
      <c r="BT180" s="41">
        <f t="shared" si="7"/>
        <v>1398472.72</v>
      </c>
      <c r="BU180" s="41">
        <f t="shared" si="7"/>
        <v>2877280.4299999992</v>
      </c>
      <c r="BV180" s="41">
        <f t="shared" si="7"/>
        <v>1132256.3</v>
      </c>
      <c r="BW180" s="41">
        <f t="shared" si="7"/>
        <v>806086.93999999983</v>
      </c>
      <c r="BX180" s="41">
        <f t="shared" si="7"/>
        <v>1021627.5399999999</v>
      </c>
      <c r="BY180" s="42">
        <f>SUM(BY130:BY179)</f>
        <v>911272463.65559995</v>
      </c>
    </row>
    <row r="181" spans="1:77" ht="18.7" customHeight="1" x14ac:dyDescent="0.2">
      <c r="A181" s="34" t="s">
        <v>509</v>
      </c>
      <c r="B181" s="35" t="s">
        <v>510</v>
      </c>
      <c r="C181" s="34" t="s">
        <v>511</v>
      </c>
      <c r="D181" s="36">
        <v>45880081.460000001</v>
      </c>
      <c r="E181" s="36">
        <v>7310901.3799999999</v>
      </c>
      <c r="F181" s="36">
        <v>10219840.67</v>
      </c>
      <c r="G181" s="36">
        <v>3529095.68</v>
      </c>
      <c r="H181" s="36">
        <v>1539409.99</v>
      </c>
      <c r="I181" s="36">
        <v>790967.52</v>
      </c>
      <c r="J181" s="36">
        <v>110001486.53</v>
      </c>
      <c r="K181" s="36">
        <v>5726096.1200000001</v>
      </c>
      <c r="L181" s="36">
        <v>1260169.6299999999</v>
      </c>
      <c r="M181" s="36">
        <v>24247267.989999998</v>
      </c>
      <c r="N181" s="36">
        <v>984650.62</v>
      </c>
      <c r="O181" s="36">
        <v>3810392.06</v>
      </c>
      <c r="P181" s="36">
        <v>8663691.0800000001</v>
      </c>
      <c r="Q181" s="36">
        <v>9447094.5099999998</v>
      </c>
      <c r="R181" s="36">
        <v>230716.57</v>
      </c>
      <c r="S181" s="36">
        <v>1659188.91</v>
      </c>
      <c r="T181" s="36">
        <v>1676961.41</v>
      </c>
      <c r="U181" s="36">
        <v>1097207.3</v>
      </c>
      <c r="V181" s="36">
        <v>74558920.939999998</v>
      </c>
      <c r="W181" s="36">
        <v>6225564.3499999996</v>
      </c>
      <c r="X181" s="36">
        <v>2881391.17</v>
      </c>
      <c r="Y181" s="36">
        <v>10370117.6</v>
      </c>
      <c r="Z181" s="36">
        <v>1995550.7</v>
      </c>
      <c r="AA181" s="36">
        <v>3234772.86</v>
      </c>
      <c r="AB181" s="36">
        <v>4654650.25</v>
      </c>
      <c r="AC181" s="36">
        <v>986031.35</v>
      </c>
      <c r="AD181" s="36">
        <v>1082680.75</v>
      </c>
      <c r="AE181" s="36">
        <v>54668391.479999997</v>
      </c>
      <c r="AF181" s="36">
        <v>2182992.63</v>
      </c>
      <c r="AG181" s="36">
        <v>821644.53</v>
      </c>
      <c r="AH181" s="36">
        <v>958090.94</v>
      </c>
      <c r="AI181" s="36">
        <v>1041480.67</v>
      </c>
      <c r="AJ181" s="36">
        <v>2244202.0299999998</v>
      </c>
      <c r="AK181" s="36">
        <v>885201.21</v>
      </c>
      <c r="AL181" s="36">
        <v>1475495.21</v>
      </c>
      <c r="AM181" s="36">
        <v>2737286.83</v>
      </c>
      <c r="AN181" s="36">
        <v>1479263.06</v>
      </c>
      <c r="AO181" s="36">
        <v>910983.31</v>
      </c>
      <c r="AP181" s="36">
        <v>1343321.57</v>
      </c>
      <c r="AQ181" s="36">
        <v>16574161.66</v>
      </c>
      <c r="AR181" s="36">
        <v>1202595.6000000001</v>
      </c>
      <c r="AS181" s="36">
        <v>1223888.7</v>
      </c>
      <c r="AT181" s="36">
        <v>1354406.19</v>
      </c>
      <c r="AU181" s="36">
        <v>626456.36</v>
      </c>
      <c r="AV181" s="36">
        <v>147728.01999999999</v>
      </c>
      <c r="AW181" s="36">
        <v>308073.84999999998</v>
      </c>
      <c r="AX181" s="36">
        <v>47068930.899999999</v>
      </c>
      <c r="AY181" s="36">
        <v>1422540.99</v>
      </c>
      <c r="AZ181" s="36">
        <v>1353970.65</v>
      </c>
      <c r="BA181" s="36">
        <v>1934836.12</v>
      </c>
      <c r="BB181" s="36">
        <v>3338000.41</v>
      </c>
      <c r="BC181" s="36">
        <v>1654895.21</v>
      </c>
      <c r="BD181" s="36">
        <v>4161093.62</v>
      </c>
      <c r="BE181" s="36">
        <v>2451232.84</v>
      </c>
      <c r="BF181" s="36">
        <v>1174279.26</v>
      </c>
      <c r="BG181" s="36">
        <v>626893.34</v>
      </c>
      <c r="BH181" s="36">
        <v>492354.83</v>
      </c>
      <c r="BI181" s="36">
        <v>37533431.210000001</v>
      </c>
      <c r="BJ181" s="36">
        <v>9462433.2300000004</v>
      </c>
      <c r="BK181" s="36">
        <v>718628.89</v>
      </c>
      <c r="BL181" s="36">
        <v>902783.67</v>
      </c>
      <c r="BM181" s="36">
        <v>993723.18</v>
      </c>
      <c r="BN181" s="36">
        <v>1942115.67</v>
      </c>
      <c r="BO181" s="36">
        <v>732814.93</v>
      </c>
      <c r="BP181" s="36">
        <v>23508995.059999999</v>
      </c>
      <c r="BQ181" s="36">
        <v>920960.65</v>
      </c>
      <c r="BR181" s="36">
        <v>1368805.61</v>
      </c>
      <c r="BS181" s="36">
        <v>2487514.06</v>
      </c>
      <c r="BT181" s="36">
        <v>2140098.12</v>
      </c>
      <c r="BU181" s="36">
        <v>8142438.54</v>
      </c>
      <c r="BV181" s="36">
        <v>1439406.9</v>
      </c>
      <c r="BW181" s="36">
        <v>389460.2</v>
      </c>
      <c r="BX181" s="36">
        <v>797094.43</v>
      </c>
      <c r="BY181" s="37">
        <v>43490575.20000001</v>
      </c>
    </row>
    <row r="182" spans="1:77" ht="18.7" customHeight="1" x14ac:dyDescent="0.2">
      <c r="A182" s="34" t="s">
        <v>509</v>
      </c>
      <c r="B182" s="35" t="s">
        <v>512</v>
      </c>
      <c r="C182" s="34" t="s">
        <v>513</v>
      </c>
      <c r="D182" s="36">
        <v>6956033.9900000002</v>
      </c>
      <c r="E182" s="36">
        <v>109997.42</v>
      </c>
      <c r="F182" s="36">
        <v>2696334.45</v>
      </c>
      <c r="G182" s="36">
        <v>0</v>
      </c>
      <c r="H182" s="36">
        <v>0</v>
      </c>
      <c r="I182" s="36">
        <v>0</v>
      </c>
      <c r="J182" s="36">
        <v>1302008.23</v>
      </c>
      <c r="K182" s="36">
        <v>1374478.96</v>
      </c>
      <c r="L182" s="36">
        <v>134934.47</v>
      </c>
      <c r="M182" s="36">
        <v>153336.04</v>
      </c>
      <c r="N182" s="36">
        <v>0</v>
      </c>
      <c r="O182" s="36">
        <v>2912.87</v>
      </c>
      <c r="P182" s="36">
        <v>730783.72</v>
      </c>
      <c r="Q182" s="36">
        <v>12051.34</v>
      </c>
      <c r="R182" s="36">
        <v>71644.639999999999</v>
      </c>
      <c r="S182" s="36">
        <v>168255.11</v>
      </c>
      <c r="T182" s="36">
        <v>379476.36</v>
      </c>
      <c r="U182" s="36">
        <v>196425.36</v>
      </c>
      <c r="V182" s="36">
        <v>112739.69</v>
      </c>
      <c r="W182" s="36">
        <v>6597.64</v>
      </c>
      <c r="X182" s="36">
        <v>244858.26</v>
      </c>
      <c r="Y182" s="36">
        <v>0</v>
      </c>
      <c r="Z182" s="36">
        <v>80</v>
      </c>
      <c r="AA182" s="36">
        <v>42298.400000000001</v>
      </c>
      <c r="AB182" s="36">
        <v>0</v>
      </c>
      <c r="AC182" s="36">
        <v>0</v>
      </c>
      <c r="AD182" s="36">
        <v>0</v>
      </c>
      <c r="AE182" s="36">
        <v>303387.45</v>
      </c>
      <c r="AF182" s="36">
        <v>28056</v>
      </c>
      <c r="AG182" s="36">
        <v>153855.47</v>
      </c>
      <c r="AH182" s="36">
        <v>0</v>
      </c>
      <c r="AI182" s="36">
        <v>11834</v>
      </c>
      <c r="AJ182" s="36">
        <v>14391.08</v>
      </c>
      <c r="AK182" s="36">
        <v>13604</v>
      </c>
      <c r="AL182" s="36">
        <v>13584.3</v>
      </c>
      <c r="AM182" s="36">
        <v>96364.93</v>
      </c>
      <c r="AN182" s="36">
        <v>26545</v>
      </c>
      <c r="AO182" s="36">
        <v>295648.17</v>
      </c>
      <c r="AP182" s="36">
        <v>291781.15000000002</v>
      </c>
      <c r="AQ182" s="36">
        <v>2290505.2400000002</v>
      </c>
      <c r="AR182" s="36">
        <v>0</v>
      </c>
      <c r="AS182" s="36">
        <v>0</v>
      </c>
      <c r="AT182" s="36">
        <v>0</v>
      </c>
      <c r="AU182" s="36">
        <v>0</v>
      </c>
      <c r="AV182" s="36">
        <v>0</v>
      </c>
      <c r="AW182" s="36">
        <v>0</v>
      </c>
      <c r="AX182" s="36">
        <v>0</v>
      </c>
      <c r="AY182" s="36">
        <v>0</v>
      </c>
      <c r="AZ182" s="36">
        <v>12982</v>
      </c>
      <c r="BA182" s="36">
        <v>0</v>
      </c>
      <c r="BB182" s="36">
        <v>0</v>
      </c>
      <c r="BC182" s="36">
        <v>0</v>
      </c>
      <c r="BD182" s="36">
        <v>790649.26989999996</v>
      </c>
      <c r="BE182" s="36">
        <v>77525</v>
      </c>
      <c r="BF182" s="36">
        <v>27250</v>
      </c>
      <c r="BG182" s="36">
        <v>7095</v>
      </c>
      <c r="BH182" s="36">
        <v>0</v>
      </c>
      <c r="BI182" s="36">
        <v>11374538.789999999</v>
      </c>
      <c r="BJ182" s="36">
        <v>3168900.15</v>
      </c>
      <c r="BK182" s="36">
        <v>235721.01</v>
      </c>
      <c r="BL182" s="36">
        <v>0</v>
      </c>
      <c r="BM182" s="36">
        <v>125180</v>
      </c>
      <c r="BN182" s="36">
        <v>0</v>
      </c>
      <c r="BO182" s="36">
        <v>0</v>
      </c>
      <c r="BP182" s="36">
        <v>306643.34000000003</v>
      </c>
      <c r="BQ182" s="36">
        <v>0</v>
      </c>
      <c r="BR182" s="36">
        <v>8751</v>
      </c>
      <c r="BS182" s="36">
        <v>160</v>
      </c>
      <c r="BT182" s="36">
        <v>63059.01</v>
      </c>
      <c r="BU182" s="36">
        <v>108280</v>
      </c>
      <c r="BV182" s="36">
        <v>12485</v>
      </c>
      <c r="BW182" s="36">
        <v>200</v>
      </c>
      <c r="BX182" s="36">
        <v>61672.38</v>
      </c>
      <c r="BY182" s="37">
        <v>1531970.27</v>
      </c>
    </row>
    <row r="183" spans="1:77" ht="18.7" customHeight="1" x14ac:dyDescent="0.2">
      <c r="A183" s="34" t="s">
        <v>509</v>
      </c>
      <c r="B183" s="35" t="s">
        <v>514</v>
      </c>
      <c r="C183" s="34" t="s">
        <v>515</v>
      </c>
      <c r="D183" s="36">
        <v>17789650.870000001</v>
      </c>
      <c r="E183" s="36">
        <v>2719623.82</v>
      </c>
      <c r="F183" s="36">
        <v>4431653.78</v>
      </c>
      <c r="G183" s="36">
        <v>716970.91</v>
      </c>
      <c r="H183" s="36">
        <v>531891.51</v>
      </c>
      <c r="I183" s="36">
        <v>89961.279999999999</v>
      </c>
      <c r="J183" s="36">
        <v>46964180.780000001</v>
      </c>
      <c r="K183" s="36">
        <v>410774.1</v>
      </c>
      <c r="L183" s="36">
        <v>60991.3</v>
      </c>
      <c r="M183" s="36">
        <v>11492937</v>
      </c>
      <c r="N183" s="36">
        <v>313450.64</v>
      </c>
      <c r="O183" s="36">
        <v>804979.96</v>
      </c>
      <c r="P183" s="36">
        <v>3742520.87</v>
      </c>
      <c r="Q183" s="36">
        <v>2576936.71</v>
      </c>
      <c r="R183" s="36">
        <v>47853</v>
      </c>
      <c r="S183" s="36">
        <v>215519.11</v>
      </c>
      <c r="T183" s="36">
        <v>67500</v>
      </c>
      <c r="U183" s="36">
        <v>164814.6</v>
      </c>
      <c r="V183" s="36">
        <v>25986193.399999999</v>
      </c>
      <c r="W183" s="36">
        <v>1565219.39</v>
      </c>
      <c r="X183" s="36">
        <v>281786.21999999997</v>
      </c>
      <c r="Y183" s="36">
        <v>3253917.29</v>
      </c>
      <c r="Z183" s="36">
        <v>329264.32</v>
      </c>
      <c r="AA183" s="36">
        <v>299119.98</v>
      </c>
      <c r="AB183" s="36">
        <v>2864496.58</v>
      </c>
      <c r="AC183" s="36">
        <v>247986.79</v>
      </c>
      <c r="AD183" s="36">
        <v>569946.56999999995</v>
      </c>
      <c r="AE183" s="36">
        <v>33438004.57</v>
      </c>
      <c r="AF183" s="36">
        <v>124360.33</v>
      </c>
      <c r="AG183" s="36">
        <v>82255.88</v>
      </c>
      <c r="AH183" s="36">
        <v>318318.77</v>
      </c>
      <c r="AI183" s="36">
        <v>298164.69</v>
      </c>
      <c r="AJ183" s="36">
        <v>407316.47999999998</v>
      </c>
      <c r="AK183" s="36">
        <v>269540.19</v>
      </c>
      <c r="AL183" s="36">
        <v>292076.92</v>
      </c>
      <c r="AM183" s="36">
        <v>557843.06000000006</v>
      </c>
      <c r="AN183" s="36">
        <v>228779.58</v>
      </c>
      <c r="AO183" s="36">
        <v>50332.800000000003</v>
      </c>
      <c r="AP183" s="36">
        <v>41400</v>
      </c>
      <c r="AQ183" s="36">
        <v>3684543.62</v>
      </c>
      <c r="AR183" s="36">
        <v>174167.72</v>
      </c>
      <c r="AS183" s="36">
        <v>166450.75</v>
      </c>
      <c r="AT183" s="36">
        <v>232019.29</v>
      </c>
      <c r="AU183" s="36">
        <v>52230.81</v>
      </c>
      <c r="AV183" s="36">
        <v>9718.4</v>
      </c>
      <c r="AW183" s="36">
        <v>65624.28</v>
      </c>
      <c r="AX183" s="36">
        <v>8445500.4000000004</v>
      </c>
      <c r="AY183" s="36">
        <v>323827.58</v>
      </c>
      <c r="AZ183" s="36">
        <v>436637.17</v>
      </c>
      <c r="BA183" s="36">
        <v>699265.18</v>
      </c>
      <c r="BB183" s="36">
        <v>874903.86</v>
      </c>
      <c r="BC183" s="36">
        <v>310170.87</v>
      </c>
      <c r="BD183" s="36">
        <v>1354598.3499</v>
      </c>
      <c r="BE183" s="36">
        <v>1614709.7</v>
      </c>
      <c r="BF183" s="36">
        <v>226433.21</v>
      </c>
      <c r="BG183" s="36">
        <v>154541.69</v>
      </c>
      <c r="BH183" s="36">
        <v>75472.41</v>
      </c>
      <c r="BI183" s="36">
        <v>2425573</v>
      </c>
      <c r="BJ183" s="36">
        <v>3505241.76</v>
      </c>
      <c r="BK183" s="36">
        <v>136301.29999999999</v>
      </c>
      <c r="BL183" s="36">
        <v>285780.26</v>
      </c>
      <c r="BM183" s="36">
        <v>250354.25</v>
      </c>
      <c r="BN183" s="36">
        <v>294186.82</v>
      </c>
      <c r="BO183" s="36">
        <v>149817.88</v>
      </c>
      <c r="BP183" s="36">
        <v>9756415.1600000001</v>
      </c>
      <c r="BQ183" s="36">
        <v>190116.97</v>
      </c>
      <c r="BR183" s="36">
        <v>1014957.55</v>
      </c>
      <c r="BS183" s="36">
        <v>342549.4</v>
      </c>
      <c r="BT183" s="36">
        <v>467621.49</v>
      </c>
      <c r="BU183" s="36">
        <v>2142826.0499999998</v>
      </c>
      <c r="BV183" s="36">
        <v>300667.46000000002</v>
      </c>
      <c r="BW183" s="36">
        <v>232356.71</v>
      </c>
      <c r="BX183" s="36">
        <v>83590</v>
      </c>
      <c r="BY183" s="37">
        <v>8902520.1600000001</v>
      </c>
    </row>
    <row r="184" spans="1:77" ht="18.7" customHeight="1" x14ac:dyDescent="0.2">
      <c r="A184" s="34" t="s">
        <v>509</v>
      </c>
      <c r="B184" s="35" t="s">
        <v>516</v>
      </c>
      <c r="C184" s="34" t="s">
        <v>517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562.4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>
        <v>0</v>
      </c>
      <c r="V184" s="36">
        <v>0</v>
      </c>
      <c r="W184" s="36">
        <v>0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36">
        <v>0</v>
      </c>
      <c r="AD184" s="36">
        <v>3000</v>
      </c>
      <c r="AE184" s="36">
        <v>0</v>
      </c>
      <c r="AF184" s="36">
        <v>0</v>
      </c>
      <c r="AG184" s="36">
        <v>0</v>
      </c>
      <c r="AH184" s="36">
        <v>0</v>
      </c>
      <c r="AI184" s="36">
        <v>0</v>
      </c>
      <c r="AJ184" s="36">
        <v>0</v>
      </c>
      <c r="AK184" s="36">
        <v>0</v>
      </c>
      <c r="AL184" s="36">
        <v>0</v>
      </c>
      <c r="AM184" s="36">
        <v>0</v>
      </c>
      <c r="AN184" s="36">
        <v>0</v>
      </c>
      <c r="AO184" s="36">
        <v>0</v>
      </c>
      <c r="AP184" s="36">
        <v>0</v>
      </c>
      <c r="AQ184" s="36">
        <v>0</v>
      </c>
      <c r="AR184" s="36">
        <v>0</v>
      </c>
      <c r="AS184" s="36">
        <v>0</v>
      </c>
      <c r="AT184" s="36">
        <v>0</v>
      </c>
      <c r="AU184" s="36">
        <v>0</v>
      </c>
      <c r="AV184" s="36">
        <v>0</v>
      </c>
      <c r="AW184" s="36">
        <v>0</v>
      </c>
      <c r="AX184" s="36">
        <v>0</v>
      </c>
      <c r="AY184" s="36">
        <v>0</v>
      </c>
      <c r="AZ184" s="36">
        <v>0</v>
      </c>
      <c r="BA184" s="36">
        <v>0</v>
      </c>
      <c r="BB184" s="36">
        <v>1575</v>
      </c>
      <c r="BC184" s="36">
        <v>0</v>
      </c>
      <c r="BD184" s="36">
        <v>0</v>
      </c>
      <c r="BE184" s="36">
        <v>0</v>
      </c>
      <c r="BF184" s="36">
        <v>0</v>
      </c>
      <c r="BG184" s="36">
        <v>0</v>
      </c>
      <c r="BH184" s="36">
        <v>0</v>
      </c>
      <c r="BI184" s="36">
        <v>0</v>
      </c>
      <c r="BJ184" s="36">
        <v>0</v>
      </c>
      <c r="BK184" s="36">
        <v>0</v>
      </c>
      <c r="BL184" s="36">
        <v>0</v>
      </c>
      <c r="BM184" s="36">
        <v>0</v>
      </c>
      <c r="BN184" s="36">
        <v>0</v>
      </c>
      <c r="BO184" s="36">
        <v>0</v>
      </c>
      <c r="BP184" s="36">
        <v>0</v>
      </c>
      <c r="BQ184" s="36">
        <v>0</v>
      </c>
      <c r="BR184" s="36">
        <v>0</v>
      </c>
      <c r="BS184" s="36">
        <v>0</v>
      </c>
      <c r="BT184" s="36">
        <v>0</v>
      </c>
      <c r="BU184" s="36">
        <v>0</v>
      </c>
      <c r="BV184" s="36">
        <v>2550</v>
      </c>
      <c r="BW184" s="36">
        <v>0</v>
      </c>
      <c r="BX184" s="36">
        <v>0</v>
      </c>
      <c r="BY184" s="37">
        <v>783612.25</v>
      </c>
    </row>
    <row r="185" spans="1:77" ht="18.7" customHeight="1" x14ac:dyDescent="0.2">
      <c r="A185" s="34" t="s">
        <v>509</v>
      </c>
      <c r="B185" s="35" t="s">
        <v>518</v>
      </c>
      <c r="C185" s="34" t="s">
        <v>519</v>
      </c>
      <c r="D185" s="36">
        <v>702193.08</v>
      </c>
      <c r="E185" s="36">
        <v>69890.95</v>
      </c>
      <c r="F185" s="36">
        <v>177366.97</v>
      </c>
      <c r="G185" s="36">
        <v>11291.22</v>
      </c>
      <c r="H185" s="36">
        <v>86785.47</v>
      </c>
      <c r="I185" s="36">
        <v>163687.39000000001</v>
      </c>
      <c r="J185" s="36">
        <v>1146303.73</v>
      </c>
      <c r="K185" s="36">
        <v>51524.85</v>
      </c>
      <c r="L185" s="36">
        <v>75800.639999999999</v>
      </c>
      <c r="M185" s="36">
        <v>71368.08</v>
      </c>
      <c r="N185" s="36">
        <v>67730.16</v>
      </c>
      <c r="O185" s="36">
        <v>67984.350000000006</v>
      </c>
      <c r="P185" s="36">
        <v>310607.56</v>
      </c>
      <c r="Q185" s="36">
        <v>289549.14</v>
      </c>
      <c r="R185" s="36">
        <v>0</v>
      </c>
      <c r="S185" s="36">
        <v>97121.48</v>
      </c>
      <c r="T185" s="36">
        <v>239620.52</v>
      </c>
      <c r="U185" s="36">
        <v>44230.17</v>
      </c>
      <c r="V185" s="36">
        <v>449340.53</v>
      </c>
      <c r="W185" s="36">
        <v>5040</v>
      </c>
      <c r="X185" s="36">
        <v>33566.14</v>
      </c>
      <c r="Y185" s="36">
        <v>112715.3</v>
      </c>
      <c r="Z185" s="36">
        <v>9763</v>
      </c>
      <c r="AA185" s="36">
        <v>78618.710000000006</v>
      </c>
      <c r="AB185" s="36">
        <v>142856.47</v>
      </c>
      <c r="AC185" s="36">
        <v>18251.64</v>
      </c>
      <c r="AD185" s="36">
        <v>20963.88</v>
      </c>
      <c r="AE185" s="36">
        <v>247743.85</v>
      </c>
      <c r="AF185" s="36">
        <v>125798.8</v>
      </c>
      <c r="AG185" s="36">
        <v>51462.44</v>
      </c>
      <c r="AH185" s="36">
        <v>38017.279999999999</v>
      </c>
      <c r="AI185" s="36">
        <v>65864.72</v>
      </c>
      <c r="AJ185" s="36">
        <v>114314.99</v>
      </c>
      <c r="AK185" s="36">
        <v>59039.08</v>
      </c>
      <c r="AL185" s="36">
        <v>51772.13</v>
      </c>
      <c r="AM185" s="36">
        <v>81792.2</v>
      </c>
      <c r="AN185" s="36">
        <v>36860.959999999999</v>
      </c>
      <c r="AO185" s="36">
        <v>21935.51</v>
      </c>
      <c r="AP185" s="36">
        <v>23115.279999999999</v>
      </c>
      <c r="AQ185" s="36">
        <v>587411.30000000005</v>
      </c>
      <c r="AR185" s="36">
        <v>42223.4</v>
      </c>
      <c r="AS185" s="36">
        <v>61174.42</v>
      </c>
      <c r="AT185" s="36">
        <v>73752.2</v>
      </c>
      <c r="AU185" s="36">
        <v>7805.6</v>
      </c>
      <c r="AV185" s="36">
        <v>3001</v>
      </c>
      <c r="AW185" s="36">
        <v>22732</v>
      </c>
      <c r="AX185" s="36">
        <v>119926.51</v>
      </c>
      <c r="AY185" s="36">
        <v>62546</v>
      </c>
      <c r="AZ185" s="36">
        <v>11374</v>
      </c>
      <c r="BA185" s="36">
        <v>21211.35</v>
      </c>
      <c r="BB185" s="36">
        <v>77636.55</v>
      </c>
      <c r="BC185" s="36">
        <v>65469.45</v>
      </c>
      <c r="BD185" s="36">
        <v>2028.4</v>
      </c>
      <c r="BE185" s="36">
        <v>32903.07</v>
      </c>
      <c r="BF185" s="36">
        <v>35822.129999999997</v>
      </c>
      <c r="BG185" s="36">
        <v>68095.16</v>
      </c>
      <c r="BH185" s="36">
        <v>14152.5</v>
      </c>
      <c r="BI185" s="36">
        <v>443793.95</v>
      </c>
      <c r="BJ185" s="36">
        <v>198394.7</v>
      </c>
      <c r="BK185" s="36">
        <v>18114.77</v>
      </c>
      <c r="BL185" s="36">
        <v>38267.019999999997</v>
      </c>
      <c r="BM185" s="36">
        <v>87238.17</v>
      </c>
      <c r="BN185" s="36">
        <v>36378</v>
      </c>
      <c r="BO185" s="36">
        <v>54687.3</v>
      </c>
      <c r="BP185" s="36">
        <v>314043.90000000002</v>
      </c>
      <c r="BQ185" s="36">
        <v>30450.13</v>
      </c>
      <c r="BR185" s="36">
        <v>34333.1</v>
      </c>
      <c r="BS185" s="36">
        <v>109612.22</v>
      </c>
      <c r="BT185" s="36">
        <v>123002.36</v>
      </c>
      <c r="BU185" s="36">
        <v>75991.16</v>
      </c>
      <c r="BV185" s="36">
        <v>41723.42</v>
      </c>
      <c r="BW185" s="36">
        <v>43720.55</v>
      </c>
      <c r="BX185" s="36">
        <v>37331.589999999997</v>
      </c>
      <c r="BY185" s="37">
        <v>28185574.450000003</v>
      </c>
    </row>
    <row r="186" spans="1:77" ht="18.7" customHeight="1" x14ac:dyDescent="0.2">
      <c r="A186" s="34" t="s">
        <v>509</v>
      </c>
      <c r="B186" s="35" t="s">
        <v>520</v>
      </c>
      <c r="C186" s="34" t="s">
        <v>521</v>
      </c>
      <c r="D186" s="36">
        <v>7414244.25</v>
      </c>
      <c r="E186" s="36">
        <v>2272492.7799999998</v>
      </c>
      <c r="F186" s="36">
        <v>2365835.0499999998</v>
      </c>
      <c r="G186" s="36">
        <v>1730241.44</v>
      </c>
      <c r="H186" s="36">
        <v>972797.6</v>
      </c>
      <c r="I186" s="36">
        <v>278101.21999999997</v>
      </c>
      <c r="J186" s="36">
        <v>29001270.25</v>
      </c>
      <c r="K186" s="36">
        <v>3394309.68</v>
      </c>
      <c r="L186" s="36">
        <v>528955</v>
      </c>
      <c r="M186" s="36">
        <v>3696142.54</v>
      </c>
      <c r="N186" s="36">
        <v>505721.52</v>
      </c>
      <c r="O186" s="36">
        <v>1175865</v>
      </c>
      <c r="P186" s="36">
        <v>2073519.25</v>
      </c>
      <c r="Q186" s="36">
        <v>3398357</v>
      </c>
      <c r="R186" s="36">
        <v>218600</v>
      </c>
      <c r="S186" s="36">
        <v>1113026</v>
      </c>
      <c r="T186" s="36">
        <v>724862</v>
      </c>
      <c r="U186" s="36">
        <v>877747.94</v>
      </c>
      <c r="V186" s="36">
        <v>12550889.810000001</v>
      </c>
      <c r="W186" s="36">
        <v>1075409.8400000001</v>
      </c>
      <c r="X186" s="36">
        <v>334651.53999999998</v>
      </c>
      <c r="Y186" s="36">
        <v>0</v>
      </c>
      <c r="Z186" s="36">
        <v>401068.79999999999</v>
      </c>
      <c r="AA186" s="36">
        <v>348467.5</v>
      </c>
      <c r="AB186" s="36">
        <v>1004408</v>
      </c>
      <c r="AC186" s="36">
        <v>513427.91</v>
      </c>
      <c r="AD186" s="36">
        <v>1268881.03</v>
      </c>
      <c r="AE186" s="36">
        <v>20449632.559999999</v>
      </c>
      <c r="AF186" s="36">
        <v>1381564.8</v>
      </c>
      <c r="AG186" s="36">
        <v>330995.40000000002</v>
      </c>
      <c r="AH186" s="36">
        <v>722775</v>
      </c>
      <c r="AI186" s="36">
        <v>562670.5</v>
      </c>
      <c r="AJ186" s="36">
        <v>1089216.67</v>
      </c>
      <c r="AK186" s="36">
        <v>930398.5</v>
      </c>
      <c r="AL186" s="36">
        <v>331507</v>
      </c>
      <c r="AM186" s="36">
        <v>208922.5</v>
      </c>
      <c r="AN186" s="36">
        <v>201252.4</v>
      </c>
      <c r="AO186" s="36">
        <v>474845</v>
      </c>
      <c r="AP186" s="36">
        <v>732435</v>
      </c>
      <c r="AQ186" s="36">
        <v>4348244.32</v>
      </c>
      <c r="AR186" s="36">
        <v>653672.9</v>
      </c>
      <c r="AS186" s="36">
        <v>333186.5</v>
      </c>
      <c r="AT186" s="36">
        <v>695302</v>
      </c>
      <c r="AU186" s="36">
        <v>582337</v>
      </c>
      <c r="AV186" s="36">
        <v>44010</v>
      </c>
      <c r="AW186" s="36">
        <v>399350.8</v>
      </c>
      <c r="AX186" s="36">
        <v>8274407.9400000004</v>
      </c>
      <c r="AY186" s="36">
        <v>711930</v>
      </c>
      <c r="AZ186" s="36">
        <v>1260</v>
      </c>
      <c r="BA186" s="36">
        <v>979763</v>
      </c>
      <c r="BB186" s="36">
        <v>890481.5</v>
      </c>
      <c r="BC186" s="36">
        <v>687793.5</v>
      </c>
      <c r="BD186" s="36">
        <v>861975</v>
      </c>
      <c r="BE186" s="36">
        <v>869397</v>
      </c>
      <c r="BF186" s="36">
        <v>146436.4</v>
      </c>
      <c r="BG186" s="36">
        <v>195955</v>
      </c>
      <c r="BH186" s="36">
        <v>133942</v>
      </c>
      <c r="BI186" s="36">
        <v>4162549.5</v>
      </c>
      <c r="BJ186" s="36">
        <v>1455527</v>
      </c>
      <c r="BK186" s="36">
        <v>772745.35</v>
      </c>
      <c r="BL186" s="36">
        <v>354417.5</v>
      </c>
      <c r="BM186" s="36">
        <v>418116</v>
      </c>
      <c r="BN186" s="36">
        <v>601293.91</v>
      </c>
      <c r="BO186" s="36">
        <v>329791.3</v>
      </c>
      <c r="BP186" s="36">
        <v>2890170.78</v>
      </c>
      <c r="BQ186" s="36">
        <v>443162.49</v>
      </c>
      <c r="BR186" s="36">
        <v>224776.58</v>
      </c>
      <c r="BS186" s="36">
        <v>602304.37</v>
      </c>
      <c r="BT186" s="36">
        <v>760865.1</v>
      </c>
      <c r="BU186" s="36">
        <v>1846385</v>
      </c>
      <c r="BV186" s="36">
        <v>354970</v>
      </c>
      <c r="BW186" s="36">
        <v>109767.5</v>
      </c>
      <c r="BX186" s="36">
        <v>347241</v>
      </c>
      <c r="BY186" s="37">
        <v>57134024.28989999</v>
      </c>
    </row>
    <row r="187" spans="1:77" ht="18.7" customHeight="1" x14ac:dyDescent="0.2">
      <c r="A187" s="34" t="s">
        <v>509</v>
      </c>
      <c r="B187" s="35" t="s">
        <v>522</v>
      </c>
      <c r="C187" s="34" t="s">
        <v>523</v>
      </c>
      <c r="D187" s="36">
        <v>3446053</v>
      </c>
      <c r="E187" s="36">
        <v>142000</v>
      </c>
      <c r="F187" s="36">
        <v>377146.85</v>
      </c>
      <c r="G187" s="36">
        <v>0</v>
      </c>
      <c r="H187" s="36">
        <v>0</v>
      </c>
      <c r="I187" s="36">
        <v>0</v>
      </c>
      <c r="J187" s="36">
        <v>1098367.5</v>
      </c>
      <c r="K187" s="36">
        <v>35350</v>
      </c>
      <c r="L187" s="36">
        <v>0</v>
      </c>
      <c r="M187" s="36">
        <v>918691.28</v>
      </c>
      <c r="N187" s="36">
        <v>0</v>
      </c>
      <c r="O187" s="36">
        <v>152300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 s="36">
        <v>0</v>
      </c>
      <c r="V187" s="36">
        <v>0</v>
      </c>
      <c r="W187" s="36">
        <v>81876.399999999994</v>
      </c>
      <c r="X187" s="36">
        <v>36255</v>
      </c>
      <c r="Y187" s="36">
        <v>1861000</v>
      </c>
      <c r="Z187" s="36">
        <v>124510</v>
      </c>
      <c r="AA187" s="36">
        <v>0</v>
      </c>
      <c r="AB187" s="36">
        <v>0</v>
      </c>
      <c r="AC187" s="36">
        <v>0</v>
      </c>
      <c r="AD187" s="36">
        <v>0</v>
      </c>
      <c r="AE187" s="36">
        <v>53000</v>
      </c>
      <c r="AF187" s="36">
        <v>124000</v>
      </c>
      <c r="AG187" s="36">
        <v>0</v>
      </c>
      <c r="AH187" s="36">
        <v>0</v>
      </c>
      <c r="AI187" s="36">
        <v>0</v>
      </c>
      <c r="AJ187" s="36">
        <v>5000</v>
      </c>
      <c r="AK187" s="36">
        <v>0</v>
      </c>
      <c r="AL187" s="36">
        <v>0</v>
      </c>
      <c r="AM187" s="36">
        <v>0</v>
      </c>
      <c r="AN187" s="36">
        <v>2400</v>
      </c>
      <c r="AO187" s="36">
        <v>0</v>
      </c>
      <c r="AP187" s="36">
        <v>17500</v>
      </c>
      <c r="AQ187" s="36">
        <v>0</v>
      </c>
      <c r="AR187" s="36">
        <v>0</v>
      </c>
      <c r="AS187" s="36">
        <v>0</v>
      </c>
      <c r="AT187" s="36">
        <v>0</v>
      </c>
      <c r="AU187" s="36">
        <v>0</v>
      </c>
      <c r="AV187" s="36">
        <v>0</v>
      </c>
      <c r="AW187" s="36">
        <v>0</v>
      </c>
      <c r="AX187" s="36">
        <v>18960</v>
      </c>
      <c r="AY187" s="36">
        <v>44798</v>
      </c>
      <c r="AZ187" s="36">
        <v>200</v>
      </c>
      <c r="BA187" s="36">
        <v>0</v>
      </c>
      <c r="BB187" s="36">
        <v>252378.03</v>
      </c>
      <c r="BC187" s="36">
        <v>165450</v>
      </c>
      <c r="BD187" s="36">
        <v>0</v>
      </c>
      <c r="BE187" s="36">
        <v>0</v>
      </c>
      <c r="BF187" s="36">
        <v>0</v>
      </c>
      <c r="BG187" s="36">
        <v>33200</v>
      </c>
      <c r="BH187" s="36">
        <v>0</v>
      </c>
      <c r="BI187" s="36">
        <v>0</v>
      </c>
      <c r="BJ187" s="36">
        <v>0</v>
      </c>
      <c r="BK187" s="36">
        <v>7811</v>
      </c>
      <c r="BL187" s="36">
        <v>36808</v>
      </c>
      <c r="BM187" s="36">
        <v>24000</v>
      </c>
      <c r="BN187" s="36">
        <v>274960</v>
      </c>
      <c r="BO187" s="36">
        <v>0</v>
      </c>
      <c r="BP187" s="36">
        <v>39840</v>
      </c>
      <c r="BQ187" s="36">
        <v>0</v>
      </c>
      <c r="BR187" s="36">
        <v>0</v>
      </c>
      <c r="BS187" s="36">
        <v>0</v>
      </c>
      <c r="BT187" s="36">
        <v>0</v>
      </c>
      <c r="BU187" s="36">
        <v>50000</v>
      </c>
      <c r="BV187" s="36">
        <v>0</v>
      </c>
      <c r="BW187" s="36">
        <v>0</v>
      </c>
      <c r="BX187" s="36">
        <v>356000</v>
      </c>
      <c r="BY187" s="37">
        <v>8653243.160000002</v>
      </c>
    </row>
    <row r="188" spans="1:77" ht="18.7" customHeight="1" x14ac:dyDescent="0.2">
      <c r="A188" s="34" t="s">
        <v>509</v>
      </c>
      <c r="B188" s="35" t="s">
        <v>524</v>
      </c>
      <c r="C188" s="34" t="s">
        <v>525</v>
      </c>
      <c r="D188" s="36">
        <v>51277.1</v>
      </c>
      <c r="E188" s="36">
        <v>166739.76999999999</v>
      </c>
      <c r="F188" s="36">
        <v>135491.96</v>
      </c>
      <c r="G188" s="36">
        <v>0</v>
      </c>
      <c r="H188" s="36">
        <v>0</v>
      </c>
      <c r="I188" s="36">
        <v>30923</v>
      </c>
      <c r="J188" s="36">
        <v>0</v>
      </c>
      <c r="K188" s="36">
        <v>0</v>
      </c>
      <c r="L188" s="36">
        <v>1797.6</v>
      </c>
      <c r="M188" s="36">
        <v>58466</v>
      </c>
      <c r="N188" s="36">
        <v>2675</v>
      </c>
      <c r="O188" s="36">
        <v>0</v>
      </c>
      <c r="P188" s="36">
        <v>0</v>
      </c>
      <c r="Q188" s="36">
        <v>0</v>
      </c>
      <c r="R188" s="36">
        <v>0</v>
      </c>
      <c r="S188" s="36">
        <v>27900</v>
      </c>
      <c r="T188" s="36">
        <v>0</v>
      </c>
      <c r="U188" s="36">
        <v>0</v>
      </c>
      <c r="V188" s="36">
        <v>0</v>
      </c>
      <c r="W188" s="36">
        <v>27058</v>
      </c>
      <c r="X188" s="36">
        <v>0</v>
      </c>
      <c r="Y188" s="36">
        <v>25098</v>
      </c>
      <c r="Z188" s="36">
        <v>12000</v>
      </c>
      <c r="AA188" s="36">
        <v>0</v>
      </c>
      <c r="AB188" s="36">
        <v>0</v>
      </c>
      <c r="AC188" s="36">
        <v>0</v>
      </c>
      <c r="AD188" s="36">
        <v>0</v>
      </c>
      <c r="AE188" s="36">
        <v>106560</v>
      </c>
      <c r="AF188" s="36">
        <v>5500</v>
      </c>
      <c r="AG188" s="36">
        <v>2500</v>
      </c>
      <c r="AH188" s="36">
        <v>5900</v>
      </c>
      <c r="AI188" s="36">
        <v>0</v>
      </c>
      <c r="AJ188" s="36">
        <v>0</v>
      </c>
      <c r="AK188" s="36">
        <v>3700</v>
      </c>
      <c r="AL188" s="36">
        <v>0</v>
      </c>
      <c r="AM188" s="36">
        <v>18500</v>
      </c>
      <c r="AN188" s="36">
        <v>42600</v>
      </c>
      <c r="AO188" s="36">
        <v>2200</v>
      </c>
      <c r="AP188" s="36">
        <v>0</v>
      </c>
      <c r="AQ188" s="36">
        <v>1800</v>
      </c>
      <c r="AR188" s="36">
        <v>0</v>
      </c>
      <c r="AS188" s="36">
        <v>428</v>
      </c>
      <c r="AT188" s="36">
        <v>30450</v>
      </c>
      <c r="AU188" s="36">
        <v>0</v>
      </c>
      <c r="AV188" s="36">
        <v>4500</v>
      </c>
      <c r="AW188" s="36">
        <v>0</v>
      </c>
      <c r="AX188" s="36">
        <v>338570</v>
      </c>
      <c r="AY188" s="36">
        <v>0</v>
      </c>
      <c r="AZ188" s="36">
        <v>3240</v>
      </c>
      <c r="BA188" s="36">
        <v>36193.599999999999</v>
      </c>
      <c r="BB188" s="36">
        <v>3500</v>
      </c>
      <c r="BC188" s="36">
        <v>4066</v>
      </c>
      <c r="BD188" s="36">
        <v>3700</v>
      </c>
      <c r="BE188" s="36">
        <v>0</v>
      </c>
      <c r="BF188" s="36">
        <v>0</v>
      </c>
      <c r="BG188" s="36">
        <v>0</v>
      </c>
      <c r="BH188" s="36">
        <v>0</v>
      </c>
      <c r="BI188" s="36">
        <v>0</v>
      </c>
      <c r="BJ188" s="36">
        <v>0</v>
      </c>
      <c r="BK188" s="36">
        <v>0</v>
      </c>
      <c r="BL188" s="36">
        <v>5400</v>
      </c>
      <c r="BM188" s="36">
        <v>0</v>
      </c>
      <c r="BN188" s="36">
        <v>13100</v>
      </c>
      <c r="BO188" s="36">
        <v>0</v>
      </c>
      <c r="BP188" s="36">
        <v>428856</v>
      </c>
      <c r="BQ188" s="36">
        <v>0</v>
      </c>
      <c r="BR188" s="36">
        <v>0</v>
      </c>
      <c r="BS188" s="36">
        <v>800</v>
      </c>
      <c r="BT188" s="36">
        <v>9841.0499999999993</v>
      </c>
      <c r="BU188" s="36">
        <v>3000</v>
      </c>
      <c r="BV188" s="36">
        <v>0</v>
      </c>
      <c r="BW188" s="36">
        <v>0</v>
      </c>
      <c r="BX188" s="36">
        <v>2800</v>
      </c>
      <c r="BY188" s="37">
        <v>21940842</v>
      </c>
    </row>
    <row r="189" spans="1:77" ht="18.7" customHeight="1" x14ac:dyDescent="0.2">
      <c r="A189" s="34" t="s">
        <v>509</v>
      </c>
      <c r="B189" s="35" t="s">
        <v>526</v>
      </c>
      <c r="C189" s="34" t="s">
        <v>527</v>
      </c>
      <c r="D189" s="36">
        <v>199421.94</v>
      </c>
      <c r="E189" s="36">
        <v>76953.86</v>
      </c>
      <c r="F189" s="36">
        <v>60403.64</v>
      </c>
      <c r="G189" s="36">
        <v>46534.13</v>
      </c>
      <c r="H189" s="36">
        <v>63465</v>
      </c>
      <c r="I189" s="36">
        <v>0</v>
      </c>
      <c r="J189" s="36">
        <v>30774.78</v>
      </c>
      <c r="K189" s="36">
        <v>16921.8</v>
      </c>
      <c r="L189" s="36">
        <v>15656.98</v>
      </c>
      <c r="M189" s="36">
        <v>18131.63</v>
      </c>
      <c r="N189" s="36">
        <v>14575</v>
      </c>
      <c r="O189" s="36">
        <v>18500.88</v>
      </c>
      <c r="P189" s="36">
        <v>16676.71</v>
      </c>
      <c r="Q189" s="36">
        <v>0</v>
      </c>
      <c r="R189" s="36">
        <v>280</v>
      </c>
      <c r="S189" s="36">
        <v>20968.919999999998</v>
      </c>
      <c r="T189" s="36">
        <v>16790</v>
      </c>
      <c r="U189" s="36">
        <v>9000</v>
      </c>
      <c r="V189" s="36">
        <v>0</v>
      </c>
      <c r="W189" s="36">
        <v>260</v>
      </c>
      <c r="X189" s="36">
        <v>23272</v>
      </c>
      <c r="Y189" s="36">
        <v>10245.02</v>
      </c>
      <c r="Z189" s="36">
        <v>5760</v>
      </c>
      <c r="AA189" s="36">
        <v>0</v>
      </c>
      <c r="AB189" s="36">
        <v>38760</v>
      </c>
      <c r="AC189" s="36">
        <v>0</v>
      </c>
      <c r="AD189" s="36">
        <v>30099.26</v>
      </c>
      <c r="AE189" s="36">
        <v>143003.29</v>
      </c>
      <c r="AF189" s="36">
        <v>5290</v>
      </c>
      <c r="AG189" s="36">
        <v>5860</v>
      </c>
      <c r="AH189" s="36">
        <v>40840</v>
      </c>
      <c r="AI189" s="36">
        <v>4570</v>
      </c>
      <c r="AJ189" s="36">
        <v>50405</v>
      </c>
      <c r="AK189" s="36">
        <v>20464.16</v>
      </c>
      <c r="AL189" s="36">
        <v>33500</v>
      </c>
      <c r="AM189" s="36">
        <v>80858.47</v>
      </c>
      <c r="AN189" s="36">
        <v>12901.26</v>
      </c>
      <c r="AO189" s="36">
        <v>26564.71</v>
      </c>
      <c r="AP189" s="36">
        <v>2105</v>
      </c>
      <c r="AQ189" s="36">
        <v>30524.720000000001</v>
      </c>
      <c r="AR189" s="36">
        <v>17670</v>
      </c>
      <c r="AS189" s="36">
        <v>16930</v>
      </c>
      <c r="AT189" s="36">
        <v>49464.3</v>
      </c>
      <c r="AU189" s="36">
        <v>15463.21</v>
      </c>
      <c r="AV189" s="36">
        <v>0</v>
      </c>
      <c r="AW189" s="36">
        <v>6440</v>
      </c>
      <c r="AX189" s="36">
        <v>0</v>
      </c>
      <c r="AY189" s="36">
        <v>151879.01</v>
      </c>
      <c r="AZ189" s="36">
        <v>21484.66</v>
      </c>
      <c r="BA189" s="36">
        <v>47211.59</v>
      </c>
      <c r="BB189" s="36">
        <v>37743.57</v>
      </c>
      <c r="BC189" s="36">
        <v>53717.4</v>
      </c>
      <c r="BD189" s="36">
        <v>48904.89</v>
      </c>
      <c r="BE189" s="36">
        <v>76970</v>
      </c>
      <c r="BF189" s="36">
        <v>0</v>
      </c>
      <c r="BG189" s="36">
        <v>9483.49</v>
      </c>
      <c r="BH189" s="36">
        <v>1700</v>
      </c>
      <c r="BI189" s="36">
        <v>87466</v>
      </c>
      <c r="BJ189" s="36">
        <v>48821.78</v>
      </c>
      <c r="BK189" s="36">
        <v>51467</v>
      </c>
      <c r="BL189" s="36">
        <v>15195.79</v>
      </c>
      <c r="BM189" s="36">
        <v>22480</v>
      </c>
      <c r="BN189" s="36">
        <v>32534.43</v>
      </c>
      <c r="BO189" s="36">
        <v>15080.5</v>
      </c>
      <c r="BP189" s="36">
        <v>141380.6</v>
      </c>
      <c r="BQ189" s="36">
        <v>47371.45</v>
      </c>
      <c r="BR189" s="36">
        <v>50403.13</v>
      </c>
      <c r="BS189" s="36">
        <v>158391.84</v>
      </c>
      <c r="BT189" s="36">
        <v>71814.69</v>
      </c>
      <c r="BU189" s="36">
        <v>144491.03</v>
      </c>
      <c r="BV189" s="36">
        <v>3600</v>
      </c>
      <c r="BW189" s="36">
        <v>15729.8</v>
      </c>
      <c r="BX189" s="36">
        <v>8453</v>
      </c>
      <c r="BY189" s="37">
        <v>641754.69999999995</v>
      </c>
    </row>
    <row r="190" spans="1:77" ht="18.7" customHeight="1" x14ac:dyDescent="0.2">
      <c r="A190" s="34" t="s">
        <v>509</v>
      </c>
      <c r="B190" s="35" t="s">
        <v>528</v>
      </c>
      <c r="C190" s="34" t="s">
        <v>529</v>
      </c>
      <c r="D190" s="36">
        <v>0</v>
      </c>
      <c r="E190" s="36">
        <v>40790</v>
      </c>
      <c r="F190" s="36">
        <v>118770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60241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 s="36">
        <v>0</v>
      </c>
      <c r="V190" s="36">
        <v>0</v>
      </c>
      <c r="W190" s="36">
        <v>0</v>
      </c>
      <c r="X190" s="36">
        <v>0</v>
      </c>
      <c r="Y190" s="36">
        <v>0</v>
      </c>
      <c r="Z190" s="36">
        <v>0</v>
      </c>
      <c r="AA190" s="36">
        <v>0</v>
      </c>
      <c r="AB190" s="36">
        <v>0</v>
      </c>
      <c r="AC190" s="36">
        <v>0</v>
      </c>
      <c r="AD190" s="36">
        <v>0</v>
      </c>
      <c r="AE190" s="36">
        <v>5300</v>
      </c>
      <c r="AF190" s="36">
        <v>4000</v>
      </c>
      <c r="AG190" s="36">
        <v>0</v>
      </c>
      <c r="AH190" s="36">
        <v>0</v>
      </c>
      <c r="AI190" s="36">
        <v>0</v>
      </c>
      <c r="AJ190" s="36">
        <v>0</v>
      </c>
      <c r="AK190" s="36">
        <v>99200</v>
      </c>
      <c r="AL190" s="36">
        <v>0</v>
      </c>
      <c r="AM190" s="36">
        <v>0</v>
      </c>
      <c r="AN190" s="36">
        <v>0</v>
      </c>
      <c r="AO190" s="36">
        <v>0</v>
      </c>
      <c r="AP190" s="36">
        <v>0</v>
      </c>
      <c r="AQ190" s="36">
        <v>0</v>
      </c>
      <c r="AR190" s="36">
        <v>0</v>
      </c>
      <c r="AS190" s="36">
        <v>0</v>
      </c>
      <c r="AT190" s="36">
        <v>25800</v>
      </c>
      <c r="AU190" s="36">
        <v>16124</v>
      </c>
      <c r="AV190" s="36">
        <v>0</v>
      </c>
      <c r="AW190" s="36">
        <v>0</v>
      </c>
      <c r="AX190" s="36">
        <v>0</v>
      </c>
      <c r="AY190" s="36">
        <v>0</v>
      </c>
      <c r="AZ190" s="36">
        <v>0</v>
      </c>
      <c r="BA190" s="36">
        <v>22470</v>
      </c>
      <c r="BB190" s="36">
        <v>0</v>
      </c>
      <c r="BC190" s="36">
        <v>0</v>
      </c>
      <c r="BD190" s="36">
        <v>0</v>
      </c>
      <c r="BE190" s="36">
        <v>0</v>
      </c>
      <c r="BF190" s="36">
        <v>0</v>
      </c>
      <c r="BG190" s="36">
        <v>0</v>
      </c>
      <c r="BH190" s="36">
        <v>0</v>
      </c>
      <c r="BI190" s="36">
        <v>0</v>
      </c>
      <c r="BJ190" s="36">
        <v>0</v>
      </c>
      <c r="BK190" s="36">
        <v>41162.9</v>
      </c>
      <c r="BL190" s="36">
        <v>0</v>
      </c>
      <c r="BM190" s="36">
        <v>0</v>
      </c>
      <c r="BN190" s="36">
        <v>0</v>
      </c>
      <c r="BO190" s="36">
        <v>7800</v>
      </c>
      <c r="BP190" s="36">
        <v>0</v>
      </c>
      <c r="BQ190" s="36">
        <v>0</v>
      </c>
      <c r="BR190" s="36">
        <v>0</v>
      </c>
      <c r="BS190" s="36">
        <v>0</v>
      </c>
      <c r="BT190" s="36">
        <v>0</v>
      </c>
      <c r="BU190" s="36">
        <v>3860</v>
      </c>
      <c r="BV190" s="36">
        <v>0</v>
      </c>
      <c r="BW190" s="36">
        <v>139100</v>
      </c>
      <c r="BX190" s="36">
        <v>0</v>
      </c>
      <c r="BY190" s="37">
        <v>15382486.489999998</v>
      </c>
    </row>
    <row r="191" spans="1:77" ht="18.7" customHeight="1" x14ac:dyDescent="0.2">
      <c r="A191" s="34" t="s">
        <v>509</v>
      </c>
      <c r="B191" s="35" t="s">
        <v>530</v>
      </c>
      <c r="C191" s="34" t="s">
        <v>531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12840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6">
        <v>0</v>
      </c>
      <c r="V191" s="36">
        <v>0</v>
      </c>
      <c r="W191" s="36">
        <v>0</v>
      </c>
      <c r="X191" s="36">
        <v>0</v>
      </c>
      <c r="Y191" s="36">
        <v>0</v>
      </c>
      <c r="Z191" s="36">
        <v>0</v>
      </c>
      <c r="AA191" s="36">
        <v>0</v>
      </c>
      <c r="AB191" s="36">
        <v>0</v>
      </c>
      <c r="AC191" s="36">
        <v>0</v>
      </c>
      <c r="AD191" s="36">
        <v>0</v>
      </c>
      <c r="AE191" s="36">
        <v>0</v>
      </c>
      <c r="AF191" s="36">
        <v>0</v>
      </c>
      <c r="AG191" s="36">
        <v>0</v>
      </c>
      <c r="AH191" s="36">
        <v>470</v>
      </c>
      <c r="AI191" s="36">
        <v>0</v>
      </c>
      <c r="AJ191" s="36">
        <v>0</v>
      </c>
      <c r="AK191" s="36">
        <v>2000</v>
      </c>
      <c r="AL191" s="36">
        <v>0</v>
      </c>
      <c r="AM191" s="36">
        <v>0</v>
      </c>
      <c r="AN191" s="36">
        <v>500</v>
      </c>
      <c r="AO191" s="36">
        <v>0</v>
      </c>
      <c r="AP191" s="36">
        <v>0</v>
      </c>
      <c r="AQ191" s="36">
        <v>0</v>
      </c>
      <c r="AR191" s="36">
        <v>0</v>
      </c>
      <c r="AS191" s="36">
        <v>0</v>
      </c>
      <c r="AT191" s="36">
        <v>44512</v>
      </c>
      <c r="AU191" s="36">
        <v>0</v>
      </c>
      <c r="AV191" s="36">
        <v>0</v>
      </c>
      <c r="AW191" s="36">
        <v>0</v>
      </c>
      <c r="AX191" s="36">
        <v>0</v>
      </c>
      <c r="AY191" s="36">
        <v>0</v>
      </c>
      <c r="AZ191" s="36">
        <v>0</v>
      </c>
      <c r="BA191" s="36">
        <v>7222.5</v>
      </c>
      <c r="BB191" s="36">
        <v>0</v>
      </c>
      <c r="BC191" s="36">
        <v>0</v>
      </c>
      <c r="BD191" s="36">
        <v>0</v>
      </c>
      <c r="BE191" s="36">
        <v>0</v>
      </c>
      <c r="BF191" s="36">
        <v>0</v>
      </c>
      <c r="BG191" s="36">
        <v>0</v>
      </c>
      <c r="BH191" s="36">
        <v>0</v>
      </c>
      <c r="BI191" s="36">
        <v>0</v>
      </c>
      <c r="BJ191" s="36">
        <v>0</v>
      </c>
      <c r="BK191" s="36">
        <v>0</v>
      </c>
      <c r="BL191" s="36">
        <v>0</v>
      </c>
      <c r="BM191" s="36">
        <v>0</v>
      </c>
      <c r="BN191" s="36">
        <v>0</v>
      </c>
      <c r="BO191" s="36">
        <v>0</v>
      </c>
      <c r="BP191" s="36">
        <v>0</v>
      </c>
      <c r="BQ191" s="36">
        <v>0</v>
      </c>
      <c r="BR191" s="36">
        <v>0</v>
      </c>
      <c r="BS191" s="36">
        <v>0</v>
      </c>
      <c r="BT191" s="36">
        <v>500</v>
      </c>
      <c r="BU191" s="36">
        <v>5500</v>
      </c>
      <c r="BV191" s="36">
        <v>1200</v>
      </c>
      <c r="BW191" s="36">
        <v>0</v>
      </c>
      <c r="BX191" s="36">
        <v>0</v>
      </c>
      <c r="BY191" s="37">
        <v>5564394.1299999999</v>
      </c>
    </row>
    <row r="192" spans="1:77" ht="18.7" customHeight="1" x14ac:dyDescent="0.2">
      <c r="A192" s="34" t="s">
        <v>509</v>
      </c>
      <c r="B192" s="35" t="s">
        <v>532</v>
      </c>
      <c r="C192" s="34" t="s">
        <v>533</v>
      </c>
      <c r="D192" s="36">
        <v>2410167.58</v>
      </c>
      <c r="E192" s="36">
        <v>78257.31</v>
      </c>
      <c r="F192" s="36">
        <v>499135.27</v>
      </c>
      <c r="G192" s="36">
        <v>132510</v>
      </c>
      <c r="H192" s="36">
        <v>186953.8</v>
      </c>
      <c r="I192" s="36">
        <v>0</v>
      </c>
      <c r="J192" s="36">
        <v>2357721.2999999998</v>
      </c>
      <c r="K192" s="36">
        <v>58040</v>
      </c>
      <c r="L192" s="36">
        <v>0</v>
      </c>
      <c r="M192" s="36">
        <v>306609.18</v>
      </c>
      <c r="N192" s="36">
        <v>0</v>
      </c>
      <c r="O192" s="36">
        <v>301657.34999999998</v>
      </c>
      <c r="P192" s="36">
        <v>65138</v>
      </c>
      <c r="Q192" s="36">
        <v>0</v>
      </c>
      <c r="R192" s="36">
        <v>0</v>
      </c>
      <c r="S192" s="36">
        <v>80000</v>
      </c>
      <c r="T192" s="36">
        <v>0</v>
      </c>
      <c r="U192" s="36">
        <v>133135.98000000001</v>
      </c>
      <c r="V192" s="36">
        <v>1011061.26</v>
      </c>
      <c r="W192" s="36">
        <v>497192.03</v>
      </c>
      <c r="X192" s="36">
        <v>115665</v>
      </c>
      <c r="Y192" s="36">
        <v>115329</v>
      </c>
      <c r="Z192" s="36">
        <v>0</v>
      </c>
      <c r="AA192" s="36">
        <v>0</v>
      </c>
      <c r="AB192" s="36">
        <v>16530</v>
      </c>
      <c r="AC192" s="36">
        <v>0</v>
      </c>
      <c r="AD192" s="36">
        <v>0</v>
      </c>
      <c r="AE192" s="36">
        <v>468541</v>
      </c>
      <c r="AF192" s="36">
        <v>41650</v>
      </c>
      <c r="AG192" s="36">
        <v>0</v>
      </c>
      <c r="AH192" s="36">
        <v>6420</v>
      </c>
      <c r="AI192" s="36">
        <v>0</v>
      </c>
      <c r="AJ192" s="36">
        <v>9440</v>
      </c>
      <c r="AK192" s="36">
        <v>124134</v>
      </c>
      <c r="AL192" s="36">
        <v>90000</v>
      </c>
      <c r="AM192" s="36">
        <v>13375</v>
      </c>
      <c r="AN192" s="36">
        <v>2600</v>
      </c>
      <c r="AO192" s="36">
        <v>15830</v>
      </c>
      <c r="AP192" s="36">
        <v>0</v>
      </c>
      <c r="AQ192" s="36">
        <v>364707.63</v>
      </c>
      <c r="AR192" s="36">
        <v>0</v>
      </c>
      <c r="AS192" s="36">
        <v>40446</v>
      </c>
      <c r="AT192" s="36">
        <v>27066</v>
      </c>
      <c r="AU192" s="36">
        <v>56035</v>
      </c>
      <c r="AV192" s="36">
        <v>5000</v>
      </c>
      <c r="AW192" s="36">
        <v>0</v>
      </c>
      <c r="AX192" s="36">
        <v>196857.5</v>
      </c>
      <c r="AY192" s="36">
        <v>33030</v>
      </c>
      <c r="AZ192" s="36">
        <v>0</v>
      </c>
      <c r="BA192" s="36">
        <v>159152.20000000001</v>
      </c>
      <c r="BB192" s="36">
        <v>110350</v>
      </c>
      <c r="BC192" s="36">
        <v>10000</v>
      </c>
      <c r="BD192" s="36">
        <v>40540</v>
      </c>
      <c r="BE192" s="36">
        <v>177672.5</v>
      </c>
      <c r="BF192" s="36">
        <v>0</v>
      </c>
      <c r="BG192" s="36">
        <v>1300</v>
      </c>
      <c r="BH192" s="36">
        <v>0</v>
      </c>
      <c r="BI192" s="36">
        <v>1748650.5</v>
      </c>
      <c r="BJ192" s="36">
        <v>21155</v>
      </c>
      <c r="BK192" s="36">
        <v>53500</v>
      </c>
      <c r="BL192" s="36">
        <v>10435</v>
      </c>
      <c r="BM192" s="36">
        <v>12125</v>
      </c>
      <c r="BN192" s="36">
        <v>27040</v>
      </c>
      <c r="BO192" s="36">
        <v>6725</v>
      </c>
      <c r="BP192" s="36">
        <v>1907552.8</v>
      </c>
      <c r="BQ192" s="36">
        <v>11207.5</v>
      </c>
      <c r="BR192" s="36">
        <v>25778.44</v>
      </c>
      <c r="BS192" s="36">
        <v>57800</v>
      </c>
      <c r="BT192" s="36">
        <v>1455.2</v>
      </c>
      <c r="BU192" s="36">
        <v>471911</v>
      </c>
      <c r="BV192" s="36">
        <v>22000</v>
      </c>
      <c r="BW192" s="36">
        <v>27285</v>
      </c>
      <c r="BX192" s="36">
        <v>0</v>
      </c>
      <c r="BY192" s="37">
        <v>7480583.4800000023</v>
      </c>
    </row>
    <row r="193" spans="1:77" ht="18.7" customHeight="1" x14ac:dyDescent="0.2">
      <c r="A193" s="34" t="s">
        <v>509</v>
      </c>
      <c r="B193" s="35" t="s">
        <v>534</v>
      </c>
      <c r="C193" s="34" t="s">
        <v>535</v>
      </c>
      <c r="D193" s="36">
        <v>0</v>
      </c>
      <c r="E193" s="36">
        <v>0</v>
      </c>
      <c r="F193" s="36">
        <v>12733</v>
      </c>
      <c r="G193" s="36">
        <v>0</v>
      </c>
      <c r="H193" s="36">
        <v>0</v>
      </c>
      <c r="I193" s="36">
        <v>0</v>
      </c>
      <c r="J193" s="36">
        <v>0</v>
      </c>
      <c r="K193" s="36">
        <v>41088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1738.75</v>
      </c>
      <c r="U193" s="36">
        <v>880</v>
      </c>
      <c r="V193" s="36">
        <v>0</v>
      </c>
      <c r="W193" s="36">
        <v>1016.5</v>
      </c>
      <c r="X193" s="36">
        <v>0</v>
      </c>
      <c r="Y193" s="36">
        <v>1658.5</v>
      </c>
      <c r="Z193" s="36">
        <v>0</v>
      </c>
      <c r="AA193" s="36">
        <v>0</v>
      </c>
      <c r="AB193" s="36">
        <v>1400</v>
      </c>
      <c r="AC193" s="36">
        <v>0</v>
      </c>
      <c r="AD193" s="36">
        <v>0</v>
      </c>
      <c r="AE193" s="36">
        <v>0</v>
      </c>
      <c r="AF193" s="36">
        <v>0</v>
      </c>
      <c r="AG193" s="36">
        <v>0</v>
      </c>
      <c r="AH193" s="36">
        <v>0</v>
      </c>
      <c r="AI193" s="36">
        <v>0</v>
      </c>
      <c r="AJ193" s="36">
        <v>0</v>
      </c>
      <c r="AK193" s="36">
        <v>3000</v>
      </c>
      <c r="AL193" s="36">
        <v>0</v>
      </c>
      <c r="AM193" s="36">
        <v>10680</v>
      </c>
      <c r="AN193" s="36">
        <v>0</v>
      </c>
      <c r="AO193" s="36">
        <v>0</v>
      </c>
      <c r="AP193" s="36">
        <v>0</v>
      </c>
      <c r="AQ193" s="36">
        <v>0</v>
      </c>
      <c r="AR193" s="36">
        <v>13144</v>
      </c>
      <c r="AS193" s="36">
        <v>321</v>
      </c>
      <c r="AT193" s="36">
        <v>5476</v>
      </c>
      <c r="AU193" s="36">
        <v>9240</v>
      </c>
      <c r="AV193" s="36">
        <v>0</v>
      </c>
      <c r="AW193" s="36">
        <v>0</v>
      </c>
      <c r="AX193" s="36">
        <v>0</v>
      </c>
      <c r="AY193" s="36">
        <v>0</v>
      </c>
      <c r="AZ193" s="36">
        <v>0</v>
      </c>
      <c r="BA193" s="36">
        <v>0</v>
      </c>
      <c r="BB193" s="36">
        <v>1498</v>
      </c>
      <c r="BC193" s="36">
        <v>0</v>
      </c>
      <c r="BD193" s="36">
        <v>0</v>
      </c>
      <c r="BE193" s="36">
        <v>0</v>
      </c>
      <c r="BF193" s="36">
        <v>0</v>
      </c>
      <c r="BG193" s="36">
        <v>0</v>
      </c>
      <c r="BH193" s="36">
        <v>0</v>
      </c>
      <c r="BI193" s="36">
        <v>11770</v>
      </c>
      <c r="BJ193" s="36">
        <v>0</v>
      </c>
      <c r="BK193" s="36">
        <v>2974</v>
      </c>
      <c r="BL193" s="36">
        <v>0</v>
      </c>
      <c r="BM193" s="36">
        <v>0</v>
      </c>
      <c r="BN193" s="36">
        <v>0</v>
      </c>
      <c r="BO193" s="36">
        <v>500</v>
      </c>
      <c r="BP193" s="36">
        <v>9040</v>
      </c>
      <c r="BQ193" s="36">
        <v>0</v>
      </c>
      <c r="BR193" s="36">
        <v>0</v>
      </c>
      <c r="BS193" s="36">
        <v>0</v>
      </c>
      <c r="BT193" s="36">
        <v>9000</v>
      </c>
      <c r="BU193" s="36">
        <v>0</v>
      </c>
      <c r="BV193" s="36">
        <v>0</v>
      </c>
      <c r="BW193" s="36">
        <v>1000</v>
      </c>
      <c r="BX193" s="36">
        <v>0</v>
      </c>
      <c r="BY193" s="37">
        <v>1318344.19</v>
      </c>
    </row>
    <row r="194" spans="1:77" ht="18.7" customHeight="1" x14ac:dyDescent="0.2">
      <c r="A194" s="34" t="s">
        <v>509</v>
      </c>
      <c r="B194" s="35" t="s">
        <v>536</v>
      </c>
      <c r="C194" s="34" t="s">
        <v>537</v>
      </c>
      <c r="D194" s="36">
        <v>883524.5</v>
      </c>
      <c r="E194" s="36">
        <v>36551.199999999997</v>
      </c>
      <c r="F194" s="36">
        <v>8560</v>
      </c>
      <c r="G194" s="36">
        <v>0</v>
      </c>
      <c r="H194" s="36">
        <v>41409</v>
      </c>
      <c r="I194" s="36">
        <v>33650</v>
      </c>
      <c r="J194" s="36">
        <v>526189.68000000005</v>
      </c>
      <c r="K194" s="36">
        <v>0</v>
      </c>
      <c r="L194" s="36">
        <v>941.6</v>
      </c>
      <c r="M194" s="36">
        <v>10250</v>
      </c>
      <c r="N194" s="36">
        <v>0</v>
      </c>
      <c r="O194" s="36">
        <v>206166.6</v>
      </c>
      <c r="P194" s="36">
        <v>8239</v>
      </c>
      <c r="Q194" s="36">
        <v>0</v>
      </c>
      <c r="R194" s="36">
        <v>0</v>
      </c>
      <c r="S194" s="36">
        <v>1872.5</v>
      </c>
      <c r="T194" s="36">
        <v>62800</v>
      </c>
      <c r="U194" s="36">
        <v>31810</v>
      </c>
      <c r="V194" s="36">
        <v>264667.15000000002</v>
      </c>
      <c r="W194" s="36">
        <v>0</v>
      </c>
      <c r="X194" s="36">
        <v>0</v>
      </c>
      <c r="Y194" s="36">
        <v>73250</v>
      </c>
      <c r="Z194" s="36">
        <v>39590</v>
      </c>
      <c r="AA194" s="36">
        <v>0</v>
      </c>
      <c r="AB194" s="36">
        <v>0</v>
      </c>
      <c r="AC194" s="36">
        <v>0</v>
      </c>
      <c r="AD194" s="36">
        <v>0</v>
      </c>
      <c r="AE194" s="36">
        <v>27392</v>
      </c>
      <c r="AF194" s="36">
        <v>0</v>
      </c>
      <c r="AG194" s="36">
        <v>2996</v>
      </c>
      <c r="AH194" s="36">
        <v>6420</v>
      </c>
      <c r="AI194" s="36">
        <v>17869</v>
      </c>
      <c r="AJ194" s="36">
        <v>0</v>
      </c>
      <c r="AK194" s="36">
        <v>65805</v>
      </c>
      <c r="AL194" s="36">
        <v>12840</v>
      </c>
      <c r="AM194" s="36">
        <v>480</v>
      </c>
      <c r="AN194" s="36">
        <v>640</v>
      </c>
      <c r="AO194" s="36">
        <v>19260</v>
      </c>
      <c r="AP194" s="36">
        <v>0</v>
      </c>
      <c r="AQ194" s="36">
        <v>650</v>
      </c>
      <c r="AR194" s="36">
        <v>3774</v>
      </c>
      <c r="AS194" s="36">
        <v>0</v>
      </c>
      <c r="AT194" s="36">
        <v>0</v>
      </c>
      <c r="AU194" s="36">
        <v>10881</v>
      </c>
      <c r="AV194" s="36">
        <v>11625</v>
      </c>
      <c r="AW194" s="36">
        <v>0</v>
      </c>
      <c r="AX194" s="36">
        <v>0</v>
      </c>
      <c r="AY194" s="36">
        <v>0</v>
      </c>
      <c r="AZ194" s="36">
        <v>4850</v>
      </c>
      <c r="BA194" s="36">
        <v>3110</v>
      </c>
      <c r="BB194" s="36">
        <v>63047.12</v>
      </c>
      <c r="BC194" s="36">
        <v>8636</v>
      </c>
      <c r="BD194" s="36">
        <v>0</v>
      </c>
      <c r="BE194" s="36">
        <v>126020.25</v>
      </c>
      <c r="BF194" s="36">
        <v>0</v>
      </c>
      <c r="BG194" s="36">
        <v>2500</v>
      </c>
      <c r="BH194" s="36">
        <v>0</v>
      </c>
      <c r="BI194" s="36">
        <v>191719</v>
      </c>
      <c r="BJ194" s="36">
        <v>35001.839999999997</v>
      </c>
      <c r="BK194" s="36">
        <v>34495</v>
      </c>
      <c r="BL194" s="36">
        <v>51360</v>
      </c>
      <c r="BM194" s="36">
        <v>3000</v>
      </c>
      <c r="BN194" s="36">
        <v>267563.3</v>
      </c>
      <c r="BO194" s="36">
        <v>0</v>
      </c>
      <c r="BP194" s="36">
        <v>64961.84</v>
      </c>
      <c r="BQ194" s="36">
        <v>1530</v>
      </c>
      <c r="BR194" s="36">
        <v>0</v>
      </c>
      <c r="BS194" s="36">
        <v>0</v>
      </c>
      <c r="BT194" s="36">
        <v>0</v>
      </c>
      <c r="BU194" s="36">
        <v>0</v>
      </c>
      <c r="BV194" s="36">
        <v>0</v>
      </c>
      <c r="BW194" s="36">
        <v>0</v>
      </c>
      <c r="BX194" s="36">
        <v>0</v>
      </c>
      <c r="BY194" s="37">
        <v>138787.5</v>
      </c>
    </row>
    <row r="195" spans="1:77" ht="18.7" customHeight="1" x14ac:dyDescent="0.2">
      <c r="A195" s="34" t="s">
        <v>509</v>
      </c>
      <c r="B195" s="35" t="s">
        <v>538</v>
      </c>
      <c r="C195" s="34" t="s">
        <v>539</v>
      </c>
      <c r="D195" s="36">
        <v>131670</v>
      </c>
      <c r="E195" s="36">
        <v>84000</v>
      </c>
      <c r="F195" s="36">
        <v>17052</v>
      </c>
      <c r="G195" s="36">
        <v>0</v>
      </c>
      <c r="H195" s="36">
        <v>13054</v>
      </c>
      <c r="I195" s="36">
        <v>0</v>
      </c>
      <c r="J195" s="36">
        <v>26229.17</v>
      </c>
      <c r="K195" s="36">
        <v>4280</v>
      </c>
      <c r="L195" s="36">
        <v>0</v>
      </c>
      <c r="M195" s="36">
        <v>0</v>
      </c>
      <c r="N195" s="36">
        <v>0</v>
      </c>
      <c r="O195" s="36">
        <v>21400</v>
      </c>
      <c r="P195" s="36">
        <v>74646.5</v>
      </c>
      <c r="Q195" s="36">
        <v>0</v>
      </c>
      <c r="R195" s="36">
        <v>0</v>
      </c>
      <c r="S195" s="36">
        <v>0</v>
      </c>
      <c r="T195" s="36">
        <v>0</v>
      </c>
      <c r="U195" s="36">
        <v>0</v>
      </c>
      <c r="V195" s="36">
        <v>361520</v>
      </c>
      <c r="W195" s="36">
        <v>31832.5</v>
      </c>
      <c r="X195" s="36">
        <v>39055</v>
      </c>
      <c r="Y195" s="36">
        <v>5885</v>
      </c>
      <c r="Z195" s="36">
        <v>0</v>
      </c>
      <c r="AA195" s="36">
        <v>0</v>
      </c>
      <c r="AB195" s="36">
        <v>0</v>
      </c>
      <c r="AC195" s="36">
        <v>0</v>
      </c>
      <c r="AD195" s="36">
        <v>0</v>
      </c>
      <c r="AE195" s="36">
        <v>979250.05</v>
      </c>
      <c r="AF195" s="36">
        <v>0</v>
      </c>
      <c r="AG195" s="36">
        <v>0</v>
      </c>
      <c r="AH195" s="36">
        <v>0</v>
      </c>
      <c r="AI195" s="36">
        <v>0</v>
      </c>
      <c r="AJ195" s="36">
        <v>0</v>
      </c>
      <c r="AK195" s="36">
        <v>0</v>
      </c>
      <c r="AL195" s="36">
        <v>0</v>
      </c>
      <c r="AM195" s="36">
        <v>0</v>
      </c>
      <c r="AN195" s="36">
        <v>0</v>
      </c>
      <c r="AO195" s="36">
        <v>0</v>
      </c>
      <c r="AP195" s="36">
        <v>0</v>
      </c>
      <c r="AQ195" s="36">
        <v>50191.62</v>
      </c>
      <c r="AR195" s="36">
        <v>0</v>
      </c>
      <c r="AS195" s="36">
        <v>0</v>
      </c>
      <c r="AT195" s="36">
        <v>0</v>
      </c>
      <c r="AU195" s="36">
        <v>0</v>
      </c>
      <c r="AV195" s="36">
        <v>0</v>
      </c>
      <c r="AW195" s="36">
        <v>0</v>
      </c>
      <c r="AX195" s="36">
        <v>121040</v>
      </c>
      <c r="AY195" s="36">
        <v>0</v>
      </c>
      <c r="AZ195" s="36">
        <v>0</v>
      </c>
      <c r="BA195" s="36">
        <v>0</v>
      </c>
      <c r="BB195" s="36">
        <v>99959.4</v>
      </c>
      <c r="BC195" s="36">
        <v>66340</v>
      </c>
      <c r="BD195" s="36">
        <v>54569.98</v>
      </c>
      <c r="BE195" s="36">
        <v>0</v>
      </c>
      <c r="BF195" s="36">
        <v>0</v>
      </c>
      <c r="BG195" s="36">
        <v>0</v>
      </c>
      <c r="BH195" s="36">
        <v>0</v>
      </c>
      <c r="BI195" s="36">
        <v>202769.5</v>
      </c>
      <c r="BJ195" s="36">
        <v>141096</v>
      </c>
      <c r="BK195" s="36">
        <v>0</v>
      </c>
      <c r="BL195" s="36">
        <v>0</v>
      </c>
      <c r="BM195" s="36">
        <v>0</v>
      </c>
      <c r="BN195" s="36">
        <v>0</v>
      </c>
      <c r="BO195" s="36">
        <v>0</v>
      </c>
      <c r="BP195" s="36">
        <v>0</v>
      </c>
      <c r="BQ195" s="36">
        <v>0</v>
      </c>
      <c r="BR195" s="36">
        <v>0</v>
      </c>
      <c r="BS195" s="36">
        <v>0</v>
      </c>
      <c r="BT195" s="36">
        <v>0</v>
      </c>
      <c r="BU195" s="36">
        <v>237968</v>
      </c>
      <c r="BV195" s="36">
        <v>0</v>
      </c>
      <c r="BW195" s="36">
        <v>0</v>
      </c>
      <c r="BX195" s="36">
        <v>0</v>
      </c>
      <c r="BY195" s="37">
        <v>28840716.359999999</v>
      </c>
    </row>
    <row r="196" spans="1:77" ht="18.7" customHeight="1" x14ac:dyDescent="0.2">
      <c r="A196" s="34" t="s">
        <v>509</v>
      </c>
      <c r="B196" s="35" t="s">
        <v>540</v>
      </c>
      <c r="C196" s="34" t="s">
        <v>541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7000</v>
      </c>
      <c r="M196" s="36">
        <v>0</v>
      </c>
      <c r="N196" s="36">
        <v>0</v>
      </c>
      <c r="O196" s="36">
        <v>24000</v>
      </c>
      <c r="P196" s="36">
        <v>0</v>
      </c>
      <c r="Q196" s="36">
        <v>0</v>
      </c>
      <c r="R196" s="36">
        <v>0</v>
      </c>
      <c r="S196" s="36">
        <v>0</v>
      </c>
      <c r="T196" s="36">
        <v>38940</v>
      </c>
      <c r="U196" s="36">
        <v>0</v>
      </c>
      <c r="V196" s="36">
        <v>0</v>
      </c>
      <c r="W196" s="36">
        <v>0</v>
      </c>
      <c r="X196" s="36">
        <v>0</v>
      </c>
      <c r="Y196" s="36">
        <v>16000</v>
      </c>
      <c r="Z196" s="36">
        <v>55000</v>
      </c>
      <c r="AA196" s="36">
        <v>0</v>
      </c>
      <c r="AB196" s="36">
        <v>0</v>
      </c>
      <c r="AC196" s="36">
        <v>0</v>
      </c>
      <c r="AD196" s="36">
        <v>14000</v>
      </c>
      <c r="AE196" s="36">
        <v>0</v>
      </c>
      <c r="AF196" s="36">
        <v>0</v>
      </c>
      <c r="AG196" s="36">
        <v>0</v>
      </c>
      <c r="AH196" s="36">
        <v>0</v>
      </c>
      <c r="AI196" s="36">
        <v>0</v>
      </c>
      <c r="AJ196" s="36">
        <v>0</v>
      </c>
      <c r="AK196" s="36">
        <v>0</v>
      </c>
      <c r="AL196" s="36">
        <v>0</v>
      </c>
      <c r="AM196" s="36">
        <v>19520</v>
      </c>
      <c r="AN196" s="36">
        <v>20000</v>
      </c>
      <c r="AO196" s="36">
        <v>18000</v>
      </c>
      <c r="AP196" s="36">
        <v>0</v>
      </c>
      <c r="AQ196" s="36">
        <v>0</v>
      </c>
      <c r="AR196" s="36">
        <v>98110</v>
      </c>
      <c r="AS196" s="36">
        <v>0</v>
      </c>
      <c r="AT196" s="36">
        <v>0</v>
      </c>
      <c r="AU196" s="36">
        <v>0</v>
      </c>
      <c r="AV196" s="36">
        <v>0</v>
      </c>
      <c r="AW196" s="36">
        <v>0</v>
      </c>
      <c r="AX196" s="36">
        <v>0</v>
      </c>
      <c r="AY196" s="36">
        <v>78333.34</v>
      </c>
      <c r="AZ196" s="36">
        <v>0</v>
      </c>
      <c r="BA196" s="36">
        <v>0</v>
      </c>
      <c r="BB196" s="36">
        <v>0</v>
      </c>
      <c r="BC196" s="36">
        <v>0</v>
      </c>
      <c r="BD196" s="36">
        <v>0</v>
      </c>
      <c r="BE196" s="36">
        <v>28000</v>
      </c>
      <c r="BF196" s="36">
        <v>28800</v>
      </c>
      <c r="BG196" s="36">
        <v>0</v>
      </c>
      <c r="BH196" s="36">
        <v>0</v>
      </c>
      <c r="BI196" s="36">
        <v>19000</v>
      </c>
      <c r="BJ196" s="36">
        <v>0</v>
      </c>
      <c r="BK196" s="36">
        <v>16000</v>
      </c>
      <c r="BL196" s="36">
        <v>0</v>
      </c>
      <c r="BM196" s="36">
        <v>0</v>
      </c>
      <c r="BN196" s="36">
        <v>0</v>
      </c>
      <c r="BO196" s="36">
        <v>0</v>
      </c>
      <c r="BP196" s="36">
        <v>0</v>
      </c>
      <c r="BQ196" s="36">
        <v>0</v>
      </c>
      <c r="BR196" s="36">
        <v>0</v>
      </c>
      <c r="BS196" s="36">
        <v>0</v>
      </c>
      <c r="BT196" s="36">
        <v>0</v>
      </c>
      <c r="BU196" s="36">
        <v>0</v>
      </c>
      <c r="BV196" s="36">
        <v>0</v>
      </c>
      <c r="BW196" s="36">
        <v>0</v>
      </c>
      <c r="BX196" s="36">
        <v>0</v>
      </c>
      <c r="BY196" s="37">
        <v>709519.40000000014</v>
      </c>
    </row>
    <row r="197" spans="1:77" ht="18.7" customHeight="1" x14ac:dyDescent="0.2">
      <c r="A197" s="34" t="s">
        <v>509</v>
      </c>
      <c r="B197" s="35" t="s">
        <v>542</v>
      </c>
      <c r="C197" s="34" t="s">
        <v>543</v>
      </c>
      <c r="D197" s="36">
        <v>4321690</v>
      </c>
      <c r="E197" s="36">
        <v>0</v>
      </c>
      <c r="F197" s="36">
        <v>93732.84</v>
      </c>
      <c r="G197" s="36">
        <v>0</v>
      </c>
      <c r="H197" s="36">
        <v>0</v>
      </c>
      <c r="I197" s="36">
        <v>0</v>
      </c>
      <c r="J197" s="36">
        <v>1604156.5</v>
      </c>
      <c r="K197" s="36">
        <v>332787.5</v>
      </c>
      <c r="L197" s="36">
        <v>30000</v>
      </c>
      <c r="M197" s="36">
        <v>124000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U197" s="36">
        <v>24075</v>
      </c>
      <c r="V197" s="36">
        <v>0</v>
      </c>
      <c r="W197" s="36">
        <v>224338.75</v>
      </c>
      <c r="X197" s="36">
        <v>11000</v>
      </c>
      <c r="Y197" s="36">
        <v>139000</v>
      </c>
      <c r="Z197" s="36">
        <v>18000</v>
      </c>
      <c r="AA197" s="36">
        <v>0</v>
      </c>
      <c r="AB197" s="36">
        <v>0</v>
      </c>
      <c r="AC197" s="36">
        <v>0</v>
      </c>
      <c r="AD197" s="36">
        <v>0</v>
      </c>
      <c r="AE197" s="36">
        <v>231316</v>
      </c>
      <c r="AF197" s="36">
        <v>0</v>
      </c>
      <c r="AG197" s="36">
        <v>0</v>
      </c>
      <c r="AH197" s="36">
        <v>100</v>
      </c>
      <c r="AI197" s="36">
        <v>0</v>
      </c>
      <c r="AJ197" s="36">
        <v>0</v>
      </c>
      <c r="AK197" s="36">
        <v>0</v>
      </c>
      <c r="AL197" s="36">
        <v>16050</v>
      </c>
      <c r="AM197" s="36">
        <v>28533.33</v>
      </c>
      <c r="AN197" s="36">
        <v>0</v>
      </c>
      <c r="AO197" s="36">
        <v>0</v>
      </c>
      <c r="AP197" s="36">
        <v>0</v>
      </c>
      <c r="AQ197" s="36">
        <v>116440</v>
      </c>
      <c r="AR197" s="36">
        <v>0</v>
      </c>
      <c r="AS197" s="36">
        <v>10000</v>
      </c>
      <c r="AT197" s="36">
        <v>0</v>
      </c>
      <c r="AU197" s="36">
        <v>0</v>
      </c>
      <c r="AV197" s="36">
        <v>0</v>
      </c>
      <c r="AW197" s="36">
        <v>48000</v>
      </c>
      <c r="AX197" s="36">
        <v>367274</v>
      </c>
      <c r="AY197" s="36">
        <v>18725</v>
      </c>
      <c r="AZ197" s="36">
        <v>0</v>
      </c>
      <c r="BA197" s="36">
        <v>0</v>
      </c>
      <c r="BB197" s="36">
        <v>0</v>
      </c>
      <c r="BC197" s="36">
        <v>0</v>
      </c>
      <c r="BD197" s="36">
        <v>0</v>
      </c>
      <c r="BE197" s="36">
        <v>0</v>
      </c>
      <c r="BF197" s="36">
        <v>0</v>
      </c>
      <c r="BG197" s="36">
        <v>0</v>
      </c>
      <c r="BH197" s="36">
        <v>0</v>
      </c>
      <c r="BI197" s="36">
        <v>167545.82</v>
      </c>
      <c r="BJ197" s="36">
        <v>0</v>
      </c>
      <c r="BK197" s="36">
        <v>4000</v>
      </c>
      <c r="BL197" s="36">
        <v>4494</v>
      </c>
      <c r="BM197" s="36">
        <v>0</v>
      </c>
      <c r="BN197" s="36">
        <v>0</v>
      </c>
      <c r="BO197" s="36">
        <v>0</v>
      </c>
      <c r="BP197" s="36">
        <v>746188.78</v>
      </c>
      <c r="BQ197" s="36">
        <v>0</v>
      </c>
      <c r="BR197" s="36">
        <v>5285.8</v>
      </c>
      <c r="BS197" s="36">
        <v>0</v>
      </c>
      <c r="BT197" s="36">
        <v>0</v>
      </c>
      <c r="BU197" s="36">
        <v>0</v>
      </c>
      <c r="BV197" s="36">
        <v>0</v>
      </c>
      <c r="BW197" s="36">
        <v>0</v>
      </c>
      <c r="BX197" s="36">
        <v>0</v>
      </c>
      <c r="BY197" s="37">
        <v>7283915.7899999991</v>
      </c>
    </row>
    <row r="198" spans="1:77" ht="18.7" customHeight="1" x14ac:dyDescent="0.2">
      <c r="A198" s="34" t="s">
        <v>509</v>
      </c>
      <c r="B198" s="35" t="s">
        <v>544</v>
      </c>
      <c r="C198" s="34" t="s">
        <v>545</v>
      </c>
      <c r="D198" s="36">
        <v>352892</v>
      </c>
      <c r="E198" s="36">
        <v>0</v>
      </c>
      <c r="F198" s="36">
        <v>127050</v>
      </c>
      <c r="G198" s="36">
        <v>0</v>
      </c>
      <c r="H198" s="36">
        <v>0</v>
      </c>
      <c r="I198" s="36">
        <v>0</v>
      </c>
      <c r="J198" s="36">
        <v>749000</v>
      </c>
      <c r="K198" s="36">
        <v>89452</v>
      </c>
      <c r="L198" s="36">
        <v>39055</v>
      </c>
      <c r="M198" s="36">
        <v>0</v>
      </c>
      <c r="N198" s="36">
        <v>2140</v>
      </c>
      <c r="O198" s="36">
        <v>2500</v>
      </c>
      <c r="P198" s="36">
        <v>91813.95</v>
      </c>
      <c r="Q198" s="36">
        <v>21300</v>
      </c>
      <c r="R198" s="36">
        <v>0</v>
      </c>
      <c r="S198" s="36">
        <v>0</v>
      </c>
      <c r="T198" s="36">
        <v>7700</v>
      </c>
      <c r="U198" s="36">
        <v>32400</v>
      </c>
      <c r="V198" s="36">
        <v>14445</v>
      </c>
      <c r="W198" s="36">
        <v>8400</v>
      </c>
      <c r="X198" s="36">
        <v>1600</v>
      </c>
      <c r="Y198" s="36">
        <v>0</v>
      </c>
      <c r="Z198" s="36">
        <v>40600</v>
      </c>
      <c r="AA198" s="36">
        <v>0</v>
      </c>
      <c r="AB198" s="36">
        <v>0</v>
      </c>
      <c r="AC198" s="36">
        <v>0</v>
      </c>
      <c r="AD198" s="36">
        <v>0</v>
      </c>
      <c r="AE198" s="36">
        <v>93345</v>
      </c>
      <c r="AF198" s="36">
        <v>0</v>
      </c>
      <c r="AG198" s="36">
        <v>0</v>
      </c>
      <c r="AH198" s="36">
        <v>0</v>
      </c>
      <c r="AI198" s="36">
        <v>0</v>
      </c>
      <c r="AJ198" s="36">
        <v>19550</v>
      </c>
      <c r="AK198" s="36">
        <v>0</v>
      </c>
      <c r="AL198" s="36">
        <v>29250</v>
      </c>
      <c r="AM198" s="36">
        <v>0</v>
      </c>
      <c r="AN198" s="36">
        <v>0</v>
      </c>
      <c r="AO198" s="36">
        <v>0</v>
      </c>
      <c r="AP198" s="36">
        <v>3200</v>
      </c>
      <c r="AQ198" s="36">
        <v>0</v>
      </c>
      <c r="AR198" s="36">
        <v>0</v>
      </c>
      <c r="AS198" s="36">
        <v>0</v>
      </c>
      <c r="AT198" s="36">
        <v>0</v>
      </c>
      <c r="AU198" s="36">
        <v>7000</v>
      </c>
      <c r="AV198" s="36">
        <v>0</v>
      </c>
      <c r="AW198" s="36">
        <v>0</v>
      </c>
      <c r="AX198" s="36">
        <v>38500</v>
      </c>
      <c r="AY198" s="36">
        <v>4300</v>
      </c>
      <c r="AZ198" s="36">
        <v>0</v>
      </c>
      <c r="BA198" s="36">
        <v>8881</v>
      </c>
      <c r="BB198" s="36">
        <v>0</v>
      </c>
      <c r="BC198" s="36">
        <v>29960</v>
      </c>
      <c r="BD198" s="36">
        <v>3300</v>
      </c>
      <c r="BE198" s="36">
        <v>0</v>
      </c>
      <c r="BF198" s="36">
        <v>0</v>
      </c>
      <c r="BG198" s="36">
        <v>2500</v>
      </c>
      <c r="BH198" s="36">
        <v>0</v>
      </c>
      <c r="BI198" s="36">
        <v>0</v>
      </c>
      <c r="BJ198" s="36">
        <v>195650</v>
      </c>
      <c r="BK198" s="36">
        <v>28761.599999999999</v>
      </c>
      <c r="BL198" s="36">
        <v>0</v>
      </c>
      <c r="BM198" s="36">
        <v>4800</v>
      </c>
      <c r="BN198" s="36">
        <v>0</v>
      </c>
      <c r="BO198" s="36">
        <v>4500</v>
      </c>
      <c r="BP198" s="36">
        <v>0</v>
      </c>
      <c r="BQ198" s="36">
        <v>0</v>
      </c>
      <c r="BR198" s="36">
        <v>0</v>
      </c>
      <c r="BS198" s="36">
        <v>0</v>
      </c>
      <c r="BT198" s="36">
        <v>0</v>
      </c>
      <c r="BU198" s="36">
        <v>0</v>
      </c>
      <c r="BV198" s="36">
        <v>18104.400000000001</v>
      </c>
      <c r="BW198" s="36">
        <v>0</v>
      </c>
      <c r="BX198" s="36">
        <v>0</v>
      </c>
      <c r="BY198" s="37">
        <v>2710273.8700000006</v>
      </c>
    </row>
    <row r="199" spans="1:77" ht="18.7" customHeight="1" x14ac:dyDescent="0.2">
      <c r="A199" s="34" t="s">
        <v>509</v>
      </c>
      <c r="B199" s="35" t="s">
        <v>546</v>
      </c>
      <c r="C199" s="34" t="s">
        <v>547</v>
      </c>
      <c r="D199" s="36">
        <v>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15690</v>
      </c>
      <c r="M199" s="36">
        <v>0</v>
      </c>
      <c r="N199" s="36">
        <v>0</v>
      </c>
      <c r="O199" s="36">
        <v>8000</v>
      </c>
      <c r="P199" s="36">
        <v>0</v>
      </c>
      <c r="Q199" s="36">
        <v>0</v>
      </c>
      <c r="R199" s="36">
        <v>0</v>
      </c>
      <c r="S199" s="36">
        <v>0</v>
      </c>
      <c r="T199" s="36">
        <v>0</v>
      </c>
      <c r="U199" s="36">
        <v>0</v>
      </c>
      <c r="V199" s="36">
        <v>0</v>
      </c>
      <c r="W199" s="36">
        <v>0</v>
      </c>
      <c r="X199" s="36">
        <v>0</v>
      </c>
      <c r="Y199" s="36">
        <v>143150</v>
      </c>
      <c r="Z199" s="36">
        <v>0</v>
      </c>
      <c r="AA199" s="36">
        <v>0</v>
      </c>
      <c r="AB199" s="36">
        <v>0</v>
      </c>
      <c r="AC199" s="36">
        <v>0</v>
      </c>
      <c r="AD199" s="36">
        <v>0</v>
      </c>
      <c r="AE199" s="36">
        <v>0</v>
      </c>
      <c r="AF199" s="36">
        <v>0</v>
      </c>
      <c r="AG199" s="36">
        <v>0</v>
      </c>
      <c r="AH199" s="36">
        <v>500</v>
      </c>
      <c r="AI199" s="36">
        <v>0</v>
      </c>
      <c r="AJ199" s="36">
        <v>0</v>
      </c>
      <c r="AK199" s="36">
        <v>0</v>
      </c>
      <c r="AL199" s="36">
        <v>0</v>
      </c>
      <c r="AM199" s="36">
        <v>0</v>
      </c>
      <c r="AN199" s="36">
        <v>0</v>
      </c>
      <c r="AO199" s="36">
        <v>0</v>
      </c>
      <c r="AP199" s="36">
        <v>0</v>
      </c>
      <c r="AQ199" s="36">
        <v>0</v>
      </c>
      <c r="AR199" s="36">
        <v>0</v>
      </c>
      <c r="AS199" s="36">
        <v>0</v>
      </c>
      <c r="AT199" s="36">
        <v>74186</v>
      </c>
      <c r="AU199" s="36">
        <v>7000</v>
      </c>
      <c r="AV199" s="36">
        <v>0</v>
      </c>
      <c r="AW199" s="36">
        <v>0</v>
      </c>
      <c r="AX199" s="36">
        <v>0</v>
      </c>
      <c r="AY199" s="36">
        <v>0</v>
      </c>
      <c r="AZ199" s="36">
        <v>0</v>
      </c>
      <c r="BA199" s="36">
        <v>0</v>
      </c>
      <c r="BB199" s="36">
        <v>0</v>
      </c>
      <c r="BC199" s="36">
        <v>0</v>
      </c>
      <c r="BD199" s="36">
        <v>0</v>
      </c>
      <c r="BE199" s="36">
        <v>0</v>
      </c>
      <c r="BF199" s="36">
        <v>0</v>
      </c>
      <c r="BG199" s="36">
        <v>0</v>
      </c>
      <c r="BH199" s="36">
        <v>0</v>
      </c>
      <c r="BI199" s="36">
        <v>0</v>
      </c>
      <c r="BJ199" s="36">
        <v>0</v>
      </c>
      <c r="BK199" s="36">
        <v>57254</v>
      </c>
      <c r="BL199" s="36">
        <v>0</v>
      </c>
      <c r="BM199" s="36">
        <v>0</v>
      </c>
      <c r="BN199" s="36">
        <v>14850</v>
      </c>
      <c r="BO199" s="36">
        <v>0</v>
      </c>
      <c r="BP199" s="36">
        <v>0</v>
      </c>
      <c r="BQ199" s="36">
        <v>0</v>
      </c>
      <c r="BR199" s="36">
        <v>0</v>
      </c>
      <c r="BS199" s="36">
        <v>0</v>
      </c>
      <c r="BT199" s="36">
        <v>0</v>
      </c>
      <c r="BU199" s="36">
        <v>40000</v>
      </c>
      <c r="BV199" s="36">
        <v>0</v>
      </c>
      <c r="BW199" s="36">
        <v>0</v>
      </c>
      <c r="BX199" s="36">
        <v>0</v>
      </c>
      <c r="BY199" s="37">
        <v>1203969.95</v>
      </c>
    </row>
    <row r="200" spans="1:77" ht="18.7" customHeight="1" x14ac:dyDescent="0.2">
      <c r="A200" s="34" t="s">
        <v>509</v>
      </c>
      <c r="B200" s="35" t="s">
        <v>548</v>
      </c>
      <c r="C200" s="34" t="s">
        <v>549</v>
      </c>
      <c r="D200" s="36">
        <v>1375100</v>
      </c>
      <c r="E200" s="36">
        <v>0</v>
      </c>
      <c r="F200" s="36">
        <v>698480</v>
      </c>
      <c r="G200" s="36">
        <v>442000</v>
      </c>
      <c r="H200" s="36">
        <v>216650</v>
      </c>
      <c r="I200" s="36">
        <v>0</v>
      </c>
      <c r="J200" s="36">
        <v>1125950</v>
      </c>
      <c r="K200" s="36">
        <v>323998.77</v>
      </c>
      <c r="L200" s="36">
        <v>0</v>
      </c>
      <c r="M200" s="36">
        <v>626400</v>
      </c>
      <c r="N200" s="36">
        <v>0</v>
      </c>
      <c r="O200" s="36">
        <v>0</v>
      </c>
      <c r="P200" s="36">
        <v>759874.78</v>
      </c>
      <c r="Q200" s="36">
        <v>0</v>
      </c>
      <c r="R200" s="36">
        <v>21450</v>
      </c>
      <c r="S200" s="36">
        <v>308601.58</v>
      </c>
      <c r="T200" s="36">
        <v>236362.5</v>
      </c>
      <c r="U200" s="36">
        <v>0</v>
      </c>
      <c r="V200" s="36">
        <v>2402288.7000000002</v>
      </c>
      <c r="W200" s="36">
        <v>0</v>
      </c>
      <c r="X200" s="36">
        <v>58208</v>
      </c>
      <c r="Y200" s="36">
        <v>0</v>
      </c>
      <c r="Z200" s="36">
        <v>199800</v>
      </c>
      <c r="AA200" s="36">
        <v>0</v>
      </c>
      <c r="AB200" s="36">
        <v>0</v>
      </c>
      <c r="AC200" s="36">
        <v>0</v>
      </c>
      <c r="AD200" s="36">
        <v>0</v>
      </c>
      <c r="AE200" s="36">
        <v>3624598.14</v>
      </c>
      <c r="AF200" s="36">
        <v>156420.1</v>
      </c>
      <c r="AG200" s="36">
        <v>45340</v>
      </c>
      <c r="AH200" s="36">
        <v>0</v>
      </c>
      <c r="AI200" s="36">
        <v>67633.33</v>
      </c>
      <c r="AJ200" s="36">
        <v>8268</v>
      </c>
      <c r="AK200" s="36">
        <v>137331.91</v>
      </c>
      <c r="AL200" s="36">
        <v>0</v>
      </c>
      <c r="AM200" s="36">
        <v>57480</v>
      </c>
      <c r="AN200" s="36">
        <v>0</v>
      </c>
      <c r="AO200" s="36">
        <v>138030</v>
      </c>
      <c r="AP200" s="36">
        <v>0</v>
      </c>
      <c r="AQ200" s="36">
        <v>0</v>
      </c>
      <c r="AR200" s="36">
        <v>132440</v>
      </c>
      <c r="AS200" s="36">
        <v>0</v>
      </c>
      <c r="AT200" s="36">
        <v>72000</v>
      </c>
      <c r="AU200" s="36">
        <v>0</v>
      </c>
      <c r="AV200" s="36">
        <v>0</v>
      </c>
      <c r="AW200" s="36">
        <v>120000</v>
      </c>
      <c r="AX200" s="36">
        <v>556697.85</v>
      </c>
      <c r="AY200" s="36">
        <v>169178.18</v>
      </c>
      <c r="AZ200" s="36">
        <v>0</v>
      </c>
      <c r="BA200" s="36">
        <v>16000</v>
      </c>
      <c r="BB200" s="36">
        <v>445367</v>
      </c>
      <c r="BC200" s="36">
        <v>67296</v>
      </c>
      <c r="BD200" s="36">
        <v>740122.17</v>
      </c>
      <c r="BE200" s="36">
        <v>522200</v>
      </c>
      <c r="BF200" s="36">
        <v>0</v>
      </c>
      <c r="BG200" s="36">
        <v>0</v>
      </c>
      <c r="BH200" s="36">
        <v>32508</v>
      </c>
      <c r="BI200" s="36">
        <v>1653618.4</v>
      </c>
      <c r="BJ200" s="36">
        <v>0</v>
      </c>
      <c r="BK200" s="36">
        <v>30300</v>
      </c>
      <c r="BL200" s="36">
        <v>0</v>
      </c>
      <c r="BM200" s="36">
        <v>0</v>
      </c>
      <c r="BN200" s="36">
        <v>0</v>
      </c>
      <c r="BO200" s="36">
        <v>11700</v>
      </c>
      <c r="BP200" s="36">
        <v>0</v>
      </c>
      <c r="BQ200" s="36">
        <v>0</v>
      </c>
      <c r="BR200" s="36">
        <v>0</v>
      </c>
      <c r="BS200" s="36">
        <v>0</v>
      </c>
      <c r="BT200" s="36">
        <v>0</v>
      </c>
      <c r="BU200" s="36">
        <v>0</v>
      </c>
      <c r="BV200" s="36">
        <v>83139</v>
      </c>
      <c r="BW200" s="36">
        <v>0</v>
      </c>
      <c r="BX200" s="36">
        <v>0</v>
      </c>
      <c r="BY200" s="37">
        <v>8067208.25</v>
      </c>
    </row>
    <row r="201" spans="1:77" ht="18.7" customHeight="1" x14ac:dyDescent="0.2">
      <c r="A201" s="34" t="s">
        <v>509</v>
      </c>
      <c r="B201" s="35" t="s">
        <v>550</v>
      </c>
      <c r="C201" s="34" t="s">
        <v>551</v>
      </c>
      <c r="D201" s="36"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v>25800</v>
      </c>
      <c r="J201" s="36">
        <v>0</v>
      </c>
      <c r="K201" s="36">
        <v>0</v>
      </c>
      <c r="L201" s="36">
        <v>27075</v>
      </c>
      <c r="M201" s="36">
        <v>0</v>
      </c>
      <c r="N201" s="36">
        <v>0</v>
      </c>
      <c r="O201" s="36">
        <v>0</v>
      </c>
      <c r="P201" s="36">
        <v>0</v>
      </c>
      <c r="Q201" s="36">
        <v>446211.54</v>
      </c>
      <c r="R201" s="36">
        <v>58825</v>
      </c>
      <c r="S201" s="36">
        <v>224292</v>
      </c>
      <c r="T201" s="36">
        <v>0</v>
      </c>
      <c r="U201" s="36">
        <v>0</v>
      </c>
      <c r="V201" s="36">
        <v>0</v>
      </c>
      <c r="W201" s="36">
        <v>0</v>
      </c>
      <c r="X201" s="36">
        <v>0</v>
      </c>
      <c r="Y201" s="36">
        <v>0</v>
      </c>
      <c r="Z201" s="36">
        <v>0</v>
      </c>
      <c r="AA201" s="36">
        <v>0</v>
      </c>
      <c r="AB201" s="36">
        <v>0</v>
      </c>
      <c r="AC201" s="36">
        <v>75670</v>
      </c>
      <c r="AD201" s="36">
        <v>35490</v>
      </c>
      <c r="AE201" s="36">
        <v>0</v>
      </c>
      <c r="AF201" s="36">
        <v>0</v>
      </c>
      <c r="AG201" s="36">
        <v>0</v>
      </c>
      <c r="AH201" s="36">
        <v>0</v>
      </c>
      <c r="AI201" s="36">
        <v>0</v>
      </c>
      <c r="AJ201" s="36">
        <v>0</v>
      </c>
      <c r="AK201" s="36">
        <v>0</v>
      </c>
      <c r="AL201" s="36">
        <v>0</v>
      </c>
      <c r="AM201" s="36">
        <v>0</v>
      </c>
      <c r="AN201" s="36">
        <v>50296.53</v>
      </c>
      <c r="AO201" s="36">
        <v>0</v>
      </c>
      <c r="AP201" s="36">
        <v>0</v>
      </c>
      <c r="AQ201" s="36">
        <v>0</v>
      </c>
      <c r="AR201" s="36">
        <v>0</v>
      </c>
      <c r="AS201" s="36">
        <v>0</v>
      </c>
      <c r="AT201" s="36">
        <v>0</v>
      </c>
      <c r="AU201" s="36">
        <v>0</v>
      </c>
      <c r="AV201" s="36">
        <v>7250</v>
      </c>
      <c r="AW201" s="36">
        <v>0</v>
      </c>
      <c r="AX201" s="36">
        <v>0</v>
      </c>
      <c r="AY201" s="36">
        <v>0</v>
      </c>
      <c r="AZ201" s="36">
        <v>203040</v>
      </c>
      <c r="BA201" s="36">
        <v>0</v>
      </c>
      <c r="BB201" s="36">
        <v>0</v>
      </c>
      <c r="BC201" s="36">
        <v>0</v>
      </c>
      <c r="BD201" s="36">
        <v>0</v>
      </c>
      <c r="BE201" s="36">
        <v>0</v>
      </c>
      <c r="BF201" s="36">
        <v>0</v>
      </c>
      <c r="BG201" s="36">
        <v>14670</v>
      </c>
      <c r="BH201" s="36">
        <v>34205</v>
      </c>
      <c r="BI201" s="36">
        <v>0</v>
      </c>
      <c r="BJ201" s="36">
        <v>0</v>
      </c>
      <c r="BK201" s="36">
        <v>15600</v>
      </c>
      <c r="BL201" s="36">
        <v>0</v>
      </c>
      <c r="BM201" s="36">
        <v>66750</v>
      </c>
      <c r="BN201" s="36">
        <v>0</v>
      </c>
      <c r="BO201" s="36">
        <v>6300</v>
      </c>
      <c r="BP201" s="36">
        <v>0</v>
      </c>
      <c r="BQ201" s="36">
        <v>0</v>
      </c>
      <c r="BR201" s="36">
        <v>0</v>
      </c>
      <c r="BS201" s="36">
        <v>0</v>
      </c>
      <c r="BT201" s="36">
        <v>0</v>
      </c>
      <c r="BU201" s="36">
        <v>0</v>
      </c>
      <c r="BV201" s="36">
        <v>76822</v>
      </c>
      <c r="BW201" s="36">
        <v>48596</v>
      </c>
      <c r="BX201" s="36">
        <v>73920</v>
      </c>
      <c r="BY201" s="37">
        <v>3463781.63</v>
      </c>
    </row>
    <row r="202" spans="1:77" ht="18.7" customHeight="1" x14ac:dyDescent="0.2">
      <c r="A202" s="34" t="s">
        <v>509</v>
      </c>
      <c r="B202" s="35" t="s">
        <v>552</v>
      </c>
      <c r="C202" s="34" t="s">
        <v>553</v>
      </c>
      <c r="D202" s="36">
        <v>17400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111832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6">
        <v>0</v>
      </c>
      <c r="W202" s="36">
        <v>0</v>
      </c>
      <c r="X202" s="36">
        <v>0</v>
      </c>
      <c r="Y202" s="36">
        <v>9600</v>
      </c>
      <c r="Z202" s="36">
        <v>0</v>
      </c>
      <c r="AA202" s="36">
        <v>0</v>
      </c>
      <c r="AB202" s="36">
        <v>0</v>
      </c>
      <c r="AC202" s="36">
        <v>0</v>
      </c>
      <c r="AD202" s="36">
        <v>0</v>
      </c>
      <c r="AE202" s="36">
        <v>30820</v>
      </c>
      <c r="AF202" s="36">
        <v>0</v>
      </c>
      <c r="AG202" s="36">
        <v>0</v>
      </c>
      <c r="AH202" s="36">
        <v>0</v>
      </c>
      <c r="AI202" s="36">
        <v>0</v>
      </c>
      <c r="AJ202" s="36">
        <v>0</v>
      </c>
      <c r="AK202" s="36">
        <v>0</v>
      </c>
      <c r="AL202" s="36">
        <v>0</v>
      </c>
      <c r="AM202" s="36">
        <v>0</v>
      </c>
      <c r="AN202" s="36">
        <v>0</v>
      </c>
      <c r="AO202" s="36">
        <v>0</v>
      </c>
      <c r="AP202" s="36">
        <v>0</v>
      </c>
      <c r="AQ202" s="36">
        <v>3800</v>
      </c>
      <c r="AR202" s="36">
        <v>0</v>
      </c>
      <c r="AS202" s="36">
        <v>0</v>
      </c>
      <c r="AT202" s="36">
        <v>0</v>
      </c>
      <c r="AU202" s="36">
        <v>0</v>
      </c>
      <c r="AV202" s="36">
        <v>0</v>
      </c>
      <c r="AW202" s="36">
        <v>0</v>
      </c>
      <c r="AX202" s="36">
        <v>0</v>
      </c>
      <c r="AY202" s="36">
        <v>0</v>
      </c>
      <c r="AZ202" s="36">
        <v>0</v>
      </c>
      <c r="BA202" s="36">
        <v>0</v>
      </c>
      <c r="BB202" s="36">
        <v>0</v>
      </c>
      <c r="BC202" s="36">
        <v>0</v>
      </c>
      <c r="BD202" s="36">
        <v>0</v>
      </c>
      <c r="BE202" s="36">
        <v>11600</v>
      </c>
      <c r="BF202" s="36">
        <v>6000</v>
      </c>
      <c r="BG202" s="36">
        <v>0</v>
      </c>
      <c r="BH202" s="36">
        <v>0</v>
      </c>
      <c r="BI202" s="36">
        <v>0</v>
      </c>
      <c r="BJ202" s="36">
        <v>0</v>
      </c>
      <c r="BK202" s="36">
        <v>0</v>
      </c>
      <c r="BL202" s="36">
        <v>0</v>
      </c>
      <c r="BM202" s="36">
        <v>9069</v>
      </c>
      <c r="BN202" s="36">
        <v>0</v>
      </c>
      <c r="BO202" s="36">
        <v>0</v>
      </c>
      <c r="BP202" s="36">
        <v>0</v>
      </c>
      <c r="BQ202" s="36">
        <v>0</v>
      </c>
      <c r="BR202" s="36">
        <v>0</v>
      </c>
      <c r="BS202" s="36">
        <v>0</v>
      </c>
      <c r="BT202" s="36">
        <v>0</v>
      </c>
      <c r="BU202" s="36">
        <v>0</v>
      </c>
      <c r="BV202" s="36">
        <v>0</v>
      </c>
      <c r="BW202" s="36">
        <v>0</v>
      </c>
      <c r="BX202" s="36">
        <v>0</v>
      </c>
      <c r="BY202" s="37">
        <v>758410</v>
      </c>
    </row>
    <row r="203" spans="1:77" ht="18.7" customHeight="1" x14ac:dyDescent="0.2">
      <c r="A203" s="34" t="s">
        <v>509</v>
      </c>
      <c r="B203" s="35" t="s">
        <v>554</v>
      </c>
      <c r="C203" s="34" t="s">
        <v>555</v>
      </c>
      <c r="D203" s="36">
        <v>0</v>
      </c>
      <c r="E203" s="36">
        <v>0</v>
      </c>
      <c r="F203" s="36">
        <v>231000</v>
      </c>
      <c r="G203" s="36">
        <v>124156</v>
      </c>
      <c r="H203" s="36">
        <v>0</v>
      </c>
      <c r="I203" s="36">
        <v>0</v>
      </c>
      <c r="J203" s="36">
        <v>0</v>
      </c>
      <c r="K203" s="36">
        <v>146394</v>
      </c>
      <c r="L203" s="36">
        <v>0</v>
      </c>
      <c r="M203" s="36">
        <v>0</v>
      </c>
      <c r="N203" s="36">
        <v>0</v>
      </c>
      <c r="O203" s="36">
        <v>251104</v>
      </c>
      <c r="P203" s="36">
        <v>0</v>
      </c>
      <c r="Q203" s="36">
        <v>0</v>
      </c>
      <c r="R203" s="36">
        <v>0</v>
      </c>
      <c r="S203" s="36">
        <v>0</v>
      </c>
      <c r="T203" s="36">
        <v>70620</v>
      </c>
      <c r="U203" s="36">
        <v>0</v>
      </c>
      <c r="V203" s="36">
        <v>589785.30000000005</v>
      </c>
      <c r="W203" s="36">
        <v>313131</v>
      </c>
      <c r="X203" s="36">
        <v>0</v>
      </c>
      <c r="Y203" s="36">
        <v>0</v>
      </c>
      <c r="Z203" s="36">
        <v>0</v>
      </c>
      <c r="AA203" s="36">
        <v>0</v>
      </c>
      <c r="AB203" s="36">
        <v>0</v>
      </c>
      <c r="AC203" s="36">
        <v>0</v>
      </c>
      <c r="AD203" s="36">
        <v>0</v>
      </c>
      <c r="AE203" s="36">
        <v>0</v>
      </c>
      <c r="AF203" s="36">
        <v>68480</v>
      </c>
      <c r="AG203" s="36">
        <v>0</v>
      </c>
      <c r="AH203" s="36">
        <v>29000</v>
      </c>
      <c r="AI203" s="36">
        <v>0</v>
      </c>
      <c r="AJ203" s="36">
        <v>0</v>
      </c>
      <c r="AK203" s="36">
        <v>0</v>
      </c>
      <c r="AL203" s="36">
        <v>0</v>
      </c>
      <c r="AM203" s="36">
        <v>0</v>
      </c>
      <c r="AN203" s="36">
        <v>0</v>
      </c>
      <c r="AO203" s="36">
        <v>0</v>
      </c>
      <c r="AP203" s="36">
        <v>0</v>
      </c>
      <c r="AQ203" s="36">
        <v>0</v>
      </c>
      <c r="AR203" s="36">
        <v>0</v>
      </c>
      <c r="AS203" s="36">
        <v>0</v>
      </c>
      <c r="AT203" s="36">
        <v>0</v>
      </c>
      <c r="AU203" s="36">
        <v>0</v>
      </c>
      <c r="AV203" s="36">
        <v>0</v>
      </c>
      <c r="AW203" s="36">
        <v>0</v>
      </c>
      <c r="AX203" s="36">
        <v>0</v>
      </c>
      <c r="AY203" s="36">
        <v>51000</v>
      </c>
      <c r="AZ203" s="36">
        <v>0</v>
      </c>
      <c r="BA203" s="36">
        <v>0</v>
      </c>
      <c r="BB203" s="36">
        <v>0</v>
      </c>
      <c r="BC203" s="36">
        <v>0</v>
      </c>
      <c r="BD203" s="36">
        <v>0</v>
      </c>
      <c r="BE203" s="36">
        <v>0</v>
      </c>
      <c r="BF203" s="36">
        <v>38520</v>
      </c>
      <c r="BG203" s="36">
        <v>0</v>
      </c>
      <c r="BH203" s="36">
        <v>0</v>
      </c>
      <c r="BI203" s="36">
        <v>139600</v>
      </c>
      <c r="BJ203" s="36">
        <v>0</v>
      </c>
      <c r="BK203" s="36">
        <v>98440</v>
      </c>
      <c r="BL203" s="36">
        <v>0</v>
      </c>
      <c r="BM203" s="36">
        <v>32330</v>
      </c>
      <c r="BN203" s="36">
        <v>83000</v>
      </c>
      <c r="BO203" s="36">
        <v>18600</v>
      </c>
      <c r="BP203" s="36">
        <v>0</v>
      </c>
      <c r="BQ203" s="36">
        <v>0</v>
      </c>
      <c r="BR203" s="36">
        <v>0</v>
      </c>
      <c r="BS203" s="36">
        <v>0</v>
      </c>
      <c r="BT203" s="36">
        <v>0</v>
      </c>
      <c r="BU203" s="36">
        <v>110070</v>
      </c>
      <c r="BV203" s="36">
        <v>0</v>
      </c>
      <c r="BW203" s="36">
        <v>0</v>
      </c>
      <c r="BX203" s="36">
        <v>0</v>
      </c>
      <c r="BY203" s="37">
        <v>27270519.689900003</v>
      </c>
    </row>
    <row r="204" spans="1:77" ht="18.7" customHeight="1" x14ac:dyDescent="0.2">
      <c r="A204" s="34" t="s">
        <v>509</v>
      </c>
      <c r="B204" s="35" t="s">
        <v>556</v>
      </c>
      <c r="C204" s="34" t="s">
        <v>557</v>
      </c>
      <c r="D204" s="36">
        <v>1237936.5</v>
      </c>
      <c r="E204" s="36">
        <v>0</v>
      </c>
      <c r="F204" s="36">
        <v>375024.2</v>
      </c>
      <c r="G204" s="36">
        <v>0</v>
      </c>
      <c r="H204" s="36">
        <v>0</v>
      </c>
      <c r="I204" s="36">
        <v>0</v>
      </c>
      <c r="J204" s="36">
        <v>0</v>
      </c>
      <c r="K204" s="36">
        <v>256221</v>
      </c>
      <c r="L204" s="36">
        <v>9465</v>
      </c>
      <c r="M204" s="36">
        <v>217100.79999999999</v>
      </c>
      <c r="N204" s="36">
        <v>0</v>
      </c>
      <c r="O204" s="36">
        <v>0</v>
      </c>
      <c r="P204" s="36">
        <v>573600.4</v>
      </c>
      <c r="Q204" s="36">
        <v>0</v>
      </c>
      <c r="R204" s="36">
        <v>0</v>
      </c>
      <c r="S204" s="36">
        <v>142010.4</v>
      </c>
      <c r="T204" s="36">
        <v>18150</v>
      </c>
      <c r="U204" s="36">
        <v>0</v>
      </c>
      <c r="V204" s="36">
        <v>1721789.59</v>
      </c>
      <c r="W204" s="36">
        <v>0</v>
      </c>
      <c r="X204" s="36">
        <v>0</v>
      </c>
      <c r="Y204" s="36">
        <v>0</v>
      </c>
      <c r="Z204" s="36">
        <v>0</v>
      </c>
      <c r="AA204" s="36">
        <v>0</v>
      </c>
      <c r="AB204" s="36">
        <v>0</v>
      </c>
      <c r="AC204" s="36">
        <v>0</v>
      </c>
      <c r="AD204" s="36">
        <v>0</v>
      </c>
      <c r="AE204" s="36">
        <v>2319596.9</v>
      </c>
      <c r="AF204" s="36">
        <v>0</v>
      </c>
      <c r="AG204" s="36">
        <v>0</v>
      </c>
      <c r="AH204" s="36">
        <v>0</v>
      </c>
      <c r="AI204" s="36">
        <v>0</v>
      </c>
      <c r="AJ204" s="36">
        <v>0</v>
      </c>
      <c r="AK204" s="36">
        <v>0</v>
      </c>
      <c r="AL204" s="36">
        <v>0</v>
      </c>
      <c r="AM204" s="36">
        <v>0</v>
      </c>
      <c r="AN204" s="36">
        <v>0</v>
      </c>
      <c r="AO204" s="36">
        <v>0</v>
      </c>
      <c r="AP204" s="36">
        <v>0</v>
      </c>
      <c r="AQ204" s="36">
        <v>0</v>
      </c>
      <c r="AR204" s="36">
        <v>0</v>
      </c>
      <c r="AS204" s="36">
        <v>0</v>
      </c>
      <c r="AT204" s="36">
        <v>0</v>
      </c>
      <c r="AU204" s="36">
        <v>0</v>
      </c>
      <c r="AV204" s="36">
        <v>0</v>
      </c>
      <c r="AW204" s="36">
        <v>0</v>
      </c>
      <c r="AX204" s="36">
        <v>1836691.2</v>
      </c>
      <c r="AY204" s="36">
        <v>0</v>
      </c>
      <c r="AZ204" s="36">
        <v>107289</v>
      </c>
      <c r="BA204" s="36">
        <v>141913.20000000001</v>
      </c>
      <c r="BB204" s="36">
        <v>0</v>
      </c>
      <c r="BC204" s="36">
        <v>0</v>
      </c>
      <c r="BD204" s="36">
        <v>0</v>
      </c>
      <c r="BE204" s="36">
        <v>150668</v>
      </c>
      <c r="BF204" s="36">
        <v>58637.599999999999</v>
      </c>
      <c r="BG204" s="36">
        <v>0</v>
      </c>
      <c r="BH204" s="36">
        <v>0</v>
      </c>
      <c r="BI204" s="36">
        <v>0</v>
      </c>
      <c r="BJ204" s="36">
        <v>0</v>
      </c>
      <c r="BK204" s="36">
        <v>15600</v>
      </c>
      <c r="BL204" s="36">
        <v>0</v>
      </c>
      <c r="BM204" s="36">
        <v>0</v>
      </c>
      <c r="BN204" s="36">
        <v>0</v>
      </c>
      <c r="BO204" s="36">
        <v>0</v>
      </c>
      <c r="BP204" s="36">
        <v>0</v>
      </c>
      <c r="BQ204" s="36">
        <v>0</v>
      </c>
      <c r="BR204" s="36">
        <v>0</v>
      </c>
      <c r="BS204" s="36">
        <v>0</v>
      </c>
      <c r="BT204" s="36">
        <v>0</v>
      </c>
      <c r="BU204" s="36">
        <v>0</v>
      </c>
      <c r="BV204" s="36">
        <v>0</v>
      </c>
      <c r="BW204" s="36">
        <v>0</v>
      </c>
      <c r="BX204" s="36">
        <v>0</v>
      </c>
      <c r="BY204" s="37">
        <v>43462402.189999998</v>
      </c>
    </row>
    <row r="205" spans="1:77" ht="18.7" customHeight="1" x14ac:dyDescent="0.2">
      <c r="A205" s="34" t="s">
        <v>509</v>
      </c>
      <c r="B205" s="35" t="s">
        <v>558</v>
      </c>
      <c r="C205" s="34" t="s">
        <v>559</v>
      </c>
      <c r="D205" s="36">
        <v>567444.31000000006</v>
      </c>
      <c r="E205" s="36">
        <v>125740</v>
      </c>
      <c r="F205" s="36">
        <v>118507.85</v>
      </c>
      <c r="G205" s="36">
        <v>39630</v>
      </c>
      <c r="H205" s="36">
        <v>49821.25</v>
      </c>
      <c r="I205" s="36">
        <v>35004</v>
      </c>
      <c r="J205" s="36">
        <v>350601.83</v>
      </c>
      <c r="K205" s="36">
        <v>59620</v>
      </c>
      <c r="L205" s="36">
        <v>29909</v>
      </c>
      <c r="M205" s="36">
        <v>265589.28999999998</v>
      </c>
      <c r="N205" s="36">
        <v>10063</v>
      </c>
      <c r="O205" s="36">
        <v>37710</v>
      </c>
      <c r="P205" s="36">
        <v>57237.5</v>
      </c>
      <c r="Q205" s="36">
        <v>24000</v>
      </c>
      <c r="R205" s="36">
        <v>0</v>
      </c>
      <c r="S205" s="36">
        <v>87732</v>
      </c>
      <c r="T205" s="36">
        <v>78624</v>
      </c>
      <c r="U205" s="36">
        <v>19456.5</v>
      </c>
      <c r="V205" s="36">
        <v>410761.5</v>
      </c>
      <c r="W205" s="36">
        <v>82700</v>
      </c>
      <c r="X205" s="36">
        <v>26112.5</v>
      </c>
      <c r="Y205" s="36">
        <v>67723.5</v>
      </c>
      <c r="Z205" s="36">
        <v>16475</v>
      </c>
      <c r="AA205" s="36">
        <v>11088</v>
      </c>
      <c r="AB205" s="36">
        <v>53920</v>
      </c>
      <c r="AC205" s="36">
        <v>8287.5</v>
      </c>
      <c r="AD205" s="36">
        <v>11837.5</v>
      </c>
      <c r="AE205" s="36">
        <v>472759.2</v>
      </c>
      <c r="AF205" s="36">
        <v>33024</v>
      </c>
      <c r="AG205" s="36">
        <v>9379.5</v>
      </c>
      <c r="AH205" s="36">
        <v>34006.5</v>
      </c>
      <c r="AI205" s="36">
        <v>22206</v>
      </c>
      <c r="AJ205" s="36">
        <v>43683.5</v>
      </c>
      <c r="AK205" s="36">
        <v>31520</v>
      </c>
      <c r="AL205" s="36">
        <v>29680</v>
      </c>
      <c r="AM205" s="36">
        <v>35748</v>
      </c>
      <c r="AN205" s="36">
        <v>17275.5</v>
      </c>
      <c r="AO205" s="36">
        <v>42208</v>
      </c>
      <c r="AP205" s="36">
        <v>26641</v>
      </c>
      <c r="AQ205" s="36">
        <v>43444.5</v>
      </c>
      <c r="AR205" s="36">
        <v>1000</v>
      </c>
      <c r="AS205" s="36">
        <v>16524</v>
      </c>
      <c r="AT205" s="36">
        <v>18756</v>
      </c>
      <c r="AU205" s="36">
        <v>11976</v>
      </c>
      <c r="AV205" s="36">
        <v>0</v>
      </c>
      <c r="AW205" s="36">
        <v>17416</v>
      </c>
      <c r="AX205" s="36">
        <v>9000</v>
      </c>
      <c r="AY205" s="36">
        <v>40155</v>
      </c>
      <c r="AZ205" s="36">
        <v>39314</v>
      </c>
      <c r="BA205" s="36">
        <v>135222.5</v>
      </c>
      <c r="BB205" s="36">
        <v>37842</v>
      </c>
      <c r="BC205" s="36">
        <v>14202.5</v>
      </c>
      <c r="BD205" s="36">
        <v>68203</v>
      </c>
      <c r="BE205" s="36">
        <v>79212</v>
      </c>
      <c r="BF205" s="36">
        <v>30515.25</v>
      </c>
      <c r="BG205" s="36">
        <v>8327</v>
      </c>
      <c r="BH205" s="36">
        <v>5027</v>
      </c>
      <c r="BI205" s="36">
        <v>329332</v>
      </c>
      <c r="BJ205" s="36">
        <v>136908</v>
      </c>
      <c r="BK205" s="36">
        <v>22416</v>
      </c>
      <c r="BL205" s="36">
        <v>10914</v>
      </c>
      <c r="BM205" s="36">
        <v>7629</v>
      </c>
      <c r="BN205" s="36">
        <v>24054</v>
      </c>
      <c r="BO205" s="36">
        <v>4573</v>
      </c>
      <c r="BP205" s="36">
        <v>245606.6</v>
      </c>
      <c r="BQ205" s="36">
        <v>23417</v>
      </c>
      <c r="BR205" s="36">
        <v>30108</v>
      </c>
      <c r="BS205" s="36">
        <v>57004</v>
      </c>
      <c r="BT205" s="36">
        <v>21408</v>
      </c>
      <c r="BU205" s="36">
        <v>92436</v>
      </c>
      <c r="BV205" s="36">
        <v>14630</v>
      </c>
      <c r="BW205" s="36">
        <v>30998</v>
      </c>
      <c r="BX205" s="36">
        <v>49446</v>
      </c>
      <c r="BY205" s="37">
        <v>4761001.5999999996</v>
      </c>
    </row>
    <row r="206" spans="1:77" ht="18.7" customHeight="1" x14ac:dyDescent="0.2">
      <c r="A206" s="34" t="s">
        <v>509</v>
      </c>
      <c r="B206" s="35" t="s">
        <v>560</v>
      </c>
      <c r="C206" s="34" t="s">
        <v>561</v>
      </c>
      <c r="D206" s="36">
        <v>1859253.7</v>
      </c>
      <c r="E206" s="36">
        <v>198417.88</v>
      </c>
      <c r="F206" s="36">
        <v>0</v>
      </c>
      <c r="G206" s="36">
        <v>0</v>
      </c>
      <c r="H206" s="36">
        <v>23725.74</v>
      </c>
      <c r="I206" s="36">
        <v>6360</v>
      </c>
      <c r="J206" s="36">
        <v>795400</v>
      </c>
      <c r="K206" s="36">
        <v>98709</v>
      </c>
      <c r="L206" s="36">
        <v>0</v>
      </c>
      <c r="M206" s="36">
        <v>199080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0</v>
      </c>
      <c r="U206" s="36">
        <v>0</v>
      </c>
      <c r="V206" s="36">
        <v>4410760</v>
      </c>
      <c r="W206" s="36">
        <v>0</v>
      </c>
      <c r="X206" s="36">
        <v>0</v>
      </c>
      <c r="Y206" s="36">
        <v>1828730</v>
      </c>
      <c r="Z206" s="36">
        <v>2066065</v>
      </c>
      <c r="AA206" s="36">
        <v>0</v>
      </c>
      <c r="AB206" s="36">
        <v>89040</v>
      </c>
      <c r="AC206" s="36">
        <v>0</v>
      </c>
      <c r="AD206" s="36">
        <v>12647.4</v>
      </c>
      <c r="AE206" s="36">
        <v>160000</v>
      </c>
      <c r="AF206" s="36">
        <v>0</v>
      </c>
      <c r="AG206" s="36">
        <v>0</v>
      </c>
      <c r="AH206" s="36">
        <v>891500</v>
      </c>
      <c r="AI206" s="36">
        <v>2530</v>
      </c>
      <c r="AJ206" s="36">
        <v>0</v>
      </c>
      <c r="AK206" s="36">
        <v>0</v>
      </c>
      <c r="AL206" s="36">
        <v>0</v>
      </c>
      <c r="AM206" s="36">
        <v>0</v>
      </c>
      <c r="AN206" s="36">
        <v>0</v>
      </c>
      <c r="AO206" s="36">
        <v>0</v>
      </c>
      <c r="AP206" s="36">
        <v>0</v>
      </c>
      <c r="AQ206" s="36">
        <v>327815.09999999998</v>
      </c>
      <c r="AR206" s="36">
        <v>1260</v>
      </c>
      <c r="AS206" s="36">
        <v>0</v>
      </c>
      <c r="AT206" s="36">
        <v>1020</v>
      </c>
      <c r="AU206" s="36">
        <v>0</v>
      </c>
      <c r="AV206" s="36">
        <v>0</v>
      </c>
      <c r="AW206" s="36">
        <v>240</v>
      </c>
      <c r="AX206" s="36">
        <v>135000</v>
      </c>
      <c r="AY206" s="36">
        <v>68480</v>
      </c>
      <c r="AZ206" s="36">
        <v>561680</v>
      </c>
      <c r="BA206" s="36">
        <v>0</v>
      </c>
      <c r="BB206" s="36">
        <v>0</v>
      </c>
      <c r="BC206" s="36">
        <v>0</v>
      </c>
      <c r="BD206" s="36">
        <v>2904.15</v>
      </c>
      <c r="BE206" s="36">
        <v>0</v>
      </c>
      <c r="BF206" s="36">
        <v>0</v>
      </c>
      <c r="BG206" s="36">
        <v>0</v>
      </c>
      <c r="BH206" s="36">
        <v>0</v>
      </c>
      <c r="BI206" s="36">
        <v>0</v>
      </c>
      <c r="BJ206" s="36">
        <v>0</v>
      </c>
      <c r="BK206" s="36">
        <v>0</v>
      </c>
      <c r="BL206" s="36">
        <v>0</v>
      </c>
      <c r="BM206" s="36">
        <v>0</v>
      </c>
      <c r="BN206" s="36">
        <v>110680</v>
      </c>
      <c r="BO206" s="36">
        <v>0</v>
      </c>
      <c r="BP206" s="36">
        <v>2793600</v>
      </c>
      <c r="BQ206" s="36">
        <v>0</v>
      </c>
      <c r="BR206" s="36">
        <v>0</v>
      </c>
      <c r="BS206" s="36">
        <v>0</v>
      </c>
      <c r="BT206" s="36">
        <v>0</v>
      </c>
      <c r="BU206" s="36">
        <v>7894220</v>
      </c>
      <c r="BV206" s="36">
        <v>0</v>
      </c>
      <c r="BW206" s="36">
        <v>50000</v>
      </c>
      <c r="BX206" s="36">
        <v>0</v>
      </c>
      <c r="BY206" s="37">
        <v>1432903</v>
      </c>
    </row>
    <row r="207" spans="1:77" ht="18.7" customHeight="1" x14ac:dyDescent="0.2">
      <c r="A207" s="34" t="s">
        <v>509</v>
      </c>
      <c r="B207" s="35" t="s">
        <v>562</v>
      </c>
      <c r="C207" s="34" t="s">
        <v>563</v>
      </c>
      <c r="D207" s="36">
        <v>6071995.0499999998</v>
      </c>
      <c r="E207" s="36">
        <v>1398337.87</v>
      </c>
      <c r="F207" s="36">
        <v>73710.42</v>
      </c>
      <c r="G207" s="36">
        <v>100354.35</v>
      </c>
      <c r="H207" s="36">
        <v>839003.3</v>
      </c>
      <c r="I207" s="36">
        <v>58505.8</v>
      </c>
      <c r="J207" s="36">
        <v>8601858.8800000008</v>
      </c>
      <c r="K207" s="36">
        <v>983338.48</v>
      </c>
      <c r="L207" s="36">
        <v>230076.91</v>
      </c>
      <c r="M207" s="36">
        <v>339742.65</v>
      </c>
      <c r="N207" s="36">
        <v>17798</v>
      </c>
      <c r="O207" s="36">
        <v>925264.1</v>
      </c>
      <c r="P207" s="36">
        <v>1085212.1499999999</v>
      </c>
      <c r="Q207" s="36">
        <v>1770853.28</v>
      </c>
      <c r="R207" s="36">
        <v>215135</v>
      </c>
      <c r="S207" s="36">
        <v>278939.27</v>
      </c>
      <c r="T207" s="36">
        <v>464748.05</v>
      </c>
      <c r="U207" s="36">
        <v>648060.9</v>
      </c>
      <c r="V207" s="36">
        <v>2781216.6</v>
      </c>
      <c r="W207" s="36">
        <v>318825</v>
      </c>
      <c r="X207" s="36">
        <v>393333</v>
      </c>
      <c r="Y207" s="36">
        <v>160307.15</v>
      </c>
      <c r="Z207" s="36">
        <v>190085</v>
      </c>
      <c r="AA207" s="36">
        <v>0</v>
      </c>
      <c r="AB207" s="36">
        <v>442575.83</v>
      </c>
      <c r="AC207" s="36">
        <v>223107.51</v>
      </c>
      <c r="AD207" s="36">
        <v>95975</v>
      </c>
      <c r="AE207" s="36">
        <v>4940386.93</v>
      </c>
      <c r="AF207" s="36">
        <v>508776.38</v>
      </c>
      <c r="AG207" s="36">
        <v>84500</v>
      </c>
      <c r="AH207" s="36">
        <v>39348.120000000003</v>
      </c>
      <c r="AI207" s="36">
        <v>68365</v>
      </c>
      <c r="AJ207" s="36">
        <v>64997.5</v>
      </c>
      <c r="AK207" s="36">
        <v>367572.47999999998</v>
      </c>
      <c r="AL207" s="36">
        <v>20275</v>
      </c>
      <c r="AM207" s="36">
        <v>1074355.94</v>
      </c>
      <c r="AN207" s="36">
        <v>3670</v>
      </c>
      <c r="AO207" s="36">
        <v>110739</v>
      </c>
      <c r="AP207" s="36">
        <v>12928.7</v>
      </c>
      <c r="AQ207" s="36">
        <v>639319.52</v>
      </c>
      <c r="AR207" s="36">
        <v>513804</v>
      </c>
      <c r="AS207" s="36">
        <v>31411</v>
      </c>
      <c r="AT207" s="36">
        <v>14971.5</v>
      </c>
      <c r="AU207" s="36">
        <v>133105.35</v>
      </c>
      <c r="AV207" s="36">
        <v>190346.39</v>
      </c>
      <c r="AW207" s="36">
        <v>190355</v>
      </c>
      <c r="AX207" s="36">
        <v>4745505</v>
      </c>
      <c r="AY207" s="36">
        <v>103744.49</v>
      </c>
      <c r="AZ207" s="36">
        <v>107360</v>
      </c>
      <c r="BA207" s="36">
        <v>138697.29999999999</v>
      </c>
      <c r="BB207" s="36">
        <v>243789.44</v>
      </c>
      <c r="BC207" s="36">
        <v>6068250.3399999999</v>
      </c>
      <c r="BD207" s="36">
        <v>480875.1</v>
      </c>
      <c r="BE207" s="36">
        <v>3118145.2</v>
      </c>
      <c r="BF207" s="36">
        <v>2110.69</v>
      </c>
      <c r="BG207" s="36">
        <v>18915.5</v>
      </c>
      <c r="BH207" s="36">
        <v>89276</v>
      </c>
      <c r="BI207" s="36">
        <v>3359020.5</v>
      </c>
      <c r="BJ207" s="36">
        <v>641929.85</v>
      </c>
      <c r="BK207" s="36">
        <v>259966.07999999999</v>
      </c>
      <c r="BL207" s="36">
        <v>12588</v>
      </c>
      <c r="BM207" s="36">
        <v>27416</v>
      </c>
      <c r="BN207" s="36">
        <v>519067.93</v>
      </c>
      <c r="BO207" s="36">
        <v>62202</v>
      </c>
      <c r="BP207" s="36">
        <v>190587.45</v>
      </c>
      <c r="BQ207" s="36">
        <v>27690</v>
      </c>
      <c r="BR207" s="36">
        <v>128245</v>
      </c>
      <c r="BS207" s="36">
        <v>1261335.1299999999</v>
      </c>
      <c r="BT207" s="36">
        <v>57275</v>
      </c>
      <c r="BU207" s="36">
        <v>10410</v>
      </c>
      <c r="BV207" s="36">
        <v>50103</v>
      </c>
      <c r="BW207" s="36">
        <v>88345.82</v>
      </c>
      <c r="BX207" s="36">
        <v>14986.42</v>
      </c>
      <c r="BY207" s="37">
        <v>10529769.5</v>
      </c>
    </row>
    <row r="208" spans="1:77" ht="18.7" customHeight="1" x14ac:dyDescent="0.2">
      <c r="A208" s="34" t="s">
        <v>509</v>
      </c>
      <c r="B208" s="35" t="s">
        <v>564</v>
      </c>
      <c r="C208" s="34" t="s">
        <v>565</v>
      </c>
      <c r="D208" s="36">
        <v>1648835</v>
      </c>
      <c r="E208" s="36">
        <v>1074535</v>
      </c>
      <c r="F208" s="36">
        <v>1656088</v>
      </c>
      <c r="G208" s="36">
        <v>320852.7</v>
      </c>
      <c r="H208" s="36">
        <v>478705.5</v>
      </c>
      <c r="I208" s="36">
        <v>124193</v>
      </c>
      <c r="J208" s="36">
        <v>3148705</v>
      </c>
      <c r="K208" s="36">
        <v>221630</v>
      </c>
      <c r="L208" s="36">
        <v>103535</v>
      </c>
      <c r="M208" s="36">
        <v>549185</v>
      </c>
      <c r="N208" s="36">
        <v>27980</v>
      </c>
      <c r="O208" s="36">
        <v>355726</v>
      </c>
      <c r="P208" s="36">
        <v>453848.9</v>
      </c>
      <c r="Q208" s="36">
        <v>0</v>
      </c>
      <c r="R208" s="36">
        <v>39310.5</v>
      </c>
      <c r="S208" s="36">
        <v>105941</v>
      </c>
      <c r="T208" s="36">
        <v>276049.75</v>
      </c>
      <c r="U208" s="36">
        <v>117650</v>
      </c>
      <c r="V208" s="36">
        <v>6475281</v>
      </c>
      <c r="W208" s="36">
        <v>1401870</v>
      </c>
      <c r="X208" s="36">
        <v>385500</v>
      </c>
      <c r="Y208" s="36">
        <v>0</v>
      </c>
      <c r="Z208" s="36">
        <v>51645</v>
      </c>
      <c r="AA208" s="36">
        <v>23122</v>
      </c>
      <c r="AB208" s="36">
        <v>33319.800000000003</v>
      </c>
      <c r="AC208" s="36">
        <v>119049.2</v>
      </c>
      <c r="AD208" s="36">
        <v>12600</v>
      </c>
      <c r="AE208" s="36">
        <v>4317431.0999999996</v>
      </c>
      <c r="AF208" s="36">
        <v>195175</v>
      </c>
      <c r="AG208" s="36">
        <v>161613.5</v>
      </c>
      <c r="AH208" s="36">
        <v>14350</v>
      </c>
      <c r="AI208" s="36">
        <v>149054.6</v>
      </c>
      <c r="AJ208" s="36">
        <v>109488.5</v>
      </c>
      <c r="AK208" s="36">
        <v>212905.5</v>
      </c>
      <c r="AL208" s="36">
        <v>241156.95</v>
      </c>
      <c r="AM208" s="36">
        <v>0</v>
      </c>
      <c r="AN208" s="36">
        <v>165461</v>
      </c>
      <c r="AO208" s="36">
        <v>67730</v>
      </c>
      <c r="AP208" s="36">
        <v>36642</v>
      </c>
      <c r="AQ208" s="36">
        <v>666230</v>
      </c>
      <c r="AR208" s="36">
        <v>100955</v>
      </c>
      <c r="AS208" s="36">
        <v>144611.91</v>
      </c>
      <c r="AT208" s="36">
        <v>140182.39999999999</v>
      </c>
      <c r="AU208" s="36">
        <v>80175</v>
      </c>
      <c r="AV208" s="36">
        <v>6347.8</v>
      </c>
      <c r="AW208" s="36">
        <v>60015.199999999997</v>
      </c>
      <c r="AX208" s="36">
        <v>2250006.6</v>
      </c>
      <c r="AY208" s="36">
        <v>136865</v>
      </c>
      <c r="AZ208" s="36">
        <v>98163</v>
      </c>
      <c r="BA208" s="36">
        <v>583938</v>
      </c>
      <c r="BB208" s="36">
        <v>543134.05000000005</v>
      </c>
      <c r="BC208" s="36">
        <v>355653.5</v>
      </c>
      <c r="BD208" s="36">
        <v>797094.3</v>
      </c>
      <c r="BE208" s="36">
        <v>752749.15</v>
      </c>
      <c r="BF208" s="36">
        <v>191422.3</v>
      </c>
      <c r="BG208" s="36">
        <v>90337.75</v>
      </c>
      <c r="BH208" s="36">
        <v>35075</v>
      </c>
      <c r="BI208" s="36">
        <v>2368750</v>
      </c>
      <c r="BJ208" s="36">
        <v>925477</v>
      </c>
      <c r="BK208" s="36">
        <v>789814</v>
      </c>
      <c r="BL208" s="36">
        <v>210830</v>
      </c>
      <c r="BM208" s="36">
        <v>560</v>
      </c>
      <c r="BN208" s="36">
        <v>167950</v>
      </c>
      <c r="BO208" s="36">
        <v>85907.65</v>
      </c>
      <c r="BP208" s="36">
        <v>1880740.75</v>
      </c>
      <c r="BQ208" s="36">
        <v>246674.5</v>
      </c>
      <c r="BR208" s="36">
        <v>184860.3</v>
      </c>
      <c r="BS208" s="36">
        <v>190896</v>
      </c>
      <c r="BT208" s="36">
        <v>139401.5</v>
      </c>
      <c r="BU208" s="36">
        <v>1354251.6</v>
      </c>
      <c r="BV208" s="36">
        <v>192738</v>
      </c>
      <c r="BW208" s="36">
        <v>185495.5</v>
      </c>
      <c r="BX208" s="36">
        <v>126730.9</v>
      </c>
      <c r="BY208" s="37">
        <v>23035961.059999999</v>
      </c>
    </row>
    <row r="209" spans="1:77" ht="18.7" customHeight="1" x14ac:dyDescent="0.2">
      <c r="A209" s="34" t="s">
        <v>509</v>
      </c>
      <c r="B209" s="35" t="s">
        <v>566</v>
      </c>
      <c r="C209" s="34" t="s">
        <v>567</v>
      </c>
      <c r="D209" s="36">
        <v>4352946</v>
      </c>
      <c r="E209" s="36">
        <v>914793.8</v>
      </c>
      <c r="F209" s="36">
        <v>16713624.949999999</v>
      </c>
      <c r="G209" s="36">
        <v>328850</v>
      </c>
      <c r="H209" s="36">
        <v>419225</v>
      </c>
      <c r="I209" s="36">
        <v>91750</v>
      </c>
      <c r="J209" s="36">
        <v>1002142</v>
      </c>
      <c r="K209" s="36">
        <v>845553.15</v>
      </c>
      <c r="L209" s="36">
        <v>83450</v>
      </c>
      <c r="M209" s="36">
        <v>2128100</v>
      </c>
      <c r="N209" s="36">
        <v>0</v>
      </c>
      <c r="O209" s="36">
        <v>0</v>
      </c>
      <c r="P209" s="36">
        <v>458150</v>
      </c>
      <c r="Q209" s="36">
        <v>0</v>
      </c>
      <c r="R209" s="36">
        <v>87254.3</v>
      </c>
      <c r="S209" s="36">
        <v>0</v>
      </c>
      <c r="T209" s="36">
        <v>0</v>
      </c>
      <c r="U209" s="36">
        <v>93000</v>
      </c>
      <c r="V209" s="36">
        <v>3765172.1</v>
      </c>
      <c r="W209" s="36">
        <v>509400</v>
      </c>
      <c r="X209" s="36">
        <v>0</v>
      </c>
      <c r="Y209" s="36">
        <v>0</v>
      </c>
      <c r="Z209" s="36">
        <v>150172.6</v>
      </c>
      <c r="AA209" s="36">
        <v>0</v>
      </c>
      <c r="AB209" s="36">
        <v>582710</v>
      </c>
      <c r="AC209" s="36">
        <v>55993</v>
      </c>
      <c r="AD209" s="36">
        <v>0</v>
      </c>
      <c r="AE209" s="36">
        <v>5491845</v>
      </c>
      <c r="AF209" s="36">
        <v>0</v>
      </c>
      <c r="AG209" s="36">
        <v>0</v>
      </c>
      <c r="AH209" s="36">
        <v>0</v>
      </c>
      <c r="AI209" s="36">
        <v>19000</v>
      </c>
      <c r="AJ209" s="36">
        <v>0</v>
      </c>
      <c r="AK209" s="36">
        <v>0</v>
      </c>
      <c r="AL209" s="36">
        <v>0</v>
      </c>
      <c r="AM209" s="36">
        <v>104950</v>
      </c>
      <c r="AN209" s="36">
        <v>0</v>
      </c>
      <c r="AO209" s="36">
        <v>0</v>
      </c>
      <c r="AP209" s="36">
        <v>0</v>
      </c>
      <c r="AQ209" s="36">
        <v>1050340</v>
      </c>
      <c r="AR209" s="36">
        <v>0</v>
      </c>
      <c r="AS209" s="36">
        <v>0</v>
      </c>
      <c r="AT209" s="36">
        <v>0</v>
      </c>
      <c r="AU209" s="36">
        <v>0</v>
      </c>
      <c r="AV209" s="36">
        <v>0</v>
      </c>
      <c r="AW209" s="36">
        <v>0</v>
      </c>
      <c r="AX209" s="36">
        <v>802268.2</v>
      </c>
      <c r="AY209" s="36">
        <v>0</v>
      </c>
      <c r="AZ209" s="36">
        <v>335073</v>
      </c>
      <c r="BA209" s="36">
        <v>116960</v>
      </c>
      <c r="BB209" s="36">
        <v>0</v>
      </c>
      <c r="BC209" s="36">
        <v>40000</v>
      </c>
      <c r="BD209" s="36">
        <v>896014</v>
      </c>
      <c r="BE209" s="36">
        <v>499067</v>
      </c>
      <c r="BF209" s="36">
        <v>454127</v>
      </c>
      <c r="BG209" s="36">
        <v>51340</v>
      </c>
      <c r="BH209" s="36">
        <v>40000</v>
      </c>
      <c r="BI209" s="36">
        <v>4278159</v>
      </c>
      <c r="BJ209" s="36">
        <v>1518110</v>
      </c>
      <c r="BK209" s="36">
        <v>519880</v>
      </c>
      <c r="BL209" s="36">
        <v>0</v>
      </c>
      <c r="BM209" s="36">
        <v>68750</v>
      </c>
      <c r="BN209" s="36">
        <v>0</v>
      </c>
      <c r="BO209" s="36">
        <v>36000</v>
      </c>
      <c r="BP209" s="36">
        <v>3353914</v>
      </c>
      <c r="BQ209" s="36">
        <v>0</v>
      </c>
      <c r="BR209" s="36">
        <v>227854.97</v>
      </c>
      <c r="BS209" s="36">
        <v>0</v>
      </c>
      <c r="BT209" s="36">
        <v>612942</v>
      </c>
      <c r="BU209" s="36">
        <v>3087426</v>
      </c>
      <c r="BV209" s="36">
        <v>540485</v>
      </c>
      <c r="BW209" s="36">
        <v>118525</v>
      </c>
      <c r="BX209" s="36">
        <v>12200</v>
      </c>
      <c r="BY209" s="37">
        <v>15328759.520000001</v>
      </c>
    </row>
    <row r="210" spans="1:77" ht="18.7" customHeight="1" x14ac:dyDescent="0.2">
      <c r="A210" s="34" t="s">
        <v>509</v>
      </c>
      <c r="B210" s="35" t="s">
        <v>568</v>
      </c>
      <c r="C210" s="34" t="s">
        <v>569</v>
      </c>
      <c r="D210" s="36">
        <v>0</v>
      </c>
      <c r="E210" s="36">
        <v>200000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 s="36">
        <v>0</v>
      </c>
      <c r="V210" s="36">
        <v>0</v>
      </c>
      <c r="W210" s="36">
        <v>0</v>
      </c>
      <c r="X210" s="36">
        <v>0</v>
      </c>
      <c r="Y210" s="36">
        <v>0</v>
      </c>
      <c r="Z210" s="36">
        <v>0</v>
      </c>
      <c r="AA210" s="36">
        <v>0</v>
      </c>
      <c r="AB210" s="36">
        <v>0</v>
      </c>
      <c r="AC210" s="36">
        <v>0</v>
      </c>
      <c r="AD210" s="36">
        <v>0</v>
      </c>
      <c r="AE210" s="36">
        <v>0</v>
      </c>
      <c r="AF210" s="36">
        <v>0</v>
      </c>
      <c r="AG210" s="36">
        <v>0</v>
      </c>
      <c r="AH210" s="36">
        <v>0</v>
      </c>
      <c r="AI210" s="36">
        <v>0</v>
      </c>
      <c r="AJ210" s="36">
        <v>0</v>
      </c>
      <c r="AK210" s="36">
        <v>0</v>
      </c>
      <c r="AL210" s="36">
        <v>0</v>
      </c>
      <c r="AM210" s="36">
        <v>0</v>
      </c>
      <c r="AN210" s="36">
        <v>0</v>
      </c>
      <c r="AO210" s="36">
        <v>0</v>
      </c>
      <c r="AP210" s="36">
        <v>0</v>
      </c>
      <c r="AQ210" s="36">
        <v>0</v>
      </c>
      <c r="AR210" s="36">
        <v>0</v>
      </c>
      <c r="AS210" s="36">
        <v>0</v>
      </c>
      <c r="AT210" s="36">
        <v>0</v>
      </c>
      <c r="AU210" s="36">
        <v>0</v>
      </c>
      <c r="AV210" s="36">
        <v>0</v>
      </c>
      <c r="AW210" s="36">
        <v>0</v>
      </c>
      <c r="AX210" s="36">
        <v>0</v>
      </c>
      <c r="AY210" s="36">
        <v>0</v>
      </c>
      <c r="AZ210" s="36">
        <v>0</v>
      </c>
      <c r="BA210" s="36">
        <v>0</v>
      </c>
      <c r="BB210" s="36">
        <v>0</v>
      </c>
      <c r="BC210" s="36">
        <v>0</v>
      </c>
      <c r="BD210" s="36">
        <v>0</v>
      </c>
      <c r="BE210" s="36">
        <v>0</v>
      </c>
      <c r="BF210" s="36">
        <v>1500</v>
      </c>
      <c r="BG210" s="36">
        <v>0</v>
      </c>
      <c r="BH210" s="36">
        <v>0</v>
      </c>
      <c r="BI210" s="36">
        <v>0</v>
      </c>
      <c r="BJ210" s="36">
        <v>0</v>
      </c>
      <c r="BK210" s="36">
        <v>0</v>
      </c>
      <c r="BL210" s="36">
        <v>0</v>
      </c>
      <c r="BM210" s="36">
        <v>0</v>
      </c>
      <c r="BN210" s="36">
        <v>0</v>
      </c>
      <c r="BO210" s="36">
        <v>0</v>
      </c>
      <c r="BP210" s="36">
        <v>0</v>
      </c>
      <c r="BQ210" s="36">
        <v>0</v>
      </c>
      <c r="BR210" s="36">
        <v>0</v>
      </c>
      <c r="BS210" s="36">
        <v>0</v>
      </c>
      <c r="BT210" s="36">
        <v>0</v>
      </c>
      <c r="BU210" s="36">
        <v>0</v>
      </c>
      <c r="BV210" s="36">
        <v>0</v>
      </c>
      <c r="BW210" s="36">
        <v>0</v>
      </c>
      <c r="BX210" s="36">
        <v>0</v>
      </c>
      <c r="BY210" s="37">
        <v>26821556.169999998</v>
      </c>
    </row>
    <row r="211" spans="1:77" ht="18.7" customHeight="1" x14ac:dyDescent="0.2">
      <c r="A211" s="34" t="s">
        <v>509</v>
      </c>
      <c r="B211" s="35" t="s">
        <v>570</v>
      </c>
      <c r="C211" s="34" t="s">
        <v>571</v>
      </c>
      <c r="D211" s="36">
        <v>162</v>
      </c>
      <c r="E211" s="36">
        <v>18</v>
      </c>
      <c r="F211" s="36">
        <v>0</v>
      </c>
      <c r="G211" s="36">
        <v>85</v>
      </c>
      <c r="H211" s="36">
        <v>48</v>
      </c>
      <c r="I211" s="36">
        <v>48</v>
      </c>
      <c r="J211" s="36">
        <v>6</v>
      </c>
      <c r="K211" s="36">
        <v>0</v>
      </c>
      <c r="L211" s="36">
        <v>0</v>
      </c>
      <c r="M211" s="36">
        <v>3938.72</v>
      </c>
      <c r="N211" s="36">
        <v>54</v>
      </c>
      <c r="O211" s="36">
        <v>0</v>
      </c>
      <c r="P211" s="36">
        <v>60</v>
      </c>
      <c r="Q211" s="36">
        <v>142</v>
      </c>
      <c r="R211" s="36">
        <v>698</v>
      </c>
      <c r="S211" s="36">
        <v>0</v>
      </c>
      <c r="T211" s="36">
        <v>0</v>
      </c>
      <c r="U211" s="36">
        <v>6</v>
      </c>
      <c r="V211" s="36">
        <v>12509.32</v>
      </c>
      <c r="W211" s="36">
        <v>0</v>
      </c>
      <c r="X211" s="36">
        <v>0</v>
      </c>
      <c r="Y211" s="36">
        <v>0</v>
      </c>
      <c r="Z211" s="36">
        <v>12</v>
      </c>
      <c r="AA211" s="36">
        <v>0</v>
      </c>
      <c r="AB211" s="36">
        <v>6</v>
      </c>
      <c r="AC211" s="36">
        <v>0</v>
      </c>
      <c r="AD211" s="36">
        <v>0</v>
      </c>
      <c r="AE211" s="36">
        <v>134</v>
      </c>
      <c r="AF211" s="36">
        <v>0</v>
      </c>
      <c r="AG211" s="36">
        <v>6</v>
      </c>
      <c r="AH211" s="36">
        <v>30</v>
      </c>
      <c r="AI211" s="36">
        <v>0</v>
      </c>
      <c r="AJ211" s="36">
        <v>6</v>
      </c>
      <c r="AK211" s="36">
        <v>0</v>
      </c>
      <c r="AL211" s="36">
        <v>0</v>
      </c>
      <c r="AM211" s="36">
        <v>6</v>
      </c>
      <c r="AN211" s="36">
        <v>6</v>
      </c>
      <c r="AO211" s="36">
        <v>12</v>
      </c>
      <c r="AP211" s="36">
        <v>0</v>
      </c>
      <c r="AQ211" s="36">
        <v>109</v>
      </c>
      <c r="AR211" s="36">
        <v>0</v>
      </c>
      <c r="AS211" s="36">
        <v>134</v>
      </c>
      <c r="AT211" s="36">
        <v>0</v>
      </c>
      <c r="AU211" s="36">
        <v>40</v>
      </c>
      <c r="AV211" s="36">
        <v>0</v>
      </c>
      <c r="AW211" s="36">
        <v>0</v>
      </c>
      <c r="AX211" s="36">
        <v>18271.27</v>
      </c>
      <c r="AY211" s="36">
        <v>24</v>
      </c>
      <c r="AZ211" s="36">
        <v>138</v>
      </c>
      <c r="BA211" s="36">
        <v>60</v>
      </c>
      <c r="BB211" s="36">
        <v>6</v>
      </c>
      <c r="BC211" s="36">
        <v>0</v>
      </c>
      <c r="BD211" s="36">
        <v>3637.0898999999999</v>
      </c>
      <c r="BE211" s="36">
        <v>30</v>
      </c>
      <c r="BF211" s="36">
        <v>24</v>
      </c>
      <c r="BG211" s="36">
        <v>24</v>
      </c>
      <c r="BH211" s="36">
        <v>54</v>
      </c>
      <c r="BI211" s="36">
        <v>144</v>
      </c>
      <c r="BJ211" s="36">
        <v>164</v>
      </c>
      <c r="BK211" s="36">
        <v>74</v>
      </c>
      <c r="BL211" s="36">
        <v>74</v>
      </c>
      <c r="BM211" s="36">
        <v>62</v>
      </c>
      <c r="BN211" s="36">
        <v>56</v>
      </c>
      <c r="BO211" s="36">
        <v>74</v>
      </c>
      <c r="BP211" s="36">
        <v>1528.97</v>
      </c>
      <c r="BQ211" s="36">
        <v>0</v>
      </c>
      <c r="BR211" s="36">
        <v>0</v>
      </c>
      <c r="BS211" s="36">
        <v>160</v>
      </c>
      <c r="BT211" s="36">
        <v>0</v>
      </c>
      <c r="BU211" s="36">
        <v>54</v>
      </c>
      <c r="BV211" s="36">
        <v>0</v>
      </c>
      <c r="BW211" s="36">
        <v>0</v>
      </c>
      <c r="BX211" s="36">
        <v>0</v>
      </c>
      <c r="BY211" s="37">
        <v>235803179.17999995</v>
      </c>
    </row>
    <row r="212" spans="1:77" ht="18.7" customHeight="1" x14ac:dyDescent="0.2">
      <c r="A212" s="34" t="s">
        <v>509</v>
      </c>
      <c r="B212" s="35" t="s">
        <v>572</v>
      </c>
      <c r="C212" s="34" t="s">
        <v>573</v>
      </c>
      <c r="D212" s="36">
        <v>155000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 s="36">
        <v>0</v>
      </c>
      <c r="V212" s="36">
        <v>0</v>
      </c>
      <c r="W212" s="36">
        <v>0</v>
      </c>
      <c r="X212" s="36">
        <v>0</v>
      </c>
      <c r="Y212" s="36">
        <v>0</v>
      </c>
      <c r="Z212" s="36">
        <v>0</v>
      </c>
      <c r="AA212" s="36">
        <v>0</v>
      </c>
      <c r="AB212" s="36">
        <v>0</v>
      </c>
      <c r="AC212" s="36">
        <v>0</v>
      </c>
      <c r="AD212" s="36">
        <v>0</v>
      </c>
      <c r="AE212" s="36">
        <v>0</v>
      </c>
      <c r="AF212" s="36">
        <v>0</v>
      </c>
      <c r="AG212" s="36">
        <v>0</v>
      </c>
      <c r="AH212" s="36">
        <v>0</v>
      </c>
      <c r="AI212" s="36">
        <v>0</v>
      </c>
      <c r="AJ212" s="36">
        <v>0</v>
      </c>
      <c r="AK212" s="36">
        <v>0</v>
      </c>
      <c r="AL212" s="36">
        <v>0</v>
      </c>
      <c r="AM212" s="36">
        <v>0</v>
      </c>
      <c r="AN212" s="36">
        <v>0</v>
      </c>
      <c r="AO212" s="36">
        <v>0</v>
      </c>
      <c r="AP212" s="36">
        <v>0</v>
      </c>
      <c r="AQ212" s="36">
        <v>0</v>
      </c>
      <c r="AR212" s="36">
        <v>0</v>
      </c>
      <c r="AS212" s="36">
        <v>0</v>
      </c>
      <c r="AT212" s="36">
        <v>0</v>
      </c>
      <c r="AU212" s="36">
        <v>0</v>
      </c>
      <c r="AV212" s="36">
        <v>0</v>
      </c>
      <c r="AW212" s="36">
        <v>0</v>
      </c>
      <c r="AX212" s="36">
        <v>0</v>
      </c>
      <c r="AY212" s="36">
        <v>0</v>
      </c>
      <c r="AZ212" s="36">
        <v>0</v>
      </c>
      <c r="BA212" s="36">
        <v>0</v>
      </c>
      <c r="BB212" s="36">
        <v>0</v>
      </c>
      <c r="BC212" s="36">
        <v>0</v>
      </c>
      <c r="BD212" s="36">
        <v>0</v>
      </c>
      <c r="BE212" s="36">
        <v>0</v>
      </c>
      <c r="BF212" s="36">
        <v>0</v>
      </c>
      <c r="BG212" s="36">
        <v>0</v>
      </c>
      <c r="BH212" s="36">
        <v>0</v>
      </c>
      <c r="BI212" s="36">
        <v>814552</v>
      </c>
      <c r="BJ212" s="36">
        <v>0</v>
      </c>
      <c r="BK212" s="36">
        <v>0</v>
      </c>
      <c r="BL212" s="36">
        <v>0</v>
      </c>
      <c r="BM212" s="36">
        <v>0</v>
      </c>
      <c r="BN212" s="36">
        <v>0</v>
      </c>
      <c r="BO212" s="36">
        <v>0</v>
      </c>
      <c r="BP212" s="36">
        <v>0</v>
      </c>
      <c r="BQ212" s="36">
        <v>0</v>
      </c>
      <c r="BR212" s="36">
        <v>0</v>
      </c>
      <c r="BS212" s="36">
        <v>0</v>
      </c>
      <c r="BT212" s="36">
        <v>0</v>
      </c>
      <c r="BU212" s="36">
        <v>0</v>
      </c>
      <c r="BV212" s="36">
        <v>0</v>
      </c>
      <c r="BW212" s="36">
        <v>0</v>
      </c>
      <c r="BX212" s="36">
        <v>0</v>
      </c>
      <c r="BY212" s="37">
        <v>98343869.020000011</v>
      </c>
    </row>
    <row r="213" spans="1:77" ht="18.7" customHeight="1" x14ac:dyDescent="0.2">
      <c r="A213" s="34" t="s">
        <v>509</v>
      </c>
      <c r="B213" s="35" t="s">
        <v>574</v>
      </c>
      <c r="C213" s="34" t="s">
        <v>575</v>
      </c>
      <c r="D213" s="36">
        <v>0</v>
      </c>
      <c r="E213" s="36">
        <v>3175.76</v>
      </c>
      <c r="F213" s="36">
        <v>0</v>
      </c>
      <c r="G213" s="36">
        <v>11422.25</v>
      </c>
      <c r="H213" s="36">
        <v>0</v>
      </c>
      <c r="I213" s="36">
        <v>28414.92</v>
      </c>
      <c r="J213" s="36">
        <v>52239.05</v>
      </c>
      <c r="K213" s="36">
        <v>0</v>
      </c>
      <c r="L213" s="36">
        <v>0</v>
      </c>
      <c r="M213" s="36">
        <v>0</v>
      </c>
      <c r="N213" s="36">
        <v>0</v>
      </c>
      <c r="O213" s="36">
        <v>2472.77</v>
      </c>
      <c r="P213" s="36">
        <v>0</v>
      </c>
      <c r="Q213" s="36">
        <v>0</v>
      </c>
      <c r="R213" s="36">
        <v>0</v>
      </c>
      <c r="S213" s="36">
        <v>213488.54</v>
      </c>
      <c r="T213" s="36">
        <v>0</v>
      </c>
      <c r="U213" s="36">
        <v>0</v>
      </c>
      <c r="V213" s="36">
        <v>152806.09</v>
      </c>
      <c r="W213" s="36">
        <v>140861.22</v>
      </c>
      <c r="X213" s="36">
        <v>10109.36</v>
      </c>
      <c r="Y213" s="36">
        <v>0</v>
      </c>
      <c r="Z213" s="36">
        <v>0</v>
      </c>
      <c r="AA213" s="36">
        <v>0</v>
      </c>
      <c r="AB213" s="36">
        <v>139209.60999999999</v>
      </c>
      <c r="AC213" s="36">
        <v>150010.16</v>
      </c>
      <c r="AD213" s="36">
        <v>58464.800000000003</v>
      </c>
      <c r="AE213" s="36">
        <v>76300.63</v>
      </c>
      <c r="AF213" s="36">
        <v>5182.5</v>
      </c>
      <c r="AG213" s="36">
        <v>24712.720000000001</v>
      </c>
      <c r="AH213" s="36">
        <v>0</v>
      </c>
      <c r="AI213" s="36">
        <v>0</v>
      </c>
      <c r="AJ213" s="36">
        <v>0</v>
      </c>
      <c r="AK213" s="36">
        <v>27766.55</v>
      </c>
      <c r="AL213" s="36">
        <v>9878.68</v>
      </c>
      <c r="AM213" s="36">
        <v>17021.72</v>
      </c>
      <c r="AN213" s="36">
        <v>12930.3</v>
      </c>
      <c r="AO213" s="36">
        <v>0</v>
      </c>
      <c r="AP213" s="36">
        <v>0</v>
      </c>
      <c r="AQ213" s="36">
        <v>3117.98</v>
      </c>
      <c r="AR213" s="36">
        <v>52576.76</v>
      </c>
      <c r="AS213" s="36">
        <v>97635.36</v>
      </c>
      <c r="AT213" s="36">
        <v>0</v>
      </c>
      <c r="AU213" s="36">
        <v>0</v>
      </c>
      <c r="AV213" s="36">
        <v>35268.61</v>
      </c>
      <c r="AW213" s="36">
        <v>0</v>
      </c>
      <c r="AX213" s="36">
        <v>28414.92</v>
      </c>
      <c r="AY213" s="36">
        <v>0</v>
      </c>
      <c r="AZ213" s="36">
        <v>0</v>
      </c>
      <c r="BA213" s="36">
        <v>0</v>
      </c>
      <c r="BB213" s="36">
        <v>0</v>
      </c>
      <c r="BC213" s="36">
        <v>0</v>
      </c>
      <c r="BD213" s="36">
        <v>0</v>
      </c>
      <c r="BE213" s="36">
        <v>0</v>
      </c>
      <c r="BF213" s="36">
        <v>0</v>
      </c>
      <c r="BG213" s="36">
        <v>0</v>
      </c>
      <c r="BH213" s="36">
        <v>27154.46</v>
      </c>
      <c r="BI213" s="36">
        <v>0</v>
      </c>
      <c r="BJ213" s="36">
        <v>129204.64</v>
      </c>
      <c r="BK213" s="36">
        <v>65158.720000000001</v>
      </c>
      <c r="BL213" s="36">
        <v>2902.91</v>
      </c>
      <c r="BM213" s="36">
        <v>12491.18</v>
      </c>
      <c r="BN213" s="36">
        <v>75428.460000000006</v>
      </c>
      <c r="BO213" s="36">
        <v>0</v>
      </c>
      <c r="BP213" s="36">
        <v>51256</v>
      </c>
      <c r="BQ213" s="36">
        <v>0</v>
      </c>
      <c r="BR213" s="36">
        <v>28522</v>
      </c>
      <c r="BS213" s="36">
        <v>0</v>
      </c>
      <c r="BT213" s="36">
        <v>0</v>
      </c>
      <c r="BU213" s="36">
        <v>0</v>
      </c>
      <c r="BV213" s="36">
        <v>0</v>
      </c>
      <c r="BW213" s="36">
        <v>0</v>
      </c>
      <c r="BX213" s="36">
        <v>0</v>
      </c>
      <c r="BY213" s="37">
        <v>83711804.180000007</v>
      </c>
    </row>
    <row r="214" spans="1:77" ht="18.7" customHeight="1" x14ac:dyDescent="0.2">
      <c r="A214" s="34" t="s">
        <v>509</v>
      </c>
      <c r="B214" s="35" t="s">
        <v>576</v>
      </c>
      <c r="C214" s="34" t="s">
        <v>577</v>
      </c>
      <c r="D214" s="36">
        <v>0</v>
      </c>
      <c r="E214" s="36">
        <v>1870</v>
      </c>
      <c r="F214" s="36">
        <v>0</v>
      </c>
      <c r="G214" s="36">
        <v>0</v>
      </c>
      <c r="H214" s="36">
        <v>400</v>
      </c>
      <c r="I214" s="36">
        <v>6000</v>
      </c>
      <c r="J214" s="36">
        <v>800</v>
      </c>
      <c r="K214" s="36">
        <v>0</v>
      </c>
      <c r="L214" s="36">
        <v>0</v>
      </c>
      <c r="M214" s="36">
        <v>7800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>
        <v>0</v>
      </c>
      <c r="V214" s="36">
        <v>0</v>
      </c>
      <c r="W214" s="36">
        <v>0</v>
      </c>
      <c r="X214" s="36">
        <v>0</v>
      </c>
      <c r="Y214" s="36">
        <v>0</v>
      </c>
      <c r="Z214" s="36">
        <v>0</v>
      </c>
      <c r="AA214" s="36">
        <v>0</v>
      </c>
      <c r="AB214" s="36">
        <v>0</v>
      </c>
      <c r="AC214" s="36">
        <v>0</v>
      </c>
      <c r="AD214" s="36">
        <v>875</v>
      </c>
      <c r="AE214" s="36">
        <v>1000</v>
      </c>
      <c r="AF214" s="36">
        <v>0</v>
      </c>
      <c r="AG214" s="36">
        <v>0</v>
      </c>
      <c r="AH214" s="36">
        <v>0</v>
      </c>
      <c r="AI214" s="36">
        <v>0</v>
      </c>
      <c r="AJ214" s="36">
        <v>0</v>
      </c>
      <c r="AK214" s="36">
        <v>0</v>
      </c>
      <c r="AL214" s="36">
        <v>0</v>
      </c>
      <c r="AM214" s="36">
        <v>500</v>
      </c>
      <c r="AN214" s="36">
        <v>0</v>
      </c>
      <c r="AO214" s="36">
        <v>0</v>
      </c>
      <c r="AP214" s="36">
        <v>0</v>
      </c>
      <c r="AQ214" s="36">
        <v>0</v>
      </c>
      <c r="AR214" s="36">
        <v>0</v>
      </c>
      <c r="AS214" s="36">
        <v>0</v>
      </c>
      <c r="AT214" s="36">
        <v>0</v>
      </c>
      <c r="AU214" s="36">
        <v>0</v>
      </c>
      <c r="AV214" s="36">
        <v>0</v>
      </c>
      <c r="AW214" s="36">
        <v>0</v>
      </c>
      <c r="AX214" s="36">
        <v>0</v>
      </c>
      <c r="AY214" s="36">
        <v>0</v>
      </c>
      <c r="AZ214" s="36">
        <v>5340</v>
      </c>
      <c r="BA214" s="36">
        <v>0</v>
      </c>
      <c r="BB214" s="36">
        <v>0</v>
      </c>
      <c r="BC214" s="36">
        <v>0</v>
      </c>
      <c r="BD214" s="36">
        <v>0</v>
      </c>
      <c r="BE214" s="36">
        <v>0</v>
      </c>
      <c r="BF214" s="36">
        <v>0</v>
      </c>
      <c r="BG214" s="36">
        <v>0</v>
      </c>
      <c r="BH214" s="36">
        <v>0</v>
      </c>
      <c r="BI214" s="36">
        <v>0</v>
      </c>
      <c r="BJ214" s="36">
        <v>0</v>
      </c>
      <c r="BK214" s="36">
        <v>0</v>
      </c>
      <c r="BL214" s="36">
        <v>0</v>
      </c>
      <c r="BM214" s="36">
        <v>0</v>
      </c>
      <c r="BN214" s="36">
        <v>0</v>
      </c>
      <c r="BO214" s="36">
        <v>0</v>
      </c>
      <c r="BP214" s="36">
        <v>0</v>
      </c>
      <c r="BQ214" s="36">
        <v>0</v>
      </c>
      <c r="BR214" s="36">
        <v>0</v>
      </c>
      <c r="BS214" s="36">
        <v>0</v>
      </c>
      <c r="BT214" s="36">
        <v>0</v>
      </c>
      <c r="BU214" s="36">
        <v>0</v>
      </c>
      <c r="BV214" s="36">
        <v>0</v>
      </c>
      <c r="BW214" s="36">
        <v>0</v>
      </c>
      <c r="BX214" s="36">
        <v>0</v>
      </c>
      <c r="BY214" s="37">
        <v>3500</v>
      </c>
    </row>
    <row r="215" spans="1:77" ht="18.7" customHeight="1" x14ac:dyDescent="0.2">
      <c r="A215" s="34" t="s">
        <v>509</v>
      </c>
      <c r="B215" s="35" t="s">
        <v>578</v>
      </c>
      <c r="C215" s="34" t="s">
        <v>579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46">
        <v>0</v>
      </c>
      <c r="V215" s="46">
        <v>0</v>
      </c>
      <c r="W215" s="46">
        <v>0</v>
      </c>
      <c r="X215" s="46">
        <v>0</v>
      </c>
      <c r="Y215" s="46">
        <v>0</v>
      </c>
      <c r="Z215" s="46">
        <v>0</v>
      </c>
      <c r="AA215" s="46">
        <v>0</v>
      </c>
      <c r="AB215" s="46">
        <v>0</v>
      </c>
      <c r="AC215" s="46">
        <v>0</v>
      </c>
      <c r="AD215" s="46">
        <v>0</v>
      </c>
      <c r="AE215" s="46">
        <v>0</v>
      </c>
      <c r="AF215" s="46">
        <v>0</v>
      </c>
      <c r="AG215" s="46">
        <v>0</v>
      </c>
      <c r="AH215" s="46">
        <v>0</v>
      </c>
      <c r="AI215" s="46">
        <v>0</v>
      </c>
      <c r="AJ215" s="46">
        <v>0</v>
      </c>
      <c r="AK215" s="46">
        <v>0</v>
      </c>
      <c r="AL215" s="46">
        <v>0</v>
      </c>
      <c r="AM215" s="46">
        <v>0</v>
      </c>
      <c r="AN215" s="46">
        <v>0</v>
      </c>
      <c r="AO215" s="46">
        <v>0</v>
      </c>
      <c r="AP215" s="46">
        <v>0</v>
      </c>
      <c r="AQ215" s="46">
        <v>0</v>
      </c>
      <c r="AR215" s="46">
        <v>0</v>
      </c>
      <c r="AS215" s="46">
        <v>0</v>
      </c>
      <c r="AT215" s="46">
        <v>0</v>
      </c>
      <c r="AU215" s="46">
        <v>0</v>
      </c>
      <c r="AV215" s="46">
        <v>0</v>
      </c>
      <c r="AW215" s="46">
        <v>0</v>
      </c>
      <c r="AX215" s="46">
        <v>0</v>
      </c>
      <c r="AY215" s="46">
        <v>0</v>
      </c>
      <c r="AZ215" s="46">
        <v>0</v>
      </c>
      <c r="BA215" s="46">
        <v>0</v>
      </c>
      <c r="BB215" s="46">
        <v>0</v>
      </c>
      <c r="BC215" s="46">
        <v>0</v>
      </c>
      <c r="BD215" s="46">
        <v>0</v>
      </c>
      <c r="BE215" s="46">
        <v>0</v>
      </c>
      <c r="BF215" s="46">
        <v>0</v>
      </c>
      <c r="BG215" s="46">
        <v>0</v>
      </c>
      <c r="BH215" s="46">
        <v>0</v>
      </c>
      <c r="BI215" s="46">
        <v>0</v>
      </c>
      <c r="BJ215" s="46">
        <v>0</v>
      </c>
      <c r="BK215" s="46">
        <v>0</v>
      </c>
      <c r="BL215" s="46">
        <v>0</v>
      </c>
      <c r="BM215" s="46">
        <v>0</v>
      </c>
      <c r="BN215" s="46">
        <v>0</v>
      </c>
      <c r="BO215" s="46">
        <v>0</v>
      </c>
      <c r="BP215" s="46">
        <v>0</v>
      </c>
      <c r="BQ215" s="46">
        <v>0</v>
      </c>
      <c r="BR215" s="46">
        <v>0</v>
      </c>
      <c r="BS215" s="46">
        <v>0</v>
      </c>
      <c r="BT215" s="46">
        <v>0</v>
      </c>
      <c r="BU215" s="46">
        <v>0</v>
      </c>
      <c r="BV215" s="46">
        <v>0</v>
      </c>
      <c r="BW215" s="46">
        <v>0</v>
      </c>
      <c r="BX215" s="46">
        <v>0</v>
      </c>
      <c r="BY215" s="37">
        <v>175200.59</v>
      </c>
    </row>
    <row r="216" spans="1:77" ht="18.7" customHeight="1" x14ac:dyDescent="0.2">
      <c r="A216" s="34" t="s">
        <v>509</v>
      </c>
      <c r="B216" s="35" t="s">
        <v>580</v>
      </c>
      <c r="C216" s="34" t="s">
        <v>581</v>
      </c>
      <c r="D216" s="36">
        <v>411000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v>54333.3</v>
      </c>
      <c r="W216" s="36">
        <v>0</v>
      </c>
      <c r="X216" s="36">
        <v>0</v>
      </c>
      <c r="Y216" s="36">
        <v>0</v>
      </c>
      <c r="Z216" s="36">
        <v>0</v>
      </c>
      <c r="AA216" s="36">
        <v>0</v>
      </c>
      <c r="AB216" s="36">
        <v>0</v>
      </c>
      <c r="AC216" s="36">
        <v>0</v>
      </c>
      <c r="AD216" s="36">
        <v>0</v>
      </c>
      <c r="AE216" s="36">
        <v>0</v>
      </c>
      <c r="AF216" s="36">
        <v>0</v>
      </c>
      <c r="AG216" s="36">
        <v>0</v>
      </c>
      <c r="AH216" s="36">
        <v>0</v>
      </c>
      <c r="AI216" s="36">
        <v>0</v>
      </c>
      <c r="AJ216" s="36">
        <v>0</v>
      </c>
      <c r="AK216" s="36">
        <v>0</v>
      </c>
      <c r="AL216" s="36">
        <v>0</v>
      </c>
      <c r="AM216" s="36">
        <v>0</v>
      </c>
      <c r="AN216" s="36">
        <v>0</v>
      </c>
      <c r="AO216" s="36">
        <v>0</v>
      </c>
      <c r="AP216" s="36">
        <v>0</v>
      </c>
      <c r="AQ216" s="36">
        <v>0</v>
      </c>
      <c r="AR216" s="36">
        <v>0</v>
      </c>
      <c r="AS216" s="36">
        <v>0</v>
      </c>
      <c r="AT216" s="36">
        <v>0</v>
      </c>
      <c r="AU216" s="36">
        <v>0</v>
      </c>
      <c r="AV216" s="36">
        <v>0</v>
      </c>
      <c r="AW216" s="36">
        <v>0</v>
      </c>
      <c r="AX216" s="36">
        <v>0</v>
      </c>
      <c r="AY216" s="36">
        <v>0</v>
      </c>
      <c r="AZ216" s="36">
        <v>11000</v>
      </c>
      <c r="BA216" s="36">
        <v>0</v>
      </c>
      <c r="BB216" s="36">
        <v>0</v>
      </c>
      <c r="BC216" s="36">
        <v>0</v>
      </c>
      <c r="BD216" s="36">
        <v>0</v>
      </c>
      <c r="BE216" s="36">
        <v>0</v>
      </c>
      <c r="BF216" s="36">
        <v>0</v>
      </c>
      <c r="BG216" s="36">
        <v>0</v>
      </c>
      <c r="BH216" s="36">
        <v>0</v>
      </c>
      <c r="BI216" s="36">
        <v>0</v>
      </c>
      <c r="BJ216" s="36">
        <v>0</v>
      </c>
      <c r="BK216" s="36">
        <v>0</v>
      </c>
      <c r="BL216" s="36">
        <v>0</v>
      </c>
      <c r="BM216" s="36">
        <v>0</v>
      </c>
      <c r="BN216" s="36">
        <v>0</v>
      </c>
      <c r="BO216" s="36">
        <v>0</v>
      </c>
      <c r="BP216" s="36">
        <v>0</v>
      </c>
      <c r="BQ216" s="36">
        <v>0</v>
      </c>
      <c r="BR216" s="36">
        <v>0</v>
      </c>
      <c r="BS216" s="36">
        <v>0</v>
      </c>
      <c r="BT216" s="36">
        <v>0</v>
      </c>
      <c r="BU216" s="36">
        <v>0</v>
      </c>
      <c r="BV216" s="36">
        <v>0</v>
      </c>
      <c r="BW216" s="36">
        <v>0</v>
      </c>
      <c r="BX216" s="36">
        <v>0</v>
      </c>
      <c r="BY216" s="37">
        <v>209621631.65000007</v>
      </c>
    </row>
    <row r="217" spans="1:77" ht="18.7" customHeight="1" x14ac:dyDescent="0.2">
      <c r="A217" s="34" t="s">
        <v>509</v>
      </c>
      <c r="B217" s="35" t="s">
        <v>582</v>
      </c>
      <c r="C217" s="34" t="s">
        <v>583</v>
      </c>
      <c r="D217" s="36">
        <v>0</v>
      </c>
      <c r="E217" s="36">
        <v>0</v>
      </c>
      <c r="F217" s="36">
        <v>175132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267500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0</v>
      </c>
      <c r="U217" s="36">
        <v>0</v>
      </c>
      <c r="V217" s="36">
        <v>1413847.14</v>
      </c>
      <c r="W217" s="36">
        <v>0</v>
      </c>
      <c r="X217" s="36">
        <v>3745</v>
      </c>
      <c r="Y217" s="36">
        <v>21850</v>
      </c>
      <c r="Z217" s="36">
        <v>12000</v>
      </c>
      <c r="AA217" s="36">
        <v>56000</v>
      </c>
      <c r="AB217" s="36">
        <v>0</v>
      </c>
      <c r="AC217" s="36">
        <v>0</v>
      </c>
      <c r="AD217" s="36">
        <v>0</v>
      </c>
      <c r="AE217" s="36">
        <v>187004.25</v>
      </c>
      <c r="AF217" s="36">
        <v>0</v>
      </c>
      <c r="AG217" s="36">
        <v>0</v>
      </c>
      <c r="AH217" s="36">
        <v>5800</v>
      </c>
      <c r="AI217" s="36">
        <v>22080</v>
      </c>
      <c r="AJ217" s="36">
        <v>0</v>
      </c>
      <c r="AK217" s="36">
        <v>0</v>
      </c>
      <c r="AL217" s="36">
        <v>23000</v>
      </c>
      <c r="AM217" s="36">
        <v>64482.400000000001</v>
      </c>
      <c r="AN217" s="36">
        <v>0</v>
      </c>
      <c r="AO217" s="36">
        <v>32615.15</v>
      </c>
      <c r="AP217" s="36">
        <v>33092.699999999997</v>
      </c>
      <c r="AQ217" s="36">
        <v>0</v>
      </c>
      <c r="AR217" s="36">
        <v>0</v>
      </c>
      <c r="AS217" s="36">
        <v>76800</v>
      </c>
      <c r="AT217" s="36">
        <v>32945.199999999997</v>
      </c>
      <c r="AU217" s="36">
        <v>28000</v>
      </c>
      <c r="AV217" s="36">
        <v>24000</v>
      </c>
      <c r="AW217" s="36">
        <v>0</v>
      </c>
      <c r="AX217" s="36">
        <v>0</v>
      </c>
      <c r="AY217" s="36">
        <v>0</v>
      </c>
      <c r="AZ217" s="36">
        <v>0</v>
      </c>
      <c r="BA217" s="36">
        <v>0</v>
      </c>
      <c r="BB217" s="36">
        <v>0</v>
      </c>
      <c r="BC217" s="36">
        <v>0</v>
      </c>
      <c r="BD217" s="36">
        <v>0</v>
      </c>
      <c r="BE217" s="36">
        <v>2971.15</v>
      </c>
      <c r="BF217" s="36">
        <v>0</v>
      </c>
      <c r="BG217" s="36">
        <v>0</v>
      </c>
      <c r="BH217" s="36">
        <v>0</v>
      </c>
      <c r="BI217" s="36">
        <v>15000</v>
      </c>
      <c r="BJ217" s="36">
        <v>0</v>
      </c>
      <c r="BK217" s="36">
        <v>0</v>
      </c>
      <c r="BL217" s="36">
        <v>0</v>
      </c>
      <c r="BM217" s="36">
        <v>0</v>
      </c>
      <c r="BN217" s="36">
        <v>0</v>
      </c>
      <c r="BO217" s="36">
        <v>0</v>
      </c>
      <c r="BP217" s="36">
        <v>146552.95000000001</v>
      </c>
      <c r="BQ217" s="36">
        <v>0</v>
      </c>
      <c r="BR217" s="36">
        <v>0</v>
      </c>
      <c r="BS217" s="36">
        <v>0</v>
      </c>
      <c r="BT217" s="36">
        <v>0</v>
      </c>
      <c r="BU217" s="36">
        <v>3000</v>
      </c>
      <c r="BV217" s="36">
        <v>0</v>
      </c>
      <c r="BW217" s="36">
        <v>0</v>
      </c>
      <c r="BX217" s="36">
        <v>0</v>
      </c>
      <c r="BY217" s="37">
        <v>31323373.629900001</v>
      </c>
    </row>
    <row r="218" spans="1:77" ht="18.7" customHeight="1" x14ac:dyDescent="0.2">
      <c r="A218" s="34" t="s">
        <v>509</v>
      </c>
      <c r="B218" s="35" t="s">
        <v>584</v>
      </c>
      <c r="C218" s="34" t="s">
        <v>585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46">
        <v>0</v>
      </c>
      <c r="V218" s="46">
        <v>0</v>
      </c>
      <c r="W218" s="46">
        <v>0</v>
      </c>
      <c r="X218" s="46">
        <v>0</v>
      </c>
      <c r="Y218" s="46">
        <v>0</v>
      </c>
      <c r="Z218" s="46">
        <v>0</v>
      </c>
      <c r="AA218" s="46">
        <v>0</v>
      </c>
      <c r="AB218" s="46">
        <v>0</v>
      </c>
      <c r="AC218" s="46">
        <v>0</v>
      </c>
      <c r="AD218" s="46">
        <v>0</v>
      </c>
      <c r="AE218" s="46">
        <v>0</v>
      </c>
      <c r="AF218" s="46">
        <v>0</v>
      </c>
      <c r="AG218" s="46">
        <v>0</v>
      </c>
      <c r="AH218" s="46">
        <v>0</v>
      </c>
      <c r="AI218" s="46">
        <v>0</v>
      </c>
      <c r="AJ218" s="46">
        <v>0</v>
      </c>
      <c r="AK218" s="46">
        <v>0</v>
      </c>
      <c r="AL218" s="46">
        <v>0</v>
      </c>
      <c r="AM218" s="46">
        <v>0</v>
      </c>
      <c r="AN218" s="46">
        <v>0</v>
      </c>
      <c r="AO218" s="46">
        <v>0</v>
      </c>
      <c r="AP218" s="46">
        <v>0</v>
      </c>
      <c r="AQ218" s="46">
        <v>0</v>
      </c>
      <c r="AR218" s="46">
        <v>0</v>
      </c>
      <c r="AS218" s="46">
        <v>0</v>
      </c>
      <c r="AT218" s="46">
        <v>0</v>
      </c>
      <c r="AU218" s="46">
        <v>0</v>
      </c>
      <c r="AV218" s="46">
        <v>0</v>
      </c>
      <c r="AW218" s="46">
        <v>0</v>
      </c>
      <c r="AX218" s="46">
        <v>0</v>
      </c>
      <c r="AY218" s="46">
        <v>0</v>
      </c>
      <c r="AZ218" s="46">
        <v>0</v>
      </c>
      <c r="BA218" s="46">
        <v>0</v>
      </c>
      <c r="BB218" s="46">
        <v>0</v>
      </c>
      <c r="BC218" s="46">
        <v>0</v>
      </c>
      <c r="BD218" s="46">
        <v>0</v>
      </c>
      <c r="BE218" s="46">
        <v>0</v>
      </c>
      <c r="BF218" s="46">
        <v>0</v>
      </c>
      <c r="BG218" s="46">
        <v>0</v>
      </c>
      <c r="BH218" s="46">
        <v>0</v>
      </c>
      <c r="BI218" s="46">
        <v>0</v>
      </c>
      <c r="BJ218" s="46">
        <v>0</v>
      </c>
      <c r="BK218" s="46">
        <v>0</v>
      </c>
      <c r="BL218" s="46">
        <v>0</v>
      </c>
      <c r="BM218" s="46">
        <v>0</v>
      </c>
      <c r="BN218" s="46">
        <v>0</v>
      </c>
      <c r="BO218" s="46">
        <v>0</v>
      </c>
      <c r="BP218" s="46">
        <v>0</v>
      </c>
      <c r="BQ218" s="46">
        <v>0</v>
      </c>
      <c r="BR218" s="46">
        <v>0</v>
      </c>
      <c r="BS218" s="46">
        <v>0</v>
      </c>
      <c r="BT218" s="46">
        <v>0</v>
      </c>
      <c r="BU218" s="46">
        <v>0</v>
      </c>
      <c r="BV218" s="46">
        <v>0</v>
      </c>
      <c r="BW218" s="46">
        <v>0</v>
      </c>
      <c r="BX218" s="46">
        <v>0</v>
      </c>
      <c r="BY218" s="37">
        <v>7067189.2899999991</v>
      </c>
    </row>
    <row r="219" spans="1:77" ht="18.7" customHeight="1" x14ac:dyDescent="0.2">
      <c r="A219" s="34" t="s">
        <v>509</v>
      </c>
      <c r="B219" s="35" t="s">
        <v>586</v>
      </c>
      <c r="C219" s="34" t="s">
        <v>587</v>
      </c>
      <c r="D219" s="36">
        <v>0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0</v>
      </c>
      <c r="U219" s="36">
        <v>0</v>
      </c>
      <c r="V219" s="36">
        <v>0</v>
      </c>
      <c r="W219" s="36">
        <v>0</v>
      </c>
      <c r="X219" s="36">
        <v>0</v>
      </c>
      <c r="Y219" s="36">
        <v>31200</v>
      </c>
      <c r="Z219" s="36">
        <v>0</v>
      </c>
      <c r="AA219" s="36">
        <v>0</v>
      </c>
      <c r="AB219" s="36">
        <v>0</v>
      </c>
      <c r="AC219" s="36">
        <v>0</v>
      </c>
      <c r="AD219" s="36">
        <v>0</v>
      </c>
      <c r="AE219" s="36">
        <v>0</v>
      </c>
      <c r="AF219" s="36">
        <v>0</v>
      </c>
      <c r="AG219" s="36">
        <v>0</v>
      </c>
      <c r="AH219" s="36">
        <v>0</v>
      </c>
      <c r="AI219" s="36">
        <v>0</v>
      </c>
      <c r="AJ219" s="36">
        <v>350</v>
      </c>
      <c r="AK219" s="36">
        <v>0</v>
      </c>
      <c r="AL219" s="36">
        <v>0</v>
      </c>
      <c r="AM219" s="36">
        <v>0</v>
      </c>
      <c r="AN219" s="36">
        <v>0</v>
      </c>
      <c r="AO219" s="36">
        <v>0</v>
      </c>
      <c r="AP219" s="36">
        <v>0</v>
      </c>
      <c r="AQ219" s="36">
        <v>0</v>
      </c>
      <c r="AR219" s="36">
        <v>0</v>
      </c>
      <c r="AS219" s="36">
        <v>0</v>
      </c>
      <c r="AT219" s="36">
        <v>0</v>
      </c>
      <c r="AU219" s="36">
        <v>0</v>
      </c>
      <c r="AV219" s="36">
        <v>0</v>
      </c>
      <c r="AW219" s="36">
        <v>0</v>
      </c>
      <c r="AX219" s="36">
        <v>0</v>
      </c>
      <c r="AY219" s="36">
        <v>0</v>
      </c>
      <c r="AZ219" s="36">
        <v>8060</v>
      </c>
      <c r="BA219" s="36">
        <v>0</v>
      </c>
      <c r="BB219" s="36">
        <v>0</v>
      </c>
      <c r="BC219" s="36">
        <v>0</v>
      </c>
      <c r="BD219" s="36">
        <v>0</v>
      </c>
      <c r="BE219" s="36">
        <v>0</v>
      </c>
      <c r="BF219" s="36">
        <v>0</v>
      </c>
      <c r="BG219" s="36">
        <v>0</v>
      </c>
      <c r="BH219" s="36">
        <v>0</v>
      </c>
      <c r="BI219" s="36">
        <v>0</v>
      </c>
      <c r="BJ219" s="36">
        <v>0</v>
      </c>
      <c r="BK219" s="36">
        <v>0</v>
      </c>
      <c r="BL219" s="36">
        <v>0</v>
      </c>
      <c r="BM219" s="36">
        <v>0</v>
      </c>
      <c r="BN219" s="36">
        <v>0</v>
      </c>
      <c r="BO219" s="36">
        <v>0</v>
      </c>
      <c r="BP219" s="36">
        <v>0</v>
      </c>
      <c r="BQ219" s="36">
        <v>0</v>
      </c>
      <c r="BR219" s="36">
        <v>0</v>
      </c>
      <c r="BS219" s="36">
        <v>0</v>
      </c>
      <c r="BT219" s="36">
        <v>0</v>
      </c>
      <c r="BU219" s="36">
        <v>0</v>
      </c>
      <c r="BV219" s="36">
        <v>0</v>
      </c>
      <c r="BW219" s="36">
        <v>0</v>
      </c>
      <c r="BX219" s="36">
        <v>0</v>
      </c>
      <c r="BY219" s="37">
        <v>3408297.5</v>
      </c>
    </row>
    <row r="220" spans="1:77" ht="18.7" customHeight="1" x14ac:dyDescent="0.2">
      <c r="A220" s="34" t="s">
        <v>509</v>
      </c>
      <c r="B220" s="35" t="s">
        <v>588</v>
      </c>
      <c r="C220" s="34" t="s">
        <v>589</v>
      </c>
      <c r="D220" s="36">
        <v>0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82424.149999999994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0</v>
      </c>
      <c r="U220" s="36">
        <v>0</v>
      </c>
      <c r="V220" s="36">
        <v>0</v>
      </c>
      <c r="W220" s="36">
        <v>0</v>
      </c>
      <c r="X220" s="36">
        <v>0</v>
      </c>
      <c r="Y220" s="36">
        <v>0</v>
      </c>
      <c r="Z220" s="36">
        <v>0</v>
      </c>
      <c r="AA220" s="36">
        <v>0</v>
      </c>
      <c r="AB220" s="36">
        <v>0</v>
      </c>
      <c r="AC220" s="36">
        <v>0</v>
      </c>
      <c r="AD220" s="36">
        <v>0</v>
      </c>
      <c r="AE220" s="36">
        <v>0</v>
      </c>
      <c r="AF220" s="36">
        <v>0</v>
      </c>
      <c r="AG220" s="36">
        <v>0</v>
      </c>
      <c r="AH220" s="36">
        <v>0</v>
      </c>
      <c r="AI220" s="36">
        <v>0</v>
      </c>
      <c r="AJ220" s="36">
        <v>0</v>
      </c>
      <c r="AK220" s="36">
        <v>0</v>
      </c>
      <c r="AL220" s="36">
        <v>0</v>
      </c>
      <c r="AM220" s="36">
        <v>0</v>
      </c>
      <c r="AN220" s="36">
        <v>0</v>
      </c>
      <c r="AO220" s="36">
        <v>0</v>
      </c>
      <c r="AP220" s="36">
        <v>0</v>
      </c>
      <c r="AQ220" s="36">
        <v>0</v>
      </c>
      <c r="AR220" s="36">
        <v>0</v>
      </c>
      <c r="AS220" s="36">
        <v>0</v>
      </c>
      <c r="AT220" s="36">
        <v>0</v>
      </c>
      <c r="AU220" s="36">
        <v>0</v>
      </c>
      <c r="AV220" s="36">
        <v>0</v>
      </c>
      <c r="AW220" s="36">
        <v>0</v>
      </c>
      <c r="AX220" s="36">
        <v>0</v>
      </c>
      <c r="AY220" s="36">
        <v>0</v>
      </c>
      <c r="AZ220" s="36">
        <v>0</v>
      </c>
      <c r="BA220" s="36">
        <v>0</v>
      </c>
      <c r="BB220" s="36">
        <v>0</v>
      </c>
      <c r="BC220" s="36">
        <v>0</v>
      </c>
      <c r="BD220" s="36">
        <v>0</v>
      </c>
      <c r="BE220" s="36">
        <v>0</v>
      </c>
      <c r="BF220" s="36">
        <v>0</v>
      </c>
      <c r="BG220" s="36">
        <v>0</v>
      </c>
      <c r="BH220" s="36">
        <v>0</v>
      </c>
      <c r="BI220" s="36">
        <v>0</v>
      </c>
      <c r="BJ220" s="36">
        <v>0</v>
      </c>
      <c r="BK220" s="36">
        <v>0</v>
      </c>
      <c r="BL220" s="36">
        <v>0</v>
      </c>
      <c r="BM220" s="36">
        <v>0</v>
      </c>
      <c r="BN220" s="36">
        <v>0</v>
      </c>
      <c r="BO220" s="36">
        <v>0</v>
      </c>
      <c r="BP220" s="36">
        <v>0</v>
      </c>
      <c r="BQ220" s="36">
        <v>0</v>
      </c>
      <c r="BR220" s="36">
        <v>0</v>
      </c>
      <c r="BS220" s="36">
        <v>0</v>
      </c>
      <c r="BT220" s="36">
        <v>0</v>
      </c>
      <c r="BU220" s="36">
        <v>0</v>
      </c>
      <c r="BV220" s="36">
        <v>0</v>
      </c>
      <c r="BW220" s="36">
        <v>0</v>
      </c>
      <c r="BX220" s="36">
        <v>0</v>
      </c>
      <c r="BY220" s="37">
        <v>1694017.0300000003</v>
      </c>
    </row>
    <row r="221" spans="1:77" ht="18.7" customHeight="1" x14ac:dyDescent="0.2">
      <c r="A221" s="34" t="s">
        <v>509</v>
      </c>
      <c r="B221" s="35" t="s">
        <v>590</v>
      </c>
      <c r="C221" s="34" t="s">
        <v>591</v>
      </c>
      <c r="D221" s="36">
        <v>13975</v>
      </c>
      <c r="E221" s="36">
        <v>0</v>
      </c>
      <c r="F221" s="36">
        <v>5000</v>
      </c>
      <c r="G221" s="36">
        <v>0</v>
      </c>
      <c r="H221" s="36">
        <v>0</v>
      </c>
      <c r="I221" s="36">
        <v>2100</v>
      </c>
      <c r="J221" s="36">
        <v>0</v>
      </c>
      <c r="K221" s="36">
        <v>0</v>
      </c>
      <c r="L221" s="36">
        <v>14178.8</v>
      </c>
      <c r="M221" s="36">
        <v>1500</v>
      </c>
      <c r="N221" s="36">
        <v>0</v>
      </c>
      <c r="O221" s="36">
        <v>129240</v>
      </c>
      <c r="P221" s="36">
        <v>0</v>
      </c>
      <c r="Q221" s="36">
        <v>0</v>
      </c>
      <c r="R221" s="36">
        <v>0</v>
      </c>
      <c r="S221" s="36">
        <v>0</v>
      </c>
      <c r="T221" s="36">
        <v>0</v>
      </c>
      <c r="U221" s="36">
        <v>0</v>
      </c>
      <c r="V221" s="36">
        <v>0</v>
      </c>
      <c r="W221" s="36">
        <v>0</v>
      </c>
      <c r="X221" s="36">
        <v>0</v>
      </c>
      <c r="Y221" s="36">
        <v>0</v>
      </c>
      <c r="Z221" s="36">
        <v>2400</v>
      </c>
      <c r="AA221" s="36">
        <v>372621.42</v>
      </c>
      <c r="AB221" s="36">
        <v>100</v>
      </c>
      <c r="AC221" s="36">
        <v>0</v>
      </c>
      <c r="AD221" s="36">
        <v>0</v>
      </c>
      <c r="AE221" s="36">
        <v>50800</v>
      </c>
      <c r="AF221" s="36">
        <v>0</v>
      </c>
      <c r="AG221" s="36">
        <v>0</v>
      </c>
      <c r="AH221" s="36">
        <v>0</v>
      </c>
      <c r="AI221" s="36">
        <v>3500</v>
      </c>
      <c r="AJ221" s="36">
        <v>112354.24000000001</v>
      </c>
      <c r="AK221" s="36">
        <v>0</v>
      </c>
      <c r="AL221" s="36">
        <v>0</v>
      </c>
      <c r="AM221" s="36">
        <v>22800</v>
      </c>
      <c r="AN221" s="36">
        <v>14068.98</v>
      </c>
      <c r="AO221" s="36">
        <v>0</v>
      </c>
      <c r="AP221" s="36">
        <v>0</v>
      </c>
      <c r="AQ221" s="36">
        <v>169205</v>
      </c>
      <c r="AR221" s="36">
        <v>0</v>
      </c>
      <c r="AS221" s="36">
        <v>0</v>
      </c>
      <c r="AT221" s="36">
        <v>0</v>
      </c>
      <c r="AU221" s="36">
        <v>0</v>
      </c>
      <c r="AV221" s="36">
        <v>0</v>
      </c>
      <c r="AW221" s="36">
        <v>33400</v>
      </c>
      <c r="AX221" s="36">
        <v>0</v>
      </c>
      <c r="AY221" s="36">
        <v>150</v>
      </c>
      <c r="AZ221" s="36">
        <v>6600</v>
      </c>
      <c r="BA221" s="36">
        <v>0</v>
      </c>
      <c r="BB221" s="36">
        <v>0</v>
      </c>
      <c r="BC221" s="36">
        <v>0</v>
      </c>
      <c r="BD221" s="36">
        <v>0</v>
      </c>
      <c r="BE221" s="36">
        <v>0</v>
      </c>
      <c r="BF221" s="36">
        <v>0</v>
      </c>
      <c r="BG221" s="36">
        <v>0</v>
      </c>
      <c r="BH221" s="36">
        <v>0</v>
      </c>
      <c r="BI221" s="36">
        <v>91580</v>
      </c>
      <c r="BJ221" s="36">
        <v>0</v>
      </c>
      <c r="BK221" s="36">
        <v>68211.759999999995</v>
      </c>
      <c r="BL221" s="36">
        <v>0</v>
      </c>
      <c r="BM221" s="36">
        <v>0</v>
      </c>
      <c r="BN221" s="36">
        <v>0</v>
      </c>
      <c r="BO221" s="36">
        <v>6000</v>
      </c>
      <c r="BP221" s="36">
        <v>37900</v>
      </c>
      <c r="BQ221" s="36">
        <v>0</v>
      </c>
      <c r="BR221" s="36">
        <v>0</v>
      </c>
      <c r="BS221" s="36">
        <v>0</v>
      </c>
      <c r="BT221" s="36">
        <v>0</v>
      </c>
      <c r="BU221" s="36">
        <v>0</v>
      </c>
      <c r="BV221" s="36">
        <v>0</v>
      </c>
      <c r="BW221" s="36">
        <v>0</v>
      </c>
      <c r="BX221" s="36">
        <v>0</v>
      </c>
      <c r="BY221" s="37">
        <v>939400</v>
      </c>
    </row>
    <row r="222" spans="1:77" ht="18.7" customHeight="1" x14ac:dyDescent="0.2">
      <c r="A222" s="34" t="s">
        <v>509</v>
      </c>
      <c r="B222" s="35" t="s">
        <v>592</v>
      </c>
      <c r="C222" s="34" t="s">
        <v>593</v>
      </c>
      <c r="D222" s="36">
        <v>5224422.3899999997</v>
      </c>
      <c r="E222" s="36">
        <v>1684493.96</v>
      </c>
      <c r="F222" s="36">
        <v>3411843.52</v>
      </c>
      <c r="G222" s="36">
        <v>682390.19</v>
      </c>
      <c r="H222" s="36">
        <v>841162.33</v>
      </c>
      <c r="I222" s="36">
        <v>235336.26</v>
      </c>
      <c r="J222" s="36">
        <v>8499060.25</v>
      </c>
      <c r="K222" s="36">
        <v>1078188.1299999999</v>
      </c>
      <c r="L222" s="36">
        <v>362695.69</v>
      </c>
      <c r="M222" s="36">
        <v>3087857.58</v>
      </c>
      <c r="N222" s="36">
        <v>343914.84</v>
      </c>
      <c r="O222" s="36">
        <v>940482.37</v>
      </c>
      <c r="P222" s="36">
        <v>1901896.79</v>
      </c>
      <c r="Q222" s="36">
        <v>1544974.09</v>
      </c>
      <c r="R222" s="36">
        <v>274412.99</v>
      </c>
      <c r="S222" s="36">
        <v>755822.83</v>
      </c>
      <c r="T222" s="36">
        <v>482821.35</v>
      </c>
      <c r="U222" s="36">
        <v>304682.15999999997</v>
      </c>
      <c r="V222" s="36">
        <v>6880149.75</v>
      </c>
      <c r="W222" s="36">
        <v>1634535.46</v>
      </c>
      <c r="X222" s="36">
        <v>718313.62</v>
      </c>
      <c r="Y222" s="36">
        <v>1525533.85</v>
      </c>
      <c r="Z222" s="36">
        <v>427240.31</v>
      </c>
      <c r="AA222" s="36">
        <v>493430.15</v>
      </c>
      <c r="AB222" s="36">
        <v>1002547.96</v>
      </c>
      <c r="AC222" s="36">
        <v>282406.71999999997</v>
      </c>
      <c r="AD222" s="36">
        <v>260996.38</v>
      </c>
      <c r="AE222" s="36">
        <v>8716055.2599999998</v>
      </c>
      <c r="AF222" s="36">
        <v>444872.18</v>
      </c>
      <c r="AG222" s="36">
        <v>317384.62</v>
      </c>
      <c r="AH222" s="36">
        <v>312775.26</v>
      </c>
      <c r="AI222" s="36">
        <v>249312.9</v>
      </c>
      <c r="AJ222" s="36">
        <v>478391.56</v>
      </c>
      <c r="AK222" s="36">
        <v>412440.57</v>
      </c>
      <c r="AL222" s="36">
        <v>274203.64</v>
      </c>
      <c r="AM222" s="36">
        <v>247997.51</v>
      </c>
      <c r="AN222" s="36">
        <v>412255.9</v>
      </c>
      <c r="AO222" s="36">
        <v>426804.69</v>
      </c>
      <c r="AP222" s="36">
        <v>325277.01</v>
      </c>
      <c r="AQ222" s="36">
        <v>2476134.64</v>
      </c>
      <c r="AR222" s="36">
        <v>299976.90000000002</v>
      </c>
      <c r="AS222" s="36">
        <v>335423.02</v>
      </c>
      <c r="AT222" s="36">
        <v>345451.66</v>
      </c>
      <c r="AU222" s="36">
        <v>275411.17</v>
      </c>
      <c r="AV222" s="36">
        <v>105957.98</v>
      </c>
      <c r="AW222" s="36">
        <v>207012.98</v>
      </c>
      <c r="AX222" s="36">
        <v>5310368.3600000003</v>
      </c>
      <c r="AY222" s="36">
        <v>381867.66</v>
      </c>
      <c r="AZ222" s="36">
        <v>272000.7</v>
      </c>
      <c r="BA222" s="36">
        <v>579957.09</v>
      </c>
      <c r="BB222" s="36">
        <v>681242.24</v>
      </c>
      <c r="BC222" s="36">
        <v>463704.98</v>
      </c>
      <c r="BD222" s="36">
        <v>1386833.14</v>
      </c>
      <c r="BE222" s="36">
        <v>800000</v>
      </c>
      <c r="BF222" s="36">
        <v>249520.14</v>
      </c>
      <c r="BG222" s="36">
        <v>154608.21</v>
      </c>
      <c r="BH222" s="36">
        <v>57686.77</v>
      </c>
      <c r="BI222" s="36">
        <v>5454820.7199999997</v>
      </c>
      <c r="BJ222" s="36">
        <v>949938.4</v>
      </c>
      <c r="BK222" s="36">
        <v>375228.46</v>
      </c>
      <c r="BL222" s="36">
        <v>273160.44</v>
      </c>
      <c r="BM222" s="36">
        <v>414137.83</v>
      </c>
      <c r="BN222" s="36">
        <v>649229.98</v>
      </c>
      <c r="BO222" s="36">
        <v>263384.96000000002</v>
      </c>
      <c r="BP222" s="36">
        <v>3647532.75</v>
      </c>
      <c r="BQ222" s="36">
        <v>366585.5</v>
      </c>
      <c r="BR222" s="36">
        <v>317544.84999999998</v>
      </c>
      <c r="BS222" s="36">
        <v>617743.31999999995</v>
      </c>
      <c r="BT222" s="36">
        <v>559435.73</v>
      </c>
      <c r="BU222" s="36">
        <v>1165360.24</v>
      </c>
      <c r="BV222" s="36">
        <v>414883.58</v>
      </c>
      <c r="BW222" s="36">
        <v>195308.28</v>
      </c>
      <c r="BX222" s="36">
        <v>183346.69</v>
      </c>
      <c r="BY222" s="37">
        <v>3409662.5099999993</v>
      </c>
    </row>
    <row r="223" spans="1:77" ht="18.7" customHeight="1" x14ac:dyDescent="0.2">
      <c r="A223" s="34" t="s">
        <v>509</v>
      </c>
      <c r="B223" s="35" t="s">
        <v>594</v>
      </c>
      <c r="C223" s="34" t="s">
        <v>595</v>
      </c>
      <c r="D223" s="36">
        <v>632000.72</v>
      </c>
      <c r="E223" s="36">
        <v>140520.54</v>
      </c>
      <c r="F223" s="36">
        <v>147926</v>
      </c>
      <c r="G223" s="36">
        <v>103818.75</v>
      </c>
      <c r="H223" s="36">
        <v>108289.8</v>
      </c>
      <c r="I223" s="36">
        <v>5077.1499999999996</v>
      </c>
      <c r="J223" s="36">
        <v>1489536.52</v>
      </c>
      <c r="K223" s="36">
        <v>153441.22</v>
      </c>
      <c r="L223" s="36">
        <v>449.4</v>
      </c>
      <c r="M223" s="36">
        <v>400000</v>
      </c>
      <c r="N223" s="36">
        <v>0</v>
      </c>
      <c r="O223" s="36">
        <v>115940.92</v>
      </c>
      <c r="P223" s="36">
        <v>326245.76000000001</v>
      </c>
      <c r="Q223" s="36">
        <v>266223.01</v>
      </c>
      <c r="R223" s="36">
        <v>47900</v>
      </c>
      <c r="S223" s="36">
        <v>1605</v>
      </c>
      <c r="T223" s="36">
        <v>161743.34</v>
      </c>
      <c r="U223" s="36">
        <v>38841.65</v>
      </c>
      <c r="V223" s="36">
        <v>1390652.88</v>
      </c>
      <c r="W223" s="36">
        <v>400259.35</v>
      </c>
      <c r="X223" s="36">
        <v>92409.64</v>
      </c>
      <c r="Y223" s="36">
        <v>100618.62</v>
      </c>
      <c r="Z223" s="36">
        <v>0</v>
      </c>
      <c r="AA223" s="36">
        <v>215486.66</v>
      </c>
      <c r="AB223" s="36">
        <v>6133.78</v>
      </c>
      <c r="AC223" s="36">
        <v>0</v>
      </c>
      <c r="AD223" s="36">
        <v>0</v>
      </c>
      <c r="AE223" s="36">
        <v>391150.91</v>
      </c>
      <c r="AF223" s="36">
        <v>4906.42</v>
      </c>
      <c r="AG223" s="36">
        <v>20598.84</v>
      </c>
      <c r="AH223" s="36">
        <v>0</v>
      </c>
      <c r="AI223" s="36">
        <v>0</v>
      </c>
      <c r="AJ223" s="36">
        <v>2254</v>
      </c>
      <c r="AK223" s="36">
        <v>97415.57</v>
      </c>
      <c r="AL223" s="36">
        <v>92425.84</v>
      </c>
      <c r="AM223" s="36">
        <v>20</v>
      </c>
      <c r="AN223" s="36">
        <v>0</v>
      </c>
      <c r="AO223" s="36">
        <v>45688.47</v>
      </c>
      <c r="AP223" s="36">
        <v>0</v>
      </c>
      <c r="AQ223" s="36">
        <v>688254.09</v>
      </c>
      <c r="AR223" s="36">
        <v>25613.33</v>
      </c>
      <c r="AS223" s="36">
        <v>428</v>
      </c>
      <c r="AT223" s="36">
        <v>513.6</v>
      </c>
      <c r="AU223" s="36">
        <v>21063.49</v>
      </c>
      <c r="AV223" s="36">
        <v>0</v>
      </c>
      <c r="AW223" s="36">
        <v>0</v>
      </c>
      <c r="AX223" s="36">
        <v>601459.52</v>
      </c>
      <c r="AY223" s="36">
        <v>0</v>
      </c>
      <c r="AZ223" s="36">
        <v>68301.95</v>
      </c>
      <c r="BA223" s="36">
        <v>180</v>
      </c>
      <c r="BB223" s="36">
        <v>121639.32</v>
      </c>
      <c r="BC223" s="36">
        <v>28143.79</v>
      </c>
      <c r="BD223" s="36">
        <v>150149.01</v>
      </c>
      <c r="BE223" s="36">
        <v>18000</v>
      </c>
      <c r="BF223" s="36">
        <v>20592.259999999998</v>
      </c>
      <c r="BG223" s="36">
        <v>20577.439999999999</v>
      </c>
      <c r="BH223" s="36">
        <v>12807.48</v>
      </c>
      <c r="BI223" s="36">
        <v>1381.55</v>
      </c>
      <c r="BJ223" s="36">
        <v>170188.1</v>
      </c>
      <c r="BK223" s="36">
        <v>0</v>
      </c>
      <c r="BL223" s="36">
        <v>8335.2999999999993</v>
      </c>
      <c r="BM223" s="36">
        <v>0</v>
      </c>
      <c r="BN223" s="36">
        <v>1070</v>
      </c>
      <c r="BO223" s="36">
        <v>62567.18</v>
      </c>
      <c r="BP223" s="36">
        <v>696583.18</v>
      </c>
      <c r="BQ223" s="36">
        <v>428</v>
      </c>
      <c r="BR223" s="36">
        <v>1147</v>
      </c>
      <c r="BS223" s="36">
        <v>511277.56</v>
      </c>
      <c r="BT223" s="36">
        <v>72327.69</v>
      </c>
      <c r="BU223" s="36">
        <v>329177.21999999997</v>
      </c>
      <c r="BV223" s="36">
        <v>126516.7</v>
      </c>
      <c r="BW223" s="36">
        <v>0</v>
      </c>
      <c r="BX223" s="36">
        <v>0</v>
      </c>
      <c r="BY223" s="37">
        <v>1652139411.5000005</v>
      </c>
    </row>
    <row r="224" spans="1:77" ht="18.7" customHeight="1" x14ac:dyDescent="0.2">
      <c r="A224" s="34" t="s">
        <v>509</v>
      </c>
      <c r="B224" s="35" t="s">
        <v>596</v>
      </c>
      <c r="C224" s="34" t="s">
        <v>597</v>
      </c>
      <c r="D224" s="36">
        <v>103462.21</v>
      </c>
      <c r="E224" s="36">
        <v>22955.01</v>
      </c>
      <c r="F224" s="36">
        <v>99823.11</v>
      </c>
      <c r="G224" s="36">
        <v>18165.34</v>
      </c>
      <c r="H224" s="36">
        <v>28599.39</v>
      </c>
      <c r="I224" s="36">
        <v>9733.25</v>
      </c>
      <c r="J224" s="36">
        <v>4090.61</v>
      </c>
      <c r="K224" s="36">
        <v>64168</v>
      </c>
      <c r="L224" s="36">
        <v>1984.26</v>
      </c>
      <c r="M224" s="36">
        <v>40000</v>
      </c>
      <c r="N224" s="36">
        <v>16461.54</v>
      </c>
      <c r="O224" s="36">
        <v>0</v>
      </c>
      <c r="P224" s="36">
        <v>65844.179999999993</v>
      </c>
      <c r="Q224" s="36">
        <v>44227.76</v>
      </c>
      <c r="R224" s="36">
        <v>4450.9399999999996</v>
      </c>
      <c r="S224" s="36">
        <v>2009.46</v>
      </c>
      <c r="T224" s="36">
        <v>5278.34</v>
      </c>
      <c r="U224" s="36">
        <v>766.12</v>
      </c>
      <c r="V224" s="36">
        <v>149464.98000000001</v>
      </c>
      <c r="W224" s="36">
        <v>87324.04</v>
      </c>
      <c r="X224" s="36">
        <v>45618.19</v>
      </c>
      <c r="Y224" s="36">
        <v>18425.96</v>
      </c>
      <c r="Z224" s="36">
        <v>14056.7</v>
      </c>
      <c r="AA224" s="36">
        <v>5349.06</v>
      </c>
      <c r="AB224" s="36">
        <v>14027.94</v>
      </c>
      <c r="AC224" s="36">
        <v>9411.73</v>
      </c>
      <c r="AD224" s="36">
        <v>6044.43</v>
      </c>
      <c r="AE224" s="36">
        <v>238525.88</v>
      </c>
      <c r="AF224" s="36">
        <v>5900.73</v>
      </c>
      <c r="AG224" s="36">
        <v>1713.87</v>
      </c>
      <c r="AH224" s="36">
        <v>4793.95</v>
      </c>
      <c r="AI224" s="36">
        <v>3261.74</v>
      </c>
      <c r="AJ224" s="36">
        <v>16525.34</v>
      </c>
      <c r="AK224" s="36">
        <v>6686.75</v>
      </c>
      <c r="AL224" s="36">
        <v>3090.44</v>
      </c>
      <c r="AM224" s="36">
        <v>9000.9500000000007</v>
      </c>
      <c r="AN224" s="36">
        <v>9511.9</v>
      </c>
      <c r="AO224" s="36">
        <v>6155.34</v>
      </c>
      <c r="AP224" s="36">
        <v>4170.22</v>
      </c>
      <c r="AQ224" s="36">
        <v>98550</v>
      </c>
      <c r="AR224" s="36">
        <v>20062.16</v>
      </c>
      <c r="AS224" s="36">
        <v>8124.62</v>
      </c>
      <c r="AT224" s="36">
        <v>11345.54</v>
      </c>
      <c r="AU224" s="36">
        <v>7752.08</v>
      </c>
      <c r="AV224" s="36">
        <v>4390.26</v>
      </c>
      <c r="AW224" s="36">
        <v>4606.6499999999996</v>
      </c>
      <c r="AX224" s="36">
        <v>45197.9</v>
      </c>
      <c r="AY224" s="36">
        <v>0</v>
      </c>
      <c r="AZ224" s="36">
        <v>10354.209999999999</v>
      </c>
      <c r="BA224" s="36">
        <v>13787.75</v>
      </c>
      <c r="BB224" s="36">
        <v>20511.91</v>
      </c>
      <c r="BC224" s="36">
        <v>10346.81</v>
      </c>
      <c r="BD224" s="36">
        <v>8063.7199000000001</v>
      </c>
      <c r="BE224" s="36">
        <v>30000</v>
      </c>
      <c r="BF224" s="36">
        <v>2500</v>
      </c>
      <c r="BG224" s="36">
        <v>3400</v>
      </c>
      <c r="BH224" s="36">
        <v>214</v>
      </c>
      <c r="BI224" s="36">
        <v>175822.89</v>
      </c>
      <c r="BJ224" s="36">
        <v>55897.41</v>
      </c>
      <c r="BK224" s="36">
        <v>11624.86</v>
      </c>
      <c r="BL224" s="36">
        <v>1569.37</v>
      </c>
      <c r="BM224" s="36">
        <v>19977.46</v>
      </c>
      <c r="BN224" s="36">
        <v>23311.01</v>
      </c>
      <c r="BO224" s="36">
        <v>6616.51</v>
      </c>
      <c r="BP224" s="36">
        <v>153564.44</v>
      </c>
      <c r="BQ224" s="36">
        <v>8109.38</v>
      </c>
      <c r="BR224" s="36">
        <v>6507.42</v>
      </c>
      <c r="BS224" s="36">
        <v>8305.1299999999992</v>
      </c>
      <c r="BT224" s="36">
        <v>20182.55</v>
      </c>
      <c r="BU224" s="36">
        <v>18761.86</v>
      </c>
      <c r="BV224" s="36">
        <v>8816.31</v>
      </c>
      <c r="BW224" s="36">
        <v>6439.09</v>
      </c>
      <c r="BX224" s="36">
        <v>4432.07</v>
      </c>
      <c r="BY224" s="37">
        <v>101828143.98</v>
      </c>
    </row>
    <row r="225" spans="1:77" ht="18.7" customHeight="1" x14ac:dyDescent="0.2">
      <c r="A225" s="34" t="s">
        <v>509</v>
      </c>
      <c r="B225" s="35" t="s">
        <v>598</v>
      </c>
      <c r="C225" s="34" t="s">
        <v>599</v>
      </c>
      <c r="D225" s="36">
        <v>33034.11</v>
      </c>
      <c r="E225" s="36">
        <v>5772.65</v>
      </c>
      <c r="F225" s="36">
        <v>9620.3700000000008</v>
      </c>
      <c r="G225" s="36">
        <v>2324.35</v>
      </c>
      <c r="H225" s="36">
        <v>747.93</v>
      </c>
      <c r="I225" s="36">
        <v>1373.88</v>
      </c>
      <c r="J225" s="36">
        <v>307710.32</v>
      </c>
      <c r="K225" s="36">
        <v>7505</v>
      </c>
      <c r="L225" s="36">
        <v>20672.73</v>
      </c>
      <c r="M225" s="36">
        <v>24383.200000000001</v>
      </c>
      <c r="N225" s="36">
        <v>8988</v>
      </c>
      <c r="O225" s="36">
        <v>0</v>
      </c>
      <c r="P225" s="36">
        <v>65505.4</v>
      </c>
      <c r="Q225" s="36">
        <v>1284</v>
      </c>
      <c r="R225" s="36">
        <v>10678.6</v>
      </c>
      <c r="S225" s="36">
        <v>11929.43</v>
      </c>
      <c r="T225" s="36">
        <v>1712</v>
      </c>
      <c r="U225" s="36">
        <v>14823.78</v>
      </c>
      <c r="V225" s="36">
        <v>0</v>
      </c>
      <c r="W225" s="36">
        <v>0</v>
      </c>
      <c r="X225" s="36">
        <v>0</v>
      </c>
      <c r="Y225" s="36">
        <v>8449.67</v>
      </c>
      <c r="Z225" s="36">
        <v>12626</v>
      </c>
      <c r="AA225" s="36">
        <v>0</v>
      </c>
      <c r="AB225" s="36">
        <v>7040</v>
      </c>
      <c r="AC225" s="36">
        <v>0</v>
      </c>
      <c r="AD225" s="36">
        <v>0</v>
      </c>
      <c r="AE225" s="36">
        <v>125692.9</v>
      </c>
      <c r="AF225" s="36">
        <v>9630</v>
      </c>
      <c r="AG225" s="36">
        <v>3306.3</v>
      </c>
      <c r="AH225" s="36">
        <v>18270</v>
      </c>
      <c r="AI225" s="36">
        <v>7490</v>
      </c>
      <c r="AJ225" s="36">
        <v>8025</v>
      </c>
      <c r="AK225" s="36">
        <v>25677.06</v>
      </c>
      <c r="AL225" s="36">
        <v>14338</v>
      </c>
      <c r="AM225" s="36">
        <v>5350</v>
      </c>
      <c r="AN225" s="36">
        <v>11530.14</v>
      </c>
      <c r="AO225" s="36">
        <v>5893.22</v>
      </c>
      <c r="AP225" s="36">
        <v>9031.16</v>
      </c>
      <c r="AQ225" s="36">
        <v>15474</v>
      </c>
      <c r="AR225" s="36">
        <v>1926</v>
      </c>
      <c r="AS225" s="36">
        <v>3852</v>
      </c>
      <c r="AT225" s="36">
        <v>21121.8</v>
      </c>
      <c r="AU225" s="36">
        <v>2118.6</v>
      </c>
      <c r="AV225" s="36">
        <v>5457</v>
      </c>
      <c r="AW225" s="36">
        <v>12176.6</v>
      </c>
      <c r="AX225" s="36">
        <v>65837.100000000006</v>
      </c>
      <c r="AY225" s="36">
        <v>0</v>
      </c>
      <c r="AZ225" s="36">
        <v>45582</v>
      </c>
      <c r="BA225" s="36">
        <v>0</v>
      </c>
      <c r="BB225" s="36">
        <v>8729.0300000000007</v>
      </c>
      <c r="BC225" s="36">
        <v>2760.6</v>
      </c>
      <c r="BD225" s="36">
        <v>12695.4</v>
      </c>
      <c r="BE225" s="36">
        <v>5132.79</v>
      </c>
      <c r="BF225" s="36">
        <v>2867.6</v>
      </c>
      <c r="BG225" s="36">
        <v>1262.5999999999999</v>
      </c>
      <c r="BH225" s="36">
        <v>0</v>
      </c>
      <c r="BI225" s="36">
        <v>0</v>
      </c>
      <c r="BJ225" s="36">
        <v>26728.6</v>
      </c>
      <c r="BK225" s="36">
        <v>11511.06</v>
      </c>
      <c r="BL225" s="36">
        <v>24909.599999999999</v>
      </c>
      <c r="BM225" s="36">
        <v>5413.3</v>
      </c>
      <c r="BN225" s="36">
        <v>15509.65</v>
      </c>
      <c r="BO225" s="36">
        <v>6516.3</v>
      </c>
      <c r="BP225" s="36">
        <v>10368.299999999999</v>
      </c>
      <c r="BQ225" s="36">
        <v>12907.06</v>
      </c>
      <c r="BR225" s="36">
        <v>7383</v>
      </c>
      <c r="BS225" s="36">
        <v>10532.59</v>
      </c>
      <c r="BT225" s="36">
        <v>29157.5</v>
      </c>
      <c r="BU225" s="36">
        <v>10058</v>
      </c>
      <c r="BV225" s="36">
        <v>21143.599999999999</v>
      </c>
      <c r="BW225" s="36">
        <v>3476.43</v>
      </c>
      <c r="BX225" s="36">
        <v>18618</v>
      </c>
      <c r="BY225" s="37">
        <v>542730743.24989986</v>
      </c>
    </row>
    <row r="226" spans="1:77" ht="18.7" customHeight="1" x14ac:dyDescent="0.2">
      <c r="A226" s="34" t="s">
        <v>509</v>
      </c>
      <c r="B226" s="35" t="s">
        <v>600</v>
      </c>
      <c r="C226" s="34" t="s">
        <v>601</v>
      </c>
      <c r="D226" s="36">
        <v>12588</v>
      </c>
      <c r="E226" s="36">
        <v>5621</v>
      </c>
      <c r="F226" s="36">
        <v>19111</v>
      </c>
      <c r="G226" s="36">
        <v>2399</v>
      </c>
      <c r="H226" s="36">
        <v>1314</v>
      </c>
      <c r="I226" s="36">
        <v>645</v>
      </c>
      <c r="J226" s="36">
        <v>28809</v>
      </c>
      <c r="K226" s="36">
        <v>2135</v>
      </c>
      <c r="L226" s="36">
        <v>3887</v>
      </c>
      <c r="M226" s="36">
        <v>9468</v>
      </c>
      <c r="N226" s="36">
        <v>2350</v>
      </c>
      <c r="O226" s="36">
        <v>0</v>
      </c>
      <c r="P226" s="36">
        <v>11676</v>
      </c>
      <c r="Q226" s="36">
        <v>14312</v>
      </c>
      <c r="R226" s="36">
        <v>4529</v>
      </c>
      <c r="S226" s="36">
        <v>3811</v>
      </c>
      <c r="T226" s="36">
        <v>0</v>
      </c>
      <c r="U226" s="36">
        <v>0</v>
      </c>
      <c r="V226" s="36">
        <v>59474</v>
      </c>
      <c r="W226" s="36">
        <v>7168</v>
      </c>
      <c r="X226" s="36">
        <v>1898</v>
      </c>
      <c r="Y226" s="36">
        <v>4949</v>
      </c>
      <c r="Z226" s="36">
        <v>4691</v>
      </c>
      <c r="AA226" s="36">
        <v>5294</v>
      </c>
      <c r="AB226" s="36">
        <v>10066</v>
      </c>
      <c r="AC226" s="36">
        <v>3074</v>
      </c>
      <c r="AD226" s="36">
        <v>6413</v>
      </c>
      <c r="AE226" s="36">
        <v>56290</v>
      </c>
      <c r="AF226" s="36">
        <v>1585</v>
      </c>
      <c r="AG226" s="36">
        <v>300</v>
      </c>
      <c r="AH226" s="36">
        <v>1073</v>
      </c>
      <c r="AI226" s="36">
        <v>678</v>
      </c>
      <c r="AJ226" s="36">
        <v>5769.93</v>
      </c>
      <c r="AK226" s="36">
        <v>3887</v>
      </c>
      <c r="AL226" s="36">
        <v>4104</v>
      </c>
      <c r="AM226" s="36">
        <v>3771</v>
      </c>
      <c r="AN226" s="36">
        <v>0</v>
      </c>
      <c r="AO226" s="36">
        <v>2717</v>
      </c>
      <c r="AP226" s="36">
        <v>1179</v>
      </c>
      <c r="AQ226" s="36">
        <v>38712</v>
      </c>
      <c r="AR226" s="36">
        <v>4711</v>
      </c>
      <c r="AS226" s="36">
        <v>3953</v>
      </c>
      <c r="AT226" s="36">
        <v>4940</v>
      </c>
      <c r="AU226" s="36">
        <v>1963</v>
      </c>
      <c r="AV226" s="36">
        <v>0</v>
      </c>
      <c r="AW226" s="36">
        <v>400</v>
      </c>
      <c r="AX226" s="36">
        <v>33383</v>
      </c>
      <c r="AY226" s="36">
        <v>0</v>
      </c>
      <c r="AZ226" s="36">
        <v>1782</v>
      </c>
      <c r="BA226" s="36">
        <v>5722</v>
      </c>
      <c r="BB226" s="36">
        <v>2711</v>
      </c>
      <c r="BC226" s="36">
        <v>1776</v>
      </c>
      <c r="BD226" s="36">
        <v>9874</v>
      </c>
      <c r="BE226" s="36">
        <v>2987</v>
      </c>
      <c r="BF226" s="36">
        <v>2105</v>
      </c>
      <c r="BG226" s="36">
        <v>0</v>
      </c>
      <c r="BH226" s="36">
        <v>0</v>
      </c>
      <c r="BI226" s="36">
        <v>42951</v>
      </c>
      <c r="BJ226" s="36">
        <v>6208</v>
      </c>
      <c r="BK226" s="36">
        <v>0</v>
      </c>
      <c r="BL226" s="36">
        <v>2594</v>
      </c>
      <c r="BM226" s="36">
        <v>2850</v>
      </c>
      <c r="BN226" s="36">
        <v>4180</v>
      </c>
      <c r="BO226" s="36">
        <v>1556</v>
      </c>
      <c r="BP226" s="36">
        <v>29582</v>
      </c>
      <c r="BQ226" s="36">
        <v>1019</v>
      </c>
      <c r="BR226" s="36">
        <v>2329</v>
      </c>
      <c r="BS226" s="36">
        <v>4479</v>
      </c>
      <c r="BT226" s="36">
        <v>4412</v>
      </c>
      <c r="BU226" s="36">
        <v>15170.1</v>
      </c>
      <c r="BV226" s="36">
        <v>494</v>
      </c>
      <c r="BW226" s="36">
        <v>2499</v>
      </c>
      <c r="BX226" s="36">
        <v>1291</v>
      </c>
      <c r="BY226" s="37">
        <v>391914102.45999998</v>
      </c>
    </row>
    <row r="227" spans="1:77" ht="18.7" customHeight="1" x14ac:dyDescent="0.2">
      <c r="A227" s="34" t="s">
        <v>509</v>
      </c>
      <c r="B227" s="35" t="s">
        <v>602</v>
      </c>
      <c r="C227" s="34" t="s">
        <v>603</v>
      </c>
      <c r="D227" s="36">
        <v>1419674.46</v>
      </c>
      <c r="E227" s="36">
        <v>262990.34999999998</v>
      </c>
      <c r="F227" s="36">
        <v>331111.65999999997</v>
      </c>
      <c r="G227" s="36">
        <v>151494</v>
      </c>
      <c r="H227" s="36">
        <v>83453.460000000006</v>
      </c>
      <c r="I227" s="36">
        <v>66806.259999999995</v>
      </c>
      <c r="J227" s="36">
        <v>1350887.55</v>
      </c>
      <c r="K227" s="36">
        <v>206503.28</v>
      </c>
      <c r="L227" s="36">
        <v>30590</v>
      </c>
      <c r="M227" s="36">
        <v>574707.49</v>
      </c>
      <c r="N227" s="36">
        <v>103910.89</v>
      </c>
      <c r="O227" s="36">
        <v>370014.76</v>
      </c>
      <c r="P227" s="36">
        <v>333469.76</v>
      </c>
      <c r="Q227" s="36">
        <v>151801.65</v>
      </c>
      <c r="R227" s="36">
        <v>5500</v>
      </c>
      <c r="S227" s="36">
        <v>109367.82</v>
      </c>
      <c r="T227" s="36">
        <v>113732.91</v>
      </c>
      <c r="U227" s="36">
        <v>17772.52</v>
      </c>
      <c r="V227" s="36">
        <v>946369.03</v>
      </c>
      <c r="W227" s="36">
        <v>374867.5</v>
      </c>
      <c r="X227" s="36">
        <v>256465.65</v>
      </c>
      <c r="Y227" s="36">
        <v>515014.28</v>
      </c>
      <c r="Z227" s="36">
        <v>47472.79</v>
      </c>
      <c r="AA227" s="36">
        <v>55925.15</v>
      </c>
      <c r="AB227" s="36">
        <v>113631.2</v>
      </c>
      <c r="AC227" s="36">
        <v>27162.93</v>
      </c>
      <c r="AD227" s="36">
        <v>64948.39</v>
      </c>
      <c r="AE227" s="36">
        <v>1448812.36</v>
      </c>
      <c r="AF227" s="36">
        <v>55967</v>
      </c>
      <c r="AG227" s="36">
        <v>24084</v>
      </c>
      <c r="AH227" s="36">
        <v>25500</v>
      </c>
      <c r="AI227" s="36">
        <v>23192</v>
      </c>
      <c r="AJ227" s="36">
        <v>92597</v>
      </c>
      <c r="AK227" s="36">
        <v>14544</v>
      </c>
      <c r="AL227" s="36">
        <v>26740</v>
      </c>
      <c r="AM227" s="36">
        <v>100748.4</v>
      </c>
      <c r="AN227" s="36">
        <v>42424</v>
      </c>
      <c r="AO227" s="36">
        <v>36059</v>
      </c>
      <c r="AP227" s="36">
        <v>48857</v>
      </c>
      <c r="AQ227" s="36">
        <v>432985.08</v>
      </c>
      <c r="AR227" s="36">
        <v>81610.240000000005</v>
      </c>
      <c r="AS227" s="36">
        <v>32244.58</v>
      </c>
      <c r="AT227" s="36">
        <v>69674.320000000007</v>
      </c>
      <c r="AU227" s="36">
        <v>20585.8</v>
      </c>
      <c r="AV227" s="36">
        <v>13320</v>
      </c>
      <c r="AW227" s="36">
        <v>50927.5</v>
      </c>
      <c r="AX227" s="36">
        <v>354496.76</v>
      </c>
      <c r="AY227" s="36">
        <v>100995.82</v>
      </c>
      <c r="AZ227" s="36">
        <v>79020.75</v>
      </c>
      <c r="BA227" s="36">
        <v>63286</v>
      </c>
      <c r="BB227" s="36">
        <v>182610.71</v>
      </c>
      <c r="BC227" s="36">
        <v>239713.01</v>
      </c>
      <c r="BD227" s="36">
        <v>198274.33</v>
      </c>
      <c r="BE227" s="36">
        <v>178851.09</v>
      </c>
      <c r="BF227" s="36">
        <v>42255.39</v>
      </c>
      <c r="BG227" s="36">
        <v>32724.52</v>
      </c>
      <c r="BH227" s="36">
        <v>42945.08</v>
      </c>
      <c r="BI227" s="36">
        <v>1135757.7</v>
      </c>
      <c r="BJ227" s="36">
        <v>189283</v>
      </c>
      <c r="BK227" s="36">
        <v>32473.06</v>
      </c>
      <c r="BL227" s="36">
        <v>0</v>
      </c>
      <c r="BM227" s="36">
        <v>86119</v>
      </c>
      <c r="BN227" s="36">
        <v>316036.43</v>
      </c>
      <c r="BO227" s="36">
        <v>22108</v>
      </c>
      <c r="BP227" s="36">
        <v>440981.48</v>
      </c>
      <c r="BQ227" s="36">
        <v>85343</v>
      </c>
      <c r="BR227" s="36">
        <v>62776</v>
      </c>
      <c r="BS227" s="36">
        <v>78982.600000000006</v>
      </c>
      <c r="BT227" s="36">
        <v>172465.44</v>
      </c>
      <c r="BU227" s="36">
        <v>366669.12</v>
      </c>
      <c r="BV227" s="36">
        <v>65229.3</v>
      </c>
      <c r="BW227" s="36">
        <v>116936.28</v>
      </c>
      <c r="BX227" s="36">
        <v>12920.6</v>
      </c>
      <c r="BY227" s="37">
        <v>82571598.429999977</v>
      </c>
    </row>
    <row r="228" spans="1:77" ht="18.7" customHeight="1" x14ac:dyDescent="0.2">
      <c r="A228" s="34" t="s">
        <v>509</v>
      </c>
      <c r="B228" s="35" t="s">
        <v>604</v>
      </c>
      <c r="C228" s="34" t="s">
        <v>605</v>
      </c>
      <c r="D228" s="36">
        <v>7528.52</v>
      </c>
      <c r="E228" s="36">
        <v>7500</v>
      </c>
      <c r="F228" s="36">
        <v>13482</v>
      </c>
      <c r="G228" s="36">
        <v>0</v>
      </c>
      <c r="H228" s="36">
        <v>17099.990000000002</v>
      </c>
      <c r="I228" s="36">
        <v>38500</v>
      </c>
      <c r="J228" s="36">
        <v>0</v>
      </c>
      <c r="K228" s="36">
        <v>29355</v>
      </c>
      <c r="L228" s="36">
        <v>0</v>
      </c>
      <c r="M228" s="36">
        <v>0</v>
      </c>
      <c r="N228" s="36">
        <v>0</v>
      </c>
      <c r="O228" s="36">
        <v>0</v>
      </c>
      <c r="P228" s="36">
        <v>61525</v>
      </c>
      <c r="Q228" s="36">
        <v>3330</v>
      </c>
      <c r="R228" s="36">
        <v>0</v>
      </c>
      <c r="S228" s="36">
        <v>0</v>
      </c>
      <c r="T228" s="36">
        <v>2850</v>
      </c>
      <c r="U228" s="36">
        <v>0</v>
      </c>
      <c r="V228" s="36">
        <v>0</v>
      </c>
      <c r="W228" s="36">
        <v>0</v>
      </c>
      <c r="X228" s="36">
        <v>0</v>
      </c>
      <c r="Y228" s="36">
        <v>16675</v>
      </c>
      <c r="Z228" s="36">
        <v>33800</v>
      </c>
      <c r="AA228" s="36">
        <v>0</v>
      </c>
      <c r="AB228" s="36">
        <v>0</v>
      </c>
      <c r="AC228" s="36">
        <v>0</v>
      </c>
      <c r="AD228" s="36">
        <v>0</v>
      </c>
      <c r="AE228" s="36">
        <v>125820</v>
      </c>
      <c r="AF228" s="36">
        <v>0</v>
      </c>
      <c r="AG228" s="36">
        <v>0</v>
      </c>
      <c r="AH228" s="36">
        <v>700</v>
      </c>
      <c r="AI228" s="36">
        <v>0</v>
      </c>
      <c r="AJ228" s="36">
        <v>0</v>
      </c>
      <c r="AK228" s="36">
        <v>0</v>
      </c>
      <c r="AL228" s="36">
        <v>0</v>
      </c>
      <c r="AM228" s="36">
        <v>4200</v>
      </c>
      <c r="AN228" s="36">
        <v>0</v>
      </c>
      <c r="AO228" s="36">
        <v>0</v>
      </c>
      <c r="AP228" s="36">
        <v>330</v>
      </c>
      <c r="AQ228" s="36">
        <v>720</v>
      </c>
      <c r="AR228" s="36">
        <v>0</v>
      </c>
      <c r="AS228" s="36">
        <v>0</v>
      </c>
      <c r="AT228" s="36">
        <v>0</v>
      </c>
      <c r="AU228" s="36">
        <v>0</v>
      </c>
      <c r="AV228" s="36">
        <v>400</v>
      </c>
      <c r="AW228" s="36">
        <v>0</v>
      </c>
      <c r="AX228" s="36">
        <v>0</v>
      </c>
      <c r="AY228" s="36">
        <v>7198</v>
      </c>
      <c r="AZ228" s="36">
        <v>0</v>
      </c>
      <c r="BA228" s="36">
        <v>816</v>
      </c>
      <c r="BB228" s="36">
        <v>0</v>
      </c>
      <c r="BC228" s="36">
        <v>3000</v>
      </c>
      <c r="BD228" s="36">
        <v>2867.6</v>
      </c>
      <c r="BE228" s="36">
        <v>0</v>
      </c>
      <c r="BF228" s="36">
        <v>0</v>
      </c>
      <c r="BG228" s="36">
        <v>0</v>
      </c>
      <c r="BH228" s="36">
        <v>11815.58</v>
      </c>
      <c r="BI228" s="36">
        <v>0</v>
      </c>
      <c r="BJ228" s="36">
        <v>0</v>
      </c>
      <c r="BK228" s="36">
        <v>14200</v>
      </c>
      <c r="BL228" s="36">
        <v>0</v>
      </c>
      <c r="BM228" s="36">
        <v>0</v>
      </c>
      <c r="BN228" s="36">
        <v>0</v>
      </c>
      <c r="BO228" s="36">
        <v>0</v>
      </c>
      <c r="BP228" s="36">
        <v>16635</v>
      </c>
      <c r="BQ228" s="36">
        <v>0</v>
      </c>
      <c r="BR228" s="36">
        <v>0</v>
      </c>
      <c r="BS228" s="36">
        <v>0</v>
      </c>
      <c r="BT228" s="36">
        <v>0</v>
      </c>
      <c r="BU228" s="36">
        <v>4350</v>
      </c>
      <c r="BV228" s="36">
        <v>17659.490000000002</v>
      </c>
      <c r="BW228" s="36">
        <v>0</v>
      </c>
      <c r="BX228" s="36">
        <v>0</v>
      </c>
      <c r="BY228" s="37">
        <v>8622290.2100000009</v>
      </c>
    </row>
    <row r="229" spans="1:77" ht="18.7" customHeight="1" x14ac:dyDescent="0.2">
      <c r="A229" s="34" t="s">
        <v>509</v>
      </c>
      <c r="B229" s="35" t="s">
        <v>606</v>
      </c>
      <c r="C229" s="34" t="s">
        <v>607</v>
      </c>
      <c r="D229" s="36">
        <v>317704.68</v>
      </c>
      <c r="E229" s="36">
        <v>60095.61</v>
      </c>
      <c r="F229" s="36">
        <v>276700.03000000003</v>
      </c>
      <c r="G229" s="36">
        <v>20990</v>
      </c>
      <c r="H229" s="36">
        <v>3745</v>
      </c>
      <c r="I229" s="36">
        <v>0</v>
      </c>
      <c r="J229" s="36">
        <v>144894.38</v>
      </c>
      <c r="K229" s="36">
        <v>54008.01</v>
      </c>
      <c r="L229" s="36">
        <v>7981</v>
      </c>
      <c r="M229" s="36">
        <v>82260.479999999996</v>
      </c>
      <c r="N229" s="36">
        <v>0</v>
      </c>
      <c r="O229" s="36">
        <v>5392.8</v>
      </c>
      <c r="P229" s="36">
        <v>121832.2</v>
      </c>
      <c r="Q229" s="36">
        <v>48670.25</v>
      </c>
      <c r="R229" s="36">
        <v>4425</v>
      </c>
      <c r="S229" s="36">
        <v>8525.6</v>
      </c>
      <c r="T229" s="36">
        <v>3530</v>
      </c>
      <c r="U229" s="36">
        <v>0</v>
      </c>
      <c r="V229" s="36">
        <v>23791.35</v>
      </c>
      <c r="W229" s="36">
        <v>126790.83</v>
      </c>
      <c r="X229" s="36">
        <v>16191.69</v>
      </c>
      <c r="Y229" s="36">
        <v>78411.350000000006</v>
      </c>
      <c r="Z229" s="36">
        <v>22566.61</v>
      </c>
      <c r="AA229" s="36">
        <v>28197.79</v>
      </c>
      <c r="AB229" s="36">
        <v>21000.42</v>
      </c>
      <c r="AC229" s="36">
        <v>10128.43</v>
      </c>
      <c r="AD229" s="36">
        <v>4883.4799999999996</v>
      </c>
      <c r="AE229" s="36">
        <v>1320479.94</v>
      </c>
      <c r="AF229" s="36">
        <v>17759</v>
      </c>
      <c r="AG229" s="36">
        <v>1150</v>
      </c>
      <c r="AH229" s="36">
        <v>1500</v>
      </c>
      <c r="AI229" s="36">
        <v>0</v>
      </c>
      <c r="AJ229" s="36">
        <v>10255</v>
      </c>
      <c r="AK229" s="36">
        <v>4807</v>
      </c>
      <c r="AL229" s="36">
        <v>209601.95</v>
      </c>
      <c r="AM229" s="36">
        <v>41865.86</v>
      </c>
      <c r="AN229" s="36">
        <v>5804</v>
      </c>
      <c r="AO229" s="36">
        <v>19211.25</v>
      </c>
      <c r="AP229" s="36">
        <v>8960</v>
      </c>
      <c r="AQ229" s="36">
        <v>84426</v>
      </c>
      <c r="AR229" s="36">
        <v>5230</v>
      </c>
      <c r="AS229" s="36">
        <v>88381</v>
      </c>
      <c r="AT229" s="36">
        <v>6413</v>
      </c>
      <c r="AU229" s="36">
        <v>6375</v>
      </c>
      <c r="AV229" s="36">
        <v>3810</v>
      </c>
      <c r="AW229" s="36">
        <v>17486.349999999999</v>
      </c>
      <c r="AX229" s="36">
        <v>222584</v>
      </c>
      <c r="AY229" s="36">
        <v>5219.45</v>
      </c>
      <c r="AZ229" s="36">
        <v>30465.75</v>
      </c>
      <c r="BA229" s="36">
        <v>17162.57</v>
      </c>
      <c r="BB229" s="36">
        <v>14566.2</v>
      </c>
      <c r="BC229" s="36">
        <v>19477.22</v>
      </c>
      <c r="BD229" s="36">
        <v>144284.42000000001</v>
      </c>
      <c r="BE229" s="36">
        <v>7540</v>
      </c>
      <c r="BF229" s="36">
        <v>5233</v>
      </c>
      <c r="BG229" s="36">
        <v>2456.5</v>
      </c>
      <c r="BH229" s="36">
        <v>0</v>
      </c>
      <c r="BI229" s="36">
        <v>2591673.7000000002</v>
      </c>
      <c r="BJ229" s="36">
        <v>52625</v>
      </c>
      <c r="BK229" s="36">
        <v>5000</v>
      </c>
      <c r="BL229" s="36">
        <v>0</v>
      </c>
      <c r="BM229" s="36">
        <v>9296</v>
      </c>
      <c r="BN229" s="36">
        <v>12038</v>
      </c>
      <c r="BO229" s="36">
        <v>2703</v>
      </c>
      <c r="BP229" s="36">
        <v>44535.97</v>
      </c>
      <c r="BQ229" s="36">
        <v>445</v>
      </c>
      <c r="BR229" s="36">
        <v>660</v>
      </c>
      <c r="BS229" s="36">
        <v>0</v>
      </c>
      <c r="BT229" s="36">
        <v>3360</v>
      </c>
      <c r="BU229" s="36">
        <v>157294.16</v>
      </c>
      <c r="BV229" s="36">
        <v>3805</v>
      </c>
      <c r="BW229" s="36">
        <v>2830</v>
      </c>
      <c r="BX229" s="36">
        <v>4952</v>
      </c>
      <c r="BY229" s="37">
        <v>24210390.23</v>
      </c>
    </row>
    <row r="230" spans="1:77" ht="18.7" customHeight="1" x14ac:dyDescent="0.2">
      <c r="A230" s="34" t="s">
        <v>509</v>
      </c>
      <c r="B230" s="35" t="s">
        <v>608</v>
      </c>
      <c r="C230" s="34" t="s">
        <v>609</v>
      </c>
      <c r="D230" s="36">
        <v>53633.05</v>
      </c>
      <c r="E230" s="36">
        <v>0</v>
      </c>
      <c r="F230" s="36">
        <v>27370</v>
      </c>
      <c r="G230" s="36">
        <v>0</v>
      </c>
      <c r="H230" s="36">
        <v>27121.83</v>
      </c>
      <c r="I230" s="36">
        <v>864</v>
      </c>
      <c r="J230" s="36">
        <v>94</v>
      </c>
      <c r="K230" s="36">
        <v>0</v>
      </c>
      <c r="L230" s="36">
        <v>0</v>
      </c>
      <c r="M230" s="36">
        <v>19955.5</v>
      </c>
      <c r="N230" s="36">
        <v>0</v>
      </c>
      <c r="O230" s="36">
        <v>11000</v>
      </c>
      <c r="P230" s="36">
        <v>0</v>
      </c>
      <c r="Q230" s="36">
        <v>4705.8599999999997</v>
      </c>
      <c r="R230" s="36">
        <v>1282</v>
      </c>
      <c r="S230" s="36">
        <v>0</v>
      </c>
      <c r="T230" s="36">
        <v>0</v>
      </c>
      <c r="U230" s="36">
        <v>0</v>
      </c>
      <c r="V230" s="36">
        <v>3407</v>
      </c>
      <c r="W230" s="36">
        <v>0</v>
      </c>
      <c r="X230" s="36">
        <v>0</v>
      </c>
      <c r="Y230" s="36">
        <v>0</v>
      </c>
      <c r="Z230" s="36">
        <v>0</v>
      </c>
      <c r="AA230" s="36">
        <v>4960</v>
      </c>
      <c r="AB230" s="36">
        <v>0</v>
      </c>
      <c r="AC230" s="36">
        <v>0</v>
      </c>
      <c r="AD230" s="36">
        <v>0</v>
      </c>
      <c r="AE230" s="36">
        <v>0</v>
      </c>
      <c r="AF230" s="36">
        <v>0</v>
      </c>
      <c r="AG230" s="36">
        <v>0</v>
      </c>
      <c r="AH230" s="36">
        <v>0</v>
      </c>
      <c r="AI230" s="36">
        <v>0</v>
      </c>
      <c r="AJ230" s="36">
        <v>0</v>
      </c>
      <c r="AK230" s="36">
        <v>0</v>
      </c>
      <c r="AL230" s="36">
        <v>0</v>
      </c>
      <c r="AM230" s="36">
        <v>2207</v>
      </c>
      <c r="AN230" s="36">
        <v>0</v>
      </c>
      <c r="AO230" s="36">
        <v>0</v>
      </c>
      <c r="AP230" s="36">
        <v>0</v>
      </c>
      <c r="AQ230" s="36">
        <v>0</v>
      </c>
      <c r="AR230" s="36">
        <v>0</v>
      </c>
      <c r="AS230" s="36">
        <v>200</v>
      </c>
      <c r="AT230" s="36">
        <v>0</v>
      </c>
      <c r="AU230" s="36">
        <v>0</v>
      </c>
      <c r="AV230" s="36">
        <v>0</v>
      </c>
      <c r="AW230" s="36">
        <v>0</v>
      </c>
      <c r="AX230" s="36">
        <v>9654</v>
      </c>
      <c r="AY230" s="36">
        <v>0</v>
      </c>
      <c r="AZ230" s="36">
        <v>0</v>
      </c>
      <c r="BA230" s="36">
        <v>0</v>
      </c>
      <c r="BB230" s="36">
        <v>3019</v>
      </c>
      <c r="BC230" s="36">
        <v>600</v>
      </c>
      <c r="BD230" s="36">
        <v>1460.6</v>
      </c>
      <c r="BE230" s="36">
        <v>0</v>
      </c>
      <c r="BF230" s="36">
        <v>4200</v>
      </c>
      <c r="BG230" s="36">
        <v>750</v>
      </c>
      <c r="BH230" s="36">
        <v>0</v>
      </c>
      <c r="BI230" s="36">
        <v>107808.5</v>
      </c>
      <c r="BJ230" s="36">
        <v>0</v>
      </c>
      <c r="BK230" s="36">
        <v>0</v>
      </c>
      <c r="BL230" s="36">
        <v>1220</v>
      </c>
      <c r="BM230" s="36">
        <v>0</v>
      </c>
      <c r="BN230" s="36">
        <v>0</v>
      </c>
      <c r="BO230" s="36">
        <v>0</v>
      </c>
      <c r="BP230" s="36">
        <v>11597</v>
      </c>
      <c r="BQ230" s="36">
        <v>0</v>
      </c>
      <c r="BR230" s="36">
        <v>0</v>
      </c>
      <c r="BS230" s="36">
        <v>24088</v>
      </c>
      <c r="BT230" s="36">
        <v>1850</v>
      </c>
      <c r="BU230" s="36">
        <v>2140</v>
      </c>
      <c r="BV230" s="36">
        <v>2427.5</v>
      </c>
      <c r="BW230" s="36">
        <v>0</v>
      </c>
      <c r="BX230" s="36">
        <v>0</v>
      </c>
      <c r="BY230" s="37">
        <v>2274280.56</v>
      </c>
    </row>
    <row r="231" spans="1:77" ht="18.7" customHeight="1" x14ac:dyDescent="0.2">
      <c r="A231" s="34" t="s">
        <v>509</v>
      </c>
      <c r="B231" s="35" t="s">
        <v>610</v>
      </c>
      <c r="C231" s="34" t="s">
        <v>611</v>
      </c>
      <c r="D231" s="36">
        <v>2243543.75</v>
      </c>
      <c r="E231" s="36">
        <v>604</v>
      </c>
      <c r="F231" s="36">
        <v>147262.65</v>
      </c>
      <c r="G231" s="36">
        <v>32231.99</v>
      </c>
      <c r="H231" s="36">
        <v>40809.199999999997</v>
      </c>
      <c r="I231" s="36">
        <v>39636.39</v>
      </c>
      <c r="J231" s="36">
        <v>1950623.4</v>
      </c>
      <c r="K231" s="36">
        <v>252008</v>
      </c>
      <c r="L231" s="36">
        <v>84660</v>
      </c>
      <c r="M231" s="36">
        <v>462214.65</v>
      </c>
      <c r="N231" s="36">
        <v>54642</v>
      </c>
      <c r="O231" s="36">
        <v>194349.5</v>
      </c>
      <c r="P231" s="36">
        <v>242310.97</v>
      </c>
      <c r="Q231" s="36">
        <v>293819.2</v>
      </c>
      <c r="R231" s="36">
        <v>15230</v>
      </c>
      <c r="S231" s="36">
        <v>44698.8</v>
      </c>
      <c r="T231" s="36">
        <v>65250</v>
      </c>
      <c r="U231" s="36">
        <v>18007.8</v>
      </c>
      <c r="V231" s="36">
        <v>86201.600000000006</v>
      </c>
      <c r="W231" s="36">
        <v>531697.30000000005</v>
      </c>
      <c r="X231" s="36">
        <v>88425.1</v>
      </c>
      <c r="Y231" s="36">
        <v>177338.94</v>
      </c>
      <c r="Z231" s="36">
        <v>35534.1</v>
      </c>
      <c r="AA231" s="36">
        <v>60050</v>
      </c>
      <c r="AB231" s="36">
        <v>225584.6</v>
      </c>
      <c r="AC231" s="36">
        <v>51156.5</v>
      </c>
      <c r="AD231" s="36">
        <v>36260</v>
      </c>
      <c r="AE231" s="36">
        <v>79335</v>
      </c>
      <c r="AF231" s="36">
        <v>45371</v>
      </c>
      <c r="AG231" s="36">
        <v>25100</v>
      </c>
      <c r="AH231" s="36">
        <v>34500</v>
      </c>
      <c r="AI231" s="36">
        <v>24784</v>
      </c>
      <c r="AJ231" s="36">
        <v>14985</v>
      </c>
      <c r="AK231" s="36">
        <v>23626</v>
      </c>
      <c r="AL231" s="36">
        <v>31610</v>
      </c>
      <c r="AM231" s="36">
        <v>165112</v>
      </c>
      <c r="AN231" s="36">
        <v>82361</v>
      </c>
      <c r="AO231" s="36">
        <v>22308</v>
      </c>
      <c r="AP231" s="36">
        <v>68004</v>
      </c>
      <c r="AQ231" s="36">
        <v>150380</v>
      </c>
      <c r="AR231" s="36">
        <v>53880</v>
      </c>
      <c r="AS231" s="36">
        <v>27640</v>
      </c>
      <c r="AT231" s="36">
        <v>55350</v>
      </c>
      <c r="AU231" s="36">
        <v>19410</v>
      </c>
      <c r="AV231" s="36">
        <v>5303</v>
      </c>
      <c r="AW231" s="36">
        <v>19890</v>
      </c>
      <c r="AX231" s="36">
        <v>469835.6</v>
      </c>
      <c r="AY231" s="36">
        <v>99927</v>
      </c>
      <c r="AZ231" s="36">
        <v>72376</v>
      </c>
      <c r="BA231" s="36">
        <v>166990.78</v>
      </c>
      <c r="BB231" s="36">
        <v>85221.22</v>
      </c>
      <c r="BC231" s="36">
        <v>47569.9</v>
      </c>
      <c r="BD231" s="36">
        <v>84854.2</v>
      </c>
      <c r="BE231" s="36">
        <v>10045.93</v>
      </c>
      <c r="BF231" s="36">
        <v>67092.600000000006</v>
      </c>
      <c r="BG231" s="36">
        <v>31650</v>
      </c>
      <c r="BH231" s="36">
        <v>6485</v>
      </c>
      <c r="BI231" s="36">
        <v>241857.1</v>
      </c>
      <c r="BJ231" s="36">
        <v>198300</v>
      </c>
      <c r="BK231" s="36">
        <v>11637.5</v>
      </c>
      <c r="BL231" s="36">
        <v>0</v>
      </c>
      <c r="BM231" s="36">
        <v>20430</v>
      </c>
      <c r="BN231" s="36">
        <v>56570</v>
      </c>
      <c r="BO231" s="36">
        <v>26350</v>
      </c>
      <c r="BP231" s="36">
        <v>88511</v>
      </c>
      <c r="BQ231" s="36">
        <v>12198</v>
      </c>
      <c r="BR231" s="36">
        <v>50168.5</v>
      </c>
      <c r="BS231" s="36">
        <v>69680</v>
      </c>
      <c r="BT231" s="36">
        <v>36999.94</v>
      </c>
      <c r="BU231" s="36">
        <v>201965</v>
      </c>
      <c r="BV231" s="36">
        <v>79535</v>
      </c>
      <c r="BW231" s="36">
        <v>40770</v>
      </c>
      <c r="BX231" s="36">
        <v>28882</v>
      </c>
      <c r="BY231" s="37">
        <v>2143489.2000000002</v>
      </c>
    </row>
    <row r="232" spans="1:77" ht="18.7" customHeight="1" x14ac:dyDescent="0.2">
      <c r="A232" s="34" t="s">
        <v>509</v>
      </c>
      <c r="B232" s="35" t="s">
        <v>612</v>
      </c>
      <c r="C232" s="34" t="s">
        <v>613</v>
      </c>
      <c r="D232" s="36">
        <v>1809152.1</v>
      </c>
      <c r="E232" s="36">
        <v>339169.91</v>
      </c>
      <c r="F232" s="36">
        <v>570012.02</v>
      </c>
      <c r="G232" s="36">
        <v>117069</v>
      </c>
      <c r="H232" s="36">
        <v>136685.94</v>
      </c>
      <c r="I232" s="36">
        <v>107037.78</v>
      </c>
      <c r="J232" s="36">
        <v>1967601.04</v>
      </c>
      <c r="K232" s="36">
        <v>215892.24</v>
      </c>
      <c r="L232" s="36">
        <v>133230.99</v>
      </c>
      <c r="M232" s="36">
        <v>798158.47</v>
      </c>
      <c r="N232" s="36">
        <v>49205.03</v>
      </c>
      <c r="O232" s="36">
        <v>288533.07</v>
      </c>
      <c r="P232" s="36">
        <v>1023226.58</v>
      </c>
      <c r="Q232" s="36">
        <v>225404.51</v>
      </c>
      <c r="R232" s="36">
        <v>13291.4</v>
      </c>
      <c r="S232" s="36">
        <v>57709.41</v>
      </c>
      <c r="T232" s="36">
        <v>65963.94</v>
      </c>
      <c r="U232" s="36">
        <v>143730.15</v>
      </c>
      <c r="V232" s="36">
        <v>1443836.53</v>
      </c>
      <c r="W232" s="36">
        <v>604856.92000000004</v>
      </c>
      <c r="X232" s="36">
        <v>162707.67000000001</v>
      </c>
      <c r="Y232" s="36">
        <v>698148.38</v>
      </c>
      <c r="Z232" s="36">
        <v>64572.72</v>
      </c>
      <c r="AA232" s="36">
        <v>132558.49</v>
      </c>
      <c r="AB232" s="36">
        <v>442838.04</v>
      </c>
      <c r="AC232" s="36">
        <v>39587.31</v>
      </c>
      <c r="AD232" s="36">
        <v>148364.42000000001</v>
      </c>
      <c r="AE232" s="36">
        <v>1349585.38</v>
      </c>
      <c r="AF232" s="36">
        <v>88575</v>
      </c>
      <c r="AG232" s="36">
        <v>31750</v>
      </c>
      <c r="AH232" s="36">
        <v>84600</v>
      </c>
      <c r="AI232" s="36">
        <v>19257.939999999999</v>
      </c>
      <c r="AJ232" s="36">
        <v>81458.03</v>
      </c>
      <c r="AK232" s="36">
        <v>21046.25</v>
      </c>
      <c r="AL232" s="36">
        <v>56800</v>
      </c>
      <c r="AM232" s="36">
        <v>224145.85</v>
      </c>
      <c r="AN232" s="36">
        <v>130530.08</v>
      </c>
      <c r="AO232" s="36">
        <v>36464.370000000003</v>
      </c>
      <c r="AP232" s="36">
        <v>65277</v>
      </c>
      <c r="AQ232" s="36">
        <v>537904.69999999995</v>
      </c>
      <c r="AR232" s="36">
        <v>103379.09</v>
      </c>
      <c r="AS232" s="36">
        <v>52213.5</v>
      </c>
      <c r="AT232" s="36">
        <v>81502.600000000006</v>
      </c>
      <c r="AU232" s="36">
        <v>87940</v>
      </c>
      <c r="AV232" s="36">
        <v>14254</v>
      </c>
      <c r="AW232" s="36">
        <v>37380.5</v>
      </c>
      <c r="AX232" s="36">
        <v>329447</v>
      </c>
      <c r="AY232" s="36">
        <v>91375.03</v>
      </c>
      <c r="AZ232" s="36">
        <v>68723.100000000006</v>
      </c>
      <c r="BA232" s="36">
        <v>136408.78</v>
      </c>
      <c r="BB232" s="36">
        <v>207372.46</v>
      </c>
      <c r="BC232" s="36">
        <v>84667.85</v>
      </c>
      <c r="BD232" s="36">
        <v>345180.26</v>
      </c>
      <c r="BE232" s="36">
        <v>130541.83</v>
      </c>
      <c r="BF232" s="36">
        <v>84093.01</v>
      </c>
      <c r="BG232" s="36">
        <v>32701.040000000001</v>
      </c>
      <c r="BH232" s="36">
        <v>16901.84</v>
      </c>
      <c r="BI232" s="36">
        <v>1291956.6499999999</v>
      </c>
      <c r="BJ232" s="36">
        <v>587872.44999999995</v>
      </c>
      <c r="BK232" s="36">
        <v>97652.84</v>
      </c>
      <c r="BL232" s="36">
        <v>0</v>
      </c>
      <c r="BM232" s="36">
        <v>123779.74</v>
      </c>
      <c r="BN232" s="36">
        <v>92040.56</v>
      </c>
      <c r="BO232" s="36">
        <v>26625.34</v>
      </c>
      <c r="BP232" s="36">
        <v>757633.48</v>
      </c>
      <c r="BQ232" s="36">
        <v>100372.2</v>
      </c>
      <c r="BR232" s="36">
        <v>46769</v>
      </c>
      <c r="BS232" s="36">
        <v>120442.62</v>
      </c>
      <c r="BT232" s="36">
        <v>83542.649999999994</v>
      </c>
      <c r="BU232" s="36">
        <v>331505.2</v>
      </c>
      <c r="BV232" s="36">
        <v>49622.91</v>
      </c>
      <c r="BW232" s="36">
        <v>76343.75</v>
      </c>
      <c r="BX232" s="36">
        <v>24925.59</v>
      </c>
      <c r="BY232" s="37">
        <v>1475118</v>
      </c>
    </row>
    <row r="233" spans="1:77" ht="18.7" customHeight="1" x14ac:dyDescent="0.2">
      <c r="A233" s="34" t="s">
        <v>509</v>
      </c>
      <c r="B233" s="35" t="s">
        <v>614</v>
      </c>
      <c r="C233" s="34" t="s">
        <v>615</v>
      </c>
      <c r="D233" s="36">
        <v>778009.11</v>
      </c>
      <c r="E233" s="36">
        <v>98369</v>
      </c>
      <c r="F233" s="36">
        <v>39568.6</v>
      </c>
      <c r="G233" s="36">
        <v>29342</v>
      </c>
      <c r="H233" s="36">
        <v>17638.95</v>
      </c>
      <c r="I233" s="36">
        <v>0</v>
      </c>
      <c r="J233" s="36">
        <v>419652</v>
      </c>
      <c r="K233" s="36">
        <v>53412.59</v>
      </c>
      <c r="L233" s="36">
        <v>0</v>
      </c>
      <c r="M233" s="36">
        <v>170892.12</v>
      </c>
      <c r="N233" s="36">
        <v>7575</v>
      </c>
      <c r="O233" s="36">
        <v>0</v>
      </c>
      <c r="P233" s="36">
        <v>136114.98000000001</v>
      </c>
      <c r="Q233" s="36">
        <v>93837.87</v>
      </c>
      <c r="R233" s="36">
        <v>12336.94</v>
      </c>
      <c r="S233" s="36">
        <v>18225.77</v>
      </c>
      <c r="T233" s="36">
        <v>0</v>
      </c>
      <c r="U233" s="36">
        <v>29334.05</v>
      </c>
      <c r="V233" s="36">
        <v>171703.85</v>
      </c>
      <c r="W233" s="36">
        <v>31502.63</v>
      </c>
      <c r="X233" s="36">
        <v>23286.54</v>
      </c>
      <c r="Y233" s="36">
        <v>166730.43</v>
      </c>
      <c r="Z233" s="36">
        <v>13504</v>
      </c>
      <c r="AA233" s="36">
        <v>40159.78</v>
      </c>
      <c r="AB233" s="36">
        <v>473765.41</v>
      </c>
      <c r="AC233" s="36">
        <v>0</v>
      </c>
      <c r="AD233" s="36">
        <v>0</v>
      </c>
      <c r="AE233" s="36">
        <v>468998.51</v>
      </c>
      <c r="AF233" s="36">
        <v>0</v>
      </c>
      <c r="AG233" s="36">
        <v>620</v>
      </c>
      <c r="AH233" s="36">
        <v>6715</v>
      </c>
      <c r="AI233" s="36">
        <v>2853</v>
      </c>
      <c r="AJ233" s="36">
        <v>12461.03</v>
      </c>
      <c r="AK233" s="36">
        <v>950</v>
      </c>
      <c r="AL233" s="36">
        <v>0</v>
      </c>
      <c r="AM233" s="36">
        <v>35343.17</v>
      </c>
      <c r="AN233" s="36">
        <v>24039.69</v>
      </c>
      <c r="AO233" s="36">
        <v>8755.36</v>
      </c>
      <c r="AP233" s="36">
        <v>0</v>
      </c>
      <c r="AQ233" s="36">
        <v>1354</v>
      </c>
      <c r="AR233" s="36">
        <v>0</v>
      </c>
      <c r="AS233" s="36">
        <v>19527</v>
      </c>
      <c r="AT233" s="36">
        <v>24340</v>
      </c>
      <c r="AU233" s="36">
        <v>1544</v>
      </c>
      <c r="AV233" s="36">
        <v>0</v>
      </c>
      <c r="AW233" s="36">
        <v>19933.03</v>
      </c>
      <c r="AX233" s="36">
        <v>111175.8</v>
      </c>
      <c r="AY233" s="36">
        <v>45551.45</v>
      </c>
      <c r="AZ233" s="36">
        <v>57028.639999999999</v>
      </c>
      <c r="BA233" s="36">
        <v>43483.73</v>
      </c>
      <c r="BB233" s="36">
        <v>13094.45</v>
      </c>
      <c r="BC233" s="36">
        <v>6036.94</v>
      </c>
      <c r="BD233" s="36">
        <v>19833.3</v>
      </c>
      <c r="BE233" s="36">
        <v>153904.26</v>
      </c>
      <c r="BF233" s="36">
        <v>245</v>
      </c>
      <c r="BG233" s="36">
        <v>2859</v>
      </c>
      <c r="BH233" s="36">
        <v>6000</v>
      </c>
      <c r="BI233" s="36">
        <v>271751</v>
      </c>
      <c r="BJ233" s="36">
        <v>17526</v>
      </c>
      <c r="BK233" s="36">
        <v>0</v>
      </c>
      <c r="BL233" s="36">
        <v>0</v>
      </c>
      <c r="BM233" s="36">
        <v>0</v>
      </c>
      <c r="BN233" s="36">
        <v>3112</v>
      </c>
      <c r="BO233" s="36">
        <v>4083.18</v>
      </c>
      <c r="BP233" s="36">
        <v>0</v>
      </c>
      <c r="BQ233" s="36">
        <v>8832</v>
      </c>
      <c r="BR233" s="36">
        <v>35302</v>
      </c>
      <c r="BS233" s="36">
        <v>0</v>
      </c>
      <c r="BT233" s="36">
        <v>3040</v>
      </c>
      <c r="BU233" s="36">
        <v>132761.79</v>
      </c>
      <c r="BV233" s="36">
        <v>4947</v>
      </c>
      <c r="BW233" s="36">
        <v>12207</v>
      </c>
      <c r="BX233" s="36">
        <v>712</v>
      </c>
      <c r="BY233" s="37"/>
    </row>
    <row r="234" spans="1:77" ht="18.7" customHeight="1" x14ac:dyDescent="0.2">
      <c r="A234" s="34" t="s">
        <v>509</v>
      </c>
      <c r="B234" s="35" t="s">
        <v>616</v>
      </c>
      <c r="C234" s="34" t="s">
        <v>617</v>
      </c>
      <c r="D234" s="36">
        <v>0</v>
      </c>
      <c r="E234" s="36">
        <v>0</v>
      </c>
      <c r="F234" s="36">
        <v>12962.5</v>
      </c>
      <c r="G234" s="36">
        <v>24730</v>
      </c>
      <c r="H234" s="36">
        <v>0</v>
      </c>
      <c r="I234" s="36">
        <v>0</v>
      </c>
      <c r="J234" s="36">
        <v>4796265</v>
      </c>
      <c r="K234" s="36">
        <v>20679.259999999998</v>
      </c>
      <c r="L234" s="36">
        <v>0</v>
      </c>
      <c r="M234" s="36">
        <v>0</v>
      </c>
      <c r="N234" s="36">
        <v>152602.42000000001</v>
      </c>
      <c r="O234" s="36">
        <v>11867</v>
      </c>
      <c r="P234" s="36">
        <v>6200</v>
      </c>
      <c r="Q234" s="36">
        <v>36900</v>
      </c>
      <c r="R234" s="36">
        <v>910</v>
      </c>
      <c r="S234" s="36">
        <v>0</v>
      </c>
      <c r="T234" s="36">
        <v>0</v>
      </c>
      <c r="U234" s="36">
        <v>0</v>
      </c>
      <c r="V234" s="36">
        <v>121126</v>
      </c>
      <c r="W234" s="36">
        <v>18387.28</v>
      </c>
      <c r="X234" s="36">
        <v>510</v>
      </c>
      <c r="Y234" s="36">
        <v>54865.5</v>
      </c>
      <c r="Z234" s="36">
        <v>9984.2199999999993</v>
      </c>
      <c r="AA234" s="36">
        <v>10990.86</v>
      </c>
      <c r="AB234" s="36">
        <v>609449.6</v>
      </c>
      <c r="AC234" s="36">
        <v>0</v>
      </c>
      <c r="AD234" s="36">
        <v>0</v>
      </c>
      <c r="AE234" s="36">
        <v>79460</v>
      </c>
      <c r="AF234" s="36">
        <v>0</v>
      </c>
      <c r="AG234" s="36">
        <v>0</v>
      </c>
      <c r="AH234" s="36">
        <v>0</v>
      </c>
      <c r="AI234" s="36">
        <v>0</v>
      </c>
      <c r="AJ234" s="36">
        <v>11195</v>
      </c>
      <c r="AK234" s="36">
        <v>30912.1</v>
      </c>
      <c r="AL234" s="36">
        <v>0</v>
      </c>
      <c r="AM234" s="36">
        <v>4785</v>
      </c>
      <c r="AN234" s="36">
        <v>90</v>
      </c>
      <c r="AO234" s="36">
        <v>0</v>
      </c>
      <c r="AP234" s="36">
        <v>4251</v>
      </c>
      <c r="AQ234" s="36">
        <v>9762.75</v>
      </c>
      <c r="AR234" s="36">
        <v>22973</v>
      </c>
      <c r="AS234" s="36">
        <v>9500</v>
      </c>
      <c r="AT234" s="36">
        <v>27625</v>
      </c>
      <c r="AU234" s="36">
        <v>69028</v>
      </c>
      <c r="AV234" s="36">
        <v>0</v>
      </c>
      <c r="AW234" s="36">
        <v>0</v>
      </c>
      <c r="AX234" s="36">
        <v>1188072.6599999999</v>
      </c>
      <c r="AY234" s="36">
        <v>1600</v>
      </c>
      <c r="AZ234" s="36">
        <v>100921.1</v>
      </c>
      <c r="BA234" s="36">
        <v>23518.6</v>
      </c>
      <c r="BB234" s="36">
        <v>99042.38</v>
      </c>
      <c r="BC234" s="36">
        <v>2500</v>
      </c>
      <c r="BD234" s="36">
        <v>22492</v>
      </c>
      <c r="BE234" s="36">
        <v>696568</v>
      </c>
      <c r="BF234" s="36">
        <v>0</v>
      </c>
      <c r="BG234" s="36">
        <v>1000</v>
      </c>
      <c r="BH234" s="36">
        <v>94640</v>
      </c>
      <c r="BI234" s="36">
        <v>121200</v>
      </c>
      <c r="BJ234" s="36">
        <v>639605.84</v>
      </c>
      <c r="BK234" s="36">
        <v>0</v>
      </c>
      <c r="BL234" s="36">
        <v>0</v>
      </c>
      <c r="BM234" s="36">
        <v>0</v>
      </c>
      <c r="BN234" s="36">
        <v>1240</v>
      </c>
      <c r="BO234" s="36">
        <v>0</v>
      </c>
      <c r="BP234" s="36">
        <v>99723.35</v>
      </c>
      <c r="BQ234" s="36">
        <v>0</v>
      </c>
      <c r="BR234" s="36">
        <v>0</v>
      </c>
      <c r="BS234" s="36">
        <v>139448</v>
      </c>
      <c r="BT234" s="36">
        <v>0</v>
      </c>
      <c r="BU234" s="36">
        <v>0</v>
      </c>
      <c r="BV234" s="36">
        <v>0</v>
      </c>
      <c r="BW234" s="36">
        <v>0</v>
      </c>
      <c r="BX234" s="36">
        <v>2511</v>
      </c>
      <c r="BY234" s="37">
        <v>1144600</v>
      </c>
    </row>
    <row r="235" spans="1:77" ht="18.7" customHeight="1" x14ac:dyDescent="0.2">
      <c r="A235" s="34" t="s">
        <v>509</v>
      </c>
      <c r="B235" s="35" t="s">
        <v>618</v>
      </c>
      <c r="C235" s="34" t="s">
        <v>619</v>
      </c>
      <c r="D235" s="36">
        <v>0</v>
      </c>
      <c r="E235" s="36">
        <v>0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4255</v>
      </c>
      <c r="Q235" s="36">
        <v>0</v>
      </c>
      <c r="R235" s="36">
        <v>0</v>
      </c>
      <c r="S235" s="36">
        <v>0</v>
      </c>
      <c r="T235" s="36">
        <v>0</v>
      </c>
      <c r="U235" s="36">
        <v>0</v>
      </c>
      <c r="V235" s="36">
        <v>0</v>
      </c>
      <c r="W235" s="36">
        <v>0</v>
      </c>
      <c r="X235" s="36">
        <v>0</v>
      </c>
      <c r="Y235" s="36">
        <v>0</v>
      </c>
      <c r="Z235" s="36">
        <v>0</v>
      </c>
      <c r="AA235" s="36">
        <v>0</v>
      </c>
      <c r="AB235" s="36">
        <v>0</v>
      </c>
      <c r="AC235" s="36">
        <v>0</v>
      </c>
      <c r="AD235" s="36">
        <v>0</v>
      </c>
      <c r="AE235" s="36">
        <v>0</v>
      </c>
      <c r="AF235" s="36">
        <v>0</v>
      </c>
      <c r="AG235" s="36">
        <v>0</v>
      </c>
      <c r="AH235" s="36">
        <v>0</v>
      </c>
      <c r="AI235" s="36">
        <v>0</v>
      </c>
      <c r="AJ235" s="36">
        <v>0</v>
      </c>
      <c r="AK235" s="36">
        <v>0</v>
      </c>
      <c r="AL235" s="36">
        <v>0</v>
      </c>
      <c r="AM235" s="36">
        <v>0</v>
      </c>
      <c r="AN235" s="36">
        <v>0</v>
      </c>
      <c r="AO235" s="36">
        <v>0</v>
      </c>
      <c r="AP235" s="36">
        <v>0</v>
      </c>
      <c r="AQ235" s="36">
        <v>0</v>
      </c>
      <c r="AR235" s="36">
        <v>0</v>
      </c>
      <c r="AS235" s="36">
        <v>0</v>
      </c>
      <c r="AT235" s="36">
        <v>0</v>
      </c>
      <c r="AU235" s="36">
        <v>0</v>
      </c>
      <c r="AV235" s="36">
        <v>0</v>
      </c>
      <c r="AW235" s="36">
        <v>0</v>
      </c>
      <c r="AX235" s="36">
        <v>0</v>
      </c>
      <c r="AY235" s="36">
        <v>0</v>
      </c>
      <c r="AZ235" s="36">
        <v>0</v>
      </c>
      <c r="BA235" s="36">
        <v>0</v>
      </c>
      <c r="BB235" s="36">
        <v>0</v>
      </c>
      <c r="BC235" s="36">
        <v>0</v>
      </c>
      <c r="BD235" s="36">
        <v>0</v>
      </c>
      <c r="BE235" s="36">
        <v>0</v>
      </c>
      <c r="BF235" s="36">
        <v>0</v>
      </c>
      <c r="BG235" s="36">
        <v>0</v>
      </c>
      <c r="BH235" s="36">
        <v>0</v>
      </c>
      <c r="BI235" s="36">
        <v>0</v>
      </c>
      <c r="BJ235" s="36">
        <v>0</v>
      </c>
      <c r="BK235" s="36">
        <v>0</v>
      </c>
      <c r="BL235" s="36">
        <v>0</v>
      </c>
      <c r="BM235" s="36">
        <v>0</v>
      </c>
      <c r="BN235" s="36">
        <v>0</v>
      </c>
      <c r="BO235" s="36">
        <v>0</v>
      </c>
      <c r="BP235" s="36">
        <v>0</v>
      </c>
      <c r="BQ235" s="36">
        <v>0</v>
      </c>
      <c r="BR235" s="36">
        <v>0</v>
      </c>
      <c r="BS235" s="36">
        <v>0</v>
      </c>
      <c r="BT235" s="36">
        <v>0</v>
      </c>
      <c r="BU235" s="36">
        <v>0</v>
      </c>
      <c r="BV235" s="36">
        <v>0</v>
      </c>
      <c r="BW235" s="36">
        <v>0</v>
      </c>
      <c r="BX235" s="36">
        <v>0</v>
      </c>
      <c r="BY235" s="37">
        <v>7027498.3999999994</v>
      </c>
    </row>
    <row r="236" spans="1:77" ht="18.7" customHeight="1" x14ac:dyDescent="0.2">
      <c r="A236" s="34" t="s">
        <v>509</v>
      </c>
      <c r="B236" s="35" t="s">
        <v>620</v>
      </c>
      <c r="C236" s="34" t="s">
        <v>621</v>
      </c>
      <c r="D236" s="36">
        <v>504324.22</v>
      </c>
      <c r="E236" s="36">
        <v>144890.99</v>
      </c>
      <c r="F236" s="36">
        <v>121441.8</v>
      </c>
      <c r="G236" s="36">
        <v>81700</v>
      </c>
      <c r="H236" s="36">
        <v>82450</v>
      </c>
      <c r="I236" s="36">
        <v>38000</v>
      </c>
      <c r="J236" s="36">
        <v>5669647</v>
      </c>
      <c r="K236" s="36">
        <v>154766.91</v>
      </c>
      <c r="L236" s="36">
        <v>33320</v>
      </c>
      <c r="M236" s="36">
        <v>291729.86</v>
      </c>
      <c r="N236" s="36">
        <v>71301</v>
      </c>
      <c r="O236" s="36">
        <v>101720</v>
      </c>
      <c r="P236" s="36">
        <v>134131</v>
      </c>
      <c r="Q236" s="36">
        <v>166541</v>
      </c>
      <c r="R236" s="36">
        <v>14324</v>
      </c>
      <c r="S236" s="36">
        <v>111318</v>
      </c>
      <c r="T236" s="36">
        <v>139823.6</v>
      </c>
      <c r="U236" s="36">
        <v>71317</v>
      </c>
      <c r="V236" s="36">
        <v>400058</v>
      </c>
      <c r="W236" s="36">
        <v>184737</v>
      </c>
      <c r="X236" s="36">
        <v>104886</v>
      </c>
      <c r="Y236" s="36">
        <v>187124.43</v>
      </c>
      <c r="Z236" s="36">
        <v>103415.5</v>
      </c>
      <c r="AA236" s="36">
        <v>64400</v>
      </c>
      <c r="AB236" s="36">
        <v>116325</v>
      </c>
      <c r="AC236" s="36">
        <v>0</v>
      </c>
      <c r="AD236" s="36">
        <v>72720.2</v>
      </c>
      <c r="AE236" s="36">
        <v>522889.27</v>
      </c>
      <c r="AF236" s="36">
        <v>81743.199999999997</v>
      </c>
      <c r="AG236" s="36">
        <v>15600</v>
      </c>
      <c r="AH236" s="36">
        <v>41700.300000000003</v>
      </c>
      <c r="AI236" s="36">
        <v>44220</v>
      </c>
      <c r="AJ236" s="36">
        <v>112224.39</v>
      </c>
      <c r="AK236" s="36">
        <v>0</v>
      </c>
      <c r="AL236" s="36">
        <v>49160</v>
      </c>
      <c r="AM236" s="36">
        <v>114242.5</v>
      </c>
      <c r="AN236" s="36">
        <v>77150</v>
      </c>
      <c r="AO236" s="36">
        <v>101446</v>
      </c>
      <c r="AP236" s="36">
        <v>44979.43</v>
      </c>
      <c r="AQ236" s="36">
        <v>566202.80000000005</v>
      </c>
      <c r="AR236" s="36">
        <v>130547.4</v>
      </c>
      <c r="AS236" s="36">
        <v>34962.1</v>
      </c>
      <c r="AT236" s="36">
        <v>81352.240000000005</v>
      </c>
      <c r="AU236" s="36">
        <v>48010.7</v>
      </c>
      <c r="AV236" s="36">
        <v>32410</v>
      </c>
      <c r="AW236" s="36">
        <v>36620.9</v>
      </c>
      <c r="AX236" s="36">
        <v>307047.2</v>
      </c>
      <c r="AY236" s="36">
        <v>146720</v>
      </c>
      <c r="AZ236" s="36">
        <v>33600</v>
      </c>
      <c r="BA236" s="36">
        <v>97376.54</v>
      </c>
      <c r="BB236" s="36">
        <v>128669.9</v>
      </c>
      <c r="BC236" s="36">
        <v>45455</v>
      </c>
      <c r="BD236" s="36">
        <v>100081</v>
      </c>
      <c r="BE236" s="36">
        <v>106890</v>
      </c>
      <c r="BF236" s="36">
        <v>31480</v>
      </c>
      <c r="BG236" s="36">
        <v>34995</v>
      </c>
      <c r="BH236" s="36">
        <v>12950</v>
      </c>
      <c r="BI236" s="36">
        <v>734760.58</v>
      </c>
      <c r="BJ236" s="36">
        <v>0</v>
      </c>
      <c r="BK236" s="36">
        <v>176193</v>
      </c>
      <c r="BL236" s="36">
        <v>0</v>
      </c>
      <c r="BM236" s="36">
        <v>74100</v>
      </c>
      <c r="BN236" s="36">
        <v>106321</v>
      </c>
      <c r="BO236" s="36">
        <v>16141.41</v>
      </c>
      <c r="BP236" s="36">
        <v>284930</v>
      </c>
      <c r="BQ236" s="36">
        <v>94090</v>
      </c>
      <c r="BR236" s="36">
        <v>117941.8</v>
      </c>
      <c r="BS236" s="36">
        <v>155046.29999999999</v>
      </c>
      <c r="BT236" s="36">
        <v>122870</v>
      </c>
      <c r="BU236" s="36">
        <v>242229</v>
      </c>
      <c r="BV236" s="36">
        <v>66300</v>
      </c>
      <c r="BW236" s="36">
        <v>103771</v>
      </c>
      <c r="BX236" s="36">
        <v>31490</v>
      </c>
      <c r="BY236" s="37">
        <v>327912</v>
      </c>
    </row>
    <row r="237" spans="1:77" ht="18.7" customHeight="1" x14ac:dyDescent="0.2">
      <c r="A237" s="34" t="s">
        <v>509</v>
      </c>
      <c r="B237" s="35" t="s">
        <v>622</v>
      </c>
      <c r="C237" s="34" t="s">
        <v>623</v>
      </c>
      <c r="D237" s="36">
        <v>4587682.6100000003</v>
      </c>
      <c r="E237" s="36">
        <v>856258.94</v>
      </c>
      <c r="F237" s="36">
        <v>836251.78</v>
      </c>
      <c r="G237" s="36">
        <v>215479</v>
      </c>
      <c r="H237" s="36">
        <v>185379</v>
      </c>
      <c r="I237" s="36">
        <v>0</v>
      </c>
      <c r="J237" s="36">
        <v>2334896</v>
      </c>
      <c r="K237" s="36">
        <v>532303</v>
      </c>
      <c r="L237" s="36">
        <v>0</v>
      </c>
      <c r="M237" s="36">
        <v>672931.1</v>
      </c>
      <c r="N237" s="36">
        <v>133534.5</v>
      </c>
      <c r="O237" s="36">
        <v>276892.7</v>
      </c>
      <c r="P237" s="36">
        <v>574566.61</v>
      </c>
      <c r="Q237" s="36">
        <v>0</v>
      </c>
      <c r="R237" s="36">
        <v>0</v>
      </c>
      <c r="S237" s="36">
        <v>0</v>
      </c>
      <c r="T237" s="36">
        <v>82644</v>
      </c>
      <c r="U237" s="36">
        <v>50956.46</v>
      </c>
      <c r="V237" s="36">
        <v>4692958.26</v>
      </c>
      <c r="W237" s="36">
        <v>558315</v>
      </c>
      <c r="X237" s="36">
        <v>289688</v>
      </c>
      <c r="Y237" s="36">
        <v>749266.72</v>
      </c>
      <c r="Z237" s="36">
        <v>88240.84</v>
      </c>
      <c r="AA237" s="36">
        <v>115921.25</v>
      </c>
      <c r="AB237" s="36">
        <v>1110653.1499999999</v>
      </c>
      <c r="AC237" s="36">
        <v>0</v>
      </c>
      <c r="AD237" s="36">
        <v>0</v>
      </c>
      <c r="AE237" s="36">
        <v>5405071.7999999998</v>
      </c>
      <c r="AF237" s="36">
        <v>135122.5</v>
      </c>
      <c r="AG237" s="36">
        <v>0</v>
      </c>
      <c r="AH237" s="36">
        <v>0</v>
      </c>
      <c r="AI237" s="36">
        <v>0</v>
      </c>
      <c r="AJ237" s="36">
        <v>217114</v>
      </c>
      <c r="AK237" s="36">
        <v>82485.41</v>
      </c>
      <c r="AL237" s="36">
        <v>155910.51999999999</v>
      </c>
      <c r="AM237" s="36">
        <v>210010.34</v>
      </c>
      <c r="AN237" s="36">
        <v>0</v>
      </c>
      <c r="AO237" s="36">
        <v>77952</v>
      </c>
      <c r="AP237" s="36">
        <v>0</v>
      </c>
      <c r="AQ237" s="36">
        <v>991080</v>
      </c>
      <c r="AR237" s="36">
        <v>67400</v>
      </c>
      <c r="AS237" s="36">
        <v>43447.5</v>
      </c>
      <c r="AT237" s="36">
        <v>129773</v>
      </c>
      <c r="AU237" s="36">
        <v>36520</v>
      </c>
      <c r="AV237" s="36">
        <v>0</v>
      </c>
      <c r="AW237" s="36">
        <v>30154.75</v>
      </c>
      <c r="AX237" s="36">
        <v>1788485.78</v>
      </c>
      <c r="AY237" s="36">
        <v>0</v>
      </c>
      <c r="AZ237" s="36">
        <v>0</v>
      </c>
      <c r="BA237" s="36">
        <v>373294</v>
      </c>
      <c r="BB237" s="36">
        <v>278810</v>
      </c>
      <c r="BC237" s="36">
        <v>116207</v>
      </c>
      <c r="BD237" s="36">
        <v>657435.67000000004</v>
      </c>
      <c r="BE237" s="36">
        <v>438470</v>
      </c>
      <c r="BF237" s="36">
        <v>87988</v>
      </c>
      <c r="BG237" s="36">
        <v>0</v>
      </c>
      <c r="BH237" s="36">
        <v>0</v>
      </c>
      <c r="BI237" s="36">
        <v>2857447.5</v>
      </c>
      <c r="BJ237" s="36">
        <v>564564</v>
      </c>
      <c r="BK237" s="36">
        <v>130630</v>
      </c>
      <c r="BL237" s="36">
        <v>65102</v>
      </c>
      <c r="BM237" s="36">
        <v>5395</v>
      </c>
      <c r="BN237" s="36">
        <v>101476</v>
      </c>
      <c r="BO237" s="36">
        <v>32754</v>
      </c>
      <c r="BP237" s="36">
        <v>1478590.9</v>
      </c>
      <c r="BQ237" s="36">
        <v>65930</v>
      </c>
      <c r="BR237" s="36">
        <v>78300</v>
      </c>
      <c r="BS237" s="36">
        <v>16566</v>
      </c>
      <c r="BT237" s="36">
        <v>132699.25</v>
      </c>
      <c r="BU237" s="36">
        <v>840149.5</v>
      </c>
      <c r="BV237" s="36">
        <v>0</v>
      </c>
      <c r="BW237" s="36">
        <v>23752</v>
      </c>
      <c r="BX237" s="36">
        <v>4305</v>
      </c>
      <c r="BY237" s="37">
        <v>9655</v>
      </c>
    </row>
    <row r="238" spans="1:77" ht="18.7" customHeight="1" x14ac:dyDescent="0.2">
      <c r="A238" s="34" t="s">
        <v>509</v>
      </c>
      <c r="B238" s="35" t="s">
        <v>624</v>
      </c>
      <c r="C238" s="34" t="s">
        <v>625</v>
      </c>
      <c r="D238" s="36">
        <v>357200</v>
      </c>
      <c r="E238" s="36">
        <v>88810</v>
      </c>
      <c r="F238" s="36">
        <v>10058</v>
      </c>
      <c r="G238" s="36">
        <v>103180</v>
      </c>
      <c r="H238" s="36">
        <v>0</v>
      </c>
      <c r="I238" s="36">
        <v>0</v>
      </c>
      <c r="J238" s="36">
        <v>526550</v>
      </c>
      <c r="K238" s="36">
        <v>0</v>
      </c>
      <c r="L238" s="36">
        <v>0</v>
      </c>
      <c r="M238" s="36">
        <v>25200</v>
      </c>
      <c r="N238" s="36">
        <v>0</v>
      </c>
      <c r="O238" s="36">
        <v>0</v>
      </c>
      <c r="P238" s="36">
        <v>233720.1</v>
      </c>
      <c r="Q238" s="36">
        <v>0</v>
      </c>
      <c r="R238" s="36">
        <v>0</v>
      </c>
      <c r="S238" s="36">
        <v>0</v>
      </c>
      <c r="T238" s="36">
        <v>9500</v>
      </c>
      <c r="U238" s="36">
        <v>0</v>
      </c>
      <c r="V238" s="36">
        <v>0</v>
      </c>
      <c r="W238" s="36">
        <v>0</v>
      </c>
      <c r="X238" s="36">
        <v>0</v>
      </c>
      <c r="Y238" s="36">
        <v>35831.5</v>
      </c>
      <c r="Z238" s="36">
        <v>57863</v>
      </c>
      <c r="AA238" s="36">
        <v>41715</v>
      </c>
      <c r="AB238" s="36">
        <v>0</v>
      </c>
      <c r="AC238" s="36">
        <v>70799.78</v>
      </c>
      <c r="AD238" s="36">
        <v>0</v>
      </c>
      <c r="AE238" s="36">
        <v>510661</v>
      </c>
      <c r="AF238" s="36">
        <v>0</v>
      </c>
      <c r="AG238" s="36">
        <v>0</v>
      </c>
      <c r="AH238" s="36">
        <v>0</v>
      </c>
      <c r="AI238" s="36">
        <v>0</v>
      </c>
      <c r="AJ238" s="36">
        <v>0</v>
      </c>
      <c r="AK238" s="36">
        <v>0</v>
      </c>
      <c r="AL238" s="36">
        <v>0</v>
      </c>
      <c r="AM238" s="36">
        <v>4506</v>
      </c>
      <c r="AN238" s="36">
        <v>228264</v>
      </c>
      <c r="AO238" s="36">
        <v>58250</v>
      </c>
      <c r="AP238" s="36">
        <v>0</v>
      </c>
      <c r="AQ238" s="36">
        <v>130240</v>
      </c>
      <c r="AR238" s="36">
        <v>0</v>
      </c>
      <c r="AS238" s="36">
        <v>74900</v>
      </c>
      <c r="AT238" s="36">
        <v>0</v>
      </c>
      <c r="AU238" s="36">
        <v>42891</v>
      </c>
      <c r="AV238" s="36">
        <v>0</v>
      </c>
      <c r="AW238" s="36">
        <v>0</v>
      </c>
      <c r="AX238" s="36">
        <v>0</v>
      </c>
      <c r="AY238" s="36">
        <v>0</v>
      </c>
      <c r="AZ238" s="36">
        <v>0</v>
      </c>
      <c r="BA238" s="36">
        <v>0</v>
      </c>
      <c r="BB238" s="36">
        <v>16741</v>
      </c>
      <c r="BC238" s="36">
        <v>0</v>
      </c>
      <c r="BD238" s="36">
        <v>0</v>
      </c>
      <c r="BE238" s="36">
        <v>72670</v>
      </c>
      <c r="BF238" s="36">
        <v>0</v>
      </c>
      <c r="BG238" s="36">
        <v>0</v>
      </c>
      <c r="BH238" s="36">
        <v>0</v>
      </c>
      <c r="BI238" s="36">
        <v>359250</v>
      </c>
      <c r="BJ238" s="36">
        <v>0</v>
      </c>
      <c r="BK238" s="36">
        <v>18570</v>
      </c>
      <c r="BL238" s="36">
        <v>0</v>
      </c>
      <c r="BM238" s="36">
        <v>26200</v>
      </c>
      <c r="BN238" s="36">
        <v>0</v>
      </c>
      <c r="BO238" s="36">
        <v>0</v>
      </c>
      <c r="BP238" s="36">
        <v>0</v>
      </c>
      <c r="BQ238" s="36">
        <v>0</v>
      </c>
      <c r="BR238" s="36">
        <v>79100</v>
      </c>
      <c r="BS238" s="36">
        <v>0</v>
      </c>
      <c r="BT238" s="36">
        <v>0</v>
      </c>
      <c r="BU238" s="36">
        <v>180739</v>
      </c>
      <c r="BV238" s="36">
        <v>0</v>
      </c>
      <c r="BW238" s="36">
        <v>0</v>
      </c>
      <c r="BX238" s="36">
        <v>0</v>
      </c>
      <c r="BY238" s="37"/>
    </row>
    <row r="239" spans="1:77" ht="18.7" customHeight="1" x14ac:dyDescent="0.2">
      <c r="A239" s="34" t="s">
        <v>509</v>
      </c>
      <c r="B239" s="35" t="s">
        <v>626</v>
      </c>
      <c r="C239" s="34" t="s">
        <v>627</v>
      </c>
      <c r="D239" s="36">
        <v>190938</v>
      </c>
      <c r="E239" s="36">
        <v>0</v>
      </c>
      <c r="F239" s="36">
        <v>156418</v>
      </c>
      <c r="G239" s="36">
        <v>0</v>
      </c>
      <c r="H239" s="36">
        <v>51364</v>
      </c>
      <c r="I239" s="36">
        <v>0</v>
      </c>
      <c r="J239" s="36">
        <v>9400</v>
      </c>
      <c r="K239" s="36">
        <v>0</v>
      </c>
      <c r="L239" s="36">
        <v>0</v>
      </c>
      <c r="M239" s="36">
        <v>180350.14</v>
      </c>
      <c r="N239" s="36">
        <v>0</v>
      </c>
      <c r="O239" s="36">
        <v>0</v>
      </c>
      <c r="P239" s="36">
        <v>45012</v>
      </c>
      <c r="Q239" s="36">
        <v>883402.63</v>
      </c>
      <c r="R239" s="36">
        <v>3500</v>
      </c>
      <c r="S239" s="36">
        <v>0</v>
      </c>
      <c r="T239" s="36">
        <v>5000</v>
      </c>
      <c r="U239" s="36">
        <v>0</v>
      </c>
      <c r="V239" s="36">
        <v>0</v>
      </c>
      <c r="W239" s="36">
        <v>153529.9</v>
      </c>
      <c r="X239" s="36">
        <v>43992.2</v>
      </c>
      <c r="Y239" s="36">
        <v>0</v>
      </c>
      <c r="Z239" s="36">
        <v>48820</v>
      </c>
      <c r="AA239" s="36">
        <v>0</v>
      </c>
      <c r="AB239" s="36">
        <v>0</v>
      </c>
      <c r="AC239" s="36">
        <v>0</v>
      </c>
      <c r="AD239" s="36">
        <v>4900</v>
      </c>
      <c r="AE239" s="36">
        <v>300204</v>
      </c>
      <c r="AF239" s="36">
        <v>0</v>
      </c>
      <c r="AG239" s="36">
        <v>0</v>
      </c>
      <c r="AH239" s="36">
        <v>0</v>
      </c>
      <c r="AI239" s="36">
        <v>0</v>
      </c>
      <c r="AJ239" s="36">
        <v>113330</v>
      </c>
      <c r="AK239" s="36">
        <v>0</v>
      </c>
      <c r="AL239" s="36">
        <v>7200</v>
      </c>
      <c r="AM239" s="36">
        <v>0</v>
      </c>
      <c r="AN239" s="36">
        <v>0</v>
      </c>
      <c r="AO239" s="36">
        <v>0</v>
      </c>
      <c r="AP239" s="36">
        <v>0</v>
      </c>
      <c r="AQ239" s="36">
        <v>149498</v>
      </c>
      <c r="AR239" s="36">
        <v>5380</v>
      </c>
      <c r="AS239" s="36">
        <v>0</v>
      </c>
      <c r="AT239" s="36">
        <v>0</v>
      </c>
      <c r="AU239" s="36">
        <v>4050</v>
      </c>
      <c r="AV239" s="36">
        <v>0</v>
      </c>
      <c r="AW239" s="36">
        <v>13000</v>
      </c>
      <c r="AX239" s="36">
        <v>93410.6</v>
      </c>
      <c r="AY239" s="36">
        <v>0</v>
      </c>
      <c r="AZ239" s="36">
        <v>2996</v>
      </c>
      <c r="BA239" s="36">
        <v>45539</v>
      </c>
      <c r="BB239" s="36">
        <v>0</v>
      </c>
      <c r="BC239" s="36">
        <v>0</v>
      </c>
      <c r="BD239" s="36">
        <v>0</v>
      </c>
      <c r="BE239" s="36">
        <v>148636</v>
      </c>
      <c r="BF239" s="36">
        <v>0</v>
      </c>
      <c r="BG239" s="36">
        <v>6659</v>
      </c>
      <c r="BH239" s="36">
        <v>0</v>
      </c>
      <c r="BI239" s="36">
        <v>83570</v>
      </c>
      <c r="BJ239" s="36">
        <v>0</v>
      </c>
      <c r="BK239" s="36">
        <v>0</v>
      </c>
      <c r="BL239" s="36">
        <v>0</v>
      </c>
      <c r="BM239" s="36">
        <v>31840</v>
      </c>
      <c r="BN239" s="36">
        <v>30549.9</v>
      </c>
      <c r="BO239" s="36">
        <v>5570</v>
      </c>
      <c r="BP239" s="36">
        <v>434597</v>
      </c>
      <c r="BQ239" s="36">
        <v>0</v>
      </c>
      <c r="BR239" s="36">
        <v>0</v>
      </c>
      <c r="BS239" s="36">
        <v>0</v>
      </c>
      <c r="BT239" s="36">
        <v>0</v>
      </c>
      <c r="BU239" s="36">
        <v>53180</v>
      </c>
      <c r="BV239" s="36">
        <v>0</v>
      </c>
      <c r="BW239" s="36">
        <v>0</v>
      </c>
      <c r="BX239" s="36">
        <v>0</v>
      </c>
      <c r="BY239" s="37">
        <v>7083992.4099999992</v>
      </c>
    </row>
    <row r="240" spans="1:77" ht="18.7" customHeight="1" x14ac:dyDescent="0.2">
      <c r="A240" s="34" t="s">
        <v>509</v>
      </c>
      <c r="B240" s="35" t="s">
        <v>628</v>
      </c>
      <c r="C240" s="34" t="s">
        <v>629</v>
      </c>
      <c r="D240" s="36">
        <v>0</v>
      </c>
      <c r="E240" s="36">
        <v>0</v>
      </c>
      <c r="F240" s="36">
        <v>17680</v>
      </c>
      <c r="G240" s="36">
        <v>7275</v>
      </c>
      <c r="H240" s="36">
        <v>78730</v>
      </c>
      <c r="I240" s="36">
        <v>0</v>
      </c>
      <c r="J240" s="36">
        <v>0</v>
      </c>
      <c r="K240" s="36">
        <v>0</v>
      </c>
      <c r="L240" s="36">
        <v>0</v>
      </c>
      <c r="M240" s="36">
        <v>220110.97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0</v>
      </c>
      <c r="U240" s="36">
        <v>0</v>
      </c>
      <c r="V240" s="36">
        <v>0</v>
      </c>
      <c r="W240" s="36">
        <v>4920</v>
      </c>
      <c r="X240" s="36">
        <v>57000</v>
      </c>
      <c r="Y240" s="36">
        <v>0</v>
      </c>
      <c r="Z240" s="36">
        <v>0</v>
      </c>
      <c r="AA240" s="36">
        <v>0</v>
      </c>
      <c r="AB240" s="36">
        <v>0</v>
      </c>
      <c r="AC240" s="36">
        <v>9000</v>
      </c>
      <c r="AD240" s="36">
        <v>0</v>
      </c>
      <c r="AE240" s="36">
        <v>10200</v>
      </c>
      <c r="AF240" s="36">
        <v>0</v>
      </c>
      <c r="AG240" s="36">
        <v>0</v>
      </c>
      <c r="AH240" s="36">
        <v>0</v>
      </c>
      <c r="AI240" s="36">
        <v>0</v>
      </c>
      <c r="AJ240" s="36">
        <v>137000</v>
      </c>
      <c r="AK240" s="36">
        <v>5124.95</v>
      </c>
      <c r="AL240" s="36">
        <v>0</v>
      </c>
      <c r="AM240" s="36">
        <v>0</v>
      </c>
      <c r="AN240" s="36">
        <v>0</v>
      </c>
      <c r="AO240" s="36">
        <v>6850</v>
      </c>
      <c r="AP240" s="36">
        <v>0</v>
      </c>
      <c r="AQ240" s="36">
        <v>16650</v>
      </c>
      <c r="AR240" s="36">
        <v>0</v>
      </c>
      <c r="AS240" s="36">
        <v>0</v>
      </c>
      <c r="AT240" s="36">
        <v>0</v>
      </c>
      <c r="AU240" s="36">
        <v>0</v>
      </c>
      <c r="AV240" s="36">
        <v>0</v>
      </c>
      <c r="AW240" s="36">
        <v>0</v>
      </c>
      <c r="AX240" s="36">
        <v>362974</v>
      </c>
      <c r="AY240" s="36">
        <v>0</v>
      </c>
      <c r="AZ240" s="36">
        <v>0</v>
      </c>
      <c r="BA240" s="36">
        <v>158700.4</v>
      </c>
      <c r="BB240" s="36">
        <v>0</v>
      </c>
      <c r="BC240" s="36">
        <v>0</v>
      </c>
      <c r="BD240" s="36">
        <v>124988</v>
      </c>
      <c r="BE240" s="36">
        <v>0</v>
      </c>
      <c r="BF240" s="36">
        <v>91950</v>
      </c>
      <c r="BG240" s="36">
        <v>0</v>
      </c>
      <c r="BH240" s="36">
        <v>0</v>
      </c>
      <c r="BI240" s="36">
        <v>0</v>
      </c>
      <c r="BJ240" s="36">
        <v>0</v>
      </c>
      <c r="BK240" s="36">
        <v>0</v>
      </c>
      <c r="BL240" s="36">
        <v>135400</v>
      </c>
      <c r="BM240" s="36">
        <v>272851.68</v>
      </c>
      <c r="BN240" s="36">
        <v>649675</v>
      </c>
      <c r="BO240" s="36">
        <v>0</v>
      </c>
      <c r="BP240" s="36">
        <v>0</v>
      </c>
      <c r="BQ240" s="36">
        <v>0</v>
      </c>
      <c r="BR240" s="36">
        <v>0</v>
      </c>
      <c r="BS240" s="36">
        <v>0</v>
      </c>
      <c r="BT240" s="36">
        <v>0</v>
      </c>
      <c r="BU240" s="36">
        <v>0</v>
      </c>
      <c r="BV240" s="36">
        <v>0</v>
      </c>
      <c r="BW240" s="36">
        <v>0</v>
      </c>
      <c r="BX240" s="36">
        <v>41396</v>
      </c>
      <c r="BY240" s="37">
        <v>33562378.260000005</v>
      </c>
    </row>
    <row r="241" spans="1:77" ht="18.7" customHeight="1" x14ac:dyDescent="0.2">
      <c r="A241" s="34" t="s">
        <v>509</v>
      </c>
      <c r="B241" s="35" t="s">
        <v>630</v>
      </c>
      <c r="C241" s="34" t="s">
        <v>631</v>
      </c>
      <c r="D241" s="36">
        <v>57347.48</v>
      </c>
      <c r="E241" s="36">
        <v>0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0</v>
      </c>
      <c r="U241" s="36">
        <v>0</v>
      </c>
      <c r="V241" s="36">
        <v>376256.9</v>
      </c>
      <c r="W241" s="36">
        <v>0</v>
      </c>
      <c r="X241" s="36">
        <v>0</v>
      </c>
      <c r="Y241" s="36">
        <v>0</v>
      </c>
      <c r="Z241" s="36">
        <v>0</v>
      </c>
      <c r="AA241" s="36">
        <v>0</v>
      </c>
      <c r="AB241" s="36">
        <v>89570</v>
      </c>
      <c r="AC241" s="36">
        <v>548297.91</v>
      </c>
      <c r="AD241" s="36">
        <v>0</v>
      </c>
      <c r="AE241" s="36">
        <v>0</v>
      </c>
      <c r="AF241" s="36">
        <v>0</v>
      </c>
      <c r="AG241" s="36">
        <v>0</v>
      </c>
      <c r="AH241" s="36">
        <v>48525</v>
      </c>
      <c r="AI241" s="36">
        <v>0</v>
      </c>
      <c r="AJ241" s="36">
        <v>0</v>
      </c>
      <c r="AK241" s="36">
        <v>0</v>
      </c>
      <c r="AL241" s="36">
        <v>0</v>
      </c>
      <c r="AM241" s="36">
        <v>0</v>
      </c>
      <c r="AN241" s="36">
        <v>0</v>
      </c>
      <c r="AO241" s="36">
        <v>0</v>
      </c>
      <c r="AP241" s="36">
        <v>0</v>
      </c>
      <c r="AQ241" s="36">
        <v>0</v>
      </c>
      <c r="AR241" s="36">
        <v>0</v>
      </c>
      <c r="AS241" s="36">
        <v>0</v>
      </c>
      <c r="AT241" s="36">
        <v>0</v>
      </c>
      <c r="AU241" s="36">
        <v>0</v>
      </c>
      <c r="AV241" s="36">
        <v>0</v>
      </c>
      <c r="AW241" s="36">
        <v>0</v>
      </c>
      <c r="AX241" s="36">
        <v>0</v>
      </c>
      <c r="AY241" s="36">
        <v>0</v>
      </c>
      <c r="AZ241" s="36">
        <v>21291.21</v>
      </c>
      <c r="BA241" s="36">
        <v>0</v>
      </c>
      <c r="BB241" s="36">
        <v>0</v>
      </c>
      <c r="BC241" s="36">
        <v>0</v>
      </c>
      <c r="BD241" s="36">
        <v>0</v>
      </c>
      <c r="BE241" s="36">
        <v>0</v>
      </c>
      <c r="BF241" s="36">
        <v>1800</v>
      </c>
      <c r="BG241" s="36">
        <v>0</v>
      </c>
      <c r="BH241" s="36">
        <v>0</v>
      </c>
      <c r="BI241" s="36">
        <v>45007.94</v>
      </c>
      <c r="BJ241" s="36">
        <v>54347.5</v>
      </c>
      <c r="BK241" s="36">
        <v>29683.599999999999</v>
      </c>
      <c r="BL241" s="36">
        <v>0</v>
      </c>
      <c r="BM241" s="36">
        <v>22100</v>
      </c>
      <c r="BN241" s="36">
        <v>0</v>
      </c>
      <c r="BO241" s="36">
        <v>0</v>
      </c>
      <c r="BP241" s="36">
        <v>0</v>
      </c>
      <c r="BQ241" s="36">
        <v>0</v>
      </c>
      <c r="BR241" s="36">
        <v>0</v>
      </c>
      <c r="BS241" s="36">
        <v>0</v>
      </c>
      <c r="BT241" s="36">
        <v>0</v>
      </c>
      <c r="BU241" s="36">
        <v>0</v>
      </c>
      <c r="BV241" s="36">
        <v>0</v>
      </c>
      <c r="BW241" s="36">
        <v>6200</v>
      </c>
      <c r="BX241" s="36">
        <v>20600</v>
      </c>
      <c r="BY241" s="37">
        <v>2021442.9100000001</v>
      </c>
    </row>
    <row r="242" spans="1:77" ht="18.7" customHeight="1" x14ac:dyDescent="0.2">
      <c r="A242" s="34" t="s">
        <v>509</v>
      </c>
      <c r="B242" s="35" t="s">
        <v>632</v>
      </c>
      <c r="C242" s="34" t="s">
        <v>633</v>
      </c>
      <c r="D242" s="36">
        <v>990241</v>
      </c>
      <c r="E242" s="36">
        <v>620703.55000000005</v>
      </c>
      <c r="F242" s="36">
        <v>300535</v>
      </c>
      <c r="G242" s="36">
        <v>9500</v>
      </c>
      <c r="H242" s="36">
        <v>2925</v>
      </c>
      <c r="I242" s="36">
        <v>0</v>
      </c>
      <c r="J242" s="36">
        <v>130680</v>
      </c>
      <c r="K242" s="36">
        <v>0</v>
      </c>
      <c r="L242" s="36">
        <v>29537.5</v>
      </c>
      <c r="M242" s="36">
        <v>276332.03000000003</v>
      </c>
      <c r="N242" s="36">
        <v>5125</v>
      </c>
      <c r="O242" s="36">
        <v>0</v>
      </c>
      <c r="P242" s="36">
        <v>159131</v>
      </c>
      <c r="Q242" s="36">
        <v>3955.6</v>
      </c>
      <c r="R242" s="36">
        <v>5400</v>
      </c>
      <c r="S242" s="36">
        <v>71500</v>
      </c>
      <c r="T242" s="36">
        <v>73096</v>
      </c>
      <c r="U242" s="36">
        <v>27415</v>
      </c>
      <c r="V242" s="36">
        <v>2963760.27</v>
      </c>
      <c r="W242" s="36">
        <v>44272</v>
      </c>
      <c r="X242" s="36">
        <v>38190</v>
      </c>
      <c r="Y242" s="36">
        <v>0</v>
      </c>
      <c r="Z242" s="36">
        <v>30170</v>
      </c>
      <c r="AA242" s="36">
        <v>310169.3</v>
      </c>
      <c r="AB242" s="36">
        <v>474665</v>
      </c>
      <c r="AC242" s="36">
        <v>0</v>
      </c>
      <c r="AD242" s="36">
        <v>0</v>
      </c>
      <c r="AE242" s="36">
        <v>0</v>
      </c>
      <c r="AF242" s="36">
        <v>0</v>
      </c>
      <c r="AG242" s="36">
        <v>17520</v>
      </c>
      <c r="AH242" s="36">
        <v>0</v>
      </c>
      <c r="AI242" s="36">
        <v>5000</v>
      </c>
      <c r="AJ242" s="36">
        <v>0</v>
      </c>
      <c r="AK242" s="36">
        <v>0</v>
      </c>
      <c r="AL242" s="36">
        <v>69280</v>
      </c>
      <c r="AM242" s="36">
        <v>0</v>
      </c>
      <c r="AN242" s="36">
        <v>0</v>
      </c>
      <c r="AO242" s="36">
        <v>0</v>
      </c>
      <c r="AP242" s="36">
        <v>0</v>
      </c>
      <c r="AQ242" s="36">
        <v>454552</v>
      </c>
      <c r="AR242" s="36">
        <v>20400</v>
      </c>
      <c r="AS242" s="36">
        <v>0</v>
      </c>
      <c r="AT242" s="36">
        <v>0</v>
      </c>
      <c r="AU242" s="36">
        <v>4300</v>
      </c>
      <c r="AV242" s="36">
        <v>3500</v>
      </c>
      <c r="AW242" s="36">
        <v>13100</v>
      </c>
      <c r="AX242" s="36">
        <v>409146</v>
      </c>
      <c r="AY242" s="36">
        <v>52000</v>
      </c>
      <c r="AZ242" s="36">
        <v>605710</v>
      </c>
      <c r="BA242" s="36">
        <v>204066</v>
      </c>
      <c r="BB242" s="36">
        <v>81500</v>
      </c>
      <c r="BC242" s="36">
        <v>9813</v>
      </c>
      <c r="BD242" s="36">
        <v>40740</v>
      </c>
      <c r="BE242" s="36">
        <v>21460</v>
      </c>
      <c r="BF242" s="36">
        <v>18130</v>
      </c>
      <c r="BG242" s="36">
        <v>43203</v>
      </c>
      <c r="BH242" s="36">
        <v>21000</v>
      </c>
      <c r="BI242" s="36">
        <v>28500</v>
      </c>
      <c r="BJ242" s="36">
        <v>1125</v>
      </c>
      <c r="BK242" s="36">
        <v>0</v>
      </c>
      <c r="BL242" s="36">
        <v>0</v>
      </c>
      <c r="BM242" s="36">
        <v>0</v>
      </c>
      <c r="BN242" s="36">
        <v>0</v>
      </c>
      <c r="BO242" s="36">
        <v>0</v>
      </c>
      <c r="BP242" s="36">
        <v>408126</v>
      </c>
      <c r="BQ242" s="36">
        <v>151500</v>
      </c>
      <c r="BR242" s="36">
        <v>285200</v>
      </c>
      <c r="BS242" s="36">
        <v>254275.21</v>
      </c>
      <c r="BT242" s="36">
        <v>0</v>
      </c>
      <c r="BU242" s="36">
        <v>253800</v>
      </c>
      <c r="BV242" s="36">
        <v>0</v>
      </c>
      <c r="BW242" s="36">
        <v>1200</v>
      </c>
      <c r="BX242" s="36">
        <v>19200</v>
      </c>
      <c r="BY242" s="37">
        <v>1475118</v>
      </c>
    </row>
    <row r="243" spans="1:77" ht="18.7" customHeight="1" x14ac:dyDescent="0.2">
      <c r="A243" s="34" t="s">
        <v>509</v>
      </c>
      <c r="B243" s="35" t="s">
        <v>634</v>
      </c>
      <c r="C243" s="34" t="s">
        <v>635</v>
      </c>
      <c r="D243" s="36">
        <v>452171.05</v>
      </c>
      <c r="E243" s="36">
        <v>0</v>
      </c>
      <c r="F243" s="36">
        <v>17000</v>
      </c>
      <c r="G243" s="36">
        <v>3500</v>
      </c>
      <c r="H243" s="36">
        <v>59569.54</v>
      </c>
      <c r="I243" s="36">
        <v>18000</v>
      </c>
      <c r="J243" s="36">
        <v>245582.75</v>
      </c>
      <c r="K243" s="36">
        <v>103440</v>
      </c>
      <c r="L243" s="36">
        <v>4000</v>
      </c>
      <c r="M243" s="36">
        <v>13163</v>
      </c>
      <c r="N243" s="36">
        <v>0</v>
      </c>
      <c r="O243" s="36">
        <v>0</v>
      </c>
      <c r="P243" s="36">
        <v>82750</v>
      </c>
      <c r="Q243" s="36">
        <v>0</v>
      </c>
      <c r="R243" s="36">
        <v>0</v>
      </c>
      <c r="S243" s="36">
        <v>3500</v>
      </c>
      <c r="T243" s="36">
        <v>0</v>
      </c>
      <c r="U243" s="36">
        <v>23900</v>
      </c>
      <c r="V243" s="36">
        <v>218250</v>
      </c>
      <c r="W243" s="36">
        <v>0</v>
      </c>
      <c r="X243" s="36">
        <v>0</v>
      </c>
      <c r="Y243" s="36">
        <v>0</v>
      </c>
      <c r="Z243" s="36">
        <v>0</v>
      </c>
      <c r="AA243" s="36">
        <v>11435</v>
      </c>
      <c r="AB243" s="36">
        <v>0</v>
      </c>
      <c r="AC243" s="36">
        <v>2054</v>
      </c>
      <c r="AD243" s="36">
        <v>1500</v>
      </c>
      <c r="AE243" s="36">
        <v>0</v>
      </c>
      <c r="AF243" s="36">
        <v>6800</v>
      </c>
      <c r="AG243" s="36">
        <v>0</v>
      </c>
      <c r="AH243" s="36">
        <v>0</v>
      </c>
      <c r="AI243" s="36">
        <v>0</v>
      </c>
      <c r="AJ243" s="36">
        <v>0</v>
      </c>
      <c r="AK243" s="36">
        <v>255600</v>
      </c>
      <c r="AL243" s="36">
        <v>8500</v>
      </c>
      <c r="AM243" s="36">
        <v>108000</v>
      </c>
      <c r="AN243" s="36">
        <v>1654.62</v>
      </c>
      <c r="AO243" s="36">
        <v>0</v>
      </c>
      <c r="AP243" s="36">
        <v>0</v>
      </c>
      <c r="AQ243" s="36">
        <v>113190</v>
      </c>
      <c r="AR243" s="36">
        <v>122000</v>
      </c>
      <c r="AS243" s="36">
        <v>0</v>
      </c>
      <c r="AT243" s="36">
        <v>8700</v>
      </c>
      <c r="AU243" s="36">
        <v>0</v>
      </c>
      <c r="AV243" s="36">
        <v>0</v>
      </c>
      <c r="AW243" s="36">
        <v>0</v>
      </c>
      <c r="AX243" s="36">
        <v>68750</v>
      </c>
      <c r="AY243" s="36">
        <v>6005.4</v>
      </c>
      <c r="AZ243" s="36">
        <v>31443.759999999998</v>
      </c>
      <c r="BA243" s="36">
        <v>0</v>
      </c>
      <c r="BB243" s="36">
        <v>0</v>
      </c>
      <c r="BC243" s="36">
        <v>247743.47</v>
      </c>
      <c r="BD243" s="36">
        <v>79732.98</v>
      </c>
      <c r="BE243" s="36">
        <v>0.03</v>
      </c>
      <c r="BF243" s="36">
        <v>0</v>
      </c>
      <c r="BG243" s="36">
        <v>3500</v>
      </c>
      <c r="BH243" s="36">
        <v>0</v>
      </c>
      <c r="BI243" s="36">
        <v>531000</v>
      </c>
      <c r="BJ243" s="36">
        <v>0</v>
      </c>
      <c r="BK243" s="36">
        <v>0</v>
      </c>
      <c r="BL243" s="36">
        <v>5400</v>
      </c>
      <c r="BM243" s="36">
        <v>0</v>
      </c>
      <c r="BN243" s="36">
        <v>5000</v>
      </c>
      <c r="BO243" s="36">
        <v>0</v>
      </c>
      <c r="BP243" s="36">
        <v>35000</v>
      </c>
      <c r="BQ243" s="36">
        <v>23355</v>
      </c>
      <c r="BR243" s="36">
        <v>8500</v>
      </c>
      <c r="BS243" s="36">
        <v>16328.62</v>
      </c>
      <c r="BT243" s="36">
        <v>3500</v>
      </c>
      <c r="BU243" s="36">
        <v>17000</v>
      </c>
      <c r="BV243" s="36">
        <v>0</v>
      </c>
      <c r="BW243" s="36">
        <v>0</v>
      </c>
      <c r="BX243" s="36">
        <v>0</v>
      </c>
      <c r="BY243" s="37"/>
    </row>
    <row r="244" spans="1:77" ht="18.7" customHeight="1" x14ac:dyDescent="0.2">
      <c r="A244" s="43" t="s">
        <v>636</v>
      </c>
      <c r="B244" s="44"/>
      <c r="C244" s="45"/>
      <c r="D244" s="41">
        <f>SUM(D181:D243)</f>
        <v>128024604.78999998</v>
      </c>
      <c r="E244" s="41">
        <f t="shared" ref="E244:BP244" si="8">SUM(E181:E243)</f>
        <v>21363842.310000002</v>
      </c>
      <c r="F244" s="41">
        <f t="shared" si="8"/>
        <v>47953851.940000005</v>
      </c>
      <c r="G244" s="41">
        <f t="shared" si="8"/>
        <v>9139582.2999999989</v>
      </c>
      <c r="H244" s="41">
        <f t="shared" si="8"/>
        <v>7230430.5200000005</v>
      </c>
      <c r="I244" s="41">
        <f t="shared" si="8"/>
        <v>2327038.5</v>
      </c>
      <c r="J244" s="41">
        <f t="shared" si="8"/>
        <v>239955627.18000007</v>
      </c>
      <c r="K244" s="41">
        <f t="shared" si="8"/>
        <v>17411213.049999997</v>
      </c>
      <c r="L244" s="41">
        <f t="shared" si="8"/>
        <v>3381690.4999999991</v>
      </c>
      <c r="M244" s="41">
        <f t="shared" si="8"/>
        <v>53052850.789999992</v>
      </c>
      <c r="N244" s="41">
        <f t="shared" si="8"/>
        <v>2896448.1599999997</v>
      </c>
      <c r="O244" s="41">
        <f t="shared" si="8"/>
        <v>10674610.059999999</v>
      </c>
      <c r="P244" s="41">
        <f t="shared" si="8"/>
        <v>24695033.699999996</v>
      </c>
      <c r="Q244" s="41">
        <f t="shared" si="8"/>
        <v>21769884.950000003</v>
      </c>
      <c r="R244" s="41">
        <f t="shared" si="8"/>
        <v>1409937.88</v>
      </c>
      <c r="S244" s="41">
        <f t="shared" si="8"/>
        <v>5944879.9399999985</v>
      </c>
      <c r="T244" s="41">
        <f t="shared" si="8"/>
        <v>5573888.8199999994</v>
      </c>
      <c r="U244" s="41">
        <f t="shared" si="8"/>
        <v>4231446.4399999995</v>
      </c>
      <c r="V244" s="41">
        <f t="shared" si="8"/>
        <v>159427788.81999999</v>
      </c>
      <c r="W244" s="41">
        <f t="shared" si="8"/>
        <v>17279755.829999998</v>
      </c>
      <c r="X244" s="41">
        <f t="shared" si="8"/>
        <v>6819690.4900000012</v>
      </c>
      <c r="Y244" s="41">
        <f t="shared" si="8"/>
        <v>22584159.990000006</v>
      </c>
      <c r="Z244" s="41">
        <f t="shared" si="8"/>
        <v>6734399.209999999</v>
      </c>
      <c r="AA244" s="41">
        <f t="shared" si="8"/>
        <v>6062151.3600000013</v>
      </c>
      <c r="AB244" s="41">
        <f t="shared" si="8"/>
        <v>14781280.639999997</v>
      </c>
      <c r="AC244" s="41">
        <f t="shared" si="8"/>
        <v>3450894.3700000006</v>
      </c>
      <c r="AD244" s="41">
        <f t="shared" si="8"/>
        <v>3824491.4899999993</v>
      </c>
      <c r="AE244" s="41">
        <f t="shared" si="8"/>
        <v>154036775.61000001</v>
      </c>
      <c r="AF244" s="41">
        <f t="shared" si="8"/>
        <v>5888502.5700000003</v>
      </c>
      <c r="AG244" s="41">
        <f t="shared" si="8"/>
        <v>2236249.0699999994</v>
      </c>
      <c r="AH244" s="41">
        <f t="shared" si="8"/>
        <v>3692539.12</v>
      </c>
      <c r="AI244" s="41">
        <f t="shared" si="8"/>
        <v>2736872.0900000003</v>
      </c>
      <c r="AJ244" s="41">
        <f t="shared" si="8"/>
        <v>5606569.2699999996</v>
      </c>
      <c r="AK244" s="41">
        <f t="shared" si="8"/>
        <v>4238385.24</v>
      </c>
      <c r="AL244" s="41">
        <f t="shared" si="8"/>
        <v>3673030.58</v>
      </c>
      <c r="AM244" s="41">
        <f t="shared" si="8"/>
        <v>6512805.9600000009</v>
      </c>
      <c r="AN244" s="41">
        <f t="shared" si="8"/>
        <v>3343665.9</v>
      </c>
      <c r="AO244" s="41">
        <f t="shared" si="8"/>
        <v>3081488.35</v>
      </c>
      <c r="AP244" s="41">
        <f t="shared" si="8"/>
        <v>3144478.2200000007</v>
      </c>
      <c r="AQ244" s="41">
        <f t="shared" si="8"/>
        <v>37908631.270000003</v>
      </c>
      <c r="AR244" s="41">
        <f t="shared" si="8"/>
        <v>3972482.5</v>
      </c>
      <c r="AS244" s="41">
        <f t="shared" si="8"/>
        <v>2954737.96</v>
      </c>
      <c r="AT244" s="41">
        <f t="shared" si="8"/>
        <v>3760411.84</v>
      </c>
      <c r="AU244" s="41">
        <f t="shared" si="8"/>
        <v>2292832.1700000004</v>
      </c>
      <c r="AV244" s="41">
        <f t="shared" si="8"/>
        <v>677597.46</v>
      </c>
      <c r="AW244" s="41">
        <f t="shared" si="8"/>
        <v>1734336.39</v>
      </c>
      <c r="AX244" s="41">
        <f t="shared" si="8"/>
        <v>87143147.569999978</v>
      </c>
      <c r="AY244" s="41">
        <f t="shared" si="8"/>
        <v>4359966.4000000004</v>
      </c>
      <c r="AZ244" s="41">
        <f t="shared" si="8"/>
        <v>4830652.6500000004</v>
      </c>
      <c r="BA244" s="41">
        <f t="shared" si="8"/>
        <v>6982396.7800000012</v>
      </c>
      <c r="BB244" s="41">
        <f t="shared" si="8"/>
        <v>8966692.7500000037</v>
      </c>
      <c r="BC244" s="41">
        <f t="shared" si="8"/>
        <v>10931416.34</v>
      </c>
      <c r="BD244" s="41">
        <f t="shared" si="8"/>
        <v>13700048.949600002</v>
      </c>
      <c r="BE244" s="41">
        <f t="shared" si="8"/>
        <v>13412769.789999997</v>
      </c>
      <c r="BF244" s="41">
        <f t="shared" si="8"/>
        <v>3133929.84</v>
      </c>
      <c r="BG244" s="41">
        <f t="shared" si="8"/>
        <v>1657524.24</v>
      </c>
      <c r="BH244" s="41">
        <f t="shared" si="8"/>
        <v>1264366.9500000002</v>
      </c>
      <c r="BI244" s="41">
        <f t="shared" si="8"/>
        <v>87495080</v>
      </c>
      <c r="BJ244" s="41">
        <f t="shared" si="8"/>
        <v>25098224.250000004</v>
      </c>
      <c r="BK244" s="41">
        <f t="shared" si="8"/>
        <v>4978801.7599999988</v>
      </c>
      <c r="BL244" s="41">
        <f t="shared" si="8"/>
        <v>2459940.8600000003</v>
      </c>
      <c r="BM244" s="41">
        <f t="shared" si="8"/>
        <v>3280563.7900000005</v>
      </c>
      <c r="BN244" s="41">
        <f t="shared" si="8"/>
        <v>6551618.0499999998</v>
      </c>
      <c r="BO244" s="41">
        <f t="shared" si="8"/>
        <v>2010049.44</v>
      </c>
      <c r="BP244" s="41">
        <f t="shared" si="8"/>
        <v>57454266.829999998</v>
      </c>
      <c r="BQ244" s="41">
        <f t="shared" ref="BQ244:BX244" si="9">SUM(BQ181:BQ243)</f>
        <v>2873694.83</v>
      </c>
      <c r="BR244" s="41">
        <f t="shared" si="9"/>
        <v>4432310.05</v>
      </c>
      <c r="BS244" s="41">
        <f t="shared" si="9"/>
        <v>7295721.9699999988</v>
      </c>
      <c r="BT244" s="41">
        <f t="shared" si="9"/>
        <v>5724126.2700000014</v>
      </c>
      <c r="BU244" s="41">
        <f t="shared" si="9"/>
        <v>30146828.57</v>
      </c>
      <c r="BV244" s="41">
        <f t="shared" si="9"/>
        <v>4016004.5700000003</v>
      </c>
      <c r="BW244" s="41">
        <f t="shared" si="9"/>
        <v>2072312.9100000004</v>
      </c>
      <c r="BX244" s="41">
        <f t="shared" si="9"/>
        <v>2371047.6699999995</v>
      </c>
      <c r="BY244" s="42">
        <f>SUM(BY181:BY243)</f>
        <v>3944892669.6296</v>
      </c>
    </row>
    <row r="245" spans="1:77" ht="18.7" customHeight="1" x14ac:dyDescent="0.2">
      <c r="A245" s="34" t="s">
        <v>637</v>
      </c>
      <c r="B245" s="35" t="s">
        <v>638</v>
      </c>
      <c r="C245" s="34" t="s">
        <v>639</v>
      </c>
      <c r="D245" s="36">
        <v>21917535.739999998</v>
      </c>
      <c r="E245" s="36">
        <v>2296945.5299999998</v>
      </c>
      <c r="F245" s="36">
        <v>11854632.949999999</v>
      </c>
      <c r="G245" s="36">
        <v>7724650.9000000004</v>
      </c>
      <c r="H245" s="36">
        <v>10447017.68</v>
      </c>
      <c r="I245" s="36">
        <v>12576825.220000001</v>
      </c>
      <c r="J245" s="36">
        <v>53701253.609999999</v>
      </c>
      <c r="K245" s="36">
        <v>28990207.530000001</v>
      </c>
      <c r="L245" s="36">
        <v>9062475</v>
      </c>
      <c r="M245" s="36">
        <v>64637442.270000003</v>
      </c>
      <c r="N245" s="36">
        <v>15711855.1</v>
      </c>
      <c r="O245" s="36">
        <v>26173217.960000001</v>
      </c>
      <c r="P245" s="36">
        <v>29189547.27</v>
      </c>
      <c r="Q245" s="36">
        <v>42326763.409999996</v>
      </c>
      <c r="R245" s="36">
        <v>9055203.0600000005</v>
      </c>
      <c r="S245" s="36">
        <v>33766947.659999996</v>
      </c>
      <c r="T245" s="36">
        <v>23170911.43</v>
      </c>
      <c r="U245" s="36">
        <v>12428360.050000001</v>
      </c>
      <c r="V245" s="36">
        <v>10103818.789999999</v>
      </c>
      <c r="W245" s="36">
        <v>0</v>
      </c>
      <c r="X245" s="36">
        <v>0</v>
      </c>
      <c r="Y245" s="36">
        <v>17380309.879999999</v>
      </c>
      <c r="Z245" s="36">
        <v>5105072.37</v>
      </c>
      <c r="AA245" s="36">
        <v>3719748.8</v>
      </c>
      <c r="AB245" s="36">
        <v>0</v>
      </c>
      <c r="AC245" s="36">
        <v>5091437.34</v>
      </c>
      <c r="AD245" s="36">
        <v>5298494.8899999997</v>
      </c>
      <c r="AE245" s="36">
        <v>48882224.600000001</v>
      </c>
      <c r="AF245" s="36">
        <v>1051344.31</v>
      </c>
      <c r="AG245" s="36">
        <v>13923500.119999999</v>
      </c>
      <c r="AH245" s="36">
        <v>8752927.9000000004</v>
      </c>
      <c r="AI245" s="36">
        <v>13203992.189999999</v>
      </c>
      <c r="AJ245" s="36">
        <v>21904612.489999998</v>
      </c>
      <c r="AK245" s="36">
        <v>16149034.48</v>
      </c>
      <c r="AL245" s="36">
        <v>16545021.060000001</v>
      </c>
      <c r="AM245" s="36">
        <v>28514199.300000001</v>
      </c>
      <c r="AN245" s="36">
        <v>16986420.940000001</v>
      </c>
      <c r="AO245" s="36">
        <v>15531978.68</v>
      </c>
      <c r="AP245" s="36">
        <v>13645243.35</v>
      </c>
      <c r="AQ245" s="36">
        <v>45944818.240000002</v>
      </c>
      <c r="AR245" s="36">
        <v>2739767.31</v>
      </c>
      <c r="AS245" s="36">
        <v>27431497.059999999</v>
      </c>
      <c r="AT245" s="36">
        <v>19349473.09</v>
      </c>
      <c r="AU245" s="36">
        <v>15651730.460000001</v>
      </c>
      <c r="AV245" s="36">
        <v>8630266.6199999992</v>
      </c>
      <c r="AW245" s="36">
        <v>9107778.7599999998</v>
      </c>
      <c r="AX245" s="36">
        <v>72400844.790000007</v>
      </c>
      <c r="AY245" s="36">
        <v>21030804.84</v>
      </c>
      <c r="AZ245" s="36">
        <v>1746325.14</v>
      </c>
      <c r="BA245" s="36">
        <v>15190509.4</v>
      </c>
      <c r="BB245" s="36">
        <v>35242918.299999997</v>
      </c>
      <c r="BC245" s="36">
        <v>22578046.870000001</v>
      </c>
      <c r="BD245" s="36">
        <v>33653555.93</v>
      </c>
      <c r="BE245" s="36">
        <v>36565793.229999997</v>
      </c>
      <c r="BF245" s="36">
        <v>25408158.059999999</v>
      </c>
      <c r="BG245" s="36">
        <v>9806146.1600000001</v>
      </c>
      <c r="BH245" s="36">
        <v>7464392.4400000004</v>
      </c>
      <c r="BI245" s="36">
        <v>0</v>
      </c>
      <c r="BJ245" s="36">
        <v>58161492.93</v>
      </c>
      <c r="BK245" s="36">
        <v>15833552.550000001</v>
      </c>
      <c r="BL245" s="36">
        <v>10857593.01</v>
      </c>
      <c r="BM245" s="36">
        <v>16270909.449999999</v>
      </c>
      <c r="BN245" s="36">
        <v>18782464.5</v>
      </c>
      <c r="BO245" s="36">
        <v>1694258.02</v>
      </c>
      <c r="BP245" s="36">
        <v>33825007.200000003</v>
      </c>
      <c r="BQ245" s="36">
        <v>15203101.439999999</v>
      </c>
      <c r="BR245" s="36">
        <v>17700245.219999999</v>
      </c>
      <c r="BS245" s="36">
        <v>21518251.32</v>
      </c>
      <c r="BT245" s="36">
        <v>21091758.91</v>
      </c>
      <c r="BU245" s="36">
        <v>29430023.050000001</v>
      </c>
      <c r="BV245" s="36">
        <v>21706977.609999999</v>
      </c>
      <c r="BW245" s="36">
        <v>13350939.16</v>
      </c>
      <c r="BX245" s="36">
        <v>7434293.7199999997</v>
      </c>
      <c r="BY245" s="37">
        <v>5046055.71</v>
      </c>
    </row>
    <row r="246" spans="1:77" ht="18.7" customHeight="1" x14ac:dyDescent="0.2">
      <c r="A246" s="34" t="s">
        <v>637</v>
      </c>
      <c r="B246" s="35" t="s">
        <v>640</v>
      </c>
      <c r="C246" s="34" t="s">
        <v>641</v>
      </c>
      <c r="D246" s="36">
        <v>0</v>
      </c>
      <c r="E246" s="36">
        <v>502496.24</v>
      </c>
      <c r="F246" s="36">
        <v>94029.18</v>
      </c>
      <c r="G246" s="36">
        <v>0</v>
      </c>
      <c r="H246" s="36">
        <v>52263.85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0</v>
      </c>
      <c r="U246" s="36">
        <v>0</v>
      </c>
      <c r="V246" s="36">
        <v>179253.68</v>
      </c>
      <c r="W246" s="36">
        <v>0</v>
      </c>
      <c r="X246" s="36">
        <v>0</v>
      </c>
      <c r="Y246" s="36">
        <v>0</v>
      </c>
      <c r="Z246" s="36">
        <v>0</v>
      </c>
      <c r="AA246" s="36">
        <v>110870</v>
      </c>
      <c r="AB246" s="36">
        <v>0</v>
      </c>
      <c r="AC246" s="36">
        <v>0</v>
      </c>
      <c r="AD246" s="36">
        <v>0</v>
      </c>
      <c r="AE246" s="36">
        <v>0</v>
      </c>
      <c r="AF246" s="36">
        <v>278848.83</v>
      </c>
      <c r="AG246" s="36">
        <v>425902</v>
      </c>
      <c r="AH246" s="36">
        <v>0</v>
      </c>
      <c r="AI246" s="36">
        <v>0</v>
      </c>
      <c r="AJ246" s="36">
        <v>0</v>
      </c>
      <c r="AK246" s="36">
        <v>0</v>
      </c>
      <c r="AL246" s="36">
        <v>0</v>
      </c>
      <c r="AM246" s="36">
        <v>0</v>
      </c>
      <c r="AN246" s="36">
        <v>0</v>
      </c>
      <c r="AO246" s="36">
        <v>0</v>
      </c>
      <c r="AP246" s="36">
        <v>0</v>
      </c>
      <c r="AQ246" s="36">
        <v>60000</v>
      </c>
      <c r="AR246" s="36">
        <v>0</v>
      </c>
      <c r="AS246" s="36">
        <v>0</v>
      </c>
      <c r="AT246" s="36">
        <v>0</v>
      </c>
      <c r="AU246" s="36">
        <v>0</v>
      </c>
      <c r="AV246" s="36">
        <v>0</v>
      </c>
      <c r="AW246" s="36">
        <v>0</v>
      </c>
      <c r="AX246" s="36">
        <v>0</v>
      </c>
      <c r="AY246" s="36">
        <v>0</v>
      </c>
      <c r="AZ246" s="36">
        <v>0</v>
      </c>
      <c r="BA246" s="36">
        <v>0</v>
      </c>
      <c r="BB246" s="36">
        <v>4937008.6100000003</v>
      </c>
      <c r="BC246" s="36">
        <v>0</v>
      </c>
      <c r="BD246" s="36">
        <v>0</v>
      </c>
      <c r="BE246" s="36">
        <v>0</v>
      </c>
      <c r="BF246" s="36">
        <v>0</v>
      </c>
      <c r="BG246" s="36">
        <v>0</v>
      </c>
      <c r="BH246" s="36">
        <v>0</v>
      </c>
      <c r="BI246" s="36">
        <v>0</v>
      </c>
      <c r="BJ246" s="36">
        <v>1059241.08</v>
      </c>
      <c r="BK246" s="36">
        <v>0</v>
      </c>
      <c r="BL246" s="36">
        <v>0</v>
      </c>
      <c r="BM246" s="36">
        <v>0</v>
      </c>
      <c r="BN246" s="36">
        <v>0</v>
      </c>
      <c r="BO246" s="36">
        <v>0</v>
      </c>
      <c r="BP246" s="36">
        <v>0</v>
      </c>
      <c r="BQ246" s="36">
        <v>104810.71</v>
      </c>
      <c r="BR246" s="36">
        <v>0</v>
      </c>
      <c r="BS246" s="36">
        <v>0</v>
      </c>
      <c r="BT246" s="36">
        <v>136179.04999999999</v>
      </c>
      <c r="BU246" s="36">
        <v>0</v>
      </c>
      <c r="BV246" s="36">
        <v>0</v>
      </c>
      <c r="BW246" s="36">
        <v>0</v>
      </c>
      <c r="BX246" s="36">
        <v>517222.61</v>
      </c>
      <c r="BY246" s="37">
        <v>2242041.1</v>
      </c>
    </row>
    <row r="247" spans="1:77" ht="18.7" customHeight="1" x14ac:dyDescent="0.2">
      <c r="A247" s="34" t="s">
        <v>637</v>
      </c>
      <c r="B247" s="35" t="s">
        <v>642</v>
      </c>
      <c r="C247" s="34" t="s">
        <v>643</v>
      </c>
      <c r="D247" s="36">
        <v>49773422.829999998</v>
      </c>
      <c r="E247" s="36">
        <v>6752822.1299999999</v>
      </c>
      <c r="F247" s="36">
        <v>9613597.4499999993</v>
      </c>
      <c r="G247" s="36">
        <v>17412569.640000001</v>
      </c>
      <c r="H247" s="36">
        <v>20444157.57</v>
      </c>
      <c r="I247" s="36">
        <v>0</v>
      </c>
      <c r="J247" s="36">
        <v>35062058.43</v>
      </c>
      <c r="K247" s="36">
        <v>16616529.98</v>
      </c>
      <c r="L247" s="36">
        <v>4457510.49</v>
      </c>
      <c r="M247" s="36">
        <v>37478795.5</v>
      </c>
      <c r="N247" s="36">
        <v>5496632.9500000002</v>
      </c>
      <c r="O247" s="36">
        <v>19228825.66</v>
      </c>
      <c r="P247" s="36">
        <v>28312808.57</v>
      </c>
      <c r="Q247" s="36">
        <v>32977881.710000001</v>
      </c>
      <c r="R247" s="36">
        <v>1962295.34</v>
      </c>
      <c r="S247" s="36">
        <v>28941703.879999999</v>
      </c>
      <c r="T247" s="36">
        <v>11741313.09</v>
      </c>
      <c r="U247" s="36">
        <v>9323127.3000000007</v>
      </c>
      <c r="V247" s="36">
        <v>17160305.98</v>
      </c>
      <c r="W247" s="36">
        <v>877903.46</v>
      </c>
      <c r="X247" s="36">
        <v>5287246.72</v>
      </c>
      <c r="Y247" s="36">
        <v>780764</v>
      </c>
      <c r="Z247" s="36">
        <v>2739864.31</v>
      </c>
      <c r="AA247" s="36">
        <v>4151413.6</v>
      </c>
      <c r="AB247" s="36">
        <v>381254.82</v>
      </c>
      <c r="AC247" s="36">
        <v>2435666.52</v>
      </c>
      <c r="AD247" s="36">
        <v>3739598.88</v>
      </c>
      <c r="AE247" s="36">
        <v>18587333.41</v>
      </c>
      <c r="AF247" s="36">
        <v>5066664.53</v>
      </c>
      <c r="AG247" s="36">
        <v>6233699.5099999998</v>
      </c>
      <c r="AH247" s="36">
        <v>4844924.8899999997</v>
      </c>
      <c r="AI247" s="36">
        <v>4254308.54</v>
      </c>
      <c r="AJ247" s="36">
        <v>7831057.7400000002</v>
      </c>
      <c r="AK247" s="36">
        <v>6455724.9500000002</v>
      </c>
      <c r="AL247" s="36">
        <v>5546554.2699999996</v>
      </c>
      <c r="AM247" s="36">
        <v>8400142.4800000004</v>
      </c>
      <c r="AN247" s="36">
        <v>5715478.2699999996</v>
      </c>
      <c r="AO247" s="36">
        <v>4820633.67</v>
      </c>
      <c r="AP247" s="36">
        <v>4888528.72</v>
      </c>
      <c r="AQ247" s="36">
        <v>15247165.93</v>
      </c>
      <c r="AR247" s="36">
        <v>1683386.23</v>
      </c>
      <c r="AS247" s="36">
        <v>7952679.2300000004</v>
      </c>
      <c r="AT247" s="36">
        <v>6494629.5</v>
      </c>
      <c r="AU247" s="36">
        <v>4449367.45</v>
      </c>
      <c r="AV247" s="36">
        <v>737741.45</v>
      </c>
      <c r="AW247" s="36">
        <v>2518051.52</v>
      </c>
      <c r="AX247" s="36">
        <v>26663122.82</v>
      </c>
      <c r="AY247" s="36">
        <v>4643515.41</v>
      </c>
      <c r="AZ247" s="36">
        <v>2424944.92</v>
      </c>
      <c r="BA247" s="36">
        <v>9469282.4700000007</v>
      </c>
      <c r="BB247" s="36">
        <v>8185962.8799999999</v>
      </c>
      <c r="BC247" s="36">
        <v>8817171.7300000004</v>
      </c>
      <c r="BD247" s="36">
        <v>8614236.3499999996</v>
      </c>
      <c r="BE247" s="36">
        <v>11863429.41</v>
      </c>
      <c r="BF247" s="36">
        <v>5069881.37</v>
      </c>
      <c r="BG247" s="36">
        <v>3238087.1</v>
      </c>
      <c r="BH247" s="36">
        <v>2708691.21</v>
      </c>
      <c r="BI247" s="36">
        <v>10193484.949999999</v>
      </c>
      <c r="BJ247" s="36">
        <v>4269371.45</v>
      </c>
      <c r="BK247" s="36">
        <v>5815763.9400000004</v>
      </c>
      <c r="BL247" s="36">
        <v>2925252.5</v>
      </c>
      <c r="BM247" s="36">
        <v>6068668.46</v>
      </c>
      <c r="BN247" s="36">
        <v>4671337.28</v>
      </c>
      <c r="BO247" s="36">
        <v>1407670.19</v>
      </c>
      <c r="BP247" s="36">
        <v>14609213.49</v>
      </c>
      <c r="BQ247" s="36">
        <v>5383209.04</v>
      </c>
      <c r="BR247" s="36">
        <v>7410378.9800000004</v>
      </c>
      <c r="BS247" s="36">
        <v>8866429.1500000004</v>
      </c>
      <c r="BT247" s="36">
        <v>9556783.5099999998</v>
      </c>
      <c r="BU247" s="36">
        <v>10418363.119999999</v>
      </c>
      <c r="BV247" s="36">
        <v>6168722.4199999999</v>
      </c>
      <c r="BW247" s="36">
        <v>3917567.3</v>
      </c>
      <c r="BX247" s="36">
        <v>2797850.12</v>
      </c>
      <c r="BY247" s="37">
        <v>417353</v>
      </c>
    </row>
    <row r="248" spans="1:77" ht="18.7" customHeight="1" x14ac:dyDescent="0.2">
      <c r="A248" s="34" t="s">
        <v>637</v>
      </c>
      <c r="B248" s="35" t="s">
        <v>644</v>
      </c>
      <c r="C248" s="34" t="s">
        <v>645</v>
      </c>
      <c r="D248" s="36">
        <v>79930</v>
      </c>
      <c r="E248" s="36">
        <v>953418.3</v>
      </c>
      <c r="F248" s="36">
        <v>1079938</v>
      </c>
      <c r="G248" s="36">
        <v>427582</v>
      </c>
      <c r="H248" s="36">
        <v>40639.160000000003</v>
      </c>
      <c r="I248" s="36">
        <v>0</v>
      </c>
      <c r="J248" s="36">
        <v>0</v>
      </c>
      <c r="K248" s="36">
        <v>20740</v>
      </c>
      <c r="L248" s="36">
        <v>0</v>
      </c>
      <c r="M248" s="36">
        <v>6000790.1699999999</v>
      </c>
      <c r="N248" s="36">
        <v>0</v>
      </c>
      <c r="O248" s="36">
        <v>0</v>
      </c>
      <c r="P248" s="36">
        <v>947830.98</v>
      </c>
      <c r="Q248" s="36">
        <v>0</v>
      </c>
      <c r="R248" s="36">
        <v>0</v>
      </c>
      <c r="S248" s="36">
        <v>0</v>
      </c>
      <c r="T248" s="36">
        <v>285578.01</v>
      </c>
      <c r="U248" s="36">
        <v>0</v>
      </c>
      <c r="V248" s="36">
        <v>214954.09</v>
      </c>
      <c r="W248" s="36">
        <v>0</v>
      </c>
      <c r="X248" s="36">
        <v>15150</v>
      </c>
      <c r="Y248" s="36">
        <v>0</v>
      </c>
      <c r="Z248" s="36">
        <v>0</v>
      </c>
      <c r="AA248" s="36">
        <v>11217</v>
      </c>
      <c r="AB248" s="36">
        <v>17903</v>
      </c>
      <c r="AC248" s="36">
        <v>123580</v>
      </c>
      <c r="AD248" s="36">
        <v>404440.5</v>
      </c>
      <c r="AE248" s="36">
        <v>355425</v>
      </c>
      <c r="AF248" s="36">
        <v>536952.35</v>
      </c>
      <c r="AG248" s="36">
        <v>174012.3</v>
      </c>
      <c r="AH248" s="36">
        <v>0</v>
      </c>
      <c r="AI248" s="36">
        <v>0</v>
      </c>
      <c r="AJ248" s="36">
        <v>320</v>
      </c>
      <c r="AK248" s="36">
        <v>0</v>
      </c>
      <c r="AL248" s="36">
        <v>0</v>
      </c>
      <c r="AM248" s="36">
        <v>0</v>
      </c>
      <c r="AN248" s="36">
        <v>0</v>
      </c>
      <c r="AO248" s="36">
        <v>341814.75</v>
      </c>
      <c r="AP248" s="36">
        <v>0</v>
      </c>
      <c r="AQ248" s="36">
        <v>0</v>
      </c>
      <c r="AR248" s="36">
        <v>2500</v>
      </c>
      <c r="AS248" s="36">
        <v>0</v>
      </c>
      <c r="AT248" s="36">
        <v>2500</v>
      </c>
      <c r="AU248" s="36">
        <v>0</v>
      </c>
      <c r="AV248" s="36">
        <v>0</v>
      </c>
      <c r="AW248" s="36">
        <v>0</v>
      </c>
      <c r="AX248" s="36">
        <v>1117219</v>
      </c>
      <c r="AY248" s="36">
        <v>0</v>
      </c>
      <c r="AZ248" s="36">
        <v>0</v>
      </c>
      <c r="BA248" s="36">
        <v>700</v>
      </c>
      <c r="BB248" s="36">
        <v>12210</v>
      </c>
      <c r="BC248" s="36">
        <v>0</v>
      </c>
      <c r="BD248" s="36">
        <v>0</v>
      </c>
      <c r="BE248" s="36">
        <v>0</v>
      </c>
      <c r="BF248" s="36">
        <v>0</v>
      </c>
      <c r="BG248" s="36">
        <v>40479.26</v>
      </c>
      <c r="BH248" s="36">
        <v>16107</v>
      </c>
      <c r="BI248" s="36">
        <v>132985</v>
      </c>
      <c r="BJ248" s="36">
        <v>897642.15</v>
      </c>
      <c r="BK248" s="36">
        <v>0</v>
      </c>
      <c r="BL248" s="36">
        <v>39750</v>
      </c>
      <c r="BM248" s="36">
        <v>20000</v>
      </c>
      <c r="BN248" s="36">
        <v>0</v>
      </c>
      <c r="BO248" s="36">
        <v>0</v>
      </c>
      <c r="BP248" s="36">
        <v>240437</v>
      </c>
      <c r="BQ248" s="36">
        <v>35559.269999999997</v>
      </c>
      <c r="BR248" s="36">
        <v>5023</v>
      </c>
      <c r="BS248" s="36">
        <v>0</v>
      </c>
      <c r="BT248" s="36">
        <v>880984.06</v>
      </c>
      <c r="BU248" s="36">
        <v>381391.34</v>
      </c>
      <c r="BV248" s="36">
        <v>0</v>
      </c>
      <c r="BW248" s="36">
        <v>0</v>
      </c>
      <c r="BX248" s="36">
        <v>514609.52</v>
      </c>
      <c r="BY248" s="37">
        <v>26400</v>
      </c>
    </row>
    <row r="249" spans="1:77" ht="18.7" customHeight="1" x14ac:dyDescent="0.2">
      <c r="A249" s="34" t="s">
        <v>637</v>
      </c>
      <c r="B249" s="35" t="s">
        <v>646</v>
      </c>
      <c r="C249" s="34" t="s">
        <v>647</v>
      </c>
      <c r="D249" s="36">
        <v>6300</v>
      </c>
      <c r="E249" s="36">
        <v>225650</v>
      </c>
      <c r="F249" s="36">
        <v>18634047.77</v>
      </c>
      <c r="G249" s="36">
        <v>717983.82</v>
      </c>
      <c r="H249" s="36">
        <v>571738.36</v>
      </c>
      <c r="I249" s="36">
        <v>250086.07</v>
      </c>
      <c r="J249" s="36">
        <v>0</v>
      </c>
      <c r="K249" s="36">
        <v>0</v>
      </c>
      <c r="L249" s="36">
        <v>0</v>
      </c>
      <c r="M249" s="36">
        <v>886464.46</v>
      </c>
      <c r="N249" s="36">
        <v>0</v>
      </c>
      <c r="O249" s="36">
        <v>632912.92000000004</v>
      </c>
      <c r="P249" s="36">
        <v>648839.09</v>
      </c>
      <c r="Q249" s="36">
        <v>994530.6</v>
      </c>
      <c r="R249" s="36">
        <v>5000</v>
      </c>
      <c r="S249" s="36">
        <v>421878.85</v>
      </c>
      <c r="T249" s="36">
        <v>139762.4</v>
      </c>
      <c r="U249" s="36">
        <v>100000</v>
      </c>
      <c r="V249" s="36">
        <v>14083978.65</v>
      </c>
      <c r="W249" s="36">
        <v>3890312.89</v>
      </c>
      <c r="X249" s="36">
        <v>56666.28</v>
      </c>
      <c r="Y249" s="36">
        <v>0</v>
      </c>
      <c r="Z249" s="36">
        <v>7500</v>
      </c>
      <c r="AA249" s="36">
        <v>1249465.07</v>
      </c>
      <c r="AB249" s="36">
        <v>1105645.6299999999</v>
      </c>
      <c r="AC249" s="36">
        <v>100100</v>
      </c>
      <c r="AD249" s="36">
        <v>2289811.39</v>
      </c>
      <c r="AE249" s="36">
        <v>5368980</v>
      </c>
      <c r="AF249" s="36">
        <v>978438.12</v>
      </c>
      <c r="AG249" s="36">
        <v>24800</v>
      </c>
      <c r="AH249" s="36">
        <v>0</v>
      </c>
      <c r="AI249" s="36">
        <v>776572.85</v>
      </c>
      <c r="AJ249" s="36">
        <v>755535.52</v>
      </c>
      <c r="AK249" s="36">
        <v>22549.41</v>
      </c>
      <c r="AL249" s="36">
        <v>461664.29</v>
      </c>
      <c r="AM249" s="36">
        <v>550719.86</v>
      </c>
      <c r="AN249" s="36">
        <v>465182.37</v>
      </c>
      <c r="AO249" s="36">
        <v>1611748.15</v>
      </c>
      <c r="AP249" s="36">
        <v>418445.35</v>
      </c>
      <c r="AQ249" s="36">
        <v>4287444.4800000004</v>
      </c>
      <c r="AR249" s="36">
        <v>408446.19</v>
      </c>
      <c r="AS249" s="36">
        <v>470530.99</v>
      </c>
      <c r="AT249" s="36">
        <v>546112.49</v>
      </c>
      <c r="AU249" s="36">
        <v>417075.53</v>
      </c>
      <c r="AV249" s="36">
        <v>21309.51</v>
      </c>
      <c r="AW249" s="36">
        <v>129484.16</v>
      </c>
      <c r="AX249" s="36">
        <v>476007</v>
      </c>
      <c r="AY249" s="36">
        <v>400</v>
      </c>
      <c r="AZ249" s="36">
        <v>243529.16</v>
      </c>
      <c r="BA249" s="36">
        <v>100000</v>
      </c>
      <c r="BB249" s="36">
        <v>10000</v>
      </c>
      <c r="BC249" s="36">
        <v>512434.19</v>
      </c>
      <c r="BD249" s="36">
        <v>1337628.29</v>
      </c>
      <c r="BE249" s="36">
        <v>333991</v>
      </c>
      <c r="BF249" s="36">
        <v>555163.79</v>
      </c>
      <c r="BG249" s="36">
        <v>54516.14</v>
      </c>
      <c r="BH249" s="36">
        <v>0</v>
      </c>
      <c r="BI249" s="36">
        <v>0</v>
      </c>
      <c r="BJ249" s="36">
        <v>6604743.71</v>
      </c>
      <c r="BK249" s="36">
        <v>0</v>
      </c>
      <c r="BL249" s="36">
        <v>0</v>
      </c>
      <c r="BM249" s="36">
        <v>15000</v>
      </c>
      <c r="BN249" s="36">
        <v>0</v>
      </c>
      <c r="BO249" s="36">
        <v>313957.90999999997</v>
      </c>
      <c r="BP249" s="36">
        <v>5123103.12</v>
      </c>
      <c r="BQ249" s="36">
        <v>291854.36</v>
      </c>
      <c r="BR249" s="36">
        <v>643535.1</v>
      </c>
      <c r="BS249" s="36">
        <v>928001.32</v>
      </c>
      <c r="BT249" s="36">
        <v>1695495.25</v>
      </c>
      <c r="BU249" s="36">
        <v>721120.65</v>
      </c>
      <c r="BV249" s="36">
        <v>1402933.48</v>
      </c>
      <c r="BW249" s="36">
        <v>5100</v>
      </c>
      <c r="BX249" s="36">
        <v>2283718.5499999998</v>
      </c>
      <c r="BY249" s="37">
        <v>62077.5</v>
      </c>
    </row>
    <row r="250" spans="1:77" ht="18.7" customHeight="1" x14ac:dyDescent="0.2">
      <c r="A250" s="34" t="s">
        <v>637</v>
      </c>
      <c r="B250" s="35" t="s">
        <v>648</v>
      </c>
      <c r="C250" s="34" t="s">
        <v>649</v>
      </c>
      <c r="D250" s="36">
        <v>223840</v>
      </c>
      <c r="E250" s="36">
        <v>499886.59</v>
      </c>
      <c r="F250" s="36">
        <v>2881.54</v>
      </c>
      <c r="G250" s="36">
        <v>0</v>
      </c>
      <c r="H250" s="36">
        <v>757522.2</v>
      </c>
      <c r="I250" s="36">
        <v>168900</v>
      </c>
      <c r="J250" s="36">
        <v>0</v>
      </c>
      <c r="K250" s="36">
        <v>365400</v>
      </c>
      <c r="L250" s="36">
        <v>100000</v>
      </c>
      <c r="M250" s="36">
        <v>0</v>
      </c>
      <c r="N250" s="36">
        <v>0</v>
      </c>
      <c r="O250" s="36">
        <v>0</v>
      </c>
      <c r="P250" s="36">
        <v>0</v>
      </c>
      <c r="Q250" s="36">
        <v>327750</v>
      </c>
      <c r="R250" s="36">
        <v>0</v>
      </c>
      <c r="S250" s="36">
        <v>0</v>
      </c>
      <c r="T250" s="36">
        <v>130500</v>
      </c>
      <c r="U250" s="36">
        <v>0</v>
      </c>
      <c r="V250" s="36">
        <v>879772.81</v>
      </c>
      <c r="W250" s="36">
        <v>0</v>
      </c>
      <c r="X250" s="36">
        <v>1101834.8799999999</v>
      </c>
      <c r="Y250" s="36">
        <v>0</v>
      </c>
      <c r="Z250" s="36">
        <v>149900</v>
      </c>
      <c r="AA250" s="36">
        <v>32.200000000000003</v>
      </c>
      <c r="AB250" s="36">
        <v>0</v>
      </c>
      <c r="AC250" s="36">
        <v>0</v>
      </c>
      <c r="AD250" s="36">
        <v>0</v>
      </c>
      <c r="AE250" s="36">
        <v>100000</v>
      </c>
      <c r="AF250" s="36">
        <v>0</v>
      </c>
      <c r="AG250" s="36">
        <v>100000</v>
      </c>
      <c r="AH250" s="36">
        <v>0</v>
      </c>
      <c r="AI250" s="36">
        <v>0</v>
      </c>
      <c r="AJ250" s="36">
        <v>103960</v>
      </c>
      <c r="AK250" s="36">
        <v>3000</v>
      </c>
      <c r="AL250" s="36">
        <v>0</v>
      </c>
      <c r="AM250" s="36">
        <v>0</v>
      </c>
      <c r="AN250" s="36">
        <v>0</v>
      </c>
      <c r="AO250" s="36">
        <v>0</v>
      </c>
      <c r="AP250" s="36">
        <v>0</v>
      </c>
      <c r="AQ250" s="36">
        <v>47920</v>
      </c>
      <c r="AR250" s="36">
        <v>205492.2</v>
      </c>
      <c r="AS250" s="36">
        <v>0</v>
      </c>
      <c r="AT250" s="36">
        <v>32400</v>
      </c>
      <c r="AU250" s="36">
        <v>100000</v>
      </c>
      <c r="AV250" s="36">
        <v>23553.119999999999</v>
      </c>
      <c r="AW250" s="36">
        <v>100000</v>
      </c>
      <c r="AX250" s="36">
        <v>126276</v>
      </c>
      <c r="AY250" s="36">
        <v>0</v>
      </c>
      <c r="AZ250" s="36">
        <v>47979.21</v>
      </c>
      <c r="BA250" s="36">
        <v>0</v>
      </c>
      <c r="BB250" s="36">
        <v>0</v>
      </c>
      <c r="BC250" s="36">
        <v>122130</v>
      </c>
      <c r="BD250" s="36">
        <v>0</v>
      </c>
      <c r="BE250" s="36">
        <v>0</v>
      </c>
      <c r="BF250" s="36">
        <v>0</v>
      </c>
      <c r="BG250" s="36">
        <v>0</v>
      </c>
      <c r="BH250" s="36">
        <v>0</v>
      </c>
      <c r="BI250" s="36">
        <v>0</v>
      </c>
      <c r="BJ250" s="36">
        <v>59622.77</v>
      </c>
      <c r="BK250" s="36">
        <v>0</v>
      </c>
      <c r="BL250" s="36">
        <v>540</v>
      </c>
      <c r="BM250" s="36">
        <v>100000</v>
      </c>
      <c r="BN250" s="36">
        <v>0</v>
      </c>
      <c r="BO250" s="36">
        <v>17605.349999999999</v>
      </c>
      <c r="BP250" s="36">
        <v>0</v>
      </c>
      <c r="BQ250" s="36">
        <v>320.33999999999997</v>
      </c>
      <c r="BR250" s="36">
        <v>88284.3</v>
      </c>
      <c r="BS250" s="36">
        <v>790946.2</v>
      </c>
      <c r="BT250" s="36">
        <v>78810</v>
      </c>
      <c r="BU250" s="36">
        <v>0</v>
      </c>
      <c r="BV250" s="36">
        <v>248850</v>
      </c>
      <c r="BW250" s="36">
        <v>473147.87</v>
      </c>
      <c r="BX250" s="36">
        <v>418335.59</v>
      </c>
      <c r="BY250" s="37">
        <v>424063.71</v>
      </c>
    </row>
    <row r="251" spans="1:77" ht="18.7" customHeight="1" x14ac:dyDescent="0.2">
      <c r="A251" s="34" t="s">
        <v>637</v>
      </c>
      <c r="B251" s="35" t="s">
        <v>650</v>
      </c>
      <c r="C251" s="34" t="s">
        <v>651</v>
      </c>
      <c r="D251" s="36">
        <v>0</v>
      </c>
      <c r="E251" s="36">
        <v>0</v>
      </c>
      <c r="F251" s="36">
        <v>-23809</v>
      </c>
      <c r="G251" s="36">
        <v>0</v>
      </c>
      <c r="H251" s="36">
        <v>0</v>
      </c>
      <c r="I251" s="36">
        <v>0</v>
      </c>
      <c r="J251" s="36">
        <v>-2770849</v>
      </c>
      <c r="K251" s="36">
        <v>0</v>
      </c>
      <c r="L251" s="36">
        <v>0</v>
      </c>
      <c r="M251" s="36">
        <v>0</v>
      </c>
      <c r="N251" s="36">
        <v>-81379.19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-620</v>
      </c>
      <c r="U251" s="36">
        <v>0</v>
      </c>
      <c r="V251" s="36">
        <v>0</v>
      </c>
      <c r="W251" s="36">
        <v>-1960899.83</v>
      </c>
      <c r="X251" s="36">
        <v>-154329.42000000001</v>
      </c>
      <c r="Y251" s="36">
        <v>-9026011.8399999999</v>
      </c>
      <c r="Z251" s="36">
        <v>0</v>
      </c>
      <c r="AA251" s="36">
        <v>0</v>
      </c>
      <c r="AB251" s="36">
        <v>0</v>
      </c>
      <c r="AC251" s="36">
        <v>0</v>
      </c>
      <c r="AD251" s="36">
        <v>0</v>
      </c>
      <c r="AE251" s="36">
        <v>0</v>
      </c>
      <c r="AF251" s="36">
        <v>0</v>
      </c>
      <c r="AG251" s="36">
        <v>0</v>
      </c>
      <c r="AH251" s="36">
        <v>0</v>
      </c>
      <c r="AI251" s="36">
        <v>0</v>
      </c>
      <c r="AJ251" s="36">
        <v>0</v>
      </c>
      <c r="AK251" s="36">
        <v>-24015</v>
      </c>
      <c r="AL251" s="36">
        <v>0</v>
      </c>
      <c r="AM251" s="36">
        <v>0</v>
      </c>
      <c r="AN251" s="36">
        <v>0</v>
      </c>
      <c r="AO251" s="36">
        <v>0</v>
      </c>
      <c r="AP251" s="36">
        <v>0</v>
      </c>
      <c r="AQ251" s="36">
        <v>0</v>
      </c>
      <c r="AR251" s="36">
        <v>-1887748</v>
      </c>
      <c r="AS251" s="36">
        <v>0</v>
      </c>
      <c r="AT251" s="36">
        <v>0</v>
      </c>
      <c r="AU251" s="36">
        <v>0</v>
      </c>
      <c r="AV251" s="36">
        <v>0</v>
      </c>
      <c r="AW251" s="36">
        <v>0</v>
      </c>
      <c r="AX251" s="36">
        <v>0</v>
      </c>
      <c r="AY251" s="36">
        <v>0</v>
      </c>
      <c r="AZ251" s="36">
        <v>0</v>
      </c>
      <c r="BA251" s="36">
        <v>0</v>
      </c>
      <c r="BB251" s="36">
        <v>-41950.69</v>
      </c>
      <c r="BC251" s="36">
        <v>0</v>
      </c>
      <c r="BD251" s="36">
        <v>0</v>
      </c>
      <c r="BE251" s="36">
        <v>0</v>
      </c>
      <c r="BF251" s="36">
        <v>0</v>
      </c>
      <c r="BG251" s="36">
        <v>0</v>
      </c>
      <c r="BH251" s="36">
        <v>0</v>
      </c>
      <c r="BI251" s="36">
        <v>-11396127.65</v>
      </c>
      <c r="BJ251" s="36">
        <v>-18290009.48</v>
      </c>
      <c r="BK251" s="36">
        <v>0</v>
      </c>
      <c r="BL251" s="36">
        <v>0</v>
      </c>
      <c r="BM251" s="36">
        <v>0</v>
      </c>
      <c r="BN251" s="36">
        <v>0</v>
      </c>
      <c r="BO251" s="36">
        <v>0</v>
      </c>
      <c r="BP251" s="36">
        <v>0</v>
      </c>
      <c r="BQ251" s="36">
        <v>0</v>
      </c>
      <c r="BR251" s="36">
        <v>0</v>
      </c>
      <c r="BS251" s="36">
        <v>0</v>
      </c>
      <c r="BT251" s="36">
        <v>0</v>
      </c>
      <c r="BU251" s="36">
        <v>0</v>
      </c>
      <c r="BV251" s="36">
        <v>0</v>
      </c>
      <c r="BW251" s="36">
        <v>0</v>
      </c>
      <c r="BX251" s="36">
        <v>0</v>
      </c>
      <c r="BY251" s="37">
        <v>81000</v>
      </c>
    </row>
    <row r="252" spans="1:77" ht="18.7" customHeight="1" x14ac:dyDescent="0.2">
      <c r="A252" s="34" t="s">
        <v>637</v>
      </c>
      <c r="B252" s="35" t="s">
        <v>652</v>
      </c>
      <c r="C252" s="34" t="s">
        <v>653</v>
      </c>
      <c r="D252" s="36">
        <v>-15334023.6</v>
      </c>
      <c r="E252" s="36">
        <v>0</v>
      </c>
      <c r="F252" s="36">
        <v>-8166588.5099999998</v>
      </c>
      <c r="G252" s="36">
        <v>-2063484.43</v>
      </c>
      <c r="H252" s="36">
        <v>-1221213.3600000001</v>
      </c>
      <c r="I252" s="36">
        <v>0</v>
      </c>
      <c r="J252" s="36">
        <v>0</v>
      </c>
      <c r="K252" s="36">
        <v>-1355019.18</v>
      </c>
      <c r="L252" s="36">
        <v>-176953.64</v>
      </c>
      <c r="M252" s="36">
        <v>-6102148.29</v>
      </c>
      <c r="N252" s="36">
        <v>-33032.46</v>
      </c>
      <c r="O252" s="36">
        <v>0</v>
      </c>
      <c r="P252" s="36">
        <v>-5436160.4400000004</v>
      </c>
      <c r="Q252" s="36">
        <v>-6347959.2300000004</v>
      </c>
      <c r="R252" s="36">
        <v>-177035.21</v>
      </c>
      <c r="S252" s="36">
        <v>-705568.09</v>
      </c>
      <c r="T252" s="36">
        <v>-321246.09999999998</v>
      </c>
      <c r="U252" s="36">
        <v>0</v>
      </c>
      <c r="V252" s="36">
        <v>0</v>
      </c>
      <c r="W252" s="36">
        <v>-3244393.89</v>
      </c>
      <c r="X252" s="36">
        <v>-479095.22</v>
      </c>
      <c r="Y252" s="36">
        <v>0</v>
      </c>
      <c r="Z252" s="36">
        <v>0</v>
      </c>
      <c r="AA252" s="36">
        <v>0</v>
      </c>
      <c r="AB252" s="36">
        <v>0</v>
      </c>
      <c r="AC252" s="36">
        <v>0</v>
      </c>
      <c r="AD252" s="36">
        <v>-926443.42</v>
      </c>
      <c r="AE252" s="36">
        <v>-53677650.229999997</v>
      </c>
      <c r="AF252" s="36">
        <v>-259398.67</v>
      </c>
      <c r="AG252" s="36">
        <v>-211598.13</v>
      </c>
      <c r="AH252" s="36">
        <v>-315811.62</v>
      </c>
      <c r="AI252" s="36">
        <v>0</v>
      </c>
      <c r="AJ252" s="36">
        <v>0</v>
      </c>
      <c r="AK252" s="36">
        <v>0</v>
      </c>
      <c r="AL252" s="36">
        <v>-22289.02</v>
      </c>
      <c r="AM252" s="36">
        <v>-307880.23</v>
      </c>
      <c r="AN252" s="36">
        <v>-121556.53</v>
      </c>
      <c r="AO252" s="36">
        <v>-174605.18</v>
      </c>
      <c r="AP252" s="36">
        <v>-140967.29999999999</v>
      </c>
      <c r="AQ252" s="36">
        <v>-1516459.81</v>
      </c>
      <c r="AR252" s="36">
        <v>0</v>
      </c>
      <c r="AS252" s="36">
        <v>0</v>
      </c>
      <c r="AT252" s="36">
        <v>0</v>
      </c>
      <c r="AU252" s="36">
        <v>0</v>
      </c>
      <c r="AV252" s="36">
        <v>0</v>
      </c>
      <c r="AW252" s="36">
        <v>-193319.09</v>
      </c>
      <c r="AX252" s="36">
        <v>-5302607.76</v>
      </c>
      <c r="AY252" s="36">
        <v>0</v>
      </c>
      <c r="AZ252" s="36">
        <v>-491702.53</v>
      </c>
      <c r="BA252" s="36">
        <v>-577266.29</v>
      </c>
      <c r="BB252" s="36">
        <v>-4129431.14</v>
      </c>
      <c r="BC252" s="36">
        <v>0</v>
      </c>
      <c r="BD252" s="36">
        <v>0</v>
      </c>
      <c r="BE252" s="36">
        <v>0</v>
      </c>
      <c r="BF252" s="36">
        <v>0</v>
      </c>
      <c r="BG252" s="36">
        <v>0</v>
      </c>
      <c r="BH252" s="36">
        <v>0</v>
      </c>
      <c r="BI252" s="36">
        <v>-9388367.1099999994</v>
      </c>
      <c r="BJ252" s="36">
        <v>0</v>
      </c>
      <c r="BK252" s="36">
        <v>0</v>
      </c>
      <c r="BL252" s="36">
        <v>0</v>
      </c>
      <c r="BM252" s="36">
        <v>0</v>
      </c>
      <c r="BN252" s="36">
        <v>-26113.7</v>
      </c>
      <c r="BO252" s="36">
        <v>0</v>
      </c>
      <c r="BP252" s="36">
        <v>-20203608.34</v>
      </c>
      <c r="BQ252" s="36">
        <v>-136012.93</v>
      </c>
      <c r="BR252" s="36">
        <v>0</v>
      </c>
      <c r="BS252" s="36">
        <v>0</v>
      </c>
      <c r="BT252" s="36">
        <v>-1221541.93</v>
      </c>
      <c r="BU252" s="36">
        <v>-42959.42</v>
      </c>
      <c r="BV252" s="36">
        <v>-561070.87</v>
      </c>
      <c r="BW252" s="36">
        <v>0</v>
      </c>
      <c r="BX252" s="36">
        <v>323019.7</v>
      </c>
      <c r="BY252" s="37">
        <v>164363.08000000002</v>
      </c>
    </row>
    <row r="253" spans="1:77" ht="18.7" customHeight="1" x14ac:dyDescent="0.2">
      <c r="A253" s="34" t="s">
        <v>637</v>
      </c>
      <c r="B253" s="35" t="s">
        <v>654</v>
      </c>
      <c r="C253" s="34" t="s">
        <v>655</v>
      </c>
      <c r="D253" s="36">
        <v>0</v>
      </c>
      <c r="E253" s="36">
        <v>0</v>
      </c>
      <c r="F253" s="36">
        <v>919171.7</v>
      </c>
      <c r="G253" s="36">
        <v>1337759.07</v>
      </c>
      <c r="H253" s="36">
        <v>0</v>
      </c>
      <c r="I253" s="36">
        <v>0</v>
      </c>
      <c r="J253" s="36">
        <v>0</v>
      </c>
      <c r="K253" s="36">
        <v>1227533.01</v>
      </c>
      <c r="L253" s="36">
        <v>312018.05</v>
      </c>
      <c r="M253" s="36">
        <v>2673174.41</v>
      </c>
      <c r="N253" s="36">
        <v>0</v>
      </c>
      <c r="O253" s="36">
        <v>564914.72</v>
      </c>
      <c r="P253" s="36">
        <v>810478.25</v>
      </c>
      <c r="Q253" s="36">
        <v>649571.67000000004</v>
      </c>
      <c r="R253" s="36">
        <v>0</v>
      </c>
      <c r="S253" s="36">
        <v>0</v>
      </c>
      <c r="T253" s="36">
        <v>873977.95</v>
      </c>
      <c r="U253" s="36">
        <v>0</v>
      </c>
      <c r="V253" s="36">
        <v>0</v>
      </c>
      <c r="W253" s="36">
        <v>897034.94</v>
      </c>
      <c r="X253" s="36">
        <v>19878.060000000001</v>
      </c>
      <c r="Y253" s="36">
        <v>0</v>
      </c>
      <c r="Z253" s="36">
        <v>203965.13</v>
      </c>
      <c r="AA253" s="36">
        <v>0</v>
      </c>
      <c r="AB253" s="36">
        <v>0</v>
      </c>
      <c r="AC253" s="36">
        <v>0</v>
      </c>
      <c r="AD253" s="36">
        <v>0</v>
      </c>
      <c r="AE253" s="36">
        <v>378577.62</v>
      </c>
      <c r="AF253" s="36">
        <v>867832.21</v>
      </c>
      <c r="AG253" s="36">
        <v>298134.61</v>
      </c>
      <c r="AH253" s="36">
        <v>776354.97</v>
      </c>
      <c r="AI253" s="36">
        <v>0</v>
      </c>
      <c r="AJ253" s="36">
        <v>486387.94</v>
      </c>
      <c r="AK253" s="36">
        <v>758632.5</v>
      </c>
      <c r="AL253" s="36">
        <v>120510.38</v>
      </c>
      <c r="AM253" s="36">
        <v>198827.04</v>
      </c>
      <c r="AN253" s="36">
        <v>291973.53000000003</v>
      </c>
      <c r="AO253" s="36">
        <v>215388.71</v>
      </c>
      <c r="AP253" s="36">
        <v>169783.35</v>
      </c>
      <c r="AQ253" s="36">
        <v>0</v>
      </c>
      <c r="AR253" s="36">
        <v>0</v>
      </c>
      <c r="AS253" s="36">
        <v>157886.28</v>
      </c>
      <c r="AT253" s="36">
        <v>0</v>
      </c>
      <c r="AU253" s="36">
        <v>0</v>
      </c>
      <c r="AV253" s="36">
        <v>8134.01</v>
      </c>
      <c r="AW253" s="36">
        <v>103836.17</v>
      </c>
      <c r="AX253" s="36">
        <v>827663.79</v>
      </c>
      <c r="AY253" s="36">
        <v>0</v>
      </c>
      <c r="AZ253" s="36">
        <v>549819.09</v>
      </c>
      <c r="BA253" s="36">
        <v>519048.99</v>
      </c>
      <c r="BB253" s="36">
        <v>0</v>
      </c>
      <c r="BC253" s="36">
        <v>586708.1</v>
      </c>
      <c r="BD253" s="36">
        <v>0</v>
      </c>
      <c r="BE253" s="36">
        <v>0</v>
      </c>
      <c r="BF253" s="36">
        <v>0</v>
      </c>
      <c r="BG253" s="36">
        <v>0</v>
      </c>
      <c r="BH253" s="36">
        <v>0</v>
      </c>
      <c r="BI253" s="36">
        <v>2924731.31</v>
      </c>
      <c r="BJ253" s="36">
        <v>0</v>
      </c>
      <c r="BK253" s="36">
        <v>0</v>
      </c>
      <c r="BL253" s="36">
        <v>186399.95</v>
      </c>
      <c r="BM253" s="36">
        <v>327498.69</v>
      </c>
      <c r="BN253" s="36">
        <v>183489.25</v>
      </c>
      <c r="BO253" s="36">
        <v>0</v>
      </c>
      <c r="BP253" s="36">
        <v>0</v>
      </c>
      <c r="BQ253" s="36">
        <v>0</v>
      </c>
      <c r="BR253" s="36">
        <v>0</v>
      </c>
      <c r="BS253" s="36">
        <v>0</v>
      </c>
      <c r="BT253" s="36">
        <v>329979.14</v>
      </c>
      <c r="BU253" s="36">
        <v>1099362.33</v>
      </c>
      <c r="BV253" s="36">
        <v>0</v>
      </c>
      <c r="BW253" s="36">
        <v>0</v>
      </c>
      <c r="BX253" s="36">
        <v>89389.19</v>
      </c>
      <c r="BY253" s="37">
        <v>20010652.43</v>
      </c>
    </row>
    <row r="254" spans="1:77" ht="18.7" customHeight="1" x14ac:dyDescent="0.2">
      <c r="A254" s="34" t="s">
        <v>637</v>
      </c>
      <c r="B254" s="35" t="s">
        <v>656</v>
      </c>
      <c r="C254" s="34" t="s">
        <v>657</v>
      </c>
      <c r="D254" s="36">
        <v>0</v>
      </c>
      <c r="E254" s="36">
        <v>0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-59355.75</v>
      </c>
      <c r="L254" s="36">
        <v>-12686</v>
      </c>
      <c r="M254" s="36">
        <v>-666683.75</v>
      </c>
      <c r="N254" s="36">
        <v>-98311</v>
      </c>
      <c r="O254" s="36">
        <v>-105417.75</v>
      </c>
      <c r="P254" s="36">
        <v>-1723.5</v>
      </c>
      <c r="Q254" s="36">
        <v>-50705</v>
      </c>
      <c r="R254" s="36">
        <v>0</v>
      </c>
      <c r="S254" s="36">
        <v>0</v>
      </c>
      <c r="T254" s="36">
        <v>153030.04999999999</v>
      </c>
      <c r="U254" s="36">
        <v>-94461.35</v>
      </c>
      <c r="V254" s="36">
        <v>-7143728.0700000003</v>
      </c>
      <c r="W254" s="36">
        <v>-275158</v>
      </c>
      <c r="X254" s="36">
        <v>-516.75</v>
      </c>
      <c r="Y254" s="36">
        <v>0</v>
      </c>
      <c r="Z254" s="36">
        <v>-191723</v>
      </c>
      <c r="AA254" s="36">
        <v>-1853</v>
      </c>
      <c r="AB254" s="36">
        <v>0</v>
      </c>
      <c r="AC254" s="36">
        <v>0</v>
      </c>
      <c r="AD254" s="36">
        <v>0</v>
      </c>
      <c r="AE254" s="36">
        <v>-16963831.32</v>
      </c>
      <c r="AF254" s="36">
        <v>0</v>
      </c>
      <c r="AG254" s="36">
        <v>-20634</v>
      </c>
      <c r="AH254" s="36">
        <v>-951</v>
      </c>
      <c r="AI254" s="36">
        <v>-28662</v>
      </c>
      <c r="AJ254" s="36">
        <v>-7118</v>
      </c>
      <c r="AK254" s="36">
        <v>-18466</v>
      </c>
      <c r="AL254" s="36">
        <v>-24273</v>
      </c>
      <c r="AM254" s="36">
        <v>-10549</v>
      </c>
      <c r="AN254" s="36">
        <v>-10868</v>
      </c>
      <c r="AO254" s="36">
        <v>-26495</v>
      </c>
      <c r="AP254" s="36">
        <v>-42686</v>
      </c>
      <c r="AQ254" s="36">
        <v>-2766427.25</v>
      </c>
      <c r="AR254" s="36">
        <v>-25927</v>
      </c>
      <c r="AS254" s="36">
        <v>-25731</v>
      </c>
      <c r="AT254" s="36">
        <v>-2501</v>
      </c>
      <c r="AU254" s="36">
        <v>-23446</v>
      </c>
      <c r="AV254" s="36">
        <v>-4266</v>
      </c>
      <c r="AW254" s="36">
        <v>-17330</v>
      </c>
      <c r="AX254" s="36">
        <v>-8144201</v>
      </c>
      <c r="AY254" s="36">
        <v>0</v>
      </c>
      <c r="AZ254" s="36">
        <v>0</v>
      </c>
      <c r="BA254" s="36">
        <v>23414293.23</v>
      </c>
      <c r="BB254" s="36">
        <v>-6188</v>
      </c>
      <c r="BC254" s="36">
        <v>0</v>
      </c>
      <c r="BD254" s="36">
        <v>-14210.75</v>
      </c>
      <c r="BE254" s="36">
        <v>-158583</v>
      </c>
      <c r="BF254" s="36">
        <v>-7508</v>
      </c>
      <c r="BG254" s="36">
        <v>337443.25</v>
      </c>
      <c r="BH254" s="36">
        <v>-4948</v>
      </c>
      <c r="BI254" s="36">
        <v>-6285</v>
      </c>
      <c r="BJ254" s="36">
        <v>-647182</v>
      </c>
      <c r="BK254" s="36">
        <v>0</v>
      </c>
      <c r="BL254" s="36">
        <v>0</v>
      </c>
      <c r="BM254" s="36">
        <v>0</v>
      </c>
      <c r="BN254" s="36">
        <v>0</v>
      </c>
      <c r="BO254" s="36">
        <v>0</v>
      </c>
      <c r="BP254" s="36">
        <v>-13537767.800000001</v>
      </c>
      <c r="BQ254" s="36">
        <v>-216875</v>
      </c>
      <c r="BR254" s="36">
        <v>0</v>
      </c>
      <c r="BS254" s="36">
        <v>-185517.81</v>
      </c>
      <c r="BT254" s="36">
        <v>-22494</v>
      </c>
      <c r="BU254" s="36">
        <v>-392105</v>
      </c>
      <c r="BV254" s="36">
        <v>-24305.7</v>
      </c>
      <c r="BW254" s="36">
        <v>0</v>
      </c>
      <c r="BX254" s="36">
        <v>-841</v>
      </c>
      <c r="BY254" s="37"/>
    </row>
    <row r="255" spans="1:77" ht="18.7" customHeight="1" x14ac:dyDescent="0.2">
      <c r="A255" s="34" t="s">
        <v>637</v>
      </c>
      <c r="B255" s="52" t="s">
        <v>658</v>
      </c>
      <c r="C255" s="34" t="s">
        <v>659</v>
      </c>
      <c r="D255" s="36">
        <v>0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528694</v>
      </c>
      <c r="L255" s="36">
        <v>165</v>
      </c>
      <c r="M255" s="36">
        <v>2381061.9500000002</v>
      </c>
      <c r="N255" s="36">
        <v>10177</v>
      </c>
      <c r="O255" s="36">
        <v>9284</v>
      </c>
      <c r="P255" s="36">
        <v>1474639.25</v>
      </c>
      <c r="Q255" s="36">
        <v>0</v>
      </c>
      <c r="R255" s="36">
        <v>0</v>
      </c>
      <c r="S255" s="36">
        <v>0</v>
      </c>
      <c r="T255" s="36">
        <v>0</v>
      </c>
      <c r="U255" s="36">
        <v>0</v>
      </c>
      <c r="V255" s="36">
        <v>11915.5</v>
      </c>
      <c r="W255" s="36">
        <v>0</v>
      </c>
      <c r="X255" s="36">
        <v>45945.19</v>
      </c>
      <c r="Y255" s="36">
        <v>0</v>
      </c>
      <c r="Z255" s="36">
        <v>322717.25</v>
      </c>
      <c r="AA255" s="36">
        <v>21559</v>
      </c>
      <c r="AB255" s="36">
        <v>762137.75</v>
      </c>
      <c r="AC255" s="36">
        <v>0</v>
      </c>
      <c r="AD255" s="36">
        <v>0</v>
      </c>
      <c r="AE255" s="36">
        <v>72452.639999999999</v>
      </c>
      <c r="AF255" s="36">
        <v>2235146.83</v>
      </c>
      <c r="AG255" s="36">
        <v>1324012</v>
      </c>
      <c r="AH255" s="36">
        <v>792032</v>
      </c>
      <c r="AI255" s="36">
        <v>988102</v>
      </c>
      <c r="AJ255" s="36">
        <v>1222485</v>
      </c>
      <c r="AK255" s="36">
        <v>1335385</v>
      </c>
      <c r="AL255" s="36">
        <v>1093862</v>
      </c>
      <c r="AM255" s="36">
        <v>1438600.5</v>
      </c>
      <c r="AN255" s="36">
        <v>1184392</v>
      </c>
      <c r="AO255" s="36">
        <v>1107041.05</v>
      </c>
      <c r="AP255" s="36">
        <v>885608</v>
      </c>
      <c r="AQ255" s="36">
        <v>0</v>
      </c>
      <c r="AR255" s="36">
        <v>443518.5</v>
      </c>
      <c r="AS255" s="36">
        <v>1063604.75</v>
      </c>
      <c r="AT255" s="36">
        <v>732947.75</v>
      </c>
      <c r="AU255" s="36">
        <v>652106.25</v>
      </c>
      <c r="AV255" s="36">
        <v>32123.25</v>
      </c>
      <c r="AW255" s="36">
        <v>94469.75</v>
      </c>
      <c r="AX255" s="36">
        <v>22816</v>
      </c>
      <c r="AY255" s="36">
        <v>0</v>
      </c>
      <c r="AZ255" s="36">
        <v>923156</v>
      </c>
      <c r="BA255" s="36">
        <v>3858</v>
      </c>
      <c r="BB255" s="36">
        <v>942308</v>
      </c>
      <c r="BC255" s="36">
        <v>0</v>
      </c>
      <c r="BD255" s="36">
        <v>1214658.5</v>
      </c>
      <c r="BE255" s="36">
        <v>876905</v>
      </c>
      <c r="BF255" s="36">
        <v>0</v>
      </c>
      <c r="BG255" s="36">
        <v>0</v>
      </c>
      <c r="BH255" s="36">
        <v>395147</v>
      </c>
      <c r="BI255" s="36">
        <v>0</v>
      </c>
      <c r="BJ255" s="36">
        <v>863991.7</v>
      </c>
      <c r="BK255" s="36">
        <v>1099048.25</v>
      </c>
      <c r="BL255" s="36">
        <v>833355.1</v>
      </c>
      <c r="BM255" s="36">
        <v>726169</v>
      </c>
      <c r="BN255" s="36">
        <v>1651276.65</v>
      </c>
      <c r="BO255" s="36">
        <v>400000</v>
      </c>
      <c r="BP255" s="36">
        <v>0</v>
      </c>
      <c r="BQ255" s="36">
        <v>850482</v>
      </c>
      <c r="BR255" s="36">
        <v>490125</v>
      </c>
      <c r="BS255" s="36">
        <v>231451</v>
      </c>
      <c r="BT255" s="36">
        <v>3512999.1</v>
      </c>
      <c r="BU255" s="36">
        <v>973937</v>
      </c>
      <c r="BV255" s="36">
        <v>750685.1</v>
      </c>
      <c r="BW255" s="36">
        <v>364069.4</v>
      </c>
      <c r="BX255" s="36">
        <v>0</v>
      </c>
      <c r="BY255" s="37">
        <v>113842</v>
      </c>
    </row>
    <row r="256" spans="1:77" ht="18.7" customHeight="1" x14ac:dyDescent="0.2">
      <c r="A256" s="34" t="s">
        <v>637</v>
      </c>
      <c r="B256" s="35" t="s">
        <v>660</v>
      </c>
      <c r="C256" s="34" t="s">
        <v>661</v>
      </c>
      <c r="D256" s="36">
        <v>0</v>
      </c>
      <c r="E256" s="36">
        <v>0</v>
      </c>
      <c r="F256" s="36">
        <v>4559772.8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0</v>
      </c>
      <c r="U256" s="36">
        <v>0</v>
      </c>
      <c r="V256" s="36">
        <v>0</v>
      </c>
      <c r="W256" s="36">
        <v>3543342.7</v>
      </c>
      <c r="X256" s="36">
        <v>0</v>
      </c>
      <c r="Y256" s="36">
        <v>6579601.7999999998</v>
      </c>
      <c r="Z256" s="36">
        <v>0</v>
      </c>
      <c r="AA256" s="36">
        <v>0</v>
      </c>
      <c r="AB256" s="36">
        <v>0</v>
      </c>
      <c r="AC256" s="36">
        <v>0</v>
      </c>
      <c r="AD256" s="36">
        <v>0</v>
      </c>
      <c r="AE256" s="36">
        <v>0</v>
      </c>
      <c r="AF256" s="36">
        <v>0</v>
      </c>
      <c r="AG256" s="36">
        <v>0</v>
      </c>
      <c r="AH256" s="36">
        <v>0</v>
      </c>
      <c r="AI256" s="36">
        <v>0</v>
      </c>
      <c r="AJ256" s="36">
        <v>0</v>
      </c>
      <c r="AK256" s="36">
        <v>0</v>
      </c>
      <c r="AL256" s="36">
        <v>0</v>
      </c>
      <c r="AM256" s="36">
        <v>0</v>
      </c>
      <c r="AN256" s="36">
        <v>0</v>
      </c>
      <c r="AO256" s="36">
        <v>0</v>
      </c>
      <c r="AP256" s="36">
        <v>0</v>
      </c>
      <c r="AQ256" s="36">
        <v>0</v>
      </c>
      <c r="AR256" s="36">
        <v>0</v>
      </c>
      <c r="AS256" s="36">
        <v>0</v>
      </c>
      <c r="AT256" s="36">
        <v>0</v>
      </c>
      <c r="AU256" s="36">
        <v>0</v>
      </c>
      <c r="AV256" s="36">
        <v>4771205.0999999996</v>
      </c>
      <c r="AW256" s="36">
        <v>4178012.8</v>
      </c>
      <c r="AX256" s="36">
        <v>0</v>
      </c>
      <c r="AY256" s="36">
        <v>4801784.5</v>
      </c>
      <c r="AZ256" s="36">
        <v>0</v>
      </c>
      <c r="BA256" s="36">
        <v>0</v>
      </c>
      <c r="BB256" s="36">
        <v>0</v>
      </c>
      <c r="BC256" s="36">
        <v>0</v>
      </c>
      <c r="BD256" s="36">
        <v>0</v>
      </c>
      <c r="BE256" s="36">
        <v>0</v>
      </c>
      <c r="BF256" s="36">
        <v>0</v>
      </c>
      <c r="BG256" s="36">
        <v>0</v>
      </c>
      <c r="BH256" s="36">
        <v>0</v>
      </c>
      <c r="BI256" s="36">
        <v>0</v>
      </c>
      <c r="BJ256" s="36">
        <v>6175636</v>
      </c>
      <c r="BK256" s="36">
        <v>0</v>
      </c>
      <c r="BL256" s="36">
        <v>0</v>
      </c>
      <c r="BM256" s="36">
        <v>0</v>
      </c>
      <c r="BN256" s="36">
        <v>0</v>
      </c>
      <c r="BO256" s="36">
        <v>0</v>
      </c>
      <c r="BP256" s="36">
        <v>0</v>
      </c>
      <c r="BQ256" s="36">
        <v>0</v>
      </c>
      <c r="BR256" s="36">
        <v>5574719.0999999996</v>
      </c>
      <c r="BS256" s="36">
        <v>0</v>
      </c>
      <c r="BT256" s="36">
        <v>0</v>
      </c>
      <c r="BU256" s="36">
        <v>5589234.0999999996</v>
      </c>
      <c r="BV256" s="36">
        <v>0</v>
      </c>
      <c r="BW256" s="36">
        <v>0</v>
      </c>
      <c r="BX256" s="36">
        <v>0</v>
      </c>
      <c r="BY256" s="37">
        <v>530303.55000000005</v>
      </c>
    </row>
    <row r="257" spans="1:77" ht="18.7" customHeight="1" x14ac:dyDescent="0.2">
      <c r="A257" s="34" t="s">
        <v>637</v>
      </c>
      <c r="B257" s="35" t="s">
        <v>662</v>
      </c>
      <c r="C257" s="34" t="s">
        <v>663</v>
      </c>
      <c r="D257" s="36">
        <v>28911185.649999999</v>
      </c>
      <c r="E257" s="36">
        <v>1823072.07</v>
      </c>
      <c r="F257" s="36">
        <v>17687888.460000001</v>
      </c>
      <c r="G257" s="36">
        <v>1514746.21</v>
      </c>
      <c r="H257" s="36">
        <v>1653716.65</v>
      </c>
      <c r="I257" s="36">
        <v>3382620.31</v>
      </c>
      <c r="J257" s="36">
        <v>0</v>
      </c>
      <c r="K257" s="36">
        <v>0</v>
      </c>
      <c r="L257" s="36">
        <v>0</v>
      </c>
      <c r="M257" s="36">
        <v>17122170</v>
      </c>
      <c r="N257" s="36">
        <v>0</v>
      </c>
      <c r="O257" s="36">
        <v>5840371.0099999998</v>
      </c>
      <c r="P257" s="36">
        <v>9013959.7799999993</v>
      </c>
      <c r="Q257" s="36">
        <v>0</v>
      </c>
      <c r="R257" s="36">
        <v>5000000</v>
      </c>
      <c r="S257" s="36">
        <v>0</v>
      </c>
      <c r="T257" s="36">
        <v>13267577.48</v>
      </c>
      <c r="U257" s="36">
        <v>5667002.4199999999</v>
      </c>
      <c r="V257" s="36">
        <v>16267092.43</v>
      </c>
      <c r="W257" s="36">
        <v>16259414.140000001</v>
      </c>
      <c r="X257" s="36">
        <v>2386397.3199999998</v>
      </c>
      <c r="Y257" s="36">
        <v>21169082.239999998</v>
      </c>
      <c r="Z257" s="36">
        <v>658226.99</v>
      </c>
      <c r="AA257" s="36">
        <v>1463191.81</v>
      </c>
      <c r="AB257" s="36">
        <v>1197257.47</v>
      </c>
      <c r="AC257" s="36">
        <v>480393.27</v>
      </c>
      <c r="AD257" s="36">
        <v>1439046.56</v>
      </c>
      <c r="AE257" s="36">
        <v>1900000</v>
      </c>
      <c r="AF257" s="36">
        <v>950000</v>
      </c>
      <c r="AG257" s="36">
        <v>870000</v>
      </c>
      <c r="AH257" s="36">
        <v>730000</v>
      </c>
      <c r="AI257" s="36">
        <v>870000</v>
      </c>
      <c r="AJ257" s="36">
        <v>850000</v>
      </c>
      <c r="AK257" s="36">
        <v>860000</v>
      </c>
      <c r="AL257" s="36">
        <v>860000</v>
      </c>
      <c r="AM257" s="36">
        <v>1313697.6599999999</v>
      </c>
      <c r="AN257" s="36">
        <v>780000</v>
      </c>
      <c r="AO257" s="36">
        <v>1506026.3</v>
      </c>
      <c r="AP257" s="36">
        <v>760000</v>
      </c>
      <c r="AQ257" s="36">
        <v>18756343</v>
      </c>
      <c r="AR257" s="36">
        <v>0</v>
      </c>
      <c r="AS257" s="36">
        <v>105454.34</v>
      </c>
      <c r="AT257" s="36">
        <v>300000</v>
      </c>
      <c r="AU257" s="36">
        <v>2906409</v>
      </c>
      <c r="AV257" s="36">
        <v>0</v>
      </c>
      <c r="AW257" s="36">
        <v>2611650</v>
      </c>
      <c r="AX257" s="36">
        <v>10335097</v>
      </c>
      <c r="AY257" s="36">
        <v>4882147</v>
      </c>
      <c r="AZ257" s="36">
        <v>0</v>
      </c>
      <c r="BA257" s="36">
        <v>3500000</v>
      </c>
      <c r="BB257" s="36">
        <v>0</v>
      </c>
      <c r="BC257" s="36">
        <v>1500000</v>
      </c>
      <c r="BD257" s="36">
        <v>0</v>
      </c>
      <c r="BE257" s="36">
        <v>3500000</v>
      </c>
      <c r="BF257" s="36">
        <v>2000000</v>
      </c>
      <c r="BG257" s="36">
        <v>2000000</v>
      </c>
      <c r="BH257" s="36">
        <v>9300809.8100000005</v>
      </c>
      <c r="BI257" s="36">
        <v>4445909.4800000004</v>
      </c>
      <c r="BJ257" s="36">
        <v>14966785.93</v>
      </c>
      <c r="BK257" s="36">
        <v>1255484.6599999999</v>
      </c>
      <c r="BL257" s="36">
        <v>1000000</v>
      </c>
      <c r="BM257" s="36">
        <v>4266492</v>
      </c>
      <c r="BN257" s="36">
        <v>2117150</v>
      </c>
      <c r="BO257" s="36">
        <v>4249225</v>
      </c>
      <c r="BP257" s="36">
        <v>1617984.69</v>
      </c>
      <c r="BQ257" s="36">
        <v>868858.33</v>
      </c>
      <c r="BR257" s="36">
        <v>5132412.47</v>
      </c>
      <c r="BS257" s="36">
        <v>6000535.2000000002</v>
      </c>
      <c r="BT257" s="36">
        <v>1826643.23</v>
      </c>
      <c r="BU257" s="36">
        <v>19372854.32</v>
      </c>
      <c r="BV257" s="36">
        <v>1732258.74</v>
      </c>
      <c r="BW257" s="36">
        <v>862879.33</v>
      </c>
      <c r="BX257" s="36">
        <v>7268385.79</v>
      </c>
      <c r="BY257" s="37">
        <v>886406</v>
      </c>
    </row>
    <row r="258" spans="1:77" ht="18.7" customHeight="1" x14ac:dyDescent="0.2">
      <c r="A258" s="34" t="s">
        <v>637</v>
      </c>
      <c r="B258" s="35" t="s">
        <v>664</v>
      </c>
      <c r="C258" s="34" t="s">
        <v>665</v>
      </c>
      <c r="D258" s="36">
        <v>0</v>
      </c>
      <c r="E258" s="36">
        <v>0</v>
      </c>
      <c r="F258" s="36">
        <v>0</v>
      </c>
      <c r="G258" s="36">
        <v>0</v>
      </c>
      <c r="H258" s="36">
        <v>-128506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-327</v>
      </c>
      <c r="O258" s="36">
        <v>0</v>
      </c>
      <c r="P258" s="36">
        <v>-1171209.42</v>
      </c>
      <c r="Q258" s="36">
        <v>-41610.25</v>
      </c>
      <c r="R258" s="36">
        <v>0</v>
      </c>
      <c r="S258" s="36">
        <v>-149988.85</v>
      </c>
      <c r="T258" s="36">
        <v>0</v>
      </c>
      <c r="U258" s="36">
        <v>0</v>
      </c>
      <c r="V258" s="36">
        <v>-1005600</v>
      </c>
      <c r="W258" s="36">
        <v>0</v>
      </c>
      <c r="X258" s="36">
        <v>0</v>
      </c>
      <c r="Y258" s="36">
        <v>0</v>
      </c>
      <c r="Z258" s="36">
        <v>-231.95</v>
      </c>
      <c r="AA258" s="36">
        <v>0</v>
      </c>
      <c r="AB258" s="36">
        <v>0</v>
      </c>
      <c r="AC258" s="36">
        <v>0</v>
      </c>
      <c r="AD258" s="36">
        <v>0</v>
      </c>
      <c r="AE258" s="36">
        <v>0</v>
      </c>
      <c r="AF258" s="36">
        <v>0</v>
      </c>
      <c r="AG258" s="36">
        <v>0</v>
      </c>
      <c r="AH258" s="36">
        <v>-1530.1</v>
      </c>
      <c r="AI258" s="36">
        <v>0</v>
      </c>
      <c r="AJ258" s="36">
        <v>0</v>
      </c>
      <c r="AK258" s="36">
        <v>-225045.5</v>
      </c>
      <c r="AL258" s="36">
        <v>0</v>
      </c>
      <c r="AM258" s="36">
        <v>0</v>
      </c>
      <c r="AN258" s="36">
        <v>0</v>
      </c>
      <c r="AO258" s="36">
        <v>0</v>
      </c>
      <c r="AP258" s="36">
        <v>-10352.6</v>
      </c>
      <c r="AQ258" s="36">
        <v>0</v>
      </c>
      <c r="AR258" s="36">
        <v>0</v>
      </c>
      <c r="AS258" s="36">
        <v>0</v>
      </c>
      <c r="AT258" s="36">
        <v>0</v>
      </c>
      <c r="AU258" s="36">
        <v>0</v>
      </c>
      <c r="AV258" s="36">
        <v>0</v>
      </c>
      <c r="AW258" s="36">
        <v>0</v>
      </c>
      <c r="AX258" s="36">
        <v>0</v>
      </c>
      <c r="AY258" s="36">
        <v>0</v>
      </c>
      <c r="AZ258" s="36">
        <v>-112288.1</v>
      </c>
      <c r="BA258" s="36">
        <v>0</v>
      </c>
      <c r="BB258" s="36">
        <v>0</v>
      </c>
      <c r="BC258" s="36">
        <v>0</v>
      </c>
      <c r="BD258" s="36">
        <v>0</v>
      </c>
      <c r="BE258" s="36">
        <v>0</v>
      </c>
      <c r="BF258" s="36">
        <v>0</v>
      </c>
      <c r="BG258" s="36">
        <v>0</v>
      </c>
      <c r="BH258" s="36">
        <v>0</v>
      </c>
      <c r="BI258" s="36">
        <v>-639028.86</v>
      </c>
      <c r="BJ258" s="36">
        <v>0</v>
      </c>
      <c r="BK258" s="36">
        <v>0</v>
      </c>
      <c r="BL258" s="36">
        <v>-7173.3</v>
      </c>
      <c r="BM258" s="36">
        <v>0</v>
      </c>
      <c r="BN258" s="36">
        <v>0</v>
      </c>
      <c r="BO258" s="36">
        <v>0</v>
      </c>
      <c r="BP258" s="36">
        <v>0</v>
      </c>
      <c r="BQ258" s="36">
        <v>0</v>
      </c>
      <c r="BR258" s="36">
        <v>0</v>
      </c>
      <c r="BS258" s="36">
        <v>0</v>
      </c>
      <c r="BT258" s="36">
        <v>-58992.2</v>
      </c>
      <c r="BU258" s="36">
        <v>0</v>
      </c>
      <c r="BV258" s="36">
        <v>-6153</v>
      </c>
      <c r="BW258" s="36">
        <v>0</v>
      </c>
      <c r="BX258" s="36">
        <v>0</v>
      </c>
      <c r="BY258" s="37">
        <v>140</v>
      </c>
    </row>
    <row r="259" spans="1:77" ht="18.7" customHeight="1" x14ac:dyDescent="0.2">
      <c r="A259" s="34" t="s">
        <v>637</v>
      </c>
      <c r="B259" s="35" t="s">
        <v>666</v>
      </c>
      <c r="C259" s="34" t="s">
        <v>667</v>
      </c>
      <c r="D259" s="36">
        <v>0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222416.49</v>
      </c>
      <c r="Q259" s="36">
        <v>59865</v>
      </c>
      <c r="R259" s="36">
        <v>0</v>
      </c>
      <c r="S259" s="36">
        <v>0</v>
      </c>
      <c r="T259" s="36">
        <v>0</v>
      </c>
      <c r="U259" s="36">
        <v>0</v>
      </c>
      <c r="V259" s="36">
        <v>0</v>
      </c>
      <c r="W259" s="36">
        <v>0</v>
      </c>
      <c r="X259" s="36">
        <v>0</v>
      </c>
      <c r="Y259" s="36">
        <v>0</v>
      </c>
      <c r="Z259" s="36">
        <v>0</v>
      </c>
      <c r="AA259" s="36">
        <v>0</v>
      </c>
      <c r="AB259" s="36">
        <v>0</v>
      </c>
      <c r="AC259" s="36">
        <v>0</v>
      </c>
      <c r="AD259" s="36">
        <v>0</v>
      </c>
      <c r="AE259" s="36">
        <v>0</v>
      </c>
      <c r="AF259" s="36">
        <v>26046.05</v>
      </c>
      <c r="AG259" s="36">
        <v>0</v>
      </c>
      <c r="AH259" s="36">
        <v>0</v>
      </c>
      <c r="AI259" s="36">
        <v>0</v>
      </c>
      <c r="AJ259" s="36">
        <v>0</v>
      </c>
      <c r="AK259" s="36">
        <v>0</v>
      </c>
      <c r="AL259" s="36">
        <v>0</v>
      </c>
      <c r="AM259" s="36">
        <v>0</v>
      </c>
      <c r="AN259" s="36">
        <v>9011.2999999999993</v>
      </c>
      <c r="AO259" s="36">
        <v>0</v>
      </c>
      <c r="AP259" s="36">
        <v>0</v>
      </c>
      <c r="AQ259" s="36">
        <v>0</v>
      </c>
      <c r="AR259" s="36">
        <v>0</v>
      </c>
      <c r="AS259" s="36">
        <v>0</v>
      </c>
      <c r="AT259" s="36">
        <v>0</v>
      </c>
      <c r="AU259" s="36">
        <v>0</v>
      </c>
      <c r="AV259" s="36">
        <v>2381</v>
      </c>
      <c r="AW259" s="36">
        <v>0</v>
      </c>
      <c r="AX259" s="36">
        <v>0</v>
      </c>
      <c r="AY259" s="36">
        <v>0</v>
      </c>
      <c r="AZ259" s="36">
        <v>288</v>
      </c>
      <c r="BA259" s="36">
        <v>0</v>
      </c>
      <c r="BB259" s="36">
        <v>0</v>
      </c>
      <c r="BC259" s="36">
        <v>0</v>
      </c>
      <c r="BD259" s="36">
        <v>0</v>
      </c>
      <c r="BE259" s="36">
        <v>0</v>
      </c>
      <c r="BF259" s="36">
        <v>0</v>
      </c>
      <c r="BG259" s="36">
        <v>0</v>
      </c>
      <c r="BH259" s="36">
        <v>0</v>
      </c>
      <c r="BI259" s="36">
        <v>16628.25</v>
      </c>
      <c r="BJ259" s="36">
        <v>0</v>
      </c>
      <c r="BK259" s="36">
        <v>0</v>
      </c>
      <c r="BL259" s="36">
        <v>0</v>
      </c>
      <c r="BM259" s="36">
        <v>0</v>
      </c>
      <c r="BN259" s="36">
        <v>0</v>
      </c>
      <c r="BO259" s="36">
        <v>0</v>
      </c>
      <c r="BP259" s="36">
        <v>0</v>
      </c>
      <c r="BQ259" s="36">
        <v>0</v>
      </c>
      <c r="BR259" s="36">
        <v>0</v>
      </c>
      <c r="BS259" s="36">
        <v>0</v>
      </c>
      <c r="BT259" s="36">
        <v>7263.71</v>
      </c>
      <c r="BU259" s="36">
        <v>172616.4</v>
      </c>
      <c r="BV259" s="36">
        <v>0</v>
      </c>
      <c r="BW259" s="36">
        <v>0</v>
      </c>
      <c r="BX259" s="36">
        <v>15052</v>
      </c>
      <c r="BY259" s="37">
        <v>1776686.73</v>
      </c>
    </row>
    <row r="260" spans="1:77" ht="18.7" customHeight="1" x14ac:dyDescent="0.2">
      <c r="A260" s="34" t="s">
        <v>637</v>
      </c>
      <c r="B260" s="35" t="s">
        <v>668</v>
      </c>
      <c r="C260" s="34" t="s">
        <v>669</v>
      </c>
      <c r="D260" s="36">
        <v>0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v>0</v>
      </c>
      <c r="U260" s="36">
        <v>0</v>
      </c>
      <c r="V260" s="36">
        <v>0</v>
      </c>
      <c r="W260" s="36">
        <v>0</v>
      </c>
      <c r="X260" s="36">
        <v>0</v>
      </c>
      <c r="Y260" s="36">
        <v>0</v>
      </c>
      <c r="Z260" s="36">
        <v>0</v>
      </c>
      <c r="AA260" s="36">
        <v>0</v>
      </c>
      <c r="AB260" s="36">
        <v>0</v>
      </c>
      <c r="AC260" s="36">
        <v>0</v>
      </c>
      <c r="AD260" s="36">
        <v>152296</v>
      </c>
      <c r="AE260" s="36">
        <v>0</v>
      </c>
      <c r="AF260" s="36">
        <v>0</v>
      </c>
      <c r="AG260" s="36">
        <v>0</v>
      </c>
      <c r="AH260" s="36">
        <v>0</v>
      </c>
      <c r="AI260" s="36">
        <v>0</v>
      </c>
      <c r="AJ260" s="36">
        <v>0</v>
      </c>
      <c r="AK260" s="36">
        <v>0</v>
      </c>
      <c r="AL260" s="36">
        <v>0</v>
      </c>
      <c r="AM260" s="36">
        <v>0</v>
      </c>
      <c r="AN260" s="36">
        <v>0</v>
      </c>
      <c r="AO260" s="36">
        <v>0</v>
      </c>
      <c r="AP260" s="36">
        <v>0</v>
      </c>
      <c r="AQ260" s="36">
        <v>0</v>
      </c>
      <c r="AR260" s="36">
        <v>0</v>
      </c>
      <c r="AS260" s="36">
        <v>0</v>
      </c>
      <c r="AT260" s="36">
        <v>0</v>
      </c>
      <c r="AU260" s="36">
        <v>0</v>
      </c>
      <c r="AV260" s="36">
        <v>0</v>
      </c>
      <c r="AW260" s="36">
        <v>0</v>
      </c>
      <c r="AX260" s="36">
        <v>0</v>
      </c>
      <c r="AY260" s="36">
        <v>0</v>
      </c>
      <c r="AZ260" s="36">
        <v>0</v>
      </c>
      <c r="BA260" s="36">
        <v>0</v>
      </c>
      <c r="BB260" s="36">
        <v>0</v>
      </c>
      <c r="BC260" s="36">
        <v>0</v>
      </c>
      <c r="BD260" s="36">
        <v>0</v>
      </c>
      <c r="BE260" s="36">
        <v>220829</v>
      </c>
      <c r="BF260" s="36">
        <v>0</v>
      </c>
      <c r="BG260" s="36">
        <v>0</v>
      </c>
      <c r="BH260" s="36">
        <v>0</v>
      </c>
      <c r="BI260" s="36">
        <v>0</v>
      </c>
      <c r="BJ260" s="36">
        <v>70750</v>
      </c>
      <c r="BK260" s="36">
        <v>0</v>
      </c>
      <c r="BL260" s="36">
        <v>0</v>
      </c>
      <c r="BM260" s="36">
        <v>0</v>
      </c>
      <c r="BN260" s="36">
        <v>0</v>
      </c>
      <c r="BO260" s="36">
        <v>0</v>
      </c>
      <c r="BP260" s="36">
        <v>0</v>
      </c>
      <c r="BQ260" s="36">
        <v>0</v>
      </c>
      <c r="BR260" s="36">
        <v>0</v>
      </c>
      <c r="BS260" s="36">
        <v>0</v>
      </c>
      <c r="BT260" s="36">
        <v>0</v>
      </c>
      <c r="BU260" s="36">
        <v>0</v>
      </c>
      <c r="BV260" s="36">
        <v>0</v>
      </c>
      <c r="BW260" s="36">
        <v>0</v>
      </c>
      <c r="BX260" s="36">
        <v>0</v>
      </c>
      <c r="BY260" s="37">
        <v>239352</v>
      </c>
    </row>
    <row r="261" spans="1:77" ht="18.7" customHeight="1" x14ac:dyDescent="0.2">
      <c r="A261" s="34" t="s">
        <v>637</v>
      </c>
      <c r="B261" s="35" t="s">
        <v>670</v>
      </c>
      <c r="C261" s="34" t="s">
        <v>671</v>
      </c>
      <c r="D261" s="36">
        <v>0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0</v>
      </c>
      <c r="T261" s="36">
        <v>0</v>
      </c>
      <c r="U261" s="36">
        <v>0</v>
      </c>
      <c r="V261" s="36">
        <v>0</v>
      </c>
      <c r="W261" s="36">
        <v>100539.31</v>
      </c>
      <c r="X261" s="36">
        <v>0</v>
      </c>
      <c r="Y261" s="36">
        <v>81866.14</v>
      </c>
      <c r="Z261" s="36">
        <v>21989.7</v>
      </c>
      <c r="AA261" s="36">
        <v>234887.81</v>
      </c>
      <c r="AB261" s="36">
        <v>0</v>
      </c>
      <c r="AC261" s="36">
        <v>0</v>
      </c>
      <c r="AD261" s="36">
        <v>54246.3</v>
      </c>
      <c r="AE261" s="36">
        <v>0</v>
      </c>
      <c r="AF261" s="36">
        <v>0</v>
      </c>
      <c r="AG261" s="36">
        <v>0</v>
      </c>
      <c r="AH261" s="36">
        <v>0</v>
      </c>
      <c r="AI261" s="36">
        <v>0</v>
      </c>
      <c r="AJ261" s="36">
        <v>0</v>
      </c>
      <c r="AK261" s="36">
        <v>0</v>
      </c>
      <c r="AL261" s="36">
        <v>0</v>
      </c>
      <c r="AM261" s="36">
        <v>0</v>
      </c>
      <c r="AN261" s="36">
        <v>0</v>
      </c>
      <c r="AO261" s="36">
        <v>0</v>
      </c>
      <c r="AP261" s="36">
        <v>0</v>
      </c>
      <c r="AQ261" s="36">
        <v>0</v>
      </c>
      <c r="AR261" s="36">
        <v>0</v>
      </c>
      <c r="AS261" s="36">
        <v>0</v>
      </c>
      <c r="AT261" s="36">
        <v>0</v>
      </c>
      <c r="AU261" s="36">
        <v>0</v>
      </c>
      <c r="AV261" s="36">
        <v>0</v>
      </c>
      <c r="AW261" s="36">
        <v>0</v>
      </c>
      <c r="AX261" s="36">
        <v>0</v>
      </c>
      <c r="AY261" s="36">
        <v>0</v>
      </c>
      <c r="AZ261" s="36">
        <v>0</v>
      </c>
      <c r="BA261" s="36">
        <v>0</v>
      </c>
      <c r="BB261" s="36">
        <v>0</v>
      </c>
      <c r="BC261" s="36">
        <v>0</v>
      </c>
      <c r="BD261" s="36">
        <v>0</v>
      </c>
      <c r="BE261" s="36">
        <v>0</v>
      </c>
      <c r="BF261" s="36">
        <v>0</v>
      </c>
      <c r="BG261" s="36">
        <v>0</v>
      </c>
      <c r="BH261" s="36">
        <v>0</v>
      </c>
      <c r="BI261" s="36">
        <v>0</v>
      </c>
      <c r="BJ261" s="36">
        <v>0</v>
      </c>
      <c r="BK261" s="36">
        <v>0</v>
      </c>
      <c r="BL261" s="36">
        <v>0</v>
      </c>
      <c r="BM261" s="36">
        <v>0</v>
      </c>
      <c r="BN261" s="36">
        <v>0</v>
      </c>
      <c r="BO261" s="36">
        <v>0</v>
      </c>
      <c r="BP261" s="36">
        <v>0</v>
      </c>
      <c r="BQ261" s="36">
        <v>0</v>
      </c>
      <c r="BR261" s="36">
        <v>279745.2</v>
      </c>
      <c r="BS261" s="36">
        <v>1951255.8</v>
      </c>
      <c r="BT261" s="36">
        <v>1147267.51</v>
      </c>
      <c r="BU261" s="36">
        <v>646971.80000000005</v>
      </c>
      <c r="BV261" s="36">
        <v>0</v>
      </c>
      <c r="BW261" s="36">
        <v>0</v>
      </c>
      <c r="BX261" s="36">
        <v>0</v>
      </c>
      <c r="BY261" s="37">
        <v>20660449.600000001</v>
      </c>
    </row>
    <row r="262" spans="1:77" ht="18.7" customHeight="1" x14ac:dyDescent="0.2">
      <c r="A262" s="34" t="s">
        <v>637</v>
      </c>
      <c r="B262" s="35" t="s">
        <v>672</v>
      </c>
      <c r="C262" s="34" t="s">
        <v>673</v>
      </c>
      <c r="D262" s="36">
        <v>0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0</v>
      </c>
      <c r="U262" s="36">
        <v>0</v>
      </c>
      <c r="V262" s="36">
        <v>0</v>
      </c>
      <c r="W262" s="36">
        <v>0</v>
      </c>
      <c r="X262" s="36">
        <v>0</v>
      </c>
      <c r="Y262" s="36">
        <v>-200007.67999999999</v>
      </c>
      <c r="Z262" s="36">
        <v>0</v>
      </c>
      <c r="AA262" s="36">
        <v>0</v>
      </c>
      <c r="AB262" s="36">
        <v>0</v>
      </c>
      <c r="AC262" s="36">
        <v>-4129973</v>
      </c>
      <c r="AD262" s="36">
        <v>0</v>
      </c>
      <c r="AE262" s="36">
        <v>0</v>
      </c>
      <c r="AF262" s="36">
        <v>0</v>
      </c>
      <c r="AG262" s="36">
        <v>0</v>
      </c>
      <c r="AH262" s="36">
        <v>0</v>
      </c>
      <c r="AI262" s="36">
        <v>0</v>
      </c>
      <c r="AJ262" s="36">
        <v>0</v>
      </c>
      <c r="AK262" s="36">
        <v>0</v>
      </c>
      <c r="AL262" s="36">
        <v>0</v>
      </c>
      <c r="AM262" s="36">
        <v>0</v>
      </c>
      <c r="AN262" s="36">
        <v>0</v>
      </c>
      <c r="AO262" s="36">
        <v>0</v>
      </c>
      <c r="AP262" s="36">
        <v>0</v>
      </c>
      <c r="AQ262" s="36">
        <v>0</v>
      </c>
      <c r="AR262" s="36">
        <v>0</v>
      </c>
      <c r="AS262" s="36">
        <v>0</v>
      </c>
      <c r="AT262" s="36">
        <v>0</v>
      </c>
      <c r="AU262" s="36">
        <v>0</v>
      </c>
      <c r="AV262" s="36">
        <v>0</v>
      </c>
      <c r="AW262" s="36">
        <v>0</v>
      </c>
      <c r="AX262" s="36">
        <v>0</v>
      </c>
      <c r="AY262" s="36">
        <v>0</v>
      </c>
      <c r="AZ262" s="36">
        <v>0</v>
      </c>
      <c r="BA262" s="36">
        <v>0</v>
      </c>
      <c r="BB262" s="36">
        <v>0</v>
      </c>
      <c r="BC262" s="36">
        <v>0</v>
      </c>
      <c r="BD262" s="36">
        <v>0</v>
      </c>
      <c r="BE262" s="36">
        <v>0</v>
      </c>
      <c r="BF262" s="36">
        <v>0</v>
      </c>
      <c r="BG262" s="36">
        <v>0</v>
      </c>
      <c r="BH262" s="36">
        <v>0</v>
      </c>
      <c r="BI262" s="36">
        <v>0</v>
      </c>
      <c r="BJ262" s="36">
        <v>0</v>
      </c>
      <c r="BK262" s="36">
        <v>0</v>
      </c>
      <c r="BL262" s="36">
        <v>0</v>
      </c>
      <c r="BM262" s="36">
        <v>0</v>
      </c>
      <c r="BN262" s="36">
        <v>0</v>
      </c>
      <c r="BO262" s="36">
        <v>0</v>
      </c>
      <c r="BP262" s="36">
        <v>0</v>
      </c>
      <c r="BQ262" s="36">
        <v>0</v>
      </c>
      <c r="BR262" s="36">
        <v>0</v>
      </c>
      <c r="BS262" s="36">
        <v>0</v>
      </c>
      <c r="BT262" s="36">
        <v>0</v>
      </c>
      <c r="BU262" s="36">
        <v>0</v>
      </c>
      <c r="BV262" s="36">
        <v>0</v>
      </c>
      <c r="BW262" s="36">
        <v>0</v>
      </c>
      <c r="BX262" s="36">
        <v>0</v>
      </c>
      <c r="BY262" s="37">
        <v>12781401</v>
      </c>
    </row>
    <row r="263" spans="1:77" ht="18.7" customHeight="1" x14ac:dyDescent="0.2">
      <c r="A263" s="34" t="s">
        <v>637</v>
      </c>
      <c r="B263" s="35" t="s">
        <v>674</v>
      </c>
      <c r="C263" s="34" t="s">
        <v>675</v>
      </c>
      <c r="D263" s="36">
        <v>0</v>
      </c>
      <c r="E263" s="36">
        <v>0</v>
      </c>
      <c r="F263" s="36">
        <v>0</v>
      </c>
      <c r="G263" s="36">
        <v>-10893.9</v>
      </c>
      <c r="H263" s="36">
        <v>0</v>
      </c>
      <c r="I263" s="36">
        <v>0</v>
      </c>
      <c r="J263" s="36">
        <v>0</v>
      </c>
      <c r="K263" s="36">
        <v>-146859.72</v>
      </c>
      <c r="L263" s="36">
        <v>-12638.1</v>
      </c>
      <c r="M263" s="36">
        <v>-47947.56</v>
      </c>
      <c r="N263" s="36">
        <v>0</v>
      </c>
      <c r="O263" s="36">
        <v>0</v>
      </c>
      <c r="P263" s="36">
        <v>-26006.400000000001</v>
      </c>
      <c r="Q263" s="36">
        <v>-7892.42</v>
      </c>
      <c r="R263" s="36">
        <v>0</v>
      </c>
      <c r="S263" s="36">
        <v>0</v>
      </c>
      <c r="T263" s="36">
        <v>0</v>
      </c>
      <c r="U263" s="36">
        <v>0</v>
      </c>
      <c r="V263" s="36">
        <v>-267401.25</v>
      </c>
      <c r="W263" s="36">
        <v>-39960.5</v>
      </c>
      <c r="X263" s="36">
        <v>0</v>
      </c>
      <c r="Y263" s="36">
        <v>0</v>
      </c>
      <c r="Z263" s="36">
        <v>0</v>
      </c>
      <c r="AA263" s="36">
        <v>0</v>
      </c>
      <c r="AB263" s="36">
        <v>0</v>
      </c>
      <c r="AC263" s="36">
        <v>0</v>
      </c>
      <c r="AD263" s="36">
        <v>0</v>
      </c>
      <c r="AE263" s="36">
        <v>0</v>
      </c>
      <c r="AF263" s="36">
        <v>-58790.2</v>
      </c>
      <c r="AG263" s="36">
        <v>0</v>
      </c>
      <c r="AH263" s="36">
        <v>0</v>
      </c>
      <c r="AI263" s="36">
        <v>0</v>
      </c>
      <c r="AJ263" s="36">
        <v>0</v>
      </c>
      <c r="AK263" s="36">
        <v>-17114</v>
      </c>
      <c r="AL263" s="36">
        <v>-931.5</v>
      </c>
      <c r="AM263" s="36">
        <v>-1300.2</v>
      </c>
      <c r="AN263" s="36">
        <v>-14282.22</v>
      </c>
      <c r="AO263" s="36">
        <v>0</v>
      </c>
      <c r="AP263" s="36">
        <v>0</v>
      </c>
      <c r="AQ263" s="36">
        <v>0</v>
      </c>
      <c r="AR263" s="36">
        <v>0</v>
      </c>
      <c r="AS263" s="36">
        <v>-13746.7</v>
      </c>
      <c r="AT263" s="36">
        <v>-22333.47</v>
      </c>
      <c r="AU263" s="36">
        <v>0</v>
      </c>
      <c r="AV263" s="36">
        <v>-2919.84</v>
      </c>
      <c r="AW263" s="36">
        <v>-3465.55</v>
      </c>
      <c r="AX263" s="36">
        <v>0</v>
      </c>
      <c r="AY263" s="36">
        <v>0</v>
      </c>
      <c r="AZ263" s="36">
        <v>0</v>
      </c>
      <c r="BA263" s="36">
        <v>0</v>
      </c>
      <c r="BB263" s="36">
        <v>0</v>
      </c>
      <c r="BC263" s="36">
        <v>0</v>
      </c>
      <c r="BD263" s="36">
        <v>0</v>
      </c>
      <c r="BE263" s="36">
        <v>0</v>
      </c>
      <c r="BF263" s="36">
        <v>0</v>
      </c>
      <c r="BG263" s="36">
        <v>0</v>
      </c>
      <c r="BH263" s="36">
        <v>0</v>
      </c>
      <c r="BI263" s="36">
        <v>0</v>
      </c>
      <c r="BJ263" s="36">
        <v>0</v>
      </c>
      <c r="BK263" s="36">
        <v>0</v>
      </c>
      <c r="BL263" s="36">
        <v>0</v>
      </c>
      <c r="BM263" s="36">
        <v>0</v>
      </c>
      <c r="BN263" s="36">
        <v>0</v>
      </c>
      <c r="BO263" s="36">
        <v>0</v>
      </c>
      <c r="BP263" s="36">
        <v>0</v>
      </c>
      <c r="BQ263" s="36">
        <v>0</v>
      </c>
      <c r="BR263" s="36">
        <v>0</v>
      </c>
      <c r="BS263" s="36">
        <v>0</v>
      </c>
      <c r="BT263" s="36">
        <v>0</v>
      </c>
      <c r="BU263" s="36">
        <v>-45739.77</v>
      </c>
      <c r="BV263" s="36">
        <v>0</v>
      </c>
      <c r="BW263" s="36">
        <v>0</v>
      </c>
      <c r="BX263" s="36">
        <v>0</v>
      </c>
      <c r="BY263" s="37">
        <v>188933060.41</v>
      </c>
    </row>
    <row r="264" spans="1:77" ht="18.7" customHeight="1" x14ac:dyDescent="0.2">
      <c r="A264" s="34" t="s">
        <v>637</v>
      </c>
      <c r="B264" s="35" t="s">
        <v>676</v>
      </c>
      <c r="C264" s="34" t="s">
        <v>677</v>
      </c>
      <c r="D264" s="36">
        <v>0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>
        <v>100266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771</v>
      </c>
      <c r="Q264" s="36">
        <v>1126.44</v>
      </c>
      <c r="R264" s="36">
        <v>0</v>
      </c>
      <c r="S264" s="36">
        <v>0</v>
      </c>
      <c r="T264" s="36">
        <v>0</v>
      </c>
      <c r="U264" s="36">
        <v>0</v>
      </c>
      <c r="V264" s="36">
        <v>0</v>
      </c>
      <c r="W264" s="36">
        <v>0</v>
      </c>
      <c r="X264" s="36">
        <v>0</v>
      </c>
      <c r="Y264" s="36">
        <v>0</v>
      </c>
      <c r="Z264" s="36">
        <v>0</v>
      </c>
      <c r="AA264" s="36">
        <v>0</v>
      </c>
      <c r="AB264" s="36">
        <v>0</v>
      </c>
      <c r="AC264" s="36">
        <v>0</v>
      </c>
      <c r="AD264" s="36">
        <v>0</v>
      </c>
      <c r="AE264" s="36">
        <v>0</v>
      </c>
      <c r="AF264" s="36">
        <v>11316.12</v>
      </c>
      <c r="AG264" s="36">
        <v>0</v>
      </c>
      <c r="AH264" s="36">
        <v>0</v>
      </c>
      <c r="AI264" s="36">
        <v>0</v>
      </c>
      <c r="AJ264" s="36">
        <v>26153.94</v>
      </c>
      <c r="AK264" s="36">
        <v>0</v>
      </c>
      <c r="AL264" s="36">
        <v>0</v>
      </c>
      <c r="AM264" s="36">
        <v>0</v>
      </c>
      <c r="AN264" s="36">
        <v>0</v>
      </c>
      <c r="AO264" s="36">
        <v>0</v>
      </c>
      <c r="AP264" s="36">
        <v>0</v>
      </c>
      <c r="AQ264" s="36">
        <v>0</v>
      </c>
      <c r="AR264" s="36">
        <v>0</v>
      </c>
      <c r="AS264" s="36">
        <v>0</v>
      </c>
      <c r="AT264" s="36">
        <v>0</v>
      </c>
      <c r="AU264" s="36">
        <v>0</v>
      </c>
      <c r="AV264" s="36">
        <v>0</v>
      </c>
      <c r="AW264" s="36">
        <v>0</v>
      </c>
      <c r="AX264" s="36">
        <v>0</v>
      </c>
      <c r="AY264" s="36">
        <v>0</v>
      </c>
      <c r="AZ264" s="36">
        <v>0</v>
      </c>
      <c r="BA264" s="36">
        <v>0</v>
      </c>
      <c r="BB264" s="36">
        <v>0</v>
      </c>
      <c r="BC264" s="36">
        <v>0</v>
      </c>
      <c r="BD264" s="36">
        <v>0</v>
      </c>
      <c r="BE264" s="36">
        <v>0</v>
      </c>
      <c r="BF264" s="36">
        <v>0</v>
      </c>
      <c r="BG264" s="36">
        <v>0</v>
      </c>
      <c r="BH264" s="36">
        <v>0</v>
      </c>
      <c r="BI264" s="36">
        <v>0</v>
      </c>
      <c r="BJ264" s="36">
        <v>0</v>
      </c>
      <c r="BK264" s="36">
        <v>0</v>
      </c>
      <c r="BL264" s="36">
        <v>0</v>
      </c>
      <c r="BM264" s="36">
        <v>0</v>
      </c>
      <c r="BN264" s="36">
        <v>0</v>
      </c>
      <c r="BO264" s="36">
        <v>0</v>
      </c>
      <c r="BP264" s="36">
        <v>0</v>
      </c>
      <c r="BQ264" s="36">
        <v>0</v>
      </c>
      <c r="BR264" s="36">
        <v>0</v>
      </c>
      <c r="BS264" s="36">
        <v>0</v>
      </c>
      <c r="BT264" s="36">
        <v>0</v>
      </c>
      <c r="BU264" s="36">
        <v>5823.8</v>
      </c>
      <c r="BV264" s="36">
        <v>0</v>
      </c>
      <c r="BW264" s="36">
        <v>0</v>
      </c>
      <c r="BX264" s="36">
        <v>0</v>
      </c>
      <c r="BY264" s="37">
        <v>-74778874.349999994</v>
      </c>
    </row>
    <row r="265" spans="1:77" ht="18.7" customHeight="1" x14ac:dyDescent="0.2">
      <c r="A265" s="34" t="s">
        <v>637</v>
      </c>
      <c r="B265" s="35" t="s">
        <v>678</v>
      </c>
      <c r="C265" s="34" t="s">
        <v>679</v>
      </c>
      <c r="D265" s="36">
        <v>0</v>
      </c>
      <c r="E265" s="36">
        <v>-1601196.68</v>
      </c>
      <c r="F265" s="36">
        <v>0</v>
      </c>
      <c r="G265" s="36">
        <v>0</v>
      </c>
      <c r="H265" s="36">
        <v>0</v>
      </c>
      <c r="I265" s="36">
        <v>0</v>
      </c>
      <c r="J265" s="36">
        <v>-20126541.57</v>
      </c>
      <c r="K265" s="36">
        <v>-16015822.119999999</v>
      </c>
      <c r="L265" s="36">
        <v>-7030507.29</v>
      </c>
      <c r="M265" s="36">
        <v>-49588860.259999998</v>
      </c>
      <c r="N265" s="36">
        <v>-13760063.76</v>
      </c>
      <c r="O265" s="36">
        <v>-27322470.82</v>
      </c>
      <c r="P265" s="36">
        <v>-40315316.609999999</v>
      </c>
      <c r="Q265" s="36">
        <v>-44859648.670000002</v>
      </c>
      <c r="R265" s="36">
        <v>-5448261.0700000003</v>
      </c>
      <c r="S265" s="36">
        <v>-33151510.739999998</v>
      </c>
      <c r="T265" s="36">
        <v>-20931879.329999998</v>
      </c>
      <c r="U265" s="36">
        <v>-8553013.0299999993</v>
      </c>
      <c r="V265" s="36">
        <v>-31681933.379999999</v>
      </c>
      <c r="W265" s="36">
        <v>0</v>
      </c>
      <c r="X265" s="36">
        <v>0</v>
      </c>
      <c r="Y265" s="36">
        <v>0</v>
      </c>
      <c r="Z265" s="36">
        <v>0</v>
      </c>
      <c r="AA265" s="36">
        <v>0</v>
      </c>
      <c r="AB265" s="36">
        <v>0</v>
      </c>
      <c r="AC265" s="36">
        <v>0</v>
      </c>
      <c r="AD265" s="36">
        <v>0</v>
      </c>
      <c r="AE265" s="36">
        <v>-61206867.009999998</v>
      </c>
      <c r="AF265" s="36">
        <v>0</v>
      </c>
      <c r="AG265" s="36">
        <v>-13605614.439999999</v>
      </c>
      <c r="AH265" s="36">
        <v>-6108543.75</v>
      </c>
      <c r="AI265" s="36">
        <v>-11630131.890000001</v>
      </c>
      <c r="AJ265" s="36">
        <v>-19527332.239999998</v>
      </c>
      <c r="AK265" s="36">
        <v>-18020407.780000001</v>
      </c>
      <c r="AL265" s="36">
        <v>-16106972.25</v>
      </c>
      <c r="AM265" s="36">
        <v>-23342880.359999999</v>
      </c>
      <c r="AN265" s="36">
        <v>-13261331.640000001</v>
      </c>
      <c r="AO265" s="36">
        <v>-15466029.99</v>
      </c>
      <c r="AP265" s="36">
        <v>-14886923.16</v>
      </c>
      <c r="AQ265" s="36">
        <v>-59446218.93</v>
      </c>
      <c r="AR265" s="36">
        <v>0</v>
      </c>
      <c r="AS265" s="36">
        <v>-23600678.359999999</v>
      </c>
      <c r="AT265" s="36">
        <v>-16966094.280000001</v>
      </c>
      <c r="AU265" s="36">
        <v>-17171872.059999999</v>
      </c>
      <c r="AV265" s="36">
        <v>-3710615.73</v>
      </c>
      <c r="AW265" s="36">
        <v>-7413537.3399999999</v>
      </c>
      <c r="AX265" s="36">
        <v>-76768231.060000002</v>
      </c>
      <c r="AY265" s="36">
        <v>-14174717.300000001</v>
      </c>
      <c r="AZ265" s="36">
        <v>0</v>
      </c>
      <c r="BA265" s="36">
        <v>-29053926.68</v>
      </c>
      <c r="BB265" s="36">
        <v>-29689161.879999999</v>
      </c>
      <c r="BC265" s="36">
        <v>-19812388.600000001</v>
      </c>
      <c r="BD265" s="36">
        <v>-32144543.829999998</v>
      </c>
      <c r="BE265" s="36">
        <v>-30832346.629999999</v>
      </c>
      <c r="BF265" s="36">
        <v>-17643571.710000001</v>
      </c>
      <c r="BG265" s="36">
        <v>-8275878.9500000002</v>
      </c>
      <c r="BH265" s="36">
        <v>-5870277.3300000001</v>
      </c>
      <c r="BI265" s="36">
        <v>0</v>
      </c>
      <c r="BJ265" s="36">
        <v>-23650672.25</v>
      </c>
      <c r="BK265" s="36">
        <v>-10436045.119999999</v>
      </c>
      <c r="BL265" s="36">
        <v>-8428753.1199999992</v>
      </c>
      <c r="BM265" s="36">
        <v>-11608451.609999999</v>
      </c>
      <c r="BN265" s="36">
        <v>-14149187.689999999</v>
      </c>
      <c r="BO265" s="36">
        <v>0</v>
      </c>
      <c r="BP265" s="36">
        <v>-36320698.759999998</v>
      </c>
      <c r="BQ265" s="36">
        <v>-15632707.6</v>
      </c>
      <c r="BR265" s="36">
        <v>-17624299.800000001</v>
      </c>
      <c r="BS265" s="36">
        <v>-20573299.16</v>
      </c>
      <c r="BT265" s="36">
        <v>-27126530.66</v>
      </c>
      <c r="BU265" s="36">
        <v>-33324467.949999999</v>
      </c>
      <c r="BV265" s="36">
        <v>-15466291.9</v>
      </c>
      <c r="BW265" s="36">
        <v>-8528656.3100000005</v>
      </c>
      <c r="BX265" s="36">
        <v>-8109472.8700000001</v>
      </c>
      <c r="BY265" s="37">
        <v>40728365.159999996</v>
      </c>
    </row>
    <row r="266" spans="1:77" ht="18.7" customHeight="1" x14ac:dyDescent="0.2">
      <c r="A266" s="34" t="s">
        <v>637</v>
      </c>
      <c r="B266" s="35" t="s">
        <v>680</v>
      </c>
      <c r="C266" s="34" t="s">
        <v>681</v>
      </c>
      <c r="D266" s="36">
        <v>-19078104.620000001</v>
      </c>
      <c r="E266" s="36">
        <v>0</v>
      </c>
      <c r="F266" s="36">
        <v>-5058025.05</v>
      </c>
      <c r="G266" s="36">
        <v>-1523357.07</v>
      </c>
      <c r="H266" s="36">
        <v>-850359.64</v>
      </c>
      <c r="I266" s="36">
        <v>0</v>
      </c>
      <c r="J266" s="36">
        <v>0</v>
      </c>
      <c r="K266" s="36">
        <v>-1572583.54</v>
      </c>
      <c r="L266" s="36">
        <v>-358380.89</v>
      </c>
      <c r="M266" s="36">
        <v>-3420036.45</v>
      </c>
      <c r="N266" s="36">
        <v>-325541.82</v>
      </c>
      <c r="O266" s="36">
        <v>-937621.67</v>
      </c>
      <c r="P266" s="36">
        <v>-2780226.29</v>
      </c>
      <c r="Q266" s="36">
        <v>-1604726.53</v>
      </c>
      <c r="R266" s="36">
        <v>-192668.79</v>
      </c>
      <c r="S266" s="36">
        <v>-547149.67000000004</v>
      </c>
      <c r="T266" s="36">
        <v>-590160.48</v>
      </c>
      <c r="U266" s="36">
        <v>-160712.44</v>
      </c>
      <c r="V266" s="36">
        <v>-24475178.920000002</v>
      </c>
      <c r="W266" s="36">
        <v>-1908619.18</v>
      </c>
      <c r="X266" s="36">
        <v>-888968.89</v>
      </c>
      <c r="Y266" s="36">
        <v>0</v>
      </c>
      <c r="Z266" s="36">
        <v>-416831.53</v>
      </c>
      <c r="AA266" s="36">
        <v>-574128.17000000004</v>
      </c>
      <c r="AB266" s="36">
        <v>0</v>
      </c>
      <c r="AC266" s="36">
        <v>0</v>
      </c>
      <c r="AD266" s="36">
        <v>0</v>
      </c>
      <c r="AE266" s="36">
        <v>-42130787.560000002</v>
      </c>
      <c r="AF266" s="36">
        <v>-429397.46</v>
      </c>
      <c r="AG266" s="36">
        <v>-243625.4</v>
      </c>
      <c r="AH266" s="36">
        <v>-799793.65</v>
      </c>
      <c r="AI266" s="36">
        <v>-265489.44</v>
      </c>
      <c r="AJ266" s="36">
        <v>-480748.31</v>
      </c>
      <c r="AK266" s="36">
        <v>-397163.74</v>
      </c>
      <c r="AL266" s="36">
        <v>-493482.6</v>
      </c>
      <c r="AM266" s="36">
        <v>-507234.12</v>
      </c>
      <c r="AN266" s="36">
        <v>-296000.40999999997</v>
      </c>
      <c r="AO266" s="36">
        <v>-379775.18</v>
      </c>
      <c r="AP266" s="36">
        <v>-252139.99</v>
      </c>
      <c r="AQ266" s="36">
        <v>-16935926.359999999</v>
      </c>
      <c r="AR266" s="36">
        <v>-264738.34999999998</v>
      </c>
      <c r="AS266" s="36">
        <v>-293607.23</v>
      </c>
      <c r="AT266" s="36">
        <v>-505907.75</v>
      </c>
      <c r="AU266" s="36">
        <v>-416414.31</v>
      </c>
      <c r="AV266" s="36">
        <v>-55092.01</v>
      </c>
      <c r="AW266" s="36">
        <v>-171564.56</v>
      </c>
      <c r="AX266" s="36">
        <v>-13855938.25</v>
      </c>
      <c r="AY266" s="36">
        <v>-652552.43999999994</v>
      </c>
      <c r="AZ266" s="36">
        <v>-647333.54</v>
      </c>
      <c r="BA266" s="36">
        <v>-740797.49</v>
      </c>
      <c r="BB266" s="36">
        <v>-922030.81</v>
      </c>
      <c r="BC266" s="36">
        <v>-542961.97</v>
      </c>
      <c r="BD266" s="36">
        <v>-1696517.59</v>
      </c>
      <c r="BE266" s="36">
        <v>-1394354.4</v>
      </c>
      <c r="BF266" s="36">
        <v>-547087.49</v>
      </c>
      <c r="BG266" s="36">
        <v>0</v>
      </c>
      <c r="BH266" s="36">
        <v>0</v>
      </c>
      <c r="BI266" s="36">
        <v>-26734918.239999998</v>
      </c>
      <c r="BJ266" s="36">
        <v>-5930190.46</v>
      </c>
      <c r="BK266" s="36">
        <v>-1437338.43</v>
      </c>
      <c r="BL266" s="36">
        <v>-334360.46999999997</v>
      </c>
      <c r="BM266" s="36">
        <v>-314632.25</v>
      </c>
      <c r="BN266" s="36">
        <v>-560377.11</v>
      </c>
      <c r="BO266" s="36">
        <v>0</v>
      </c>
      <c r="BP266" s="36">
        <v>-15370087.359999999</v>
      </c>
      <c r="BQ266" s="36">
        <v>-360971.08</v>
      </c>
      <c r="BR266" s="36">
        <v>-335647.7</v>
      </c>
      <c r="BS266" s="36">
        <v>-551723.94999999995</v>
      </c>
      <c r="BT266" s="36">
        <v>-632516.39</v>
      </c>
      <c r="BU266" s="36">
        <v>-2155208.38</v>
      </c>
      <c r="BV266" s="36">
        <v>-288263.75</v>
      </c>
      <c r="BW266" s="36">
        <v>-179821.07</v>
      </c>
      <c r="BX266" s="36">
        <v>-89389.19</v>
      </c>
      <c r="BY266" s="37">
        <v>-6823891.1599999983</v>
      </c>
    </row>
    <row r="267" spans="1:77" ht="18.7" customHeight="1" x14ac:dyDescent="0.2">
      <c r="A267" s="34" t="s">
        <v>637</v>
      </c>
      <c r="B267" s="35" t="s">
        <v>682</v>
      </c>
      <c r="C267" s="34" t="s">
        <v>683</v>
      </c>
      <c r="D267" s="36">
        <v>0</v>
      </c>
      <c r="E267" s="36">
        <v>0</v>
      </c>
      <c r="F267" s="36">
        <v>0</v>
      </c>
      <c r="G267" s="36">
        <v>0</v>
      </c>
      <c r="H267" s="36">
        <v>0</v>
      </c>
      <c r="I267" s="36">
        <v>0</v>
      </c>
      <c r="J267" s="36">
        <v>-3833626.97</v>
      </c>
      <c r="K267" s="36">
        <v>-3071957.33</v>
      </c>
      <c r="L267" s="36">
        <v>-1339194.3400000001</v>
      </c>
      <c r="M267" s="36">
        <v>-9469330.1999999993</v>
      </c>
      <c r="N267" s="36">
        <v>-2637497.83</v>
      </c>
      <c r="O267" s="36">
        <v>-5240165.99</v>
      </c>
      <c r="P267" s="36">
        <v>-7734158.0700000003</v>
      </c>
      <c r="Q267" s="36">
        <v>-8577926.6600000001</v>
      </c>
      <c r="R267" s="36">
        <v>-1011154.68</v>
      </c>
      <c r="S267" s="36">
        <v>-6358455.1500000004</v>
      </c>
      <c r="T267" s="36">
        <v>-4016614.64</v>
      </c>
      <c r="U267" s="36">
        <v>-1640054.79</v>
      </c>
      <c r="V267" s="36">
        <v>-6025315.2000000002</v>
      </c>
      <c r="W267" s="36">
        <v>0</v>
      </c>
      <c r="X267" s="36">
        <v>0</v>
      </c>
      <c r="Y267" s="36">
        <v>0</v>
      </c>
      <c r="Z267" s="36">
        <v>0</v>
      </c>
      <c r="AA267" s="36">
        <v>0</v>
      </c>
      <c r="AB267" s="36">
        <v>0</v>
      </c>
      <c r="AC267" s="36">
        <v>0</v>
      </c>
      <c r="AD267" s="36">
        <v>0</v>
      </c>
      <c r="AE267" s="36">
        <v>-11221258.949999999</v>
      </c>
      <c r="AF267" s="36">
        <v>0</v>
      </c>
      <c r="AG267" s="36">
        <v>-2491731.4300000002</v>
      </c>
      <c r="AH267" s="36">
        <v>-2236075.85</v>
      </c>
      <c r="AI267" s="36">
        <v>-2130129.0699999998</v>
      </c>
      <c r="AJ267" s="36">
        <v>-3577460.39</v>
      </c>
      <c r="AK267" s="36">
        <v>-3299915.44</v>
      </c>
      <c r="AL267" s="36">
        <v>-2947158.82</v>
      </c>
      <c r="AM267" s="36">
        <v>-4273573.82</v>
      </c>
      <c r="AN267" s="36">
        <v>-2428293.75</v>
      </c>
      <c r="AO267" s="36">
        <v>-2831743.93</v>
      </c>
      <c r="AP267" s="36">
        <v>-2726414.18</v>
      </c>
      <c r="AQ267" s="36">
        <v>-10847473.73</v>
      </c>
      <c r="AR267" s="36">
        <v>0</v>
      </c>
      <c r="AS267" s="36">
        <v>-4305890.18</v>
      </c>
      <c r="AT267" s="36">
        <v>-3096861.02</v>
      </c>
      <c r="AU267" s="36">
        <v>-3132279.01</v>
      </c>
      <c r="AV267" s="36">
        <v>-676181.48</v>
      </c>
      <c r="AW267" s="36">
        <v>-1351950.38</v>
      </c>
      <c r="AX267" s="36">
        <v>-13710446.619999999</v>
      </c>
      <c r="AY267" s="36">
        <v>-2527738.6800000002</v>
      </c>
      <c r="AZ267" s="36">
        <v>0</v>
      </c>
      <c r="BA267" s="36">
        <v>-5188817.37</v>
      </c>
      <c r="BB267" s="36">
        <v>-5290453.9400000004</v>
      </c>
      <c r="BC267" s="36">
        <v>-3532487.67</v>
      </c>
      <c r="BD267" s="36">
        <v>-5730114.3300000001</v>
      </c>
      <c r="BE267" s="36">
        <v>-5503122.7999999998</v>
      </c>
      <c r="BF267" s="36">
        <v>-3145753.1</v>
      </c>
      <c r="BG267" s="36">
        <v>-1482818.23</v>
      </c>
      <c r="BH267" s="36">
        <v>-1015830.84</v>
      </c>
      <c r="BI267" s="36">
        <v>0</v>
      </c>
      <c r="BJ267" s="36">
        <v>-4269371.45</v>
      </c>
      <c r="BK267" s="36">
        <v>-1881557.54</v>
      </c>
      <c r="BL267" s="36">
        <v>-1520762.26</v>
      </c>
      <c r="BM267" s="36">
        <v>-2066768.22</v>
      </c>
      <c r="BN267" s="36">
        <v>-2549782.73</v>
      </c>
      <c r="BO267" s="36">
        <v>0</v>
      </c>
      <c r="BP267" s="36">
        <v>-6580424.2199999997</v>
      </c>
      <c r="BQ267" s="36">
        <v>-2833812.97</v>
      </c>
      <c r="BR267" s="36">
        <v>-3195382.71</v>
      </c>
      <c r="BS267" s="36">
        <v>-3729355</v>
      </c>
      <c r="BT267" s="36">
        <v>-4918764.54</v>
      </c>
      <c r="BU267" s="36">
        <v>-6040019.0499999998</v>
      </c>
      <c r="BV267" s="36">
        <v>-2802966.64</v>
      </c>
      <c r="BW267" s="36">
        <v>-1546216.52</v>
      </c>
      <c r="BX267" s="36">
        <v>-1469995.08</v>
      </c>
      <c r="BY267" s="37">
        <v>4953117.3199999984</v>
      </c>
    </row>
    <row r="268" spans="1:77" ht="18.7" customHeight="1" x14ac:dyDescent="0.2">
      <c r="A268" s="34" t="s">
        <v>637</v>
      </c>
      <c r="B268" s="35" t="s">
        <v>684</v>
      </c>
      <c r="C268" s="34" t="s">
        <v>685</v>
      </c>
      <c r="D268" s="36">
        <v>0</v>
      </c>
      <c r="E268" s="36">
        <v>99700</v>
      </c>
      <c r="F268" s="36">
        <v>0</v>
      </c>
      <c r="G268" s="36">
        <v>46900</v>
      </c>
      <c r="H268" s="36">
        <v>127850</v>
      </c>
      <c r="I268" s="36">
        <v>0</v>
      </c>
      <c r="J268" s="36">
        <v>0</v>
      </c>
      <c r="K268" s="36">
        <v>16600</v>
      </c>
      <c r="L268" s="36">
        <v>0</v>
      </c>
      <c r="M268" s="36">
        <v>0</v>
      </c>
      <c r="N268" s="36">
        <v>12000</v>
      </c>
      <c r="O268" s="36">
        <v>0</v>
      </c>
      <c r="P268" s="36">
        <v>0</v>
      </c>
      <c r="Q268" s="36">
        <v>94150</v>
      </c>
      <c r="R268" s="36">
        <v>4100</v>
      </c>
      <c r="S268" s="36">
        <v>0</v>
      </c>
      <c r="T268" s="36">
        <v>0</v>
      </c>
      <c r="U268" s="36">
        <v>0</v>
      </c>
      <c r="V268" s="36">
        <v>91250</v>
      </c>
      <c r="W268" s="36">
        <v>0</v>
      </c>
      <c r="X268" s="36">
        <v>0</v>
      </c>
      <c r="Y268" s="36">
        <v>0</v>
      </c>
      <c r="Z268" s="36">
        <v>13500</v>
      </c>
      <c r="AA268" s="36">
        <v>0</v>
      </c>
      <c r="AB268" s="36">
        <v>23100</v>
      </c>
      <c r="AC268" s="36">
        <v>0</v>
      </c>
      <c r="AD268" s="36">
        <v>0</v>
      </c>
      <c r="AE268" s="36">
        <v>337200</v>
      </c>
      <c r="AF268" s="36">
        <v>0</v>
      </c>
      <c r="AG268" s="36">
        <v>17750</v>
      </c>
      <c r="AH268" s="36">
        <v>6700</v>
      </c>
      <c r="AI268" s="36">
        <v>0</v>
      </c>
      <c r="AJ268" s="36">
        <v>31600</v>
      </c>
      <c r="AK268" s="36">
        <v>0</v>
      </c>
      <c r="AL268" s="36">
        <v>0</v>
      </c>
      <c r="AM268" s="36">
        <v>36950</v>
      </c>
      <c r="AN268" s="36">
        <v>14550</v>
      </c>
      <c r="AO268" s="36">
        <v>13300</v>
      </c>
      <c r="AP268" s="36">
        <v>0</v>
      </c>
      <c r="AQ268" s="36">
        <v>0</v>
      </c>
      <c r="AR268" s="36">
        <v>0</v>
      </c>
      <c r="AS268" s="36">
        <v>0</v>
      </c>
      <c r="AT268" s="36">
        <v>0</v>
      </c>
      <c r="AU268" s="36">
        <v>0</v>
      </c>
      <c r="AV268" s="36">
        <v>0</v>
      </c>
      <c r="AW268" s="36">
        <v>0</v>
      </c>
      <c r="AX268" s="36">
        <v>164380.70000000001</v>
      </c>
      <c r="AY268" s="36">
        <v>200</v>
      </c>
      <c r="AZ268" s="36">
        <v>60650</v>
      </c>
      <c r="BA268" s="36">
        <v>43000</v>
      </c>
      <c r="BB268" s="36">
        <v>99800</v>
      </c>
      <c r="BC268" s="36">
        <v>122600</v>
      </c>
      <c r="BD268" s="36">
        <v>12250</v>
      </c>
      <c r="BE268" s="36">
        <v>55900</v>
      </c>
      <c r="BF268" s="36">
        <v>0</v>
      </c>
      <c r="BG268" s="36">
        <v>2200</v>
      </c>
      <c r="BH268" s="36">
        <v>8500</v>
      </c>
      <c r="BI268" s="36">
        <v>256300</v>
      </c>
      <c r="BJ268" s="36">
        <v>0</v>
      </c>
      <c r="BK268" s="36">
        <v>113800</v>
      </c>
      <c r="BL268" s="36">
        <v>25150</v>
      </c>
      <c r="BM268" s="36">
        <v>36400</v>
      </c>
      <c r="BN268" s="36">
        <v>71200</v>
      </c>
      <c r="BO268" s="36">
        <v>0</v>
      </c>
      <c r="BP268" s="36">
        <v>114824</v>
      </c>
      <c r="BQ268" s="36">
        <v>0</v>
      </c>
      <c r="BR268" s="36">
        <v>36250</v>
      </c>
      <c r="BS268" s="36">
        <v>43000</v>
      </c>
      <c r="BT268" s="36">
        <v>119200</v>
      </c>
      <c r="BU268" s="36">
        <v>72000</v>
      </c>
      <c r="BV268" s="36">
        <v>16100</v>
      </c>
      <c r="BW268" s="36">
        <v>0</v>
      </c>
      <c r="BX268" s="36">
        <v>0</v>
      </c>
      <c r="BY268" s="37">
        <v>-511476.97</v>
      </c>
    </row>
    <row r="269" spans="1:77" ht="18.7" customHeight="1" x14ac:dyDescent="0.2">
      <c r="A269" s="34" t="s">
        <v>637</v>
      </c>
      <c r="B269" s="35" t="s">
        <v>686</v>
      </c>
      <c r="C269" s="34" t="s">
        <v>687</v>
      </c>
      <c r="D269" s="36">
        <v>0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>
        <v>0</v>
      </c>
      <c r="U269" s="36">
        <v>0</v>
      </c>
      <c r="V269" s="36">
        <v>0</v>
      </c>
      <c r="W269" s="36">
        <v>-100</v>
      </c>
      <c r="X269" s="36">
        <v>0</v>
      </c>
      <c r="Y269" s="36">
        <v>0</v>
      </c>
      <c r="Z269" s="36">
        <v>0</v>
      </c>
      <c r="AA269" s="36">
        <v>0</v>
      </c>
      <c r="AB269" s="36">
        <v>0</v>
      </c>
      <c r="AC269" s="36">
        <v>0</v>
      </c>
      <c r="AD269" s="36">
        <v>0</v>
      </c>
      <c r="AE269" s="36">
        <v>0</v>
      </c>
      <c r="AF269" s="36">
        <v>0</v>
      </c>
      <c r="AG269" s="36">
        <v>0</v>
      </c>
      <c r="AH269" s="36">
        <v>0</v>
      </c>
      <c r="AI269" s="36">
        <v>0</v>
      </c>
      <c r="AJ269" s="36">
        <v>0</v>
      </c>
      <c r="AK269" s="36">
        <v>0</v>
      </c>
      <c r="AL269" s="36">
        <v>0</v>
      </c>
      <c r="AM269" s="36">
        <v>0</v>
      </c>
      <c r="AN269" s="36">
        <v>0</v>
      </c>
      <c r="AO269" s="36">
        <v>0</v>
      </c>
      <c r="AP269" s="36">
        <v>0</v>
      </c>
      <c r="AQ269" s="36">
        <v>0</v>
      </c>
      <c r="AR269" s="36">
        <v>0</v>
      </c>
      <c r="AS269" s="36">
        <v>0</v>
      </c>
      <c r="AT269" s="36">
        <v>0</v>
      </c>
      <c r="AU269" s="36">
        <v>0</v>
      </c>
      <c r="AV269" s="36">
        <v>0</v>
      </c>
      <c r="AW269" s="36">
        <v>0</v>
      </c>
      <c r="AX269" s="36">
        <v>-1723.82</v>
      </c>
      <c r="AY269" s="36">
        <v>0</v>
      </c>
      <c r="AZ269" s="36">
        <v>-220</v>
      </c>
      <c r="BA269" s="36">
        <v>0</v>
      </c>
      <c r="BB269" s="36">
        <v>0</v>
      </c>
      <c r="BC269" s="36">
        <v>0</v>
      </c>
      <c r="BD269" s="36">
        <v>0</v>
      </c>
      <c r="BE269" s="36">
        <v>0</v>
      </c>
      <c r="BF269" s="36">
        <v>0</v>
      </c>
      <c r="BG269" s="36">
        <v>0</v>
      </c>
      <c r="BH269" s="36">
        <v>0</v>
      </c>
      <c r="BI269" s="36">
        <v>0</v>
      </c>
      <c r="BJ269" s="36">
        <v>0</v>
      </c>
      <c r="BK269" s="36">
        <v>0</v>
      </c>
      <c r="BL269" s="36">
        <v>0</v>
      </c>
      <c r="BM269" s="36">
        <v>0</v>
      </c>
      <c r="BN269" s="36">
        <v>0</v>
      </c>
      <c r="BO269" s="36">
        <v>0</v>
      </c>
      <c r="BP269" s="36">
        <v>0</v>
      </c>
      <c r="BQ269" s="36">
        <v>0</v>
      </c>
      <c r="BR269" s="36">
        <v>0</v>
      </c>
      <c r="BS269" s="36">
        <v>0</v>
      </c>
      <c r="BT269" s="36">
        <v>0</v>
      </c>
      <c r="BU269" s="36">
        <v>0</v>
      </c>
      <c r="BV269" s="36">
        <v>0</v>
      </c>
      <c r="BW269" s="36">
        <v>0</v>
      </c>
      <c r="BX269" s="36">
        <v>0</v>
      </c>
      <c r="BY269" s="37">
        <v>450929.84</v>
      </c>
    </row>
    <row r="270" spans="1:77" ht="18.7" customHeight="1" x14ac:dyDescent="0.2">
      <c r="A270" s="34" t="s">
        <v>637</v>
      </c>
      <c r="B270" s="35" t="s">
        <v>688</v>
      </c>
      <c r="C270" s="34" t="s">
        <v>689</v>
      </c>
      <c r="D270" s="36">
        <v>0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v>1406.37</v>
      </c>
      <c r="U270" s="36">
        <v>0</v>
      </c>
      <c r="V270" s="36">
        <v>0</v>
      </c>
      <c r="W270" s="36">
        <v>0</v>
      </c>
      <c r="X270" s="36">
        <v>0</v>
      </c>
      <c r="Y270" s="36">
        <v>0</v>
      </c>
      <c r="Z270" s="36">
        <v>0</v>
      </c>
      <c r="AA270" s="36">
        <v>0</v>
      </c>
      <c r="AB270" s="36">
        <v>0</v>
      </c>
      <c r="AC270" s="36">
        <v>0</v>
      </c>
      <c r="AD270" s="36">
        <v>0</v>
      </c>
      <c r="AE270" s="36">
        <v>0</v>
      </c>
      <c r="AF270" s="36">
        <v>0</v>
      </c>
      <c r="AG270" s="36">
        <v>0</v>
      </c>
      <c r="AH270" s="36">
        <v>0</v>
      </c>
      <c r="AI270" s="36">
        <v>0</v>
      </c>
      <c r="AJ270" s="36">
        <v>0</v>
      </c>
      <c r="AK270" s="36">
        <v>0</v>
      </c>
      <c r="AL270" s="36">
        <v>0</v>
      </c>
      <c r="AM270" s="36">
        <v>0</v>
      </c>
      <c r="AN270" s="36">
        <v>0</v>
      </c>
      <c r="AO270" s="36">
        <v>0</v>
      </c>
      <c r="AP270" s="36">
        <v>0</v>
      </c>
      <c r="AQ270" s="36">
        <v>0</v>
      </c>
      <c r="AR270" s="36">
        <v>0</v>
      </c>
      <c r="AS270" s="36">
        <v>0</v>
      </c>
      <c r="AT270" s="36">
        <v>0</v>
      </c>
      <c r="AU270" s="36">
        <v>0</v>
      </c>
      <c r="AV270" s="36">
        <v>0</v>
      </c>
      <c r="AW270" s="36">
        <v>0</v>
      </c>
      <c r="AX270" s="36">
        <v>0</v>
      </c>
      <c r="AY270" s="36">
        <v>0</v>
      </c>
      <c r="AZ270" s="36">
        <v>1570</v>
      </c>
      <c r="BA270" s="36">
        <v>0</v>
      </c>
      <c r="BB270" s="36">
        <v>0</v>
      </c>
      <c r="BC270" s="36">
        <v>0</v>
      </c>
      <c r="BD270" s="36">
        <v>0</v>
      </c>
      <c r="BE270" s="36">
        <v>0</v>
      </c>
      <c r="BF270" s="36">
        <v>0</v>
      </c>
      <c r="BG270" s="36">
        <v>0</v>
      </c>
      <c r="BH270" s="36">
        <v>0</v>
      </c>
      <c r="BI270" s="36">
        <v>0</v>
      </c>
      <c r="BJ270" s="36">
        <v>0</v>
      </c>
      <c r="BK270" s="36">
        <v>0</v>
      </c>
      <c r="BL270" s="36">
        <v>0</v>
      </c>
      <c r="BM270" s="36">
        <v>0</v>
      </c>
      <c r="BN270" s="36">
        <v>0</v>
      </c>
      <c r="BO270" s="36">
        <v>0</v>
      </c>
      <c r="BP270" s="36">
        <v>0</v>
      </c>
      <c r="BQ270" s="36">
        <v>0</v>
      </c>
      <c r="BR270" s="36">
        <v>0</v>
      </c>
      <c r="BS270" s="36">
        <v>0</v>
      </c>
      <c r="BT270" s="36">
        <v>0</v>
      </c>
      <c r="BU270" s="36">
        <v>0</v>
      </c>
      <c r="BV270" s="36">
        <v>0</v>
      </c>
      <c r="BW270" s="36">
        <v>0</v>
      </c>
      <c r="BX270" s="36">
        <v>0</v>
      </c>
      <c r="BY270" s="37"/>
    </row>
    <row r="271" spans="1:77" ht="18.7" customHeight="1" x14ac:dyDescent="0.2">
      <c r="A271" s="34" t="s">
        <v>637</v>
      </c>
      <c r="B271" s="35" t="s">
        <v>690</v>
      </c>
      <c r="C271" s="34" t="s">
        <v>691</v>
      </c>
      <c r="D271" s="36">
        <v>0</v>
      </c>
      <c r="E271" s="36">
        <v>0</v>
      </c>
      <c r="F271" s="36">
        <v>-83612.08</v>
      </c>
      <c r="G271" s="36">
        <v>0</v>
      </c>
      <c r="H271" s="36">
        <v>0</v>
      </c>
      <c r="I271" s="36">
        <v>0</v>
      </c>
      <c r="J271" s="36">
        <v>0</v>
      </c>
      <c r="K271" s="36">
        <v>-1320.24</v>
      </c>
      <c r="L271" s="36">
        <v>0</v>
      </c>
      <c r="M271" s="36">
        <v>-38802.639999999999</v>
      </c>
      <c r="N271" s="36">
        <v>-50</v>
      </c>
      <c r="O271" s="36">
        <v>-1739.65</v>
      </c>
      <c r="P271" s="36">
        <v>0</v>
      </c>
      <c r="Q271" s="36">
        <v>-26986.89</v>
      </c>
      <c r="R271" s="36">
        <v>0</v>
      </c>
      <c r="S271" s="36">
        <v>0</v>
      </c>
      <c r="T271" s="36">
        <v>0</v>
      </c>
      <c r="U271" s="36">
        <v>-1297</v>
      </c>
      <c r="V271" s="36">
        <v>0</v>
      </c>
      <c r="W271" s="36">
        <v>-50068</v>
      </c>
      <c r="X271" s="36">
        <v>0</v>
      </c>
      <c r="Y271" s="36">
        <v>0</v>
      </c>
      <c r="Z271" s="36">
        <v>0</v>
      </c>
      <c r="AA271" s="36">
        <v>0</v>
      </c>
      <c r="AB271" s="36">
        <v>0</v>
      </c>
      <c r="AC271" s="36">
        <v>0</v>
      </c>
      <c r="AD271" s="36">
        <v>0</v>
      </c>
      <c r="AE271" s="36">
        <v>-1585602.55</v>
      </c>
      <c r="AF271" s="36">
        <v>0</v>
      </c>
      <c r="AG271" s="36">
        <v>0</v>
      </c>
      <c r="AH271" s="36">
        <v>0</v>
      </c>
      <c r="AI271" s="36">
        <v>0</v>
      </c>
      <c r="AJ271" s="36">
        <v>-7252</v>
      </c>
      <c r="AK271" s="36">
        <v>0</v>
      </c>
      <c r="AL271" s="36">
        <v>-1602.43</v>
      </c>
      <c r="AM271" s="36">
        <v>-6892.13</v>
      </c>
      <c r="AN271" s="36">
        <v>0</v>
      </c>
      <c r="AO271" s="36">
        <v>0</v>
      </c>
      <c r="AP271" s="36">
        <v>-97.67</v>
      </c>
      <c r="AQ271" s="36">
        <v>-11746.47</v>
      </c>
      <c r="AR271" s="36">
        <v>0</v>
      </c>
      <c r="AS271" s="36">
        <v>0</v>
      </c>
      <c r="AT271" s="36">
        <v>0</v>
      </c>
      <c r="AU271" s="36">
        <v>0</v>
      </c>
      <c r="AV271" s="36">
        <v>-264.5</v>
      </c>
      <c r="AW271" s="36">
        <v>0</v>
      </c>
      <c r="AX271" s="36">
        <v>0</v>
      </c>
      <c r="AY271" s="36">
        <v>0</v>
      </c>
      <c r="AZ271" s="36">
        <v>-920</v>
      </c>
      <c r="BA271" s="36">
        <v>0</v>
      </c>
      <c r="BB271" s="36">
        <v>-12949.6</v>
      </c>
      <c r="BC271" s="36">
        <v>0</v>
      </c>
      <c r="BD271" s="36">
        <v>0</v>
      </c>
      <c r="BE271" s="36">
        <v>0</v>
      </c>
      <c r="BF271" s="36">
        <v>0</v>
      </c>
      <c r="BG271" s="36">
        <v>0</v>
      </c>
      <c r="BH271" s="36">
        <v>0</v>
      </c>
      <c r="BI271" s="36">
        <v>0</v>
      </c>
      <c r="BJ271" s="36">
        <v>0</v>
      </c>
      <c r="BK271" s="36">
        <v>0</v>
      </c>
      <c r="BL271" s="36">
        <v>0</v>
      </c>
      <c r="BM271" s="36">
        <v>0</v>
      </c>
      <c r="BN271" s="36">
        <v>0</v>
      </c>
      <c r="BO271" s="36">
        <v>0</v>
      </c>
      <c r="BP271" s="36">
        <v>0</v>
      </c>
      <c r="BQ271" s="36">
        <v>0</v>
      </c>
      <c r="BR271" s="36">
        <v>0</v>
      </c>
      <c r="BS271" s="36">
        <v>0</v>
      </c>
      <c r="BT271" s="36">
        <v>0</v>
      </c>
      <c r="BU271" s="36">
        <v>0</v>
      </c>
      <c r="BV271" s="36">
        <v>-2097.15</v>
      </c>
      <c r="BW271" s="36">
        <v>0</v>
      </c>
      <c r="BX271" s="36">
        <v>0</v>
      </c>
      <c r="BY271" s="37">
        <v>1112.1400000000001</v>
      </c>
    </row>
    <row r="272" spans="1:77" ht="18.7" customHeight="1" x14ac:dyDescent="0.2">
      <c r="A272" s="34" t="s">
        <v>637</v>
      </c>
      <c r="B272" s="35" t="s">
        <v>692</v>
      </c>
      <c r="C272" s="34" t="s">
        <v>693</v>
      </c>
      <c r="D272" s="36">
        <v>0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11530.6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v>0</v>
      </c>
      <c r="U272" s="36">
        <v>0</v>
      </c>
      <c r="V272" s="36">
        <v>0</v>
      </c>
      <c r="W272" s="36">
        <v>0</v>
      </c>
      <c r="X272" s="36">
        <v>0</v>
      </c>
      <c r="Y272" s="36">
        <v>0</v>
      </c>
      <c r="Z272" s="36">
        <v>0</v>
      </c>
      <c r="AA272" s="36">
        <v>0</v>
      </c>
      <c r="AB272" s="36">
        <v>0</v>
      </c>
      <c r="AC272" s="36">
        <v>0</v>
      </c>
      <c r="AD272" s="36">
        <v>0</v>
      </c>
      <c r="AE272" s="36">
        <v>564449.89</v>
      </c>
      <c r="AF272" s="36">
        <v>5005.74</v>
      </c>
      <c r="AG272" s="36">
        <v>0</v>
      </c>
      <c r="AH272" s="36">
        <v>807.41</v>
      </c>
      <c r="AI272" s="36">
        <v>0</v>
      </c>
      <c r="AJ272" s="36">
        <v>5392.09</v>
      </c>
      <c r="AK272" s="36">
        <v>0</v>
      </c>
      <c r="AL272" s="36">
        <v>2708.64</v>
      </c>
      <c r="AM272" s="36">
        <v>139.87</v>
      </c>
      <c r="AN272" s="36">
        <v>0</v>
      </c>
      <c r="AO272" s="36">
        <v>0</v>
      </c>
      <c r="AP272" s="36">
        <v>0</v>
      </c>
      <c r="AQ272" s="36">
        <v>30901</v>
      </c>
      <c r="AR272" s="36">
        <v>0</v>
      </c>
      <c r="AS272" s="36">
        <v>0</v>
      </c>
      <c r="AT272" s="36">
        <v>0</v>
      </c>
      <c r="AU272" s="36">
        <v>0</v>
      </c>
      <c r="AV272" s="36">
        <v>0</v>
      </c>
      <c r="AW272" s="36">
        <v>0</v>
      </c>
      <c r="AX272" s="36">
        <v>0</v>
      </c>
      <c r="AY272" s="36">
        <v>0</v>
      </c>
      <c r="AZ272" s="36">
        <v>0</v>
      </c>
      <c r="BA272" s="36">
        <v>0</v>
      </c>
      <c r="BB272" s="36">
        <v>0</v>
      </c>
      <c r="BC272" s="36">
        <v>0</v>
      </c>
      <c r="BD272" s="36">
        <v>0</v>
      </c>
      <c r="BE272" s="36">
        <v>0</v>
      </c>
      <c r="BF272" s="36">
        <v>0</v>
      </c>
      <c r="BG272" s="36">
        <v>0</v>
      </c>
      <c r="BH272" s="36">
        <v>0</v>
      </c>
      <c r="BI272" s="36">
        <v>0</v>
      </c>
      <c r="BJ272" s="36">
        <v>0</v>
      </c>
      <c r="BK272" s="36">
        <v>0</v>
      </c>
      <c r="BL272" s="36">
        <v>0</v>
      </c>
      <c r="BM272" s="36">
        <v>0</v>
      </c>
      <c r="BN272" s="36">
        <v>0</v>
      </c>
      <c r="BO272" s="36">
        <v>0</v>
      </c>
      <c r="BP272" s="36">
        <v>0</v>
      </c>
      <c r="BQ272" s="36">
        <v>0</v>
      </c>
      <c r="BR272" s="36">
        <v>0</v>
      </c>
      <c r="BS272" s="36">
        <v>0</v>
      </c>
      <c r="BT272" s="36">
        <v>0</v>
      </c>
      <c r="BU272" s="36">
        <v>0</v>
      </c>
      <c r="BV272" s="36">
        <v>331.68</v>
      </c>
      <c r="BW272" s="36">
        <v>0</v>
      </c>
      <c r="BX272" s="36">
        <v>0</v>
      </c>
      <c r="BY272" s="37">
        <v>342994242.12000006</v>
      </c>
    </row>
    <row r="273" spans="1:77" ht="18.7" customHeight="1" x14ac:dyDescent="0.2">
      <c r="A273" s="34" t="s">
        <v>637</v>
      </c>
      <c r="B273" s="35" t="s">
        <v>694</v>
      </c>
      <c r="C273" s="34" t="s">
        <v>695</v>
      </c>
      <c r="D273" s="36">
        <v>0</v>
      </c>
      <c r="E273" s="36">
        <v>0</v>
      </c>
      <c r="F273" s="36">
        <v>0</v>
      </c>
      <c r="G273" s="36">
        <v>-33675.14</v>
      </c>
      <c r="H273" s="36">
        <v>0</v>
      </c>
      <c r="I273" s="36">
        <v>0</v>
      </c>
      <c r="J273" s="36">
        <v>-1286.6199999999999</v>
      </c>
      <c r="K273" s="36">
        <v>0</v>
      </c>
      <c r="L273" s="36">
        <v>0</v>
      </c>
      <c r="M273" s="36">
        <v>-5004.6099999999997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 s="36">
        <v>0</v>
      </c>
      <c r="V273" s="36">
        <v>0</v>
      </c>
      <c r="W273" s="36">
        <v>0</v>
      </c>
      <c r="X273" s="36">
        <v>0</v>
      </c>
      <c r="Y273" s="36">
        <v>0</v>
      </c>
      <c r="Z273" s="36">
        <v>0</v>
      </c>
      <c r="AA273" s="36">
        <v>0</v>
      </c>
      <c r="AB273" s="36">
        <v>0</v>
      </c>
      <c r="AC273" s="36">
        <v>0</v>
      </c>
      <c r="AD273" s="36">
        <v>0</v>
      </c>
      <c r="AE273" s="36">
        <v>0</v>
      </c>
      <c r="AF273" s="36">
        <v>0</v>
      </c>
      <c r="AG273" s="36">
        <v>0</v>
      </c>
      <c r="AH273" s="36">
        <v>0</v>
      </c>
      <c r="AI273" s="36">
        <v>0</v>
      </c>
      <c r="AJ273" s="36">
        <v>-763.5</v>
      </c>
      <c r="AK273" s="36">
        <v>0</v>
      </c>
      <c r="AL273" s="36">
        <v>0</v>
      </c>
      <c r="AM273" s="36">
        <v>0</v>
      </c>
      <c r="AN273" s="36">
        <v>0</v>
      </c>
      <c r="AO273" s="36">
        <v>0</v>
      </c>
      <c r="AP273" s="36">
        <v>0</v>
      </c>
      <c r="AQ273" s="36">
        <v>0</v>
      </c>
      <c r="AR273" s="36">
        <v>0</v>
      </c>
      <c r="AS273" s="36">
        <v>0</v>
      </c>
      <c r="AT273" s="36">
        <v>0</v>
      </c>
      <c r="AU273" s="36">
        <v>0</v>
      </c>
      <c r="AV273" s="36">
        <v>0</v>
      </c>
      <c r="AW273" s="36">
        <v>0</v>
      </c>
      <c r="AX273" s="36">
        <v>0</v>
      </c>
      <c r="AY273" s="36">
        <v>0</v>
      </c>
      <c r="AZ273" s="36">
        <v>0</v>
      </c>
      <c r="BA273" s="36">
        <v>0</v>
      </c>
      <c r="BB273" s="36">
        <v>0</v>
      </c>
      <c r="BC273" s="36">
        <v>0</v>
      </c>
      <c r="BD273" s="36">
        <v>0</v>
      </c>
      <c r="BE273" s="36">
        <v>0</v>
      </c>
      <c r="BF273" s="36">
        <v>0</v>
      </c>
      <c r="BG273" s="36">
        <v>0</v>
      </c>
      <c r="BH273" s="36">
        <v>0</v>
      </c>
      <c r="BI273" s="36">
        <v>0</v>
      </c>
      <c r="BJ273" s="36">
        <v>0</v>
      </c>
      <c r="BK273" s="36">
        <v>0</v>
      </c>
      <c r="BL273" s="36">
        <v>0</v>
      </c>
      <c r="BM273" s="36">
        <v>0</v>
      </c>
      <c r="BN273" s="36">
        <v>0</v>
      </c>
      <c r="BO273" s="36">
        <v>0</v>
      </c>
      <c r="BP273" s="36">
        <v>0</v>
      </c>
      <c r="BQ273" s="36">
        <v>0</v>
      </c>
      <c r="BR273" s="36">
        <v>0</v>
      </c>
      <c r="BS273" s="36">
        <v>0</v>
      </c>
      <c r="BT273" s="36">
        <v>0</v>
      </c>
      <c r="BU273" s="36">
        <v>0</v>
      </c>
      <c r="BV273" s="36">
        <v>0</v>
      </c>
      <c r="BW273" s="36">
        <v>0</v>
      </c>
      <c r="BX273" s="36">
        <v>0</v>
      </c>
      <c r="BY273" s="37">
        <v>1976098894.6699009</v>
      </c>
    </row>
    <row r="274" spans="1:77" ht="18.7" customHeight="1" x14ac:dyDescent="0.2">
      <c r="A274" s="34" t="s">
        <v>637</v>
      </c>
      <c r="B274" s="35" t="s">
        <v>696</v>
      </c>
      <c r="C274" s="34" t="s">
        <v>697</v>
      </c>
      <c r="D274" s="36">
        <v>0</v>
      </c>
      <c r="E274" s="36">
        <v>0</v>
      </c>
      <c r="F274" s="36">
        <v>0</v>
      </c>
      <c r="G274" s="36">
        <v>3837.19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  <c r="U274" s="36">
        <v>0</v>
      </c>
      <c r="V274" s="36">
        <v>0</v>
      </c>
      <c r="W274" s="36">
        <v>0</v>
      </c>
      <c r="X274" s="36">
        <v>0</v>
      </c>
      <c r="Y274" s="36">
        <v>0</v>
      </c>
      <c r="Z274" s="36">
        <v>0</v>
      </c>
      <c r="AA274" s="36">
        <v>0</v>
      </c>
      <c r="AB274" s="36">
        <v>0</v>
      </c>
      <c r="AC274" s="36">
        <v>0</v>
      </c>
      <c r="AD274" s="36">
        <v>0</v>
      </c>
      <c r="AE274" s="36">
        <v>0</v>
      </c>
      <c r="AF274" s="36">
        <v>0</v>
      </c>
      <c r="AG274" s="36">
        <v>0</v>
      </c>
      <c r="AH274" s="36">
        <v>0</v>
      </c>
      <c r="AI274" s="36">
        <v>0</v>
      </c>
      <c r="AJ274" s="36">
        <v>0</v>
      </c>
      <c r="AK274" s="36">
        <v>0</v>
      </c>
      <c r="AL274" s="36">
        <v>0</v>
      </c>
      <c r="AM274" s="36">
        <v>0</v>
      </c>
      <c r="AN274" s="36">
        <v>0</v>
      </c>
      <c r="AO274" s="36">
        <v>0</v>
      </c>
      <c r="AP274" s="36">
        <v>0</v>
      </c>
      <c r="AQ274" s="36">
        <v>98082.86</v>
      </c>
      <c r="AR274" s="36">
        <v>0</v>
      </c>
      <c r="AS274" s="36">
        <v>0</v>
      </c>
      <c r="AT274" s="36">
        <v>0</v>
      </c>
      <c r="AU274" s="36">
        <v>0</v>
      </c>
      <c r="AV274" s="36">
        <v>0</v>
      </c>
      <c r="AW274" s="36">
        <v>0</v>
      </c>
      <c r="AX274" s="36">
        <v>20917.91</v>
      </c>
      <c r="AY274" s="36">
        <v>0</v>
      </c>
      <c r="AZ274" s="36">
        <v>1383.34</v>
      </c>
      <c r="BA274" s="36">
        <v>0</v>
      </c>
      <c r="BB274" s="36">
        <v>0</v>
      </c>
      <c r="BC274" s="36">
        <v>0</v>
      </c>
      <c r="BD274" s="36">
        <v>0</v>
      </c>
      <c r="BE274" s="36">
        <v>0</v>
      </c>
      <c r="BF274" s="36">
        <v>0</v>
      </c>
      <c r="BG274" s="36">
        <v>0</v>
      </c>
      <c r="BH274" s="36">
        <v>0</v>
      </c>
      <c r="BI274" s="36">
        <v>0</v>
      </c>
      <c r="BJ274" s="36">
        <v>0</v>
      </c>
      <c r="BK274" s="36">
        <v>0</v>
      </c>
      <c r="BL274" s="36">
        <v>0</v>
      </c>
      <c r="BM274" s="36">
        <v>1820.78</v>
      </c>
      <c r="BN274" s="36">
        <v>0</v>
      </c>
      <c r="BO274" s="36">
        <v>0</v>
      </c>
      <c r="BP274" s="36">
        <v>3270.24</v>
      </c>
      <c r="BQ274" s="36">
        <v>0</v>
      </c>
      <c r="BR274" s="36">
        <v>0</v>
      </c>
      <c r="BS274" s="36">
        <v>0</v>
      </c>
      <c r="BT274" s="36">
        <v>0</v>
      </c>
      <c r="BU274" s="36">
        <v>0</v>
      </c>
      <c r="BV274" s="36">
        <v>0</v>
      </c>
      <c r="BW274" s="36">
        <v>0</v>
      </c>
      <c r="BX274" s="36">
        <v>0</v>
      </c>
      <c r="BY274" s="37">
        <v>12390420.600000001</v>
      </c>
    </row>
    <row r="275" spans="1:77" ht="18.7" customHeight="1" x14ac:dyDescent="0.2">
      <c r="A275" s="34" t="s">
        <v>637</v>
      </c>
      <c r="B275" s="35" t="s">
        <v>698</v>
      </c>
      <c r="C275" s="34" t="s">
        <v>699</v>
      </c>
      <c r="D275" s="36">
        <v>0</v>
      </c>
      <c r="E275" s="36">
        <v>0</v>
      </c>
      <c r="F275" s="36">
        <v>-579848.4</v>
      </c>
      <c r="G275" s="36">
        <v>-107078.12</v>
      </c>
      <c r="H275" s="36">
        <v>0</v>
      </c>
      <c r="I275" s="36">
        <v>0</v>
      </c>
      <c r="J275" s="36">
        <v>-148646.75</v>
      </c>
      <c r="K275" s="36">
        <v>-82376.53</v>
      </c>
      <c r="L275" s="36">
        <v>-19227.77</v>
      </c>
      <c r="M275" s="36">
        <v>-20156.64</v>
      </c>
      <c r="N275" s="36">
        <v>-9837.93</v>
      </c>
      <c r="O275" s="36">
        <v>-8472.5</v>
      </c>
      <c r="P275" s="36">
        <v>-653821.93000000005</v>
      </c>
      <c r="Q275" s="36">
        <v>0</v>
      </c>
      <c r="R275" s="36">
        <v>0</v>
      </c>
      <c r="S275" s="36">
        <v>0</v>
      </c>
      <c r="T275" s="36">
        <v>-16701.36</v>
      </c>
      <c r="U275" s="36">
        <v>0</v>
      </c>
      <c r="V275" s="36">
        <v>0</v>
      </c>
      <c r="W275" s="36">
        <v>-124721.97</v>
      </c>
      <c r="X275" s="36">
        <v>-18341.05</v>
      </c>
      <c r="Y275" s="36">
        <v>0</v>
      </c>
      <c r="Z275" s="36">
        <v>0</v>
      </c>
      <c r="AA275" s="36">
        <v>-210527.72</v>
      </c>
      <c r="AB275" s="36">
        <v>0</v>
      </c>
      <c r="AC275" s="36">
        <v>0</v>
      </c>
      <c r="AD275" s="36">
        <v>0</v>
      </c>
      <c r="AE275" s="36">
        <v>-5304193.71</v>
      </c>
      <c r="AF275" s="36">
        <v>-13637.16</v>
      </c>
      <c r="AG275" s="36">
        <v>-87346.42</v>
      </c>
      <c r="AH275" s="36">
        <v>-2978.12</v>
      </c>
      <c r="AI275" s="36">
        <v>0</v>
      </c>
      <c r="AJ275" s="36">
        <v>0</v>
      </c>
      <c r="AK275" s="36">
        <v>-301074.2</v>
      </c>
      <c r="AL275" s="36">
        <v>-12489.93</v>
      </c>
      <c r="AM275" s="36">
        <v>-24200.28</v>
      </c>
      <c r="AN275" s="36">
        <v>0</v>
      </c>
      <c r="AO275" s="36">
        <v>0</v>
      </c>
      <c r="AP275" s="36">
        <v>0</v>
      </c>
      <c r="AQ275" s="36">
        <v>-214526.3</v>
      </c>
      <c r="AR275" s="36">
        <v>0</v>
      </c>
      <c r="AS275" s="36">
        <v>-14143.81</v>
      </c>
      <c r="AT275" s="36">
        <v>0</v>
      </c>
      <c r="AU275" s="36">
        <v>0</v>
      </c>
      <c r="AV275" s="36">
        <v>-1085.75</v>
      </c>
      <c r="AW275" s="36">
        <v>0</v>
      </c>
      <c r="AX275" s="36">
        <v>-802326.15</v>
      </c>
      <c r="AY275" s="36">
        <v>-67442.460000000006</v>
      </c>
      <c r="AZ275" s="36">
        <v>-19729.439999999999</v>
      </c>
      <c r="BA275" s="36">
        <v>0</v>
      </c>
      <c r="BB275" s="36">
        <v>-688625.04</v>
      </c>
      <c r="BC275" s="36">
        <v>-65482.5</v>
      </c>
      <c r="BD275" s="36">
        <v>0</v>
      </c>
      <c r="BE275" s="36">
        <v>0</v>
      </c>
      <c r="BF275" s="36">
        <v>0</v>
      </c>
      <c r="BG275" s="36">
        <v>0</v>
      </c>
      <c r="BH275" s="36">
        <v>0</v>
      </c>
      <c r="BI275" s="36">
        <v>-1765279.42</v>
      </c>
      <c r="BJ275" s="36">
        <v>0</v>
      </c>
      <c r="BK275" s="36">
        <v>-39257.800000000003</v>
      </c>
      <c r="BL275" s="36">
        <v>0</v>
      </c>
      <c r="BM275" s="36">
        <v>0</v>
      </c>
      <c r="BN275" s="36">
        <v>1497.91</v>
      </c>
      <c r="BO275" s="36">
        <v>0</v>
      </c>
      <c r="BP275" s="36">
        <v>-951552.28</v>
      </c>
      <c r="BQ275" s="36">
        <v>-35435.589999999997</v>
      </c>
      <c r="BR275" s="36">
        <v>0</v>
      </c>
      <c r="BS275" s="36">
        <v>0</v>
      </c>
      <c r="BT275" s="36">
        <v>0</v>
      </c>
      <c r="BU275" s="36">
        <v>0</v>
      </c>
      <c r="BV275" s="36">
        <v>0</v>
      </c>
      <c r="BW275" s="36">
        <v>0</v>
      </c>
      <c r="BX275" s="36">
        <v>0</v>
      </c>
      <c r="BY275" s="37">
        <v>958876225.63999987</v>
      </c>
    </row>
    <row r="276" spans="1:77" ht="18.7" customHeight="1" x14ac:dyDescent="0.2">
      <c r="A276" s="34" t="s">
        <v>637</v>
      </c>
      <c r="B276" s="35" t="s">
        <v>700</v>
      </c>
      <c r="C276" s="34" t="s">
        <v>701</v>
      </c>
      <c r="D276" s="36">
        <v>0</v>
      </c>
      <c r="E276" s="36">
        <v>0</v>
      </c>
      <c r="F276" s="36">
        <v>596868.97</v>
      </c>
      <c r="G276" s="36">
        <v>51872.5</v>
      </c>
      <c r="H276" s="36">
        <v>8825.32</v>
      </c>
      <c r="I276" s="36">
        <v>0</v>
      </c>
      <c r="J276" s="36">
        <v>109685.56</v>
      </c>
      <c r="K276" s="36">
        <v>60886.080000000002</v>
      </c>
      <c r="L276" s="36">
        <v>1657.8</v>
      </c>
      <c r="M276" s="36">
        <v>1528248.29</v>
      </c>
      <c r="N276" s="36">
        <v>0</v>
      </c>
      <c r="O276" s="36">
        <v>0</v>
      </c>
      <c r="P276" s="36">
        <v>86843.36</v>
      </c>
      <c r="Q276" s="36">
        <v>0</v>
      </c>
      <c r="R276" s="36">
        <v>0</v>
      </c>
      <c r="S276" s="36">
        <v>0</v>
      </c>
      <c r="T276" s="36">
        <v>0</v>
      </c>
      <c r="U276" s="36">
        <v>0</v>
      </c>
      <c r="V276" s="36">
        <v>0</v>
      </c>
      <c r="W276" s="36">
        <v>15491.78</v>
      </c>
      <c r="X276" s="36">
        <v>18114.79</v>
      </c>
      <c r="Y276" s="36">
        <v>432298.67</v>
      </c>
      <c r="Z276" s="36">
        <v>1988.03</v>
      </c>
      <c r="AA276" s="36">
        <v>0</v>
      </c>
      <c r="AB276" s="36">
        <v>0</v>
      </c>
      <c r="AC276" s="36">
        <v>0</v>
      </c>
      <c r="AD276" s="36">
        <v>0</v>
      </c>
      <c r="AE276" s="36">
        <v>3207345.29</v>
      </c>
      <c r="AF276" s="36">
        <v>60969.99</v>
      </c>
      <c r="AG276" s="36">
        <v>41701.769999999997</v>
      </c>
      <c r="AH276" s="36">
        <v>1019.88</v>
      </c>
      <c r="AI276" s="36">
        <v>0</v>
      </c>
      <c r="AJ276" s="36">
        <v>12581.06</v>
      </c>
      <c r="AK276" s="36">
        <v>17221.009999999998</v>
      </c>
      <c r="AL276" s="36">
        <v>32569.94</v>
      </c>
      <c r="AM276" s="36">
        <v>52465.19</v>
      </c>
      <c r="AN276" s="36">
        <v>4578.93</v>
      </c>
      <c r="AO276" s="36">
        <v>0</v>
      </c>
      <c r="AP276" s="36">
        <v>0</v>
      </c>
      <c r="AQ276" s="36">
        <v>561371.82999999996</v>
      </c>
      <c r="AR276" s="36">
        <v>0</v>
      </c>
      <c r="AS276" s="36">
        <v>9433.17</v>
      </c>
      <c r="AT276" s="36">
        <v>0</v>
      </c>
      <c r="AU276" s="36">
        <v>0</v>
      </c>
      <c r="AV276" s="36">
        <v>0</v>
      </c>
      <c r="AW276" s="36">
        <v>5053.2</v>
      </c>
      <c r="AX276" s="36">
        <v>0</v>
      </c>
      <c r="AY276" s="36">
        <v>13784.4</v>
      </c>
      <c r="AZ276" s="36">
        <v>28908.54</v>
      </c>
      <c r="BA276" s="36">
        <v>0</v>
      </c>
      <c r="BB276" s="36">
        <v>19726.45</v>
      </c>
      <c r="BC276" s="36">
        <v>0</v>
      </c>
      <c r="BD276" s="36">
        <v>0</v>
      </c>
      <c r="BE276" s="36">
        <v>0</v>
      </c>
      <c r="BF276" s="36">
        <v>0</v>
      </c>
      <c r="BG276" s="36">
        <v>0</v>
      </c>
      <c r="BH276" s="36">
        <v>0</v>
      </c>
      <c r="BI276" s="36">
        <v>2330629.2599999998</v>
      </c>
      <c r="BJ276" s="36">
        <v>0</v>
      </c>
      <c r="BK276" s="36">
        <v>6</v>
      </c>
      <c r="BL276" s="36">
        <v>0</v>
      </c>
      <c r="BM276" s="36">
        <v>13158.11</v>
      </c>
      <c r="BN276" s="36">
        <v>0</v>
      </c>
      <c r="BO276" s="36">
        <v>0</v>
      </c>
      <c r="BP276" s="36">
        <v>1353743.01</v>
      </c>
      <c r="BQ276" s="36">
        <v>-4049.75</v>
      </c>
      <c r="BR276" s="36">
        <v>0</v>
      </c>
      <c r="BS276" s="36">
        <v>0</v>
      </c>
      <c r="BT276" s="36">
        <v>12187.51</v>
      </c>
      <c r="BU276" s="36">
        <v>0</v>
      </c>
      <c r="BV276" s="36">
        <v>3109.89</v>
      </c>
      <c r="BW276" s="36">
        <v>0</v>
      </c>
      <c r="BX276" s="36">
        <v>0</v>
      </c>
      <c r="BY276" s="37">
        <v>49251992.879999995</v>
      </c>
    </row>
    <row r="277" spans="1:77" ht="18.7" customHeight="1" x14ac:dyDescent="0.2">
      <c r="A277" s="34" t="s">
        <v>637</v>
      </c>
      <c r="B277" s="35" t="s">
        <v>702</v>
      </c>
      <c r="C277" s="34" t="s">
        <v>703</v>
      </c>
      <c r="D277" s="36">
        <v>4085183.15</v>
      </c>
      <c r="E277" s="36">
        <v>1472312.52</v>
      </c>
      <c r="F277" s="36">
        <v>479452.93</v>
      </c>
      <c r="G277" s="36">
        <v>0</v>
      </c>
      <c r="H277" s="36">
        <v>0</v>
      </c>
      <c r="I277" s="36">
        <v>0</v>
      </c>
      <c r="J277" s="36">
        <v>0</v>
      </c>
      <c r="K277" s="36">
        <v>5673290.9500000002</v>
      </c>
      <c r="L277" s="36">
        <v>231383.02</v>
      </c>
      <c r="M277" s="36">
        <v>0</v>
      </c>
      <c r="N277" s="36">
        <v>0</v>
      </c>
      <c r="O277" s="36">
        <v>0</v>
      </c>
      <c r="P277" s="36">
        <v>5179490.8899999997</v>
      </c>
      <c r="Q277" s="36">
        <v>0</v>
      </c>
      <c r="R277" s="36">
        <v>0</v>
      </c>
      <c r="S277" s="36">
        <v>0</v>
      </c>
      <c r="T277" s="36">
        <v>0</v>
      </c>
      <c r="U277" s="36">
        <v>0</v>
      </c>
      <c r="V277" s="36">
        <v>0</v>
      </c>
      <c r="W277" s="36">
        <v>0</v>
      </c>
      <c r="X277" s="36">
        <v>0</v>
      </c>
      <c r="Y277" s="36">
        <v>0</v>
      </c>
      <c r="Z277" s="36">
        <v>0</v>
      </c>
      <c r="AA277" s="36">
        <v>0</v>
      </c>
      <c r="AB277" s="36">
        <v>0</v>
      </c>
      <c r="AC277" s="36">
        <v>0</v>
      </c>
      <c r="AD277" s="36">
        <v>0</v>
      </c>
      <c r="AE277" s="36">
        <v>13406212.92</v>
      </c>
      <c r="AF277" s="36">
        <v>0</v>
      </c>
      <c r="AG277" s="36">
        <v>0</v>
      </c>
      <c r="AH277" s="36">
        <v>0</v>
      </c>
      <c r="AI277" s="36">
        <v>0</v>
      </c>
      <c r="AJ277" s="36">
        <v>0</v>
      </c>
      <c r="AK277" s="36">
        <v>0</v>
      </c>
      <c r="AL277" s="36">
        <v>0</v>
      </c>
      <c r="AM277" s="36">
        <v>0</v>
      </c>
      <c r="AN277" s="36">
        <v>0</v>
      </c>
      <c r="AO277" s="36">
        <v>0</v>
      </c>
      <c r="AP277" s="36">
        <v>0</v>
      </c>
      <c r="AQ277" s="36">
        <v>4803147.59</v>
      </c>
      <c r="AR277" s="36">
        <v>0</v>
      </c>
      <c r="AS277" s="36">
        <v>0</v>
      </c>
      <c r="AT277" s="36">
        <v>0</v>
      </c>
      <c r="AU277" s="36">
        <v>0</v>
      </c>
      <c r="AV277" s="36">
        <v>0</v>
      </c>
      <c r="AW277" s="36">
        <v>0</v>
      </c>
      <c r="AX277" s="36">
        <v>1831675.81</v>
      </c>
      <c r="AY277" s="36">
        <v>0</v>
      </c>
      <c r="AZ277" s="36">
        <v>0</v>
      </c>
      <c r="BA277" s="36">
        <v>0</v>
      </c>
      <c r="BB277" s="36">
        <v>0</v>
      </c>
      <c r="BC277" s="36">
        <v>0</v>
      </c>
      <c r="BD277" s="36">
        <v>0</v>
      </c>
      <c r="BE277" s="36">
        <v>0</v>
      </c>
      <c r="BF277" s="36">
        <v>0</v>
      </c>
      <c r="BG277" s="36">
        <v>0</v>
      </c>
      <c r="BH277" s="36">
        <v>0</v>
      </c>
      <c r="BI277" s="36">
        <v>5093812.6900000004</v>
      </c>
      <c r="BJ277" s="36">
        <v>1627043.96</v>
      </c>
      <c r="BK277" s="36">
        <v>0</v>
      </c>
      <c r="BL277" s="36">
        <v>0</v>
      </c>
      <c r="BM277" s="36">
        <v>0</v>
      </c>
      <c r="BN277" s="36">
        <v>0</v>
      </c>
      <c r="BO277" s="36">
        <v>0</v>
      </c>
      <c r="BP277" s="36">
        <v>7429034.5899999999</v>
      </c>
      <c r="BQ277" s="36">
        <v>0</v>
      </c>
      <c r="BR277" s="36">
        <v>0</v>
      </c>
      <c r="BS277" s="36">
        <v>0</v>
      </c>
      <c r="BT277" s="36">
        <v>0</v>
      </c>
      <c r="BU277" s="36">
        <v>0</v>
      </c>
      <c r="BV277" s="36">
        <v>0</v>
      </c>
      <c r="BW277" s="36">
        <v>0</v>
      </c>
      <c r="BX277" s="36">
        <v>0</v>
      </c>
      <c r="BY277" s="37">
        <v>96101767.479999989</v>
      </c>
    </row>
    <row r="278" spans="1:77" ht="18.7" customHeight="1" x14ac:dyDescent="0.2">
      <c r="A278" s="34" t="s">
        <v>637</v>
      </c>
      <c r="B278" s="35" t="s">
        <v>704</v>
      </c>
      <c r="C278" s="34" t="s">
        <v>705</v>
      </c>
      <c r="D278" s="36">
        <v>754325</v>
      </c>
      <c r="E278" s="36">
        <v>188985.75</v>
      </c>
      <c r="F278" s="36">
        <v>153645.03</v>
      </c>
      <c r="G278" s="36">
        <v>97969.21</v>
      </c>
      <c r="H278" s="36">
        <v>30106.61</v>
      </c>
      <c r="I278" s="36">
        <v>19937</v>
      </c>
      <c r="J278" s="36">
        <v>608284.25</v>
      </c>
      <c r="K278" s="36">
        <v>218243.5</v>
      </c>
      <c r="L278" s="36">
        <v>364064</v>
      </c>
      <c r="M278" s="36">
        <v>263270.65999999997</v>
      </c>
      <c r="N278" s="36">
        <v>45396</v>
      </c>
      <c r="O278" s="36">
        <v>233040.74</v>
      </c>
      <c r="P278" s="36">
        <v>366134</v>
      </c>
      <c r="Q278" s="36">
        <v>181577.25</v>
      </c>
      <c r="R278" s="36">
        <v>25212</v>
      </c>
      <c r="S278" s="36">
        <v>2955</v>
      </c>
      <c r="T278" s="36">
        <v>82877.279999999999</v>
      </c>
      <c r="U278" s="36">
        <v>31365.5</v>
      </c>
      <c r="V278" s="36">
        <v>920078.38</v>
      </c>
      <c r="W278" s="36">
        <v>424462</v>
      </c>
      <c r="X278" s="36">
        <v>55213.5</v>
      </c>
      <c r="Y278" s="36">
        <v>237370</v>
      </c>
      <c r="Z278" s="36">
        <v>29021.439999999999</v>
      </c>
      <c r="AA278" s="36">
        <v>81720</v>
      </c>
      <c r="AB278" s="36">
        <v>144718.5</v>
      </c>
      <c r="AC278" s="36">
        <v>14615</v>
      </c>
      <c r="AD278" s="36">
        <v>11715</v>
      </c>
      <c r="AE278" s="36">
        <v>1373385.1</v>
      </c>
      <c r="AF278" s="36">
        <v>23261</v>
      </c>
      <c r="AG278" s="36">
        <v>24676</v>
      </c>
      <c r="AH278" s="36">
        <v>16980</v>
      </c>
      <c r="AI278" s="36">
        <v>12968</v>
      </c>
      <c r="AJ278" s="36">
        <v>83785.399999999994</v>
      </c>
      <c r="AK278" s="36">
        <v>65169.3</v>
      </c>
      <c r="AL278" s="36">
        <v>34260</v>
      </c>
      <c r="AM278" s="36">
        <v>93677</v>
      </c>
      <c r="AN278" s="36">
        <v>13124</v>
      </c>
      <c r="AO278" s="36">
        <v>41514.5</v>
      </c>
      <c r="AP278" s="36">
        <v>13345</v>
      </c>
      <c r="AQ278" s="36">
        <v>194324.75</v>
      </c>
      <c r="AR278" s="36">
        <v>44230</v>
      </c>
      <c r="AS278" s="36">
        <v>61992</v>
      </c>
      <c r="AT278" s="36">
        <v>22890</v>
      </c>
      <c r="AU278" s="36">
        <v>41413</v>
      </c>
      <c r="AV278" s="36">
        <v>10010</v>
      </c>
      <c r="AW278" s="36">
        <v>79657</v>
      </c>
      <c r="AX278" s="36">
        <v>1072726.3799999999</v>
      </c>
      <c r="AY278" s="36">
        <v>48387</v>
      </c>
      <c r="AZ278" s="36">
        <v>49834</v>
      </c>
      <c r="BA278" s="36">
        <v>53794</v>
      </c>
      <c r="BB278" s="36">
        <v>68666</v>
      </c>
      <c r="BC278" s="36">
        <v>64784</v>
      </c>
      <c r="BD278" s="36">
        <v>142906.5</v>
      </c>
      <c r="BE278" s="36">
        <v>54647</v>
      </c>
      <c r="BF278" s="36">
        <v>84306</v>
      </c>
      <c r="BG278" s="36">
        <v>24340</v>
      </c>
      <c r="BH278" s="36">
        <v>28579</v>
      </c>
      <c r="BI278" s="36">
        <v>415586.95</v>
      </c>
      <c r="BJ278" s="36">
        <v>684777.51</v>
      </c>
      <c r="BK278" s="36">
        <v>88252</v>
      </c>
      <c r="BL278" s="36">
        <v>69825</v>
      </c>
      <c r="BM278" s="36">
        <v>106933</v>
      </c>
      <c r="BN278" s="36">
        <v>145360</v>
      </c>
      <c r="BO278" s="36">
        <v>36859</v>
      </c>
      <c r="BP278" s="36">
        <v>774205.82</v>
      </c>
      <c r="BQ278" s="36">
        <v>33183.75</v>
      </c>
      <c r="BR278" s="36">
        <v>38599</v>
      </c>
      <c r="BS278" s="36">
        <v>68158.490000000005</v>
      </c>
      <c r="BT278" s="36">
        <v>76977.2</v>
      </c>
      <c r="BU278" s="36">
        <v>91582.2</v>
      </c>
      <c r="BV278" s="36">
        <v>48883.92</v>
      </c>
      <c r="BW278" s="36">
        <v>17118</v>
      </c>
      <c r="BX278" s="36">
        <v>34548.25</v>
      </c>
      <c r="BY278" s="37">
        <v>54766726.32</v>
      </c>
    </row>
    <row r="279" spans="1:77" ht="18.7" customHeight="1" x14ac:dyDescent="0.2">
      <c r="A279" s="34" t="s">
        <v>637</v>
      </c>
      <c r="B279" s="35" t="s">
        <v>706</v>
      </c>
      <c r="C279" s="34" t="s">
        <v>707</v>
      </c>
      <c r="D279" s="36">
        <v>-3193186.53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-14743634.5</v>
      </c>
      <c r="K279" s="36">
        <v>-5455952.7000000002</v>
      </c>
      <c r="L279" s="36">
        <v>-116228.36</v>
      </c>
      <c r="M279" s="36">
        <v>-2171033.2000000002</v>
      </c>
      <c r="N279" s="36">
        <v>0</v>
      </c>
      <c r="O279" s="36">
        <v>-510534.49</v>
      </c>
      <c r="P279" s="36">
        <v>-1893477.49</v>
      </c>
      <c r="Q279" s="36">
        <v>0</v>
      </c>
      <c r="R279" s="36">
        <v>0</v>
      </c>
      <c r="S279" s="36">
        <v>0</v>
      </c>
      <c r="T279" s="36">
        <v>-560845.73</v>
      </c>
      <c r="U279" s="36">
        <v>-163939.57999999999</v>
      </c>
      <c r="V279" s="36">
        <v>0</v>
      </c>
      <c r="W279" s="36">
        <v>0</v>
      </c>
      <c r="X279" s="36">
        <v>0</v>
      </c>
      <c r="Y279" s="36">
        <v>0</v>
      </c>
      <c r="Z279" s="36">
        <v>0</v>
      </c>
      <c r="AA279" s="36">
        <v>0</v>
      </c>
      <c r="AB279" s="36">
        <v>0</v>
      </c>
      <c r="AC279" s="36">
        <v>0</v>
      </c>
      <c r="AD279" s="36">
        <v>0</v>
      </c>
      <c r="AE279" s="36">
        <v>-6177318.8099999996</v>
      </c>
      <c r="AF279" s="36">
        <v>0</v>
      </c>
      <c r="AG279" s="36">
        <v>-301466.21999999997</v>
      </c>
      <c r="AH279" s="36">
        <v>-158935.37</v>
      </c>
      <c r="AI279" s="36">
        <v>-207428.01</v>
      </c>
      <c r="AJ279" s="36">
        <v>-95254.41</v>
      </c>
      <c r="AK279" s="36">
        <v>-559497.44999999995</v>
      </c>
      <c r="AL279" s="36">
        <v>-173623.23</v>
      </c>
      <c r="AM279" s="36">
        <v>-260005.5</v>
      </c>
      <c r="AN279" s="36">
        <v>-148760.79</v>
      </c>
      <c r="AO279" s="36">
        <v>-193324.9</v>
      </c>
      <c r="AP279" s="36">
        <v>-192120.92</v>
      </c>
      <c r="AQ279" s="36">
        <v>-2225248.5</v>
      </c>
      <c r="AR279" s="36">
        <v>0</v>
      </c>
      <c r="AS279" s="36">
        <v>0</v>
      </c>
      <c r="AT279" s="36">
        <v>-128601.94</v>
      </c>
      <c r="AU279" s="36">
        <v>-247544.29</v>
      </c>
      <c r="AV279" s="36">
        <v>0</v>
      </c>
      <c r="AW279" s="36">
        <v>0</v>
      </c>
      <c r="AX279" s="36">
        <v>-10523523.810000001</v>
      </c>
      <c r="AY279" s="36">
        <v>0</v>
      </c>
      <c r="AZ279" s="36">
        <v>0</v>
      </c>
      <c r="BA279" s="36">
        <v>0</v>
      </c>
      <c r="BB279" s="36">
        <v>-89494.25</v>
      </c>
      <c r="BC279" s="36">
        <v>0</v>
      </c>
      <c r="BD279" s="36">
        <v>-810231</v>
      </c>
      <c r="BE279" s="36">
        <v>0</v>
      </c>
      <c r="BF279" s="36">
        <v>-207423</v>
      </c>
      <c r="BG279" s="36">
        <v>0</v>
      </c>
      <c r="BH279" s="36">
        <v>0</v>
      </c>
      <c r="BI279" s="36">
        <v>-8893116.3399999999</v>
      </c>
      <c r="BJ279" s="36">
        <v>-2400000</v>
      </c>
      <c r="BK279" s="36">
        <v>-416000</v>
      </c>
      <c r="BL279" s="36">
        <v>-89000</v>
      </c>
      <c r="BM279" s="36">
        <v>-30260.880000000001</v>
      </c>
      <c r="BN279" s="36">
        <v>-410007.41</v>
      </c>
      <c r="BO279" s="36">
        <v>0</v>
      </c>
      <c r="BP279" s="36">
        <v>-5427458.7199999997</v>
      </c>
      <c r="BQ279" s="36">
        <v>0</v>
      </c>
      <c r="BR279" s="36">
        <v>0</v>
      </c>
      <c r="BS279" s="36">
        <v>0</v>
      </c>
      <c r="BT279" s="36">
        <v>-76279.09</v>
      </c>
      <c r="BU279" s="36">
        <v>0</v>
      </c>
      <c r="BV279" s="36">
        <v>-287560.26</v>
      </c>
      <c r="BW279" s="36">
        <v>0</v>
      </c>
      <c r="BX279" s="36">
        <v>0</v>
      </c>
      <c r="BY279" s="37">
        <v>-212550254.72</v>
      </c>
    </row>
    <row r="280" spans="1:77" ht="18.7" customHeight="1" x14ac:dyDescent="0.2">
      <c r="A280" s="34" t="s">
        <v>637</v>
      </c>
      <c r="B280" s="35" t="s">
        <v>708</v>
      </c>
      <c r="C280" s="34" t="s">
        <v>709</v>
      </c>
      <c r="D280" s="36">
        <v>-632697.61</v>
      </c>
      <c r="E280" s="36">
        <v>0</v>
      </c>
      <c r="F280" s="36">
        <v>-57333</v>
      </c>
      <c r="G280" s="36">
        <v>0</v>
      </c>
      <c r="H280" s="36">
        <v>0</v>
      </c>
      <c r="I280" s="36">
        <v>0</v>
      </c>
      <c r="J280" s="36">
        <v>-200</v>
      </c>
      <c r="K280" s="36">
        <v>-1187658.1200000001</v>
      </c>
      <c r="L280" s="36">
        <v>0</v>
      </c>
      <c r="M280" s="36">
        <v>-34288.199999999997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 s="36">
        <v>0</v>
      </c>
      <c r="V280" s="36">
        <v>0</v>
      </c>
      <c r="W280" s="36">
        <v>0</v>
      </c>
      <c r="X280" s="36">
        <v>0</v>
      </c>
      <c r="Y280" s="36">
        <v>0</v>
      </c>
      <c r="Z280" s="36">
        <v>0</v>
      </c>
      <c r="AA280" s="36">
        <v>0</v>
      </c>
      <c r="AB280" s="36">
        <v>0</v>
      </c>
      <c r="AC280" s="36">
        <v>0</v>
      </c>
      <c r="AD280" s="36">
        <v>0</v>
      </c>
      <c r="AE280" s="36">
        <v>-7455690.5300000003</v>
      </c>
      <c r="AF280" s="36">
        <v>0</v>
      </c>
      <c r="AG280" s="36">
        <v>-48207.61</v>
      </c>
      <c r="AH280" s="36">
        <v>-5489.2</v>
      </c>
      <c r="AI280" s="36">
        <v>0</v>
      </c>
      <c r="AJ280" s="36">
        <v>0</v>
      </c>
      <c r="AK280" s="36">
        <v>-94894.23</v>
      </c>
      <c r="AL280" s="36">
        <v>-135080.29</v>
      </c>
      <c r="AM280" s="36">
        <v>-48109.54</v>
      </c>
      <c r="AN280" s="36">
        <v>0</v>
      </c>
      <c r="AO280" s="36">
        <v>-31269.040000000001</v>
      </c>
      <c r="AP280" s="36">
        <v>0</v>
      </c>
      <c r="AQ280" s="36">
        <v>-2257960.7000000002</v>
      </c>
      <c r="AR280" s="36">
        <v>0</v>
      </c>
      <c r="AS280" s="36">
        <v>0</v>
      </c>
      <c r="AT280" s="36">
        <v>-7713.14</v>
      </c>
      <c r="AU280" s="36">
        <v>-29970</v>
      </c>
      <c r="AV280" s="36">
        <v>0</v>
      </c>
      <c r="AW280" s="36">
        <v>0</v>
      </c>
      <c r="AX280" s="36">
        <v>-8644161.6600000001</v>
      </c>
      <c r="AY280" s="36">
        <v>0</v>
      </c>
      <c r="AZ280" s="36">
        <v>0</v>
      </c>
      <c r="BA280" s="36">
        <v>0</v>
      </c>
      <c r="BB280" s="36">
        <v>-41655.5</v>
      </c>
      <c r="BC280" s="36">
        <v>0</v>
      </c>
      <c r="BD280" s="36">
        <v>-501939.91</v>
      </c>
      <c r="BE280" s="36">
        <v>0</v>
      </c>
      <c r="BF280" s="36">
        <v>-54703</v>
      </c>
      <c r="BG280" s="36">
        <v>0</v>
      </c>
      <c r="BH280" s="36">
        <v>0</v>
      </c>
      <c r="BI280" s="36">
        <v>-7488607.5899999999</v>
      </c>
      <c r="BJ280" s="36">
        <v>-2100000</v>
      </c>
      <c r="BK280" s="36">
        <v>-15000</v>
      </c>
      <c r="BL280" s="36">
        <v>-27000</v>
      </c>
      <c r="BM280" s="36">
        <v>0</v>
      </c>
      <c r="BN280" s="36">
        <v>-20000</v>
      </c>
      <c r="BO280" s="36">
        <v>0</v>
      </c>
      <c r="BP280" s="36">
        <v>-4368292.46</v>
      </c>
      <c r="BQ280" s="36">
        <v>0</v>
      </c>
      <c r="BR280" s="36">
        <v>0</v>
      </c>
      <c r="BS280" s="36">
        <v>0</v>
      </c>
      <c r="BT280" s="36">
        <v>-23569.08</v>
      </c>
      <c r="BU280" s="36">
        <v>0</v>
      </c>
      <c r="BV280" s="36">
        <v>-17889.419999999998</v>
      </c>
      <c r="BW280" s="36">
        <v>0</v>
      </c>
      <c r="BX280" s="36">
        <v>0</v>
      </c>
      <c r="BY280" s="37">
        <v>-725424517.68000019</v>
      </c>
    </row>
    <row r="281" spans="1:77" ht="18.7" customHeight="1" x14ac:dyDescent="0.2">
      <c r="A281" s="34" t="s">
        <v>637</v>
      </c>
      <c r="B281" s="35" t="s">
        <v>710</v>
      </c>
      <c r="C281" s="34" t="s">
        <v>711</v>
      </c>
      <c r="D281" s="36">
        <v>0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0</v>
      </c>
      <c r="N281" s="36">
        <v>-500</v>
      </c>
      <c r="O281" s="36">
        <v>0</v>
      </c>
      <c r="P281" s="36">
        <v>0</v>
      </c>
      <c r="Q281" s="36">
        <v>-72.599999999999994</v>
      </c>
      <c r="R281" s="36">
        <v>0</v>
      </c>
      <c r="S281" s="36">
        <v>0</v>
      </c>
      <c r="T281" s="36">
        <v>0</v>
      </c>
      <c r="U281" s="36">
        <v>0</v>
      </c>
      <c r="V281" s="36">
        <v>0</v>
      </c>
      <c r="W281" s="36">
        <v>-900</v>
      </c>
      <c r="X281" s="36">
        <v>0</v>
      </c>
      <c r="Y281" s="36">
        <v>0</v>
      </c>
      <c r="Z281" s="36">
        <v>0</v>
      </c>
      <c r="AA281" s="36">
        <v>0</v>
      </c>
      <c r="AB281" s="36">
        <v>0</v>
      </c>
      <c r="AC281" s="36">
        <v>0</v>
      </c>
      <c r="AD281" s="36">
        <v>0</v>
      </c>
      <c r="AE281" s="36">
        <v>0</v>
      </c>
      <c r="AF281" s="36">
        <v>0</v>
      </c>
      <c r="AG281" s="36">
        <v>0</v>
      </c>
      <c r="AH281" s="36">
        <v>0</v>
      </c>
      <c r="AI281" s="36">
        <v>0</v>
      </c>
      <c r="AJ281" s="36">
        <v>-43815.199999999997</v>
      </c>
      <c r="AK281" s="36">
        <v>0</v>
      </c>
      <c r="AL281" s="36">
        <v>0</v>
      </c>
      <c r="AM281" s="36">
        <v>-65</v>
      </c>
      <c r="AN281" s="36">
        <v>0</v>
      </c>
      <c r="AO281" s="36">
        <v>0</v>
      </c>
      <c r="AP281" s="36">
        <v>-2233.33</v>
      </c>
      <c r="AQ281" s="36">
        <v>0</v>
      </c>
      <c r="AR281" s="36">
        <v>0</v>
      </c>
      <c r="AS281" s="36">
        <v>0</v>
      </c>
      <c r="AT281" s="36">
        <v>0</v>
      </c>
      <c r="AU281" s="36">
        <v>0</v>
      </c>
      <c r="AV281" s="36">
        <v>-111</v>
      </c>
      <c r="AW281" s="36">
        <v>0</v>
      </c>
      <c r="AX281" s="36">
        <v>0</v>
      </c>
      <c r="AY281" s="36">
        <v>-159514.25</v>
      </c>
      <c r="AZ281" s="36">
        <v>-119087.16</v>
      </c>
      <c r="BA281" s="36">
        <v>0</v>
      </c>
      <c r="BB281" s="36">
        <v>0</v>
      </c>
      <c r="BC281" s="36">
        <v>0</v>
      </c>
      <c r="BD281" s="36">
        <v>0</v>
      </c>
      <c r="BE281" s="36">
        <v>-403376.26</v>
      </c>
      <c r="BF281" s="36">
        <v>0</v>
      </c>
      <c r="BG281" s="36">
        <v>-48565.3</v>
      </c>
      <c r="BH281" s="36">
        <v>-39643.24</v>
      </c>
      <c r="BI281" s="36">
        <v>-38825.42</v>
      </c>
      <c r="BJ281" s="36">
        <v>0</v>
      </c>
      <c r="BK281" s="36">
        <v>0</v>
      </c>
      <c r="BL281" s="36">
        <v>0</v>
      </c>
      <c r="BM281" s="36">
        <v>-7503.08</v>
      </c>
      <c r="BN281" s="36">
        <v>0</v>
      </c>
      <c r="BO281" s="36">
        <v>0</v>
      </c>
      <c r="BP281" s="36">
        <v>0</v>
      </c>
      <c r="BQ281" s="36">
        <v>0</v>
      </c>
      <c r="BR281" s="36">
        <v>0</v>
      </c>
      <c r="BS281" s="36">
        <v>0</v>
      </c>
      <c r="BT281" s="36">
        <v>0</v>
      </c>
      <c r="BU281" s="36">
        <v>0</v>
      </c>
      <c r="BV281" s="36">
        <v>-3369.4</v>
      </c>
      <c r="BW281" s="36">
        <v>0</v>
      </c>
      <c r="BX281" s="36">
        <v>0</v>
      </c>
      <c r="BY281" s="37">
        <v>99766257.479999989</v>
      </c>
    </row>
    <row r="282" spans="1:77" ht="18.7" customHeight="1" x14ac:dyDescent="0.2">
      <c r="A282" s="34" t="s">
        <v>637</v>
      </c>
      <c r="B282" s="35" t="s">
        <v>712</v>
      </c>
      <c r="C282" s="34" t="s">
        <v>713</v>
      </c>
      <c r="D282" s="36">
        <v>0</v>
      </c>
      <c r="E282" s="36">
        <v>0</v>
      </c>
      <c r="F282" s="36">
        <v>0</v>
      </c>
      <c r="G282" s="36">
        <v>5034.8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18789.2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v>66793.37</v>
      </c>
      <c r="U282" s="36">
        <v>0</v>
      </c>
      <c r="V282" s="36">
        <v>0</v>
      </c>
      <c r="W282" s="36">
        <v>0</v>
      </c>
      <c r="X282" s="36">
        <v>0</v>
      </c>
      <c r="Y282" s="36">
        <v>0</v>
      </c>
      <c r="Z282" s="36">
        <v>0</v>
      </c>
      <c r="AA282" s="36">
        <v>0</v>
      </c>
      <c r="AB282" s="36">
        <v>0</v>
      </c>
      <c r="AC282" s="36">
        <v>0</v>
      </c>
      <c r="AD282" s="36">
        <v>0</v>
      </c>
      <c r="AE282" s="36">
        <v>0</v>
      </c>
      <c r="AF282" s="36">
        <v>0</v>
      </c>
      <c r="AG282" s="36">
        <v>0</v>
      </c>
      <c r="AH282" s="36">
        <v>0</v>
      </c>
      <c r="AI282" s="36">
        <v>0</v>
      </c>
      <c r="AJ282" s="36">
        <v>0</v>
      </c>
      <c r="AK282" s="36">
        <v>0</v>
      </c>
      <c r="AL282" s="36">
        <v>0</v>
      </c>
      <c r="AM282" s="36">
        <v>90</v>
      </c>
      <c r="AN282" s="36">
        <v>0</v>
      </c>
      <c r="AO282" s="36">
        <v>0</v>
      </c>
      <c r="AP282" s="36">
        <v>0</v>
      </c>
      <c r="AQ282" s="36">
        <v>0</v>
      </c>
      <c r="AR282" s="36">
        <v>0</v>
      </c>
      <c r="AS282" s="36">
        <v>0</v>
      </c>
      <c r="AT282" s="36">
        <v>0</v>
      </c>
      <c r="AU282" s="36">
        <v>0</v>
      </c>
      <c r="AV282" s="36">
        <v>1152.97</v>
      </c>
      <c r="AW282" s="36">
        <v>400</v>
      </c>
      <c r="AX282" s="36">
        <v>0</v>
      </c>
      <c r="AY282" s="36">
        <v>0</v>
      </c>
      <c r="AZ282" s="36">
        <v>0</v>
      </c>
      <c r="BA282" s="36">
        <v>0</v>
      </c>
      <c r="BB282" s="36">
        <v>0</v>
      </c>
      <c r="BC282" s="36">
        <v>0</v>
      </c>
      <c r="BD282" s="36">
        <v>0</v>
      </c>
      <c r="BE282" s="36">
        <v>0</v>
      </c>
      <c r="BF282" s="36">
        <v>0</v>
      </c>
      <c r="BG282" s="36">
        <v>0</v>
      </c>
      <c r="BH282" s="36">
        <v>0</v>
      </c>
      <c r="BI282" s="36">
        <v>58575.27</v>
      </c>
      <c r="BJ282" s="36">
        <v>0</v>
      </c>
      <c r="BK282" s="36">
        <v>0</v>
      </c>
      <c r="BL282" s="36">
        <v>0</v>
      </c>
      <c r="BM282" s="36">
        <v>34521.69</v>
      </c>
      <c r="BN282" s="36">
        <v>0</v>
      </c>
      <c r="BO282" s="36">
        <v>0</v>
      </c>
      <c r="BP282" s="36">
        <v>0</v>
      </c>
      <c r="BQ282" s="36">
        <v>0</v>
      </c>
      <c r="BR282" s="36">
        <v>0</v>
      </c>
      <c r="BS282" s="36">
        <v>0</v>
      </c>
      <c r="BT282" s="36">
        <v>0</v>
      </c>
      <c r="BU282" s="36">
        <v>0</v>
      </c>
      <c r="BV282" s="36">
        <v>8136.6</v>
      </c>
      <c r="BW282" s="36">
        <v>0</v>
      </c>
      <c r="BX282" s="36">
        <v>0</v>
      </c>
      <c r="BY282" s="37">
        <v>-133100268.48999998</v>
      </c>
    </row>
    <row r="283" spans="1:77" ht="18.7" customHeight="1" x14ac:dyDescent="0.2">
      <c r="A283" s="34" t="s">
        <v>637</v>
      </c>
      <c r="B283" s="35" t="s">
        <v>714</v>
      </c>
      <c r="C283" s="34" t="s">
        <v>715</v>
      </c>
      <c r="D283" s="36">
        <v>0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11280.61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>
        <v>0</v>
      </c>
      <c r="U283" s="36">
        <v>0</v>
      </c>
      <c r="V283" s="36">
        <v>0</v>
      </c>
      <c r="W283" s="36">
        <v>0</v>
      </c>
      <c r="X283" s="36">
        <v>0</v>
      </c>
      <c r="Y283" s="36">
        <v>46067.75</v>
      </c>
      <c r="Z283" s="36">
        <v>0</v>
      </c>
      <c r="AA283" s="36">
        <v>46067.75</v>
      </c>
      <c r="AB283" s="36">
        <v>5455365</v>
      </c>
      <c r="AC283" s="36">
        <v>0</v>
      </c>
      <c r="AD283" s="36">
        <v>0</v>
      </c>
      <c r="AE283" s="36">
        <v>73800</v>
      </c>
      <c r="AF283" s="36">
        <v>0</v>
      </c>
      <c r="AG283" s="36">
        <v>0</v>
      </c>
      <c r="AH283" s="36">
        <v>0</v>
      </c>
      <c r="AI283" s="36">
        <v>0</v>
      </c>
      <c r="AJ283" s="36">
        <v>0</v>
      </c>
      <c r="AK283" s="36">
        <v>0</v>
      </c>
      <c r="AL283" s="36">
        <v>0</v>
      </c>
      <c r="AM283" s="36">
        <v>0</v>
      </c>
      <c r="AN283" s="36">
        <v>0</v>
      </c>
      <c r="AO283" s="36">
        <v>0</v>
      </c>
      <c r="AP283" s="36">
        <v>0</v>
      </c>
      <c r="AQ283" s="36">
        <v>0</v>
      </c>
      <c r="AR283" s="36">
        <v>0</v>
      </c>
      <c r="AS283" s="36">
        <v>0</v>
      </c>
      <c r="AT283" s="36">
        <v>0</v>
      </c>
      <c r="AU283" s="36">
        <v>0</v>
      </c>
      <c r="AV283" s="36">
        <v>0</v>
      </c>
      <c r="AW283" s="36">
        <v>0</v>
      </c>
      <c r="AX283" s="36">
        <v>571100</v>
      </c>
      <c r="AY283" s="36">
        <v>0</v>
      </c>
      <c r="AZ283" s="36">
        <v>0</v>
      </c>
      <c r="BA283" s="36">
        <v>0</v>
      </c>
      <c r="BB283" s="36">
        <v>0</v>
      </c>
      <c r="BC283" s="36">
        <v>0</v>
      </c>
      <c r="BD283" s="36">
        <v>0</v>
      </c>
      <c r="BE283" s="36">
        <v>0</v>
      </c>
      <c r="BF283" s="36">
        <v>0</v>
      </c>
      <c r="BG283" s="36">
        <v>0</v>
      </c>
      <c r="BH283" s="36">
        <v>0</v>
      </c>
      <c r="BI283" s="36">
        <v>30500</v>
      </c>
      <c r="BJ283" s="36">
        <v>0</v>
      </c>
      <c r="BK283" s="36">
        <v>0</v>
      </c>
      <c r="BL283" s="36">
        <v>0</v>
      </c>
      <c r="BM283" s="36">
        <v>0</v>
      </c>
      <c r="BN283" s="36">
        <v>225600</v>
      </c>
      <c r="BO283" s="36">
        <v>0</v>
      </c>
      <c r="BP283" s="36">
        <v>133138</v>
      </c>
      <c r="BQ283" s="36">
        <v>180000</v>
      </c>
      <c r="BR283" s="36">
        <v>0</v>
      </c>
      <c r="BS283" s="36">
        <v>400000</v>
      </c>
      <c r="BT283" s="36">
        <v>800000</v>
      </c>
      <c r="BU283" s="36">
        <v>0</v>
      </c>
      <c r="BV283" s="36">
        <v>170000</v>
      </c>
      <c r="BW283" s="36">
        <v>0</v>
      </c>
      <c r="BX283" s="36">
        <v>0</v>
      </c>
      <c r="BY283" s="37">
        <v>60076417.68</v>
      </c>
    </row>
    <row r="284" spans="1:77" ht="18.7" customHeight="1" x14ac:dyDescent="0.2">
      <c r="A284" s="34" t="s">
        <v>637</v>
      </c>
      <c r="B284" s="35" t="s">
        <v>716</v>
      </c>
      <c r="C284" s="34" t="s">
        <v>717</v>
      </c>
      <c r="D284" s="36">
        <v>0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  <c r="U284" s="36">
        <v>0</v>
      </c>
      <c r="V284" s="36">
        <v>0</v>
      </c>
      <c r="W284" s="36">
        <v>0</v>
      </c>
      <c r="X284" s="36">
        <v>0</v>
      </c>
      <c r="Y284" s="36">
        <v>0</v>
      </c>
      <c r="Z284" s="36">
        <v>0</v>
      </c>
      <c r="AA284" s="36">
        <v>0</v>
      </c>
      <c r="AB284" s="36">
        <v>0</v>
      </c>
      <c r="AC284" s="36">
        <v>0</v>
      </c>
      <c r="AD284" s="36">
        <v>0</v>
      </c>
      <c r="AE284" s="36">
        <v>0</v>
      </c>
      <c r="AF284" s="36">
        <v>0</v>
      </c>
      <c r="AG284" s="36">
        <v>0</v>
      </c>
      <c r="AH284" s="36">
        <v>0</v>
      </c>
      <c r="AI284" s="36">
        <v>0</v>
      </c>
      <c r="AJ284" s="36">
        <v>0</v>
      </c>
      <c r="AK284" s="36">
        <v>0</v>
      </c>
      <c r="AL284" s="36">
        <v>0</v>
      </c>
      <c r="AM284" s="36">
        <v>0</v>
      </c>
      <c r="AN284" s="36">
        <v>0</v>
      </c>
      <c r="AO284" s="36">
        <v>0</v>
      </c>
      <c r="AP284" s="36">
        <v>0</v>
      </c>
      <c r="AQ284" s="36">
        <v>0</v>
      </c>
      <c r="AR284" s="36">
        <v>0</v>
      </c>
      <c r="AS284" s="36">
        <v>0</v>
      </c>
      <c r="AT284" s="36">
        <v>0</v>
      </c>
      <c r="AU284" s="36">
        <v>0</v>
      </c>
      <c r="AV284" s="36">
        <v>0</v>
      </c>
      <c r="AW284" s="36">
        <v>0</v>
      </c>
      <c r="AX284" s="36">
        <v>0</v>
      </c>
      <c r="AY284" s="36">
        <v>0</v>
      </c>
      <c r="AZ284" s="36">
        <v>0</v>
      </c>
      <c r="BA284" s="36">
        <v>0</v>
      </c>
      <c r="BB284" s="36">
        <v>0</v>
      </c>
      <c r="BC284" s="36">
        <v>0</v>
      </c>
      <c r="BD284" s="36">
        <v>0</v>
      </c>
      <c r="BE284" s="36">
        <v>0</v>
      </c>
      <c r="BF284" s="36">
        <v>0</v>
      </c>
      <c r="BG284" s="36">
        <v>0</v>
      </c>
      <c r="BH284" s="36">
        <v>0</v>
      </c>
      <c r="BI284" s="36">
        <v>0</v>
      </c>
      <c r="BJ284" s="36">
        <v>0</v>
      </c>
      <c r="BK284" s="36">
        <v>0</v>
      </c>
      <c r="BL284" s="36">
        <v>0</v>
      </c>
      <c r="BM284" s="36">
        <v>0</v>
      </c>
      <c r="BN284" s="36">
        <v>0</v>
      </c>
      <c r="BO284" s="36">
        <v>0</v>
      </c>
      <c r="BP284" s="36">
        <v>0</v>
      </c>
      <c r="BQ284" s="36">
        <v>0</v>
      </c>
      <c r="BR284" s="36">
        <v>150000</v>
      </c>
      <c r="BS284" s="36">
        <v>0</v>
      </c>
      <c r="BT284" s="36">
        <v>0</v>
      </c>
      <c r="BU284" s="36">
        <v>2500000</v>
      </c>
      <c r="BV284" s="36">
        <v>0</v>
      </c>
      <c r="BW284" s="36">
        <v>0</v>
      </c>
      <c r="BX284" s="36">
        <v>200000</v>
      </c>
      <c r="BY284" s="37">
        <v>45698938.890000001</v>
      </c>
    </row>
    <row r="285" spans="1:77" ht="18.7" customHeight="1" x14ac:dyDescent="0.2">
      <c r="A285" s="34" t="s">
        <v>637</v>
      </c>
      <c r="B285" s="49">
        <v>4301020106.5019999</v>
      </c>
      <c r="C285" s="34" t="s">
        <v>718</v>
      </c>
      <c r="D285" s="36">
        <v>0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U285" s="36">
        <v>0</v>
      </c>
      <c r="V285" s="36">
        <v>0</v>
      </c>
      <c r="W285" s="36">
        <v>0</v>
      </c>
      <c r="X285" s="36">
        <v>0</v>
      </c>
      <c r="Y285" s="36">
        <v>0</v>
      </c>
      <c r="Z285" s="36">
        <v>0</v>
      </c>
      <c r="AA285" s="36">
        <v>0</v>
      </c>
      <c r="AB285" s="36">
        <v>0</v>
      </c>
      <c r="AC285" s="36">
        <v>0</v>
      </c>
      <c r="AD285" s="36">
        <v>0</v>
      </c>
      <c r="AE285" s="36">
        <v>0</v>
      </c>
      <c r="AF285" s="36">
        <v>0</v>
      </c>
      <c r="AG285" s="36">
        <v>0</v>
      </c>
      <c r="AH285" s="36">
        <v>0</v>
      </c>
      <c r="AI285" s="36">
        <v>0</v>
      </c>
      <c r="AJ285" s="36">
        <v>0</v>
      </c>
      <c r="AK285" s="36">
        <v>0</v>
      </c>
      <c r="AL285" s="36">
        <v>0</v>
      </c>
      <c r="AM285" s="36">
        <v>0</v>
      </c>
      <c r="AN285" s="36">
        <v>0</v>
      </c>
      <c r="AO285" s="36">
        <v>0</v>
      </c>
      <c r="AP285" s="36">
        <v>0</v>
      </c>
      <c r="AQ285" s="36">
        <v>0</v>
      </c>
      <c r="AR285" s="36">
        <v>0</v>
      </c>
      <c r="AS285" s="36">
        <v>0</v>
      </c>
      <c r="AT285" s="36">
        <v>0</v>
      </c>
      <c r="AU285" s="36">
        <v>338919.25</v>
      </c>
      <c r="AV285" s="36">
        <v>0</v>
      </c>
      <c r="AW285" s="36">
        <v>0</v>
      </c>
      <c r="AX285" s="36">
        <v>0</v>
      </c>
      <c r="AY285" s="36">
        <v>0</v>
      </c>
      <c r="AZ285" s="36">
        <v>0</v>
      </c>
      <c r="BA285" s="36">
        <v>0</v>
      </c>
      <c r="BB285" s="36">
        <v>0</v>
      </c>
      <c r="BC285" s="36">
        <v>0</v>
      </c>
      <c r="BD285" s="36">
        <v>0</v>
      </c>
      <c r="BE285" s="36">
        <v>0</v>
      </c>
      <c r="BF285" s="36">
        <v>0</v>
      </c>
      <c r="BG285" s="36">
        <v>0</v>
      </c>
      <c r="BH285" s="36">
        <v>0</v>
      </c>
      <c r="BI285" s="36">
        <v>0</v>
      </c>
      <c r="BJ285" s="36">
        <v>0</v>
      </c>
      <c r="BK285" s="36">
        <v>0</v>
      </c>
      <c r="BL285" s="36">
        <v>0</v>
      </c>
      <c r="BM285" s="36">
        <v>0</v>
      </c>
      <c r="BN285" s="36">
        <v>0</v>
      </c>
      <c r="BO285" s="36">
        <v>0</v>
      </c>
      <c r="BP285" s="36">
        <v>0</v>
      </c>
      <c r="BQ285" s="36">
        <v>0</v>
      </c>
      <c r="BR285" s="36">
        <v>0</v>
      </c>
      <c r="BS285" s="36">
        <v>0</v>
      </c>
      <c r="BT285" s="36">
        <v>0</v>
      </c>
      <c r="BU285" s="36">
        <v>0</v>
      </c>
      <c r="BV285" s="36">
        <v>0</v>
      </c>
      <c r="BW285" s="36">
        <v>0</v>
      </c>
      <c r="BX285" s="36">
        <v>0</v>
      </c>
      <c r="BY285" s="37">
        <v>234201548.33000004</v>
      </c>
    </row>
    <row r="286" spans="1:77" ht="18.7" customHeight="1" x14ac:dyDescent="0.2">
      <c r="A286" s="34" t="s">
        <v>637</v>
      </c>
      <c r="B286" s="35" t="s">
        <v>719</v>
      </c>
      <c r="C286" s="34" t="s">
        <v>720</v>
      </c>
      <c r="D286" s="36">
        <v>0</v>
      </c>
      <c r="E286" s="36">
        <v>0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-2740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 s="36">
        <v>0</v>
      </c>
      <c r="V286" s="36">
        <v>0</v>
      </c>
      <c r="W286" s="36">
        <v>0</v>
      </c>
      <c r="X286" s="36">
        <v>0</v>
      </c>
      <c r="Y286" s="36">
        <v>0</v>
      </c>
      <c r="Z286" s="36">
        <v>0</v>
      </c>
      <c r="AA286" s="36">
        <v>0</v>
      </c>
      <c r="AB286" s="36">
        <v>0</v>
      </c>
      <c r="AC286" s="36">
        <v>-48468</v>
      </c>
      <c r="AD286" s="36">
        <v>0</v>
      </c>
      <c r="AE286" s="36">
        <v>-298870.5</v>
      </c>
      <c r="AF286" s="36">
        <v>0</v>
      </c>
      <c r="AG286" s="36">
        <v>0</v>
      </c>
      <c r="AH286" s="36">
        <v>-3174</v>
      </c>
      <c r="AI286" s="36">
        <v>-8059</v>
      </c>
      <c r="AJ286" s="36">
        <v>0</v>
      </c>
      <c r="AK286" s="36">
        <v>-33326.730000000003</v>
      </c>
      <c r="AL286" s="36">
        <v>0</v>
      </c>
      <c r="AM286" s="36">
        <v>0</v>
      </c>
      <c r="AN286" s="36">
        <v>0</v>
      </c>
      <c r="AO286" s="36">
        <v>0</v>
      </c>
      <c r="AP286" s="36">
        <v>0</v>
      </c>
      <c r="AQ286" s="36">
        <v>0</v>
      </c>
      <c r="AR286" s="36">
        <v>0</v>
      </c>
      <c r="AS286" s="36">
        <v>0</v>
      </c>
      <c r="AT286" s="36">
        <v>0</v>
      </c>
      <c r="AU286" s="36">
        <v>-800</v>
      </c>
      <c r="AV286" s="36">
        <v>0</v>
      </c>
      <c r="AW286" s="36">
        <v>0</v>
      </c>
      <c r="AX286" s="36">
        <v>0</v>
      </c>
      <c r="AY286" s="36">
        <v>0</v>
      </c>
      <c r="AZ286" s="36">
        <v>0</v>
      </c>
      <c r="BA286" s="36">
        <v>-12646</v>
      </c>
      <c r="BB286" s="36">
        <v>0</v>
      </c>
      <c r="BC286" s="36">
        <v>-12830</v>
      </c>
      <c r="BD286" s="36">
        <v>0</v>
      </c>
      <c r="BE286" s="36">
        <v>0</v>
      </c>
      <c r="BF286" s="36">
        <v>0</v>
      </c>
      <c r="BG286" s="36">
        <v>0</v>
      </c>
      <c r="BH286" s="36">
        <v>0</v>
      </c>
      <c r="BI286" s="36">
        <v>0</v>
      </c>
      <c r="BJ286" s="36">
        <v>-1093632</v>
      </c>
      <c r="BK286" s="36">
        <v>0</v>
      </c>
      <c r="BL286" s="36">
        <v>0</v>
      </c>
      <c r="BM286" s="36">
        <v>0</v>
      </c>
      <c r="BN286" s="36">
        <v>0</v>
      </c>
      <c r="BO286" s="36">
        <v>0</v>
      </c>
      <c r="BP286" s="36">
        <v>-19534.79</v>
      </c>
      <c r="BQ286" s="36">
        <v>0</v>
      </c>
      <c r="BR286" s="36">
        <v>0</v>
      </c>
      <c r="BS286" s="36">
        <v>0</v>
      </c>
      <c r="BT286" s="36">
        <v>0</v>
      </c>
      <c r="BU286" s="36">
        <v>0</v>
      </c>
      <c r="BV286" s="36">
        <v>0</v>
      </c>
      <c r="BW286" s="36">
        <v>0</v>
      </c>
      <c r="BX286" s="36">
        <v>0</v>
      </c>
      <c r="BY286" s="37">
        <v>-14899841.57</v>
      </c>
    </row>
    <row r="287" spans="1:77" ht="18.7" customHeight="1" x14ac:dyDescent="0.2">
      <c r="A287" s="34" t="s">
        <v>637</v>
      </c>
      <c r="B287" s="35" t="s">
        <v>721</v>
      </c>
      <c r="C287" s="34" t="s">
        <v>722</v>
      </c>
      <c r="D287" s="36">
        <v>0</v>
      </c>
      <c r="E287" s="36">
        <v>0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U287" s="36">
        <v>0</v>
      </c>
      <c r="V287" s="36">
        <v>0</v>
      </c>
      <c r="W287" s="36">
        <v>0</v>
      </c>
      <c r="X287" s="36">
        <v>0</v>
      </c>
      <c r="Y287" s="36">
        <v>0</v>
      </c>
      <c r="Z287" s="36">
        <v>0</v>
      </c>
      <c r="AA287" s="36">
        <v>0</v>
      </c>
      <c r="AB287" s="36">
        <v>0</v>
      </c>
      <c r="AC287" s="36">
        <v>-13540</v>
      </c>
      <c r="AD287" s="36">
        <v>0</v>
      </c>
      <c r="AE287" s="36">
        <v>-1642440</v>
      </c>
      <c r="AF287" s="36">
        <v>0</v>
      </c>
      <c r="AG287" s="36">
        <v>0</v>
      </c>
      <c r="AH287" s="36">
        <v>-8441.5300000000007</v>
      </c>
      <c r="AI287" s="36">
        <v>-20724.77</v>
      </c>
      <c r="AJ287" s="36">
        <v>0</v>
      </c>
      <c r="AK287" s="36">
        <v>-39568.46</v>
      </c>
      <c r="AL287" s="36">
        <v>0</v>
      </c>
      <c r="AM287" s="36">
        <v>0</v>
      </c>
      <c r="AN287" s="36">
        <v>0</v>
      </c>
      <c r="AO287" s="36">
        <v>0</v>
      </c>
      <c r="AP287" s="36">
        <v>0</v>
      </c>
      <c r="AQ287" s="36">
        <v>0</v>
      </c>
      <c r="AR287" s="36">
        <v>0</v>
      </c>
      <c r="AS287" s="36">
        <v>0</v>
      </c>
      <c r="AT287" s="36">
        <v>0</v>
      </c>
      <c r="AU287" s="36">
        <v>0</v>
      </c>
      <c r="AV287" s="36">
        <v>0</v>
      </c>
      <c r="AW287" s="36">
        <v>0</v>
      </c>
      <c r="AX287" s="36">
        <v>0</v>
      </c>
      <c r="AY287" s="36">
        <v>0</v>
      </c>
      <c r="AZ287" s="36">
        <v>0</v>
      </c>
      <c r="BA287" s="36">
        <v>-18356</v>
      </c>
      <c r="BB287" s="36">
        <v>0</v>
      </c>
      <c r="BC287" s="36">
        <v>0</v>
      </c>
      <c r="BD287" s="36">
        <v>0</v>
      </c>
      <c r="BE287" s="36">
        <v>0</v>
      </c>
      <c r="BF287" s="36">
        <v>0</v>
      </c>
      <c r="BG287" s="36">
        <v>0</v>
      </c>
      <c r="BH287" s="36">
        <v>0</v>
      </c>
      <c r="BI287" s="36">
        <v>0</v>
      </c>
      <c r="BJ287" s="36">
        <v>-1831218.24</v>
      </c>
      <c r="BK287" s="36">
        <v>0</v>
      </c>
      <c r="BL287" s="36">
        <v>0</v>
      </c>
      <c r="BM287" s="36">
        <v>0</v>
      </c>
      <c r="BN287" s="36">
        <v>0</v>
      </c>
      <c r="BO287" s="36">
        <v>0</v>
      </c>
      <c r="BP287" s="36">
        <v>-233300.52</v>
      </c>
      <c r="BQ287" s="36">
        <v>0</v>
      </c>
      <c r="BR287" s="36">
        <v>0</v>
      </c>
      <c r="BS287" s="36">
        <v>0</v>
      </c>
      <c r="BT287" s="36">
        <v>0</v>
      </c>
      <c r="BU287" s="36">
        <v>0</v>
      </c>
      <c r="BV287" s="36">
        <v>0</v>
      </c>
      <c r="BW287" s="36">
        <v>0</v>
      </c>
      <c r="BX287" s="36">
        <v>0</v>
      </c>
      <c r="BY287" s="37">
        <v>1157311.49</v>
      </c>
    </row>
    <row r="288" spans="1:77" ht="18.7" customHeight="1" x14ac:dyDescent="0.2">
      <c r="A288" s="34" t="s">
        <v>637</v>
      </c>
      <c r="B288" s="35" t="s">
        <v>723</v>
      </c>
      <c r="C288" s="34" t="s">
        <v>724</v>
      </c>
      <c r="D288" s="36">
        <v>0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36">
        <v>218759.75</v>
      </c>
      <c r="K288" s="36">
        <v>12226</v>
      </c>
      <c r="L288" s="36">
        <v>1553</v>
      </c>
      <c r="M288" s="36">
        <v>65318</v>
      </c>
      <c r="N288" s="36">
        <v>5325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 s="36">
        <v>0</v>
      </c>
      <c r="V288" s="36">
        <v>0</v>
      </c>
      <c r="W288" s="36">
        <v>85361</v>
      </c>
      <c r="X288" s="36">
        <v>0</v>
      </c>
      <c r="Y288" s="36">
        <v>0</v>
      </c>
      <c r="Z288" s="36">
        <v>0</v>
      </c>
      <c r="AA288" s="36">
        <v>15671</v>
      </c>
      <c r="AB288" s="36">
        <v>0</v>
      </c>
      <c r="AC288" s="36">
        <v>0</v>
      </c>
      <c r="AD288" s="36">
        <v>0</v>
      </c>
      <c r="AE288" s="36">
        <v>1647.2</v>
      </c>
      <c r="AF288" s="36">
        <v>0</v>
      </c>
      <c r="AG288" s="36">
        <v>0</v>
      </c>
      <c r="AH288" s="36">
        <v>0</v>
      </c>
      <c r="AI288" s="36">
        <v>0</v>
      </c>
      <c r="AJ288" s="36">
        <v>0</v>
      </c>
      <c r="AK288" s="36">
        <v>0</v>
      </c>
      <c r="AL288" s="36">
        <v>0</v>
      </c>
      <c r="AM288" s="36">
        <v>0</v>
      </c>
      <c r="AN288" s="36">
        <v>0</v>
      </c>
      <c r="AO288" s="36">
        <v>0</v>
      </c>
      <c r="AP288" s="36">
        <v>0</v>
      </c>
      <c r="AQ288" s="36">
        <v>34333.47</v>
      </c>
      <c r="AR288" s="36">
        <v>54952.21</v>
      </c>
      <c r="AS288" s="36">
        <v>0</v>
      </c>
      <c r="AT288" s="36">
        <v>14101</v>
      </c>
      <c r="AU288" s="36">
        <v>0</v>
      </c>
      <c r="AV288" s="36">
        <v>0</v>
      </c>
      <c r="AW288" s="36">
        <v>0</v>
      </c>
      <c r="AX288" s="36">
        <v>0</v>
      </c>
      <c r="AY288" s="36">
        <v>2005</v>
      </c>
      <c r="AZ288" s="36">
        <v>26013</v>
      </c>
      <c r="BA288" s="36">
        <v>0</v>
      </c>
      <c r="BB288" s="36">
        <v>0</v>
      </c>
      <c r="BC288" s="36">
        <v>0</v>
      </c>
      <c r="BD288" s="36">
        <v>0</v>
      </c>
      <c r="BE288" s="36">
        <v>0</v>
      </c>
      <c r="BF288" s="36">
        <v>0</v>
      </c>
      <c r="BG288" s="36">
        <v>0</v>
      </c>
      <c r="BH288" s="36">
        <v>0</v>
      </c>
      <c r="BI288" s="36">
        <v>0</v>
      </c>
      <c r="BJ288" s="36">
        <v>173555.49</v>
      </c>
      <c r="BK288" s="36">
        <v>0</v>
      </c>
      <c r="BL288" s="36">
        <v>0</v>
      </c>
      <c r="BM288" s="36">
        <v>0</v>
      </c>
      <c r="BN288" s="36">
        <v>0</v>
      </c>
      <c r="BO288" s="36">
        <v>0</v>
      </c>
      <c r="BP288" s="36">
        <v>0</v>
      </c>
      <c r="BQ288" s="36">
        <v>0</v>
      </c>
      <c r="BR288" s="36">
        <v>0</v>
      </c>
      <c r="BS288" s="36">
        <v>0</v>
      </c>
      <c r="BT288" s="36">
        <v>0</v>
      </c>
      <c r="BU288" s="36">
        <v>0</v>
      </c>
      <c r="BV288" s="36">
        <v>0</v>
      </c>
      <c r="BW288" s="36">
        <v>0</v>
      </c>
      <c r="BX288" s="36">
        <v>0</v>
      </c>
      <c r="BY288" s="37">
        <v>-6126183.25</v>
      </c>
    </row>
    <row r="289" spans="1:77" ht="18.7" customHeight="1" x14ac:dyDescent="0.2">
      <c r="A289" s="34" t="s">
        <v>637</v>
      </c>
      <c r="B289" s="35" t="s">
        <v>725</v>
      </c>
      <c r="C289" s="34" t="s">
        <v>726</v>
      </c>
      <c r="D289" s="36">
        <v>0</v>
      </c>
      <c r="E289" s="36">
        <v>0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-10964.9</v>
      </c>
      <c r="L289" s="36">
        <v>0</v>
      </c>
      <c r="M289" s="36">
        <v>-44126.7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0</v>
      </c>
      <c r="U289" s="36">
        <v>0</v>
      </c>
      <c r="V289" s="36">
        <v>-40953.199999999997</v>
      </c>
      <c r="W289" s="36">
        <v>-49551.74</v>
      </c>
      <c r="X289" s="36">
        <v>0</v>
      </c>
      <c r="Y289" s="36">
        <v>0</v>
      </c>
      <c r="Z289" s="36">
        <v>-2510.35</v>
      </c>
      <c r="AA289" s="36">
        <v>0</v>
      </c>
      <c r="AB289" s="36">
        <v>0</v>
      </c>
      <c r="AC289" s="36">
        <v>0</v>
      </c>
      <c r="AD289" s="36">
        <v>0</v>
      </c>
      <c r="AE289" s="36">
        <v>-103818.68</v>
      </c>
      <c r="AF289" s="36">
        <v>0</v>
      </c>
      <c r="AG289" s="36">
        <v>0</v>
      </c>
      <c r="AH289" s="36">
        <v>0</v>
      </c>
      <c r="AI289" s="36">
        <v>-431.25</v>
      </c>
      <c r="AJ289" s="36">
        <v>0</v>
      </c>
      <c r="AK289" s="36">
        <v>0</v>
      </c>
      <c r="AL289" s="36">
        <v>-2666.69</v>
      </c>
      <c r="AM289" s="36">
        <v>-1235.97</v>
      </c>
      <c r="AN289" s="36">
        <v>0</v>
      </c>
      <c r="AO289" s="36">
        <v>0</v>
      </c>
      <c r="AP289" s="36">
        <v>0</v>
      </c>
      <c r="AQ289" s="36">
        <v>0</v>
      </c>
      <c r="AR289" s="36">
        <v>0</v>
      </c>
      <c r="AS289" s="36">
        <v>0</v>
      </c>
      <c r="AT289" s="36">
        <v>0</v>
      </c>
      <c r="AU289" s="36">
        <v>0</v>
      </c>
      <c r="AV289" s="36">
        <v>0</v>
      </c>
      <c r="AW289" s="36">
        <v>0</v>
      </c>
      <c r="AX289" s="36">
        <v>0</v>
      </c>
      <c r="AY289" s="36">
        <v>0</v>
      </c>
      <c r="AZ289" s="36">
        <v>0</v>
      </c>
      <c r="BA289" s="36">
        <v>0</v>
      </c>
      <c r="BB289" s="36">
        <v>0</v>
      </c>
      <c r="BC289" s="36">
        <v>0</v>
      </c>
      <c r="BD289" s="36">
        <v>0</v>
      </c>
      <c r="BE289" s="36">
        <v>0</v>
      </c>
      <c r="BF289" s="36">
        <v>0</v>
      </c>
      <c r="BG289" s="36">
        <v>0</v>
      </c>
      <c r="BH289" s="36">
        <v>0</v>
      </c>
      <c r="BI289" s="36">
        <v>0</v>
      </c>
      <c r="BJ289" s="36">
        <v>0</v>
      </c>
      <c r="BK289" s="36">
        <v>0</v>
      </c>
      <c r="BL289" s="36">
        <v>0</v>
      </c>
      <c r="BM289" s="36">
        <v>0</v>
      </c>
      <c r="BN289" s="36">
        <v>0</v>
      </c>
      <c r="BO289" s="36">
        <v>0</v>
      </c>
      <c r="BP289" s="36">
        <v>-138093</v>
      </c>
      <c r="BQ289" s="36">
        <v>0</v>
      </c>
      <c r="BR289" s="36">
        <v>0</v>
      </c>
      <c r="BS289" s="36">
        <v>0</v>
      </c>
      <c r="BT289" s="36">
        <v>0</v>
      </c>
      <c r="BU289" s="36">
        <v>0</v>
      </c>
      <c r="BV289" s="36">
        <v>0</v>
      </c>
      <c r="BW289" s="36">
        <v>0</v>
      </c>
      <c r="BX289" s="36">
        <v>0</v>
      </c>
      <c r="BY289" s="37">
        <v>718500</v>
      </c>
    </row>
    <row r="290" spans="1:77" ht="18.7" customHeight="1" x14ac:dyDescent="0.2">
      <c r="A290" s="34" t="s">
        <v>637</v>
      </c>
      <c r="B290" s="35" t="s">
        <v>727</v>
      </c>
      <c r="C290" s="34" t="s">
        <v>728</v>
      </c>
      <c r="D290" s="36">
        <v>0</v>
      </c>
      <c r="E290" s="36">
        <v>0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14335.58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0</v>
      </c>
      <c r="U290" s="36">
        <v>0</v>
      </c>
      <c r="V290" s="36">
        <v>0</v>
      </c>
      <c r="W290" s="36">
        <v>64343.28</v>
      </c>
      <c r="X290" s="36">
        <v>0</v>
      </c>
      <c r="Y290" s="36">
        <v>0</v>
      </c>
      <c r="Z290" s="36">
        <v>70554.05</v>
      </c>
      <c r="AA290" s="36">
        <v>0</v>
      </c>
      <c r="AB290" s="36">
        <v>0</v>
      </c>
      <c r="AC290" s="36">
        <v>0</v>
      </c>
      <c r="AD290" s="36">
        <v>0</v>
      </c>
      <c r="AE290" s="36">
        <v>196169.21</v>
      </c>
      <c r="AF290" s="36">
        <v>0</v>
      </c>
      <c r="AG290" s="36">
        <v>0</v>
      </c>
      <c r="AH290" s="36">
        <v>0</v>
      </c>
      <c r="AI290" s="36">
        <v>317.26</v>
      </c>
      <c r="AJ290" s="36">
        <v>0</v>
      </c>
      <c r="AK290" s="36">
        <v>0</v>
      </c>
      <c r="AL290" s="36">
        <v>3773.82</v>
      </c>
      <c r="AM290" s="36">
        <v>1198.22</v>
      </c>
      <c r="AN290" s="36">
        <v>0</v>
      </c>
      <c r="AO290" s="36">
        <v>0</v>
      </c>
      <c r="AP290" s="36">
        <v>0</v>
      </c>
      <c r="AQ290" s="36">
        <v>0</v>
      </c>
      <c r="AR290" s="36">
        <v>0</v>
      </c>
      <c r="AS290" s="36">
        <v>96506.8</v>
      </c>
      <c r="AT290" s="36">
        <v>38564.6</v>
      </c>
      <c r="AU290" s="36">
        <v>0</v>
      </c>
      <c r="AV290" s="36">
        <v>0</v>
      </c>
      <c r="AW290" s="36">
        <v>0</v>
      </c>
      <c r="AX290" s="36">
        <v>0</v>
      </c>
      <c r="AY290" s="36">
        <v>0</v>
      </c>
      <c r="AZ290" s="36">
        <v>0</v>
      </c>
      <c r="BA290" s="36">
        <v>0</v>
      </c>
      <c r="BB290" s="36">
        <v>0</v>
      </c>
      <c r="BC290" s="36">
        <v>0</v>
      </c>
      <c r="BD290" s="36">
        <v>0</v>
      </c>
      <c r="BE290" s="36">
        <v>0</v>
      </c>
      <c r="BF290" s="36">
        <v>0</v>
      </c>
      <c r="BG290" s="36">
        <v>0</v>
      </c>
      <c r="BH290" s="36">
        <v>0</v>
      </c>
      <c r="BI290" s="36">
        <v>0</v>
      </c>
      <c r="BJ290" s="36">
        <v>0</v>
      </c>
      <c r="BK290" s="36">
        <v>0</v>
      </c>
      <c r="BL290" s="36">
        <v>0</v>
      </c>
      <c r="BM290" s="36">
        <v>0</v>
      </c>
      <c r="BN290" s="36">
        <v>0</v>
      </c>
      <c r="BO290" s="36">
        <v>0</v>
      </c>
      <c r="BP290" s="36">
        <v>890.8</v>
      </c>
      <c r="BQ290" s="36">
        <v>0</v>
      </c>
      <c r="BR290" s="36">
        <v>0</v>
      </c>
      <c r="BS290" s="36">
        <v>0</v>
      </c>
      <c r="BT290" s="36">
        <v>0</v>
      </c>
      <c r="BU290" s="36">
        <v>0</v>
      </c>
      <c r="BV290" s="36">
        <v>0</v>
      </c>
      <c r="BW290" s="36">
        <v>0</v>
      </c>
      <c r="BX290" s="36">
        <v>0</v>
      </c>
      <c r="BY290" s="37">
        <v>20096683.720000003</v>
      </c>
    </row>
    <row r="291" spans="1:77" ht="18.7" customHeight="1" x14ac:dyDescent="0.2">
      <c r="A291" s="34" t="s">
        <v>637</v>
      </c>
      <c r="B291" s="35" t="s">
        <v>729</v>
      </c>
      <c r="C291" s="34" t="s">
        <v>730</v>
      </c>
      <c r="D291" s="36">
        <v>0</v>
      </c>
      <c r="E291" s="36">
        <v>0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-6423.7</v>
      </c>
      <c r="L291" s="36">
        <v>0</v>
      </c>
      <c r="M291" s="36">
        <v>0</v>
      </c>
      <c r="N291" s="36">
        <v>-4066.01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0</v>
      </c>
      <c r="U291" s="36">
        <v>0</v>
      </c>
      <c r="V291" s="36">
        <v>-19511.849999999999</v>
      </c>
      <c r="W291" s="36">
        <v>-41254.5</v>
      </c>
      <c r="X291" s="36">
        <v>0</v>
      </c>
      <c r="Y291" s="36">
        <v>0</v>
      </c>
      <c r="Z291" s="36">
        <v>8836.5</v>
      </c>
      <c r="AA291" s="36">
        <v>0</v>
      </c>
      <c r="AB291" s="36">
        <v>0</v>
      </c>
      <c r="AC291" s="36">
        <v>0</v>
      </c>
      <c r="AD291" s="36">
        <v>8998.19</v>
      </c>
      <c r="AE291" s="36">
        <v>0</v>
      </c>
      <c r="AF291" s="36">
        <v>0</v>
      </c>
      <c r="AG291" s="36">
        <v>0</v>
      </c>
      <c r="AH291" s="36">
        <v>0</v>
      </c>
      <c r="AI291" s="36">
        <v>0</v>
      </c>
      <c r="AJ291" s="36">
        <v>-23455</v>
      </c>
      <c r="AK291" s="36">
        <v>0</v>
      </c>
      <c r="AL291" s="36">
        <v>-7476</v>
      </c>
      <c r="AM291" s="36">
        <v>-5125</v>
      </c>
      <c r="AN291" s="36">
        <v>-31376</v>
      </c>
      <c r="AO291" s="36">
        <v>-6515</v>
      </c>
      <c r="AP291" s="36">
        <v>-13667</v>
      </c>
      <c r="AQ291" s="36">
        <v>-19931</v>
      </c>
      <c r="AR291" s="36">
        <v>0</v>
      </c>
      <c r="AS291" s="36">
        <v>-2399</v>
      </c>
      <c r="AT291" s="36">
        <v>601.5</v>
      </c>
      <c r="AU291" s="36">
        <v>0</v>
      </c>
      <c r="AV291" s="36">
        <v>0</v>
      </c>
      <c r="AW291" s="36">
        <v>-3250</v>
      </c>
      <c r="AX291" s="36">
        <v>0</v>
      </c>
      <c r="AY291" s="36">
        <v>-66149</v>
      </c>
      <c r="AZ291" s="36">
        <v>0</v>
      </c>
      <c r="BA291" s="36">
        <v>0</v>
      </c>
      <c r="BB291" s="36">
        <v>0</v>
      </c>
      <c r="BC291" s="36">
        <v>0</v>
      </c>
      <c r="BD291" s="36">
        <v>0</v>
      </c>
      <c r="BE291" s="36">
        <v>0</v>
      </c>
      <c r="BF291" s="36">
        <v>0</v>
      </c>
      <c r="BG291" s="36">
        <v>0</v>
      </c>
      <c r="BH291" s="36">
        <v>0</v>
      </c>
      <c r="BI291" s="36">
        <v>0</v>
      </c>
      <c r="BJ291" s="36">
        <v>0</v>
      </c>
      <c r="BK291" s="36">
        <v>0</v>
      </c>
      <c r="BL291" s="36">
        <v>0</v>
      </c>
      <c r="BM291" s="36">
        <v>459.25</v>
      </c>
      <c r="BN291" s="36">
        <v>0</v>
      </c>
      <c r="BO291" s="36">
        <v>0</v>
      </c>
      <c r="BP291" s="36">
        <v>-18985</v>
      </c>
      <c r="BQ291" s="36">
        <v>0</v>
      </c>
      <c r="BR291" s="36">
        <v>0</v>
      </c>
      <c r="BS291" s="36">
        <v>0</v>
      </c>
      <c r="BT291" s="36">
        <v>0</v>
      </c>
      <c r="BU291" s="36">
        <v>0</v>
      </c>
      <c r="BV291" s="36">
        <v>0</v>
      </c>
      <c r="BW291" s="36">
        <v>0</v>
      </c>
      <c r="BX291" s="36">
        <v>0</v>
      </c>
      <c r="BY291" s="37">
        <v>956429.5</v>
      </c>
    </row>
    <row r="292" spans="1:77" ht="18.7" customHeight="1" x14ac:dyDescent="0.2">
      <c r="A292" s="34" t="s">
        <v>637</v>
      </c>
      <c r="B292" s="35" t="s">
        <v>731</v>
      </c>
      <c r="C292" s="34" t="s">
        <v>732</v>
      </c>
      <c r="D292" s="36">
        <v>0</v>
      </c>
      <c r="E292" s="36">
        <v>0</v>
      </c>
      <c r="F292" s="36">
        <v>0</v>
      </c>
      <c r="G292" s="36">
        <v>0</v>
      </c>
      <c r="H292" s="36">
        <v>0</v>
      </c>
      <c r="I292" s="36">
        <v>0</v>
      </c>
      <c r="J292" s="36">
        <v>984123.87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0</v>
      </c>
      <c r="U292" s="36">
        <v>0</v>
      </c>
      <c r="V292" s="36">
        <v>0</v>
      </c>
      <c r="W292" s="36">
        <v>0</v>
      </c>
      <c r="X292" s="36">
        <v>0</v>
      </c>
      <c r="Y292" s="36">
        <v>0</v>
      </c>
      <c r="Z292" s="36">
        <v>0</v>
      </c>
      <c r="AA292" s="36">
        <v>0</v>
      </c>
      <c r="AB292" s="36">
        <v>0</v>
      </c>
      <c r="AC292" s="36">
        <v>0</v>
      </c>
      <c r="AD292" s="36">
        <v>0</v>
      </c>
      <c r="AE292" s="36">
        <v>0</v>
      </c>
      <c r="AF292" s="36">
        <v>856795.97</v>
      </c>
      <c r="AG292" s="36">
        <v>557550</v>
      </c>
      <c r="AH292" s="36">
        <v>0</v>
      </c>
      <c r="AI292" s="36">
        <v>0</v>
      </c>
      <c r="AJ292" s="36">
        <v>415300</v>
      </c>
      <c r="AK292" s="36">
        <v>281250</v>
      </c>
      <c r="AL292" s="36">
        <v>0</v>
      </c>
      <c r="AM292" s="36">
        <v>0</v>
      </c>
      <c r="AN292" s="36">
        <v>328200</v>
      </c>
      <c r="AO292" s="36">
        <v>0</v>
      </c>
      <c r="AP292" s="36">
        <v>0</v>
      </c>
      <c r="AQ292" s="36">
        <v>0</v>
      </c>
      <c r="AR292" s="36">
        <v>332992</v>
      </c>
      <c r="AS292" s="36">
        <v>0</v>
      </c>
      <c r="AT292" s="36">
        <v>0</v>
      </c>
      <c r="AU292" s="36">
        <v>0</v>
      </c>
      <c r="AV292" s="36">
        <v>0</v>
      </c>
      <c r="AW292" s="36">
        <v>0</v>
      </c>
      <c r="AX292" s="36">
        <v>0</v>
      </c>
      <c r="AY292" s="36">
        <v>0</v>
      </c>
      <c r="AZ292" s="36">
        <v>0</v>
      </c>
      <c r="BA292" s="36">
        <v>0</v>
      </c>
      <c r="BB292" s="36">
        <v>0</v>
      </c>
      <c r="BC292" s="36">
        <v>0</v>
      </c>
      <c r="BD292" s="36">
        <v>0</v>
      </c>
      <c r="BE292" s="36">
        <v>0</v>
      </c>
      <c r="BF292" s="36">
        <v>0</v>
      </c>
      <c r="BG292" s="36">
        <v>0</v>
      </c>
      <c r="BH292" s="36">
        <v>0</v>
      </c>
      <c r="BI292" s="36">
        <v>0</v>
      </c>
      <c r="BJ292" s="36">
        <v>0</v>
      </c>
      <c r="BK292" s="36">
        <v>0</v>
      </c>
      <c r="BL292" s="36">
        <v>0</v>
      </c>
      <c r="BM292" s="36">
        <v>0</v>
      </c>
      <c r="BN292" s="36">
        <v>0</v>
      </c>
      <c r="BO292" s="36">
        <v>0</v>
      </c>
      <c r="BP292" s="36">
        <v>2011124.04</v>
      </c>
      <c r="BQ292" s="36">
        <v>0</v>
      </c>
      <c r="BR292" s="36">
        <v>0</v>
      </c>
      <c r="BS292" s="36">
        <v>0</v>
      </c>
      <c r="BT292" s="36">
        <v>2994965</v>
      </c>
      <c r="BU292" s="36">
        <v>0</v>
      </c>
      <c r="BV292" s="36">
        <v>0</v>
      </c>
      <c r="BW292" s="36">
        <v>0</v>
      </c>
      <c r="BX292" s="36">
        <v>0</v>
      </c>
      <c r="BY292" s="37">
        <v>-1358135.4</v>
      </c>
    </row>
    <row r="293" spans="1:77" ht="18.7" customHeight="1" x14ac:dyDescent="0.2">
      <c r="A293" s="34" t="s">
        <v>637</v>
      </c>
      <c r="B293" s="35" t="s">
        <v>733</v>
      </c>
      <c r="C293" s="34" t="s">
        <v>734</v>
      </c>
      <c r="D293" s="36">
        <v>0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U293" s="36">
        <v>0</v>
      </c>
      <c r="V293" s="36">
        <v>412167.25</v>
      </c>
      <c r="W293" s="36">
        <v>0</v>
      </c>
      <c r="X293" s="36">
        <v>0</v>
      </c>
      <c r="Y293" s="36">
        <v>0</v>
      </c>
      <c r="Z293" s="36">
        <v>0</v>
      </c>
      <c r="AA293" s="36">
        <v>0</v>
      </c>
      <c r="AB293" s="36">
        <v>0</v>
      </c>
      <c r="AC293" s="36">
        <v>0</v>
      </c>
      <c r="AD293" s="36">
        <v>0</v>
      </c>
      <c r="AE293" s="36">
        <v>0</v>
      </c>
      <c r="AF293" s="36">
        <v>0</v>
      </c>
      <c r="AG293" s="36">
        <v>0</v>
      </c>
      <c r="AH293" s="36">
        <v>0</v>
      </c>
      <c r="AI293" s="36">
        <v>0</v>
      </c>
      <c r="AJ293" s="36">
        <v>0</v>
      </c>
      <c r="AK293" s="36">
        <v>0</v>
      </c>
      <c r="AL293" s="36">
        <v>0</v>
      </c>
      <c r="AM293" s="36">
        <v>0</v>
      </c>
      <c r="AN293" s="36">
        <v>0</v>
      </c>
      <c r="AO293" s="36">
        <v>0</v>
      </c>
      <c r="AP293" s="36">
        <v>0</v>
      </c>
      <c r="AQ293" s="36">
        <v>0</v>
      </c>
      <c r="AR293" s="36">
        <v>0</v>
      </c>
      <c r="AS293" s="36">
        <v>0</v>
      </c>
      <c r="AT293" s="36">
        <v>0</v>
      </c>
      <c r="AU293" s="36">
        <v>0</v>
      </c>
      <c r="AV293" s="36">
        <v>0</v>
      </c>
      <c r="AW293" s="36">
        <v>0</v>
      </c>
      <c r="AX293" s="36">
        <v>0</v>
      </c>
      <c r="AY293" s="36">
        <v>0</v>
      </c>
      <c r="AZ293" s="36">
        <v>0</v>
      </c>
      <c r="BA293" s="36">
        <v>0</v>
      </c>
      <c r="BB293" s="36">
        <v>0</v>
      </c>
      <c r="BC293" s="36">
        <v>0</v>
      </c>
      <c r="BD293" s="36">
        <v>0</v>
      </c>
      <c r="BE293" s="36">
        <v>0</v>
      </c>
      <c r="BF293" s="36">
        <v>0</v>
      </c>
      <c r="BG293" s="36">
        <v>0</v>
      </c>
      <c r="BH293" s="36">
        <v>0</v>
      </c>
      <c r="BI293" s="36">
        <v>0</v>
      </c>
      <c r="BJ293" s="36">
        <v>0</v>
      </c>
      <c r="BK293" s="36">
        <v>0</v>
      </c>
      <c r="BL293" s="36">
        <v>0</v>
      </c>
      <c r="BM293" s="36">
        <v>0</v>
      </c>
      <c r="BN293" s="36">
        <v>0</v>
      </c>
      <c r="BO293" s="36">
        <v>0</v>
      </c>
      <c r="BP293" s="36">
        <v>1246243.8999999999</v>
      </c>
      <c r="BQ293" s="36">
        <v>0</v>
      </c>
      <c r="BR293" s="36">
        <v>0</v>
      </c>
      <c r="BS293" s="36">
        <v>0</v>
      </c>
      <c r="BT293" s="36">
        <v>0</v>
      </c>
      <c r="BU293" s="36">
        <v>0</v>
      </c>
      <c r="BV293" s="36">
        <v>0</v>
      </c>
      <c r="BW293" s="36">
        <v>0</v>
      </c>
      <c r="BX293" s="36">
        <v>0</v>
      </c>
      <c r="BY293" s="37">
        <v>-4076312.2399999998</v>
      </c>
    </row>
    <row r="294" spans="1:77" ht="18.7" customHeight="1" x14ac:dyDescent="0.2">
      <c r="A294" s="34" t="s">
        <v>637</v>
      </c>
      <c r="B294" s="35" t="s">
        <v>735</v>
      </c>
      <c r="C294" s="34" t="s">
        <v>736</v>
      </c>
      <c r="D294" s="36">
        <v>0</v>
      </c>
      <c r="E294" s="36">
        <v>0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0</v>
      </c>
      <c r="U294" s="36">
        <v>0</v>
      </c>
      <c r="V294" s="36">
        <v>3440</v>
      </c>
      <c r="W294" s="36">
        <v>1143</v>
      </c>
      <c r="X294" s="36">
        <v>0</v>
      </c>
      <c r="Y294" s="36">
        <v>0</v>
      </c>
      <c r="Z294" s="36">
        <v>0</v>
      </c>
      <c r="AA294" s="36">
        <v>0</v>
      </c>
      <c r="AB294" s="36">
        <v>0</v>
      </c>
      <c r="AC294" s="36">
        <v>0</v>
      </c>
      <c r="AD294" s="36">
        <v>0</v>
      </c>
      <c r="AE294" s="36">
        <v>0</v>
      </c>
      <c r="AF294" s="36">
        <v>0</v>
      </c>
      <c r="AG294" s="36">
        <v>0</v>
      </c>
      <c r="AH294" s="36">
        <v>0</v>
      </c>
      <c r="AI294" s="36">
        <v>0</v>
      </c>
      <c r="AJ294" s="36">
        <v>0</v>
      </c>
      <c r="AK294" s="36">
        <v>0</v>
      </c>
      <c r="AL294" s="36">
        <v>0</v>
      </c>
      <c r="AM294" s="36">
        <v>0</v>
      </c>
      <c r="AN294" s="36">
        <v>0</v>
      </c>
      <c r="AO294" s="36">
        <v>0</v>
      </c>
      <c r="AP294" s="36">
        <v>0</v>
      </c>
      <c r="AQ294" s="36">
        <v>0</v>
      </c>
      <c r="AR294" s="36">
        <v>0</v>
      </c>
      <c r="AS294" s="36">
        <v>6236</v>
      </c>
      <c r="AT294" s="36">
        <v>29049.1</v>
      </c>
      <c r="AU294" s="36">
        <v>30626.95</v>
      </c>
      <c r="AV294" s="36">
        <v>0</v>
      </c>
      <c r="AW294" s="36">
        <v>2243.5</v>
      </c>
      <c r="AX294" s="36">
        <v>0</v>
      </c>
      <c r="AY294" s="36">
        <v>0</v>
      </c>
      <c r="AZ294" s="36">
        <v>0</v>
      </c>
      <c r="BA294" s="36">
        <v>0</v>
      </c>
      <c r="BB294" s="36">
        <v>0</v>
      </c>
      <c r="BC294" s="36">
        <v>0</v>
      </c>
      <c r="BD294" s="36">
        <v>0</v>
      </c>
      <c r="BE294" s="36">
        <v>0</v>
      </c>
      <c r="BF294" s="36">
        <v>0</v>
      </c>
      <c r="BG294" s="36">
        <v>0</v>
      </c>
      <c r="BH294" s="36">
        <v>0</v>
      </c>
      <c r="BI294" s="36">
        <v>0</v>
      </c>
      <c r="BJ294" s="36">
        <v>0</v>
      </c>
      <c r="BK294" s="36">
        <v>0</v>
      </c>
      <c r="BL294" s="36">
        <v>0</v>
      </c>
      <c r="BM294" s="36">
        <v>0</v>
      </c>
      <c r="BN294" s="36">
        <v>0</v>
      </c>
      <c r="BO294" s="36">
        <v>0</v>
      </c>
      <c r="BP294" s="36">
        <v>0</v>
      </c>
      <c r="BQ294" s="36">
        <v>0</v>
      </c>
      <c r="BR294" s="36">
        <v>0</v>
      </c>
      <c r="BS294" s="36">
        <v>0</v>
      </c>
      <c r="BT294" s="36">
        <v>71374.8</v>
      </c>
      <c r="BU294" s="36">
        <v>2464</v>
      </c>
      <c r="BV294" s="36">
        <v>0</v>
      </c>
      <c r="BW294" s="36">
        <v>0</v>
      </c>
      <c r="BX294" s="36">
        <v>0</v>
      </c>
      <c r="BY294" s="37">
        <v>-33477.25</v>
      </c>
    </row>
    <row r="295" spans="1:77" ht="18.7" customHeight="1" x14ac:dyDescent="0.2">
      <c r="A295" s="34" t="s">
        <v>637</v>
      </c>
      <c r="B295" s="35" t="s">
        <v>737</v>
      </c>
      <c r="C295" s="34" t="s">
        <v>738</v>
      </c>
      <c r="D295" s="36">
        <v>0</v>
      </c>
      <c r="E295" s="36">
        <v>0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0</v>
      </c>
      <c r="U295" s="36">
        <v>0</v>
      </c>
      <c r="V295" s="36">
        <v>0</v>
      </c>
      <c r="W295" s="36">
        <v>0</v>
      </c>
      <c r="X295" s="36">
        <v>0</v>
      </c>
      <c r="Y295" s="36">
        <v>0</v>
      </c>
      <c r="Z295" s="36">
        <v>0</v>
      </c>
      <c r="AA295" s="36">
        <v>0</v>
      </c>
      <c r="AB295" s="36">
        <v>0</v>
      </c>
      <c r="AC295" s="36">
        <v>0</v>
      </c>
      <c r="AD295" s="36">
        <v>0</v>
      </c>
      <c r="AE295" s="36">
        <v>0</v>
      </c>
      <c r="AF295" s="36">
        <v>0</v>
      </c>
      <c r="AG295" s="36">
        <v>0</v>
      </c>
      <c r="AH295" s="36">
        <v>0</v>
      </c>
      <c r="AI295" s="36">
        <v>0</v>
      </c>
      <c r="AJ295" s="36">
        <v>0</v>
      </c>
      <c r="AK295" s="36">
        <v>0</v>
      </c>
      <c r="AL295" s="36">
        <v>0</v>
      </c>
      <c r="AM295" s="36">
        <v>0</v>
      </c>
      <c r="AN295" s="36">
        <v>0</v>
      </c>
      <c r="AO295" s="36">
        <v>0</v>
      </c>
      <c r="AP295" s="36">
        <v>471530</v>
      </c>
      <c r="AQ295" s="36">
        <v>0</v>
      </c>
      <c r="AR295" s="36">
        <v>0</v>
      </c>
      <c r="AS295" s="36">
        <v>0</v>
      </c>
      <c r="AT295" s="36">
        <v>0</v>
      </c>
      <c r="AU295" s="36">
        <v>0</v>
      </c>
      <c r="AV295" s="36">
        <v>0</v>
      </c>
      <c r="AW295" s="36">
        <v>0</v>
      </c>
      <c r="AX295" s="36">
        <v>0</v>
      </c>
      <c r="AY295" s="36">
        <v>0</v>
      </c>
      <c r="AZ295" s="36">
        <v>0</v>
      </c>
      <c r="BA295" s="36">
        <v>0</v>
      </c>
      <c r="BB295" s="36">
        <v>0</v>
      </c>
      <c r="BC295" s="36">
        <v>0</v>
      </c>
      <c r="BD295" s="36">
        <v>0</v>
      </c>
      <c r="BE295" s="36">
        <v>0</v>
      </c>
      <c r="BF295" s="36">
        <v>0</v>
      </c>
      <c r="BG295" s="36">
        <v>0</v>
      </c>
      <c r="BH295" s="36">
        <v>0</v>
      </c>
      <c r="BI295" s="36">
        <v>0</v>
      </c>
      <c r="BJ295" s="36">
        <v>0</v>
      </c>
      <c r="BK295" s="36">
        <v>0</v>
      </c>
      <c r="BL295" s="36">
        <v>0</v>
      </c>
      <c r="BM295" s="36">
        <v>0</v>
      </c>
      <c r="BN295" s="36">
        <v>0</v>
      </c>
      <c r="BO295" s="36">
        <v>0</v>
      </c>
      <c r="BP295" s="36">
        <v>0</v>
      </c>
      <c r="BQ295" s="36">
        <v>0</v>
      </c>
      <c r="BR295" s="36">
        <v>0</v>
      </c>
      <c r="BS295" s="36">
        <v>0</v>
      </c>
      <c r="BT295" s="36">
        <v>0</v>
      </c>
      <c r="BU295" s="36">
        <v>0</v>
      </c>
      <c r="BV295" s="36">
        <v>0</v>
      </c>
      <c r="BW295" s="36">
        <v>0</v>
      </c>
      <c r="BX295" s="36">
        <v>0</v>
      </c>
      <c r="BY295" s="37">
        <v>20022</v>
      </c>
    </row>
    <row r="296" spans="1:77" ht="18.7" customHeight="1" x14ac:dyDescent="0.2">
      <c r="A296" s="34" t="s">
        <v>637</v>
      </c>
      <c r="B296" s="35" t="s">
        <v>739</v>
      </c>
      <c r="C296" s="34" t="s">
        <v>740</v>
      </c>
      <c r="D296" s="36">
        <v>0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2440</v>
      </c>
      <c r="Q296" s="36">
        <v>0</v>
      </c>
      <c r="R296" s="36">
        <v>0</v>
      </c>
      <c r="S296" s="36">
        <v>0</v>
      </c>
      <c r="T296" s="36">
        <v>0</v>
      </c>
      <c r="U296" s="36">
        <v>0</v>
      </c>
      <c r="V296" s="36">
        <v>0</v>
      </c>
      <c r="W296" s="36">
        <v>0</v>
      </c>
      <c r="X296" s="36">
        <v>0</v>
      </c>
      <c r="Y296" s="36">
        <v>0</v>
      </c>
      <c r="Z296" s="36">
        <v>0</v>
      </c>
      <c r="AA296" s="36">
        <v>0</v>
      </c>
      <c r="AB296" s="36">
        <v>0</v>
      </c>
      <c r="AC296" s="36">
        <v>0</v>
      </c>
      <c r="AD296" s="36">
        <v>0</v>
      </c>
      <c r="AE296" s="36">
        <v>0</v>
      </c>
      <c r="AF296" s="36">
        <v>0</v>
      </c>
      <c r="AG296" s="36">
        <v>0</v>
      </c>
      <c r="AH296" s="36">
        <v>0</v>
      </c>
      <c r="AI296" s="36">
        <v>0</v>
      </c>
      <c r="AJ296" s="36">
        <v>0</v>
      </c>
      <c r="AK296" s="36">
        <v>0</v>
      </c>
      <c r="AL296" s="36">
        <v>0</v>
      </c>
      <c r="AM296" s="36">
        <v>0</v>
      </c>
      <c r="AN296" s="36">
        <v>0</v>
      </c>
      <c r="AO296" s="36">
        <v>0</v>
      </c>
      <c r="AP296" s="36">
        <v>0</v>
      </c>
      <c r="AQ296" s="36">
        <v>0</v>
      </c>
      <c r="AR296" s="36">
        <v>0</v>
      </c>
      <c r="AS296" s="36">
        <v>0</v>
      </c>
      <c r="AT296" s="36">
        <v>0</v>
      </c>
      <c r="AU296" s="36">
        <v>0</v>
      </c>
      <c r="AV296" s="36">
        <v>0</v>
      </c>
      <c r="AW296" s="36">
        <v>0</v>
      </c>
      <c r="AX296" s="36">
        <v>0</v>
      </c>
      <c r="AY296" s="36">
        <v>0</v>
      </c>
      <c r="AZ296" s="36">
        <v>0</v>
      </c>
      <c r="BA296" s="36">
        <v>0</v>
      </c>
      <c r="BB296" s="36">
        <v>0</v>
      </c>
      <c r="BC296" s="36">
        <v>0</v>
      </c>
      <c r="BD296" s="36">
        <v>0</v>
      </c>
      <c r="BE296" s="36">
        <v>0</v>
      </c>
      <c r="BF296" s="36">
        <v>0</v>
      </c>
      <c r="BG296" s="36">
        <v>0</v>
      </c>
      <c r="BH296" s="36">
        <v>0</v>
      </c>
      <c r="BI296" s="36">
        <v>0</v>
      </c>
      <c r="BJ296" s="36">
        <v>0</v>
      </c>
      <c r="BK296" s="36">
        <v>0</v>
      </c>
      <c r="BL296" s="36">
        <v>0</v>
      </c>
      <c r="BM296" s="36">
        <v>0</v>
      </c>
      <c r="BN296" s="36">
        <v>0</v>
      </c>
      <c r="BO296" s="36">
        <v>0</v>
      </c>
      <c r="BP296" s="36">
        <v>0</v>
      </c>
      <c r="BQ296" s="36">
        <v>0</v>
      </c>
      <c r="BR296" s="36">
        <v>0</v>
      </c>
      <c r="BS296" s="36">
        <v>0</v>
      </c>
      <c r="BT296" s="36">
        <v>0</v>
      </c>
      <c r="BU296" s="36">
        <v>0</v>
      </c>
      <c r="BV296" s="36">
        <v>0</v>
      </c>
      <c r="BW296" s="36">
        <v>0</v>
      </c>
      <c r="BX296" s="36">
        <v>0</v>
      </c>
      <c r="BY296" s="37">
        <v>-1286500.55</v>
      </c>
    </row>
    <row r="297" spans="1:77" ht="18.7" customHeight="1" x14ac:dyDescent="0.2">
      <c r="A297" s="34" t="s">
        <v>637</v>
      </c>
      <c r="B297" s="35" t="s">
        <v>741</v>
      </c>
      <c r="C297" s="34" t="s">
        <v>742</v>
      </c>
      <c r="D297" s="36">
        <v>0</v>
      </c>
      <c r="E297" s="36">
        <v>0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15690</v>
      </c>
      <c r="Q297" s="36">
        <v>0</v>
      </c>
      <c r="R297" s="36">
        <v>0</v>
      </c>
      <c r="S297" s="36">
        <v>0</v>
      </c>
      <c r="T297" s="36">
        <v>0</v>
      </c>
      <c r="U297" s="36">
        <v>0</v>
      </c>
      <c r="V297" s="36">
        <v>0</v>
      </c>
      <c r="W297" s="36">
        <v>0</v>
      </c>
      <c r="X297" s="36">
        <v>0</v>
      </c>
      <c r="Y297" s="36">
        <v>0</v>
      </c>
      <c r="Z297" s="36">
        <v>0</v>
      </c>
      <c r="AA297" s="36">
        <v>0</v>
      </c>
      <c r="AB297" s="36">
        <v>0</v>
      </c>
      <c r="AC297" s="36">
        <v>0</v>
      </c>
      <c r="AD297" s="36">
        <v>0</v>
      </c>
      <c r="AE297" s="36">
        <v>0</v>
      </c>
      <c r="AF297" s="36">
        <v>0</v>
      </c>
      <c r="AG297" s="36">
        <v>0</v>
      </c>
      <c r="AH297" s="36">
        <v>0</v>
      </c>
      <c r="AI297" s="36">
        <v>0</v>
      </c>
      <c r="AJ297" s="36">
        <v>0</v>
      </c>
      <c r="AK297" s="36">
        <v>0</v>
      </c>
      <c r="AL297" s="36">
        <v>0</v>
      </c>
      <c r="AM297" s="36">
        <v>0</v>
      </c>
      <c r="AN297" s="36">
        <v>0</v>
      </c>
      <c r="AO297" s="36">
        <v>0</v>
      </c>
      <c r="AP297" s="36">
        <v>0</v>
      </c>
      <c r="AQ297" s="36">
        <v>0</v>
      </c>
      <c r="AR297" s="36">
        <v>0</v>
      </c>
      <c r="AS297" s="36">
        <v>0</v>
      </c>
      <c r="AT297" s="36">
        <v>0</v>
      </c>
      <c r="AU297" s="36">
        <v>0</v>
      </c>
      <c r="AV297" s="36">
        <v>0</v>
      </c>
      <c r="AW297" s="36">
        <v>0</v>
      </c>
      <c r="AX297" s="36">
        <v>0</v>
      </c>
      <c r="AY297" s="36">
        <v>0</v>
      </c>
      <c r="AZ297" s="36">
        <v>0</v>
      </c>
      <c r="BA297" s="36">
        <v>0</v>
      </c>
      <c r="BB297" s="36">
        <v>0</v>
      </c>
      <c r="BC297" s="36">
        <v>0</v>
      </c>
      <c r="BD297" s="36">
        <v>0</v>
      </c>
      <c r="BE297" s="36">
        <v>0</v>
      </c>
      <c r="BF297" s="36">
        <v>0</v>
      </c>
      <c r="BG297" s="36">
        <v>0</v>
      </c>
      <c r="BH297" s="36">
        <v>0</v>
      </c>
      <c r="BI297" s="36">
        <v>0</v>
      </c>
      <c r="BJ297" s="36">
        <v>0</v>
      </c>
      <c r="BK297" s="36">
        <v>0</v>
      </c>
      <c r="BL297" s="36">
        <v>0</v>
      </c>
      <c r="BM297" s="36">
        <v>0</v>
      </c>
      <c r="BN297" s="36">
        <v>0</v>
      </c>
      <c r="BO297" s="36">
        <v>0</v>
      </c>
      <c r="BP297" s="36">
        <v>0</v>
      </c>
      <c r="BQ297" s="36">
        <v>0</v>
      </c>
      <c r="BR297" s="36">
        <v>0</v>
      </c>
      <c r="BS297" s="36">
        <v>186420</v>
      </c>
      <c r="BT297" s="36">
        <v>0</v>
      </c>
      <c r="BU297" s="36">
        <v>0</v>
      </c>
      <c r="BV297" s="36">
        <v>0</v>
      </c>
      <c r="BW297" s="36">
        <v>0</v>
      </c>
      <c r="BX297" s="36">
        <v>0</v>
      </c>
      <c r="BY297" s="37">
        <v>-77183.649999999994</v>
      </c>
    </row>
    <row r="298" spans="1:77" ht="18.7" customHeight="1" x14ac:dyDescent="0.2">
      <c r="A298" s="34" t="s">
        <v>637</v>
      </c>
      <c r="B298" s="35" t="s">
        <v>743</v>
      </c>
      <c r="C298" s="34" t="s">
        <v>744</v>
      </c>
      <c r="D298" s="36">
        <v>0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0</v>
      </c>
      <c r="U298" s="36">
        <v>0</v>
      </c>
      <c r="V298" s="36">
        <v>0</v>
      </c>
      <c r="W298" s="36">
        <v>0</v>
      </c>
      <c r="X298" s="36">
        <v>0</v>
      </c>
      <c r="Y298" s="36">
        <v>0</v>
      </c>
      <c r="Z298" s="36">
        <v>0</v>
      </c>
      <c r="AA298" s="36">
        <v>0</v>
      </c>
      <c r="AB298" s="36">
        <v>0</v>
      </c>
      <c r="AC298" s="36">
        <v>0</v>
      </c>
      <c r="AD298" s="36">
        <v>0</v>
      </c>
      <c r="AE298" s="36">
        <v>0</v>
      </c>
      <c r="AF298" s="36">
        <v>0</v>
      </c>
      <c r="AG298" s="36">
        <v>0</v>
      </c>
      <c r="AH298" s="36">
        <v>0</v>
      </c>
      <c r="AI298" s="36">
        <v>0</v>
      </c>
      <c r="AJ298" s="36">
        <v>0</v>
      </c>
      <c r="AK298" s="36">
        <v>0</v>
      </c>
      <c r="AL298" s="36">
        <v>0</v>
      </c>
      <c r="AM298" s="36">
        <v>0</v>
      </c>
      <c r="AN298" s="36">
        <v>0</v>
      </c>
      <c r="AO298" s="36">
        <v>0</v>
      </c>
      <c r="AP298" s="36">
        <v>0</v>
      </c>
      <c r="AQ298" s="36">
        <v>0</v>
      </c>
      <c r="AR298" s="36">
        <v>0</v>
      </c>
      <c r="AS298" s="36">
        <v>0</v>
      </c>
      <c r="AT298" s="36">
        <v>0</v>
      </c>
      <c r="AU298" s="36">
        <v>0</v>
      </c>
      <c r="AV298" s="36">
        <v>0</v>
      </c>
      <c r="AW298" s="36">
        <v>0</v>
      </c>
      <c r="AX298" s="36">
        <v>0</v>
      </c>
      <c r="AY298" s="36">
        <v>0</v>
      </c>
      <c r="AZ298" s="36">
        <v>0</v>
      </c>
      <c r="BA298" s="36">
        <v>0</v>
      </c>
      <c r="BB298" s="36">
        <v>0</v>
      </c>
      <c r="BC298" s="36">
        <v>0</v>
      </c>
      <c r="BD298" s="36">
        <v>0</v>
      </c>
      <c r="BE298" s="36">
        <v>0</v>
      </c>
      <c r="BF298" s="36">
        <v>0</v>
      </c>
      <c r="BG298" s="36">
        <v>0</v>
      </c>
      <c r="BH298" s="36">
        <v>0</v>
      </c>
      <c r="BI298" s="36">
        <v>0</v>
      </c>
      <c r="BJ298" s="36">
        <v>0</v>
      </c>
      <c r="BK298" s="36">
        <v>0</v>
      </c>
      <c r="BL298" s="36">
        <v>0</v>
      </c>
      <c r="BM298" s="36">
        <v>0</v>
      </c>
      <c r="BN298" s="36">
        <v>0</v>
      </c>
      <c r="BO298" s="36">
        <v>0</v>
      </c>
      <c r="BP298" s="36">
        <v>0</v>
      </c>
      <c r="BQ298" s="36">
        <v>0</v>
      </c>
      <c r="BR298" s="36">
        <v>0</v>
      </c>
      <c r="BS298" s="36">
        <v>249489.5</v>
      </c>
      <c r="BT298" s="36">
        <v>0</v>
      </c>
      <c r="BU298" s="36">
        <v>0</v>
      </c>
      <c r="BV298" s="36">
        <v>0</v>
      </c>
      <c r="BW298" s="36">
        <v>0</v>
      </c>
      <c r="BX298" s="36">
        <v>0</v>
      </c>
      <c r="BY298" s="37">
        <v>-1618311315.3900001</v>
      </c>
    </row>
    <row r="299" spans="1:77" ht="18.7" customHeight="1" x14ac:dyDescent="0.2">
      <c r="A299" s="34" t="s">
        <v>637</v>
      </c>
      <c r="B299" s="35" t="s">
        <v>745</v>
      </c>
      <c r="C299" s="34" t="s">
        <v>746</v>
      </c>
      <c r="D299" s="36">
        <v>0</v>
      </c>
      <c r="E299" s="36">
        <v>0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0</v>
      </c>
      <c r="U299" s="36">
        <v>0</v>
      </c>
      <c r="V299" s="36">
        <v>644000</v>
      </c>
      <c r="W299" s="36">
        <v>0</v>
      </c>
      <c r="X299" s="36">
        <v>0</v>
      </c>
      <c r="Y299" s="36">
        <v>0</v>
      </c>
      <c r="Z299" s="36">
        <v>0</v>
      </c>
      <c r="AA299" s="36">
        <v>0</v>
      </c>
      <c r="AB299" s="36">
        <v>0</v>
      </c>
      <c r="AC299" s="36">
        <v>0</v>
      </c>
      <c r="AD299" s="36">
        <v>0</v>
      </c>
      <c r="AE299" s="36">
        <v>0</v>
      </c>
      <c r="AF299" s="36">
        <v>0</v>
      </c>
      <c r="AG299" s="36">
        <v>0</v>
      </c>
      <c r="AH299" s="36">
        <v>0</v>
      </c>
      <c r="AI299" s="36">
        <v>0</v>
      </c>
      <c r="AJ299" s="36">
        <v>0</v>
      </c>
      <c r="AK299" s="36">
        <v>0</v>
      </c>
      <c r="AL299" s="36">
        <v>0</v>
      </c>
      <c r="AM299" s="36">
        <v>0</v>
      </c>
      <c r="AN299" s="36">
        <v>0</v>
      </c>
      <c r="AO299" s="36">
        <v>0</v>
      </c>
      <c r="AP299" s="36">
        <v>0</v>
      </c>
      <c r="AQ299" s="36">
        <v>0</v>
      </c>
      <c r="AR299" s="36">
        <v>0</v>
      </c>
      <c r="AS299" s="36">
        <v>0</v>
      </c>
      <c r="AT299" s="36">
        <v>0</v>
      </c>
      <c r="AU299" s="36">
        <v>0</v>
      </c>
      <c r="AV299" s="36">
        <v>0</v>
      </c>
      <c r="AW299" s="36">
        <v>0</v>
      </c>
      <c r="AX299" s="36">
        <v>0</v>
      </c>
      <c r="AY299" s="36">
        <v>0</v>
      </c>
      <c r="AZ299" s="36">
        <v>2650</v>
      </c>
      <c r="BA299" s="36">
        <v>0</v>
      </c>
      <c r="BB299" s="36">
        <v>0</v>
      </c>
      <c r="BC299" s="36">
        <v>0</v>
      </c>
      <c r="BD299" s="36">
        <v>0</v>
      </c>
      <c r="BE299" s="36">
        <v>0</v>
      </c>
      <c r="BF299" s="36">
        <v>2000</v>
      </c>
      <c r="BG299" s="36">
        <v>0</v>
      </c>
      <c r="BH299" s="36">
        <v>0</v>
      </c>
      <c r="BI299" s="36">
        <v>0</v>
      </c>
      <c r="BJ299" s="36">
        <v>0</v>
      </c>
      <c r="BK299" s="36">
        <v>0</v>
      </c>
      <c r="BL299" s="36">
        <v>0</v>
      </c>
      <c r="BM299" s="36">
        <v>0</v>
      </c>
      <c r="BN299" s="36">
        <v>0</v>
      </c>
      <c r="BO299" s="36">
        <v>0</v>
      </c>
      <c r="BP299" s="36">
        <v>0</v>
      </c>
      <c r="BQ299" s="36">
        <v>0</v>
      </c>
      <c r="BR299" s="36">
        <v>0</v>
      </c>
      <c r="BS299" s="36">
        <v>0</v>
      </c>
      <c r="BT299" s="36">
        <v>0</v>
      </c>
      <c r="BU299" s="36">
        <v>0</v>
      </c>
      <c r="BV299" s="36">
        <v>0</v>
      </c>
      <c r="BW299" s="36">
        <v>0</v>
      </c>
      <c r="BX299" s="36">
        <v>0</v>
      </c>
      <c r="BY299" s="37">
        <v>-642595234.71980023</v>
      </c>
    </row>
    <row r="300" spans="1:77" ht="18.7" customHeight="1" x14ac:dyDescent="0.2">
      <c r="A300" s="34" t="s">
        <v>637</v>
      </c>
      <c r="B300" s="35" t="s">
        <v>747</v>
      </c>
      <c r="C300" s="34" t="s">
        <v>748</v>
      </c>
      <c r="D300" s="36">
        <v>0</v>
      </c>
      <c r="E300" s="36">
        <v>0</v>
      </c>
      <c r="F300" s="36">
        <v>108700</v>
      </c>
      <c r="G300" s="36">
        <v>0</v>
      </c>
      <c r="H300" s="36">
        <v>0</v>
      </c>
      <c r="I300" s="36">
        <v>0</v>
      </c>
      <c r="J300" s="36">
        <v>396670</v>
      </c>
      <c r="K300" s="36">
        <v>0</v>
      </c>
      <c r="L300" s="36">
        <v>0</v>
      </c>
      <c r="M300" s="36">
        <v>1600</v>
      </c>
      <c r="N300" s="36">
        <v>5030</v>
      </c>
      <c r="O300" s="36">
        <v>0</v>
      </c>
      <c r="P300" s="36">
        <v>0</v>
      </c>
      <c r="Q300" s="36">
        <v>2296384</v>
      </c>
      <c r="R300" s="36">
        <v>0</v>
      </c>
      <c r="S300" s="36">
        <v>0</v>
      </c>
      <c r="T300" s="36">
        <v>0</v>
      </c>
      <c r="U300" s="36">
        <v>0</v>
      </c>
      <c r="V300" s="36">
        <v>584120</v>
      </c>
      <c r="W300" s="36">
        <v>0</v>
      </c>
      <c r="X300" s="36">
        <v>0</v>
      </c>
      <c r="Y300" s="36">
        <v>0</v>
      </c>
      <c r="Z300" s="36">
        <v>0</v>
      </c>
      <c r="AA300" s="36">
        <v>0</v>
      </c>
      <c r="AB300" s="36">
        <v>0</v>
      </c>
      <c r="AC300" s="36">
        <v>0</v>
      </c>
      <c r="AD300" s="36">
        <v>18605</v>
      </c>
      <c r="AE300" s="36">
        <v>160690</v>
      </c>
      <c r="AF300" s="36">
        <v>0</v>
      </c>
      <c r="AG300" s="36">
        <v>0</v>
      </c>
      <c r="AH300" s="36">
        <v>0</v>
      </c>
      <c r="AI300" s="36">
        <v>0</v>
      </c>
      <c r="AJ300" s="36">
        <v>0</v>
      </c>
      <c r="AK300" s="36">
        <v>0</v>
      </c>
      <c r="AL300" s="36">
        <v>0</v>
      </c>
      <c r="AM300" s="36">
        <v>0</v>
      </c>
      <c r="AN300" s="36">
        <v>0</v>
      </c>
      <c r="AO300" s="36">
        <v>0</v>
      </c>
      <c r="AP300" s="36">
        <v>0</v>
      </c>
      <c r="AQ300" s="36">
        <v>7260</v>
      </c>
      <c r="AR300" s="36">
        <v>0</v>
      </c>
      <c r="AS300" s="36">
        <v>0</v>
      </c>
      <c r="AT300" s="36">
        <v>0</v>
      </c>
      <c r="AU300" s="36">
        <v>0</v>
      </c>
      <c r="AV300" s="36">
        <v>0</v>
      </c>
      <c r="AW300" s="36">
        <v>0</v>
      </c>
      <c r="AX300" s="36">
        <v>348095</v>
      </c>
      <c r="AY300" s="36">
        <v>9098</v>
      </c>
      <c r="AZ300" s="36">
        <v>0</v>
      </c>
      <c r="BA300" s="36">
        <v>0</v>
      </c>
      <c r="BB300" s="36">
        <v>0</v>
      </c>
      <c r="BC300" s="36">
        <v>0</v>
      </c>
      <c r="BD300" s="36">
        <v>0</v>
      </c>
      <c r="BE300" s="36">
        <v>0</v>
      </c>
      <c r="BF300" s="36">
        <v>0</v>
      </c>
      <c r="BG300" s="36">
        <v>0</v>
      </c>
      <c r="BH300" s="36">
        <v>0</v>
      </c>
      <c r="BI300" s="36">
        <v>319370</v>
      </c>
      <c r="BJ300" s="36">
        <v>0</v>
      </c>
      <c r="BK300" s="36">
        <v>0</v>
      </c>
      <c r="BL300" s="36">
        <v>0</v>
      </c>
      <c r="BM300" s="36">
        <v>0</v>
      </c>
      <c r="BN300" s="36">
        <v>0</v>
      </c>
      <c r="BO300" s="36">
        <v>0</v>
      </c>
      <c r="BP300" s="36">
        <v>572721</v>
      </c>
      <c r="BQ300" s="36">
        <v>0</v>
      </c>
      <c r="BR300" s="36">
        <v>0</v>
      </c>
      <c r="BS300" s="36">
        <v>0</v>
      </c>
      <c r="BT300" s="36">
        <v>0</v>
      </c>
      <c r="BU300" s="36">
        <v>0</v>
      </c>
      <c r="BV300" s="36">
        <v>0</v>
      </c>
      <c r="BW300" s="36">
        <v>0</v>
      </c>
      <c r="BX300" s="36">
        <v>0</v>
      </c>
      <c r="BY300" s="37">
        <v>-349077413.32999998</v>
      </c>
    </row>
    <row r="301" spans="1:77" ht="18.7" customHeight="1" x14ac:dyDescent="0.2">
      <c r="A301" s="34" t="s">
        <v>637</v>
      </c>
      <c r="B301" s="35" t="s">
        <v>749</v>
      </c>
      <c r="C301" s="34" t="s">
        <v>750</v>
      </c>
      <c r="D301" s="36">
        <v>0</v>
      </c>
      <c r="E301" s="36">
        <v>487555.11</v>
      </c>
      <c r="F301" s="36">
        <v>248872.15</v>
      </c>
      <c r="G301" s="36">
        <v>0</v>
      </c>
      <c r="H301" s="36">
        <v>0</v>
      </c>
      <c r="I301" s="36">
        <v>0</v>
      </c>
      <c r="J301" s="36">
        <v>0</v>
      </c>
      <c r="K301" s="36">
        <v>1611271.5</v>
      </c>
      <c r="L301" s="36">
        <v>350572.76</v>
      </c>
      <c r="M301" s="36">
        <v>125123.61</v>
      </c>
      <c r="N301" s="36">
        <v>548771.94999999995</v>
      </c>
      <c r="O301" s="36">
        <v>360432.48</v>
      </c>
      <c r="P301" s="36">
        <v>0</v>
      </c>
      <c r="Q301" s="36">
        <v>1802583.17</v>
      </c>
      <c r="R301" s="36">
        <v>0</v>
      </c>
      <c r="S301" s="36">
        <v>447079.21</v>
      </c>
      <c r="T301" s="36">
        <v>29665.200000000001</v>
      </c>
      <c r="U301" s="36">
        <v>0</v>
      </c>
      <c r="V301" s="36">
        <v>16553756.66</v>
      </c>
      <c r="W301" s="36">
        <v>0</v>
      </c>
      <c r="X301" s="36">
        <v>0</v>
      </c>
      <c r="Y301" s="36">
        <v>1295900.57</v>
      </c>
      <c r="Z301" s="36">
        <v>921526.93</v>
      </c>
      <c r="AA301" s="36">
        <v>0</v>
      </c>
      <c r="AB301" s="36">
        <v>1655</v>
      </c>
      <c r="AC301" s="36">
        <v>0</v>
      </c>
      <c r="AD301" s="36">
        <v>0</v>
      </c>
      <c r="AE301" s="36">
        <v>0</v>
      </c>
      <c r="AF301" s="36">
        <v>0</v>
      </c>
      <c r="AG301" s="36">
        <v>0</v>
      </c>
      <c r="AH301" s="36">
        <v>0</v>
      </c>
      <c r="AI301" s="36">
        <v>40245.949999999997</v>
      </c>
      <c r="AJ301" s="36">
        <v>0</v>
      </c>
      <c r="AK301" s="36">
        <v>0</v>
      </c>
      <c r="AL301" s="36">
        <v>0</v>
      </c>
      <c r="AM301" s="36">
        <v>423487.42</v>
      </c>
      <c r="AN301" s="36">
        <v>0</v>
      </c>
      <c r="AO301" s="36">
        <v>0</v>
      </c>
      <c r="AP301" s="36">
        <v>0</v>
      </c>
      <c r="AQ301" s="36">
        <v>82500</v>
      </c>
      <c r="AR301" s="36">
        <v>0</v>
      </c>
      <c r="AS301" s="36">
        <v>0</v>
      </c>
      <c r="AT301" s="36">
        <v>0</v>
      </c>
      <c r="AU301" s="36">
        <v>0</v>
      </c>
      <c r="AV301" s="36">
        <v>0</v>
      </c>
      <c r="AW301" s="36">
        <v>0</v>
      </c>
      <c r="AX301" s="36">
        <v>10943427.1</v>
      </c>
      <c r="AY301" s="36">
        <v>0</v>
      </c>
      <c r="AZ301" s="36">
        <v>0</v>
      </c>
      <c r="BA301" s="36">
        <v>624649.01</v>
      </c>
      <c r="BB301" s="36">
        <v>0</v>
      </c>
      <c r="BC301" s="36">
        <v>0</v>
      </c>
      <c r="BD301" s="36">
        <v>12897</v>
      </c>
      <c r="BE301" s="36">
        <v>0</v>
      </c>
      <c r="BF301" s="36">
        <v>0</v>
      </c>
      <c r="BG301" s="36">
        <v>0</v>
      </c>
      <c r="BH301" s="36">
        <v>0</v>
      </c>
      <c r="BI301" s="36">
        <v>11752497.4</v>
      </c>
      <c r="BJ301" s="36">
        <v>0</v>
      </c>
      <c r="BK301" s="36">
        <v>0</v>
      </c>
      <c r="BL301" s="36">
        <v>0</v>
      </c>
      <c r="BM301" s="36">
        <v>0</v>
      </c>
      <c r="BN301" s="36">
        <v>573633.36</v>
      </c>
      <c r="BO301" s="36">
        <v>0</v>
      </c>
      <c r="BP301" s="36">
        <v>517699.32</v>
      </c>
      <c r="BQ301" s="36">
        <v>0</v>
      </c>
      <c r="BR301" s="36">
        <v>446196.38</v>
      </c>
      <c r="BS301" s="36">
        <v>0</v>
      </c>
      <c r="BT301" s="36">
        <v>0</v>
      </c>
      <c r="BU301" s="36">
        <v>117499.74</v>
      </c>
      <c r="BV301" s="36">
        <v>8256.41</v>
      </c>
      <c r="BW301" s="36">
        <v>0</v>
      </c>
      <c r="BX301" s="36">
        <v>19322.439999999999</v>
      </c>
      <c r="BY301" s="37">
        <v>100444687.63999999</v>
      </c>
    </row>
    <row r="302" spans="1:77" ht="18.7" customHeight="1" x14ac:dyDescent="0.2">
      <c r="A302" s="34" t="s">
        <v>637</v>
      </c>
      <c r="B302" s="35" t="s">
        <v>751</v>
      </c>
      <c r="C302" s="34" t="s">
        <v>752</v>
      </c>
      <c r="D302" s="36">
        <v>0</v>
      </c>
      <c r="E302" s="36">
        <v>0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11602.75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  <c r="U302" s="36">
        <v>0</v>
      </c>
      <c r="V302" s="36">
        <v>0</v>
      </c>
      <c r="W302" s="36">
        <v>13280</v>
      </c>
      <c r="X302" s="36">
        <v>0</v>
      </c>
      <c r="Y302" s="36">
        <v>0</v>
      </c>
      <c r="Z302" s="36">
        <v>0</v>
      </c>
      <c r="AA302" s="36">
        <v>0</v>
      </c>
      <c r="AB302" s="36">
        <v>0</v>
      </c>
      <c r="AC302" s="36">
        <v>0</v>
      </c>
      <c r="AD302" s="36">
        <v>0</v>
      </c>
      <c r="AE302" s="36">
        <v>11320</v>
      </c>
      <c r="AF302" s="36">
        <v>0</v>
      </c>
      <c r="AG302" s="36">
        <v>690</v>
      </c>
      <c r="AH302" s="36">
        <v>0</v>
      </c>
      <c r="AI302" s="36">
        <v>1231</v>
      </c>
      <c r="AJ302" s="36">
        <v>0</v>
      </c>
      <c r="AK302" s="36">
        <v>0</v>
      </c>
      <c r="AL302" s="36">
        <v>0</v>
      </c>
      <c r="AM302" s="36">
        <v>0</v>
      </c>
      <c r="AN302" s="36">
        <v>0</v>
      </c>
      <c r="AO302" s="36">
        <v>0</v>
      </c>
      <c r="AP302" s="36">
        <v>333</v>
      </c>
      <c r="AQ302" s="36">
        <v>12610.36</v>
      </c>
      <c r="AR302" s="36">
        <v>25447.64</v>
      </c>
      <c r="AS302" s="36">
        <v>0</v>
      </c>
      <c r="AT302" s="36">
        <v>0</v>
      </c>
      <c r="AU302" s="36">
        <v>0</v>
      </c>
      <c r="AV302" s="36">
        <v>2057</v>
      </c>
      <c r="AW302" s="36">
        <v>0</v>
      </c>
      <c r="AX302" s="36">
        <v>0</v>
      </c>
      <c r="AY302" s="36">
        <v>0</v>
      </c>
      <c r="AZ302" s="36">
        <v>0</v>
      </c>
      <c r="BA302" s="36">
        <v>0</v>
      </c>
      <c r="BB302" s="36">
        <v>0</v>
      </c>
      <c r="BC302" s="36">
        <v>0</v>
      </c>
      <c r="BD302" s="36">
        <v>0</v>
      </c>
      <c r="BE302" s="36">
        <v>4855</v>
      </c>
      <c r="BF302" s="36">
        <v>0</v>
      </c>
      <c r="BG302" s="36">
        <v>0</v>
      </c>
      <c r="BH302" s="36">
        <v>0</v>
      </c>
      <c r="BI302" s="36">
        <v>0</v>
      </c>
      <c r="BJ302" s="36">
        <v>4571.8500000000004</v>
      </c>
      <c r="BK302" s="36">
        <v>0</v>
      </c>
      <c r="BL302" s="36">
        <v>0</v>
      </c>
      <c r="BM302" s="36">
        <v>0</v>
      </c>
      <c r="BN302" s="36">
        <v>0</v>
      </c>
      <c r="BO302" s="36">
        <v>0</v>
      </c>
      <c r="BP302" s="36">
        <v>0</v>
      </c>
      <c r="BQ302" s="36">
        <v>0</v>
      </c>
      <c r="BR302" s="36">
        <v>20386</v>
      </c>
      <c r="BS302" s="36">
        <v>0</v>
      </c>
      <c r="BT302" s="36">
        <v>0</v>
      </c>
      <c r="BU302" s="36">
        <v>131</v>
      </c>
      <c r="BV302" s="36">
        <v>0</v>
      </c>
      <c r="BW302" s="36">
        <v>0</v>
      </c>
      <c r="BX302" s="36">
        <v>0</v>
      </c>
      <c r="BY302" s="37">
        <v>30510804.949999999</v>
      </c>
    </row>
    <row r="303" spans="1:77" ht="18.7" customHeight="1" x14ac:dyDescent="0.2">
      <c r="A303" s="34" t="s">
        <v>637</v>
      </c>
      <c r="B303" s="35" t="s">
        <v>753</v>
      </c>
      <c r="C303" s="34" t="s">
        <v>754</v>
      </c>
      <c r="D303" s="36">
        <v>0</v>
      </c>
      <c r="E303" s="36">
        <v>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-101.55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0</v>
      </c>
      <c r="U303" s="36">
        <v>0</v>
      </c>
      <c r="V303" s="36">
        <v>0</v>
      </c>
      <c r="W303" s="36">
        <v>-8120</v>
      </c>
      <c r="X303" s="36">
        <v>366</v>
      </c>
      <c r="Y303" s="36">
        <v>0</v>
      </c>
      <c r="Z303" s="36">
        <v>50</v>
      </c>
      <c r="AA303" s="36">
        <v>0</v>
      </c>
      <c r="AB303" s="36">
        <v>0</v>
      </c>
      <c r="AC303" s="36">
        <v>0</v>
      </c>
      <c r="AD303" s="36">
        <v>0</v>
      </c>
      <c r="AE303" s="36">
        <v>-48722.2</v>
      </c>
      <c r="AF303" s="36">
        <v>0</v>
      </c>
      <c r="AG303" s="36">
        <v>0</v>
      </c>
      <c r="AH303" s="36">
        <v>0</v>
      </c>
      <c r="AI303" s="36">
        <v>0</v>
      </c>
      <c r="AJ303" s="36">
        <v>0</v>
      </c>
      <c r="AK303" s="36">
        <v>0</v>
      </c>
      <c r="AL303" s="36">
        <v>-4507</v>
      </c>
      <c r="AM303" s="36">
        <v>-2193.75</v>
      </c>
      <c r="AN303" s="36">
        <v>-60</v>
      </c>
      <c r="AO303" s="36">
        <v>-5555.5</v>
      </c>
      <c r="AP303" s="36">
        <v>-333</v>
      </c>
      <c r="AQ303" s="36">
        <v>-31969</v>
      </c>
      <c r="AR303" s="36">
        <v>0</v>
      </c>
      <c r="AS303" s="36">
        <v>-73</v>
      </c>
      <c r="AT303" s="36">
        <v>0</v>
      </c>
      <c r="AU303" s="36">
        <v>-50</v>
      </c>
      <c r="AV303" s="36">
        <v>0</v>
      </c>
      <c r="AW303" s="36">
        <v>0</v>
      </c>
      <c r="AX303" s="36">
        <v>0</v>
      </c>
      <c r="AY303" s="36">
        <v>0</v>
      </c>
      <c r="AZ303" s="36">
        <v>0</v>
      </c>
      <c r="BA303" s="36">
        <v>0</v>
      </c>
      <c r="BB303" s="36">
        <v>0</v>
      </c>
      <c r="BC303" s="36">
        <v>0</v>
      </c>
      <c r="BD303" s="36">
        <v>0</v>
      </c>
      <c r="BE303" s="36">
        <v>0</v>
      </c>
      <c r="BF303" s="36">
        <v>0</v>
      </c>
      <c r="BG303" s="36">
        <v>0</v>
      </c>
      <c r="BH303" s="36">
        <v>0</v>
      </c>
      <c r="BI303" s="36">
        <v>0</v>
      </c>
      <c r="BJ303" s="36">
        <v>0</v>
      </c>
      <c r="BK303" s="36">
        <v>0</v>
      </c>
      <c r="BL303" s="36">
        <v>0</v>
      </c>
      <c r="BM303" s="36">
        <v>0</v>
      </c>
      <c r="BN303" s="36">
        <v>0</v>
      </c>
      <c r="BO303" s="36">
        <v>0</v>
      </c>
      <c r="BP303" s="36">
        <v>-1564</v>
      </c>
      <c r="BQ303" s="36">
        <v>0</v>
      </c>
      <c r="BR303" s="36">
        <v>0</v>
      </c>
      <c r="BS303" s="36">
        <v>0</v>
      </c>
      <c r="BT303" s="36">
        <v>0</v>
      </c>
      <c r="BU303" s="36">
        <v>0</v>
      </c>
      <c r="BV303" s="36">
        <v>0</v>
      </c>
      <c r="BW303" s="36">
        <v>0</v>
      </c>
      <c r="BX303" s="36">
        <v>0</v>
      </c>
      <c r="BY303" s="37">
        <v>-138975184.48999998</v>
      </c>
    </row>
    <row r="304" spans="1:77" ht="18.7" customHeight="1" x14ac:dyDescent="0.2">
      <c r="A304" s="34" t="s">
        <v>637</v>
      </c>
      <c r="B304" s="35" t="s">
        <v>755</v>
      </c>
      <c r="C304" s="34" t="s">
        <v>756</v>
      </c>
      <c r="D304" s="36">
        <v>0</v>
      </c>
      <c r="E304" s="36">
        <v>0</v>
      </c>
      <c r="F304" s="36">
        <v>-6325.78</v>
      </c>
      <c r="G304" s="36">
        <v>0</v>
      </c>
      <c r="H304" s="36">
        <v>0</v>
      </c>
      <c r="I304" s="36">
        <v>0</v>
      </c>
      <c r="J304" s="36">
        <v>0</v>
      </c>
      <c r="K304" s="36">
        <v>-118237.5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-13655.97</v>
      </c>
      <c r="R304" s="36">
        <v>0</v>
      </c>
      <c r="S304" s="36">
        <v>0</v>
      </c>
      <c r="T304" s="36">
        <v>0</v>
      </c>
      <c r="U304" s="36">
        <v>0</v>
      </c>
      <c r="V304" s="36">
        <v>0</v>
      </c>
      <c r="W304" s="36">
        <v>-36347.68</v>
      </c>
      <c r="X304" s="36">
        <v>0</v>
      </c>
      <c r="Y304" s="36">
        <v>-11192.7</v>
      </c>
      <c r="Z304" s="36">
        <v>0</v>
      </c>
      <c r="AA304" s="36">
        <v>0</v>
      </c>
      <c r="AB304" s="36">
        <v>0</v>
      </c>
      <c r="AC304" s="36">
        <v>0</v>
      </c>
      <c r="AD304" s="36">
        <v>0</v>
      </c>
      <c r="AE304" s="36">
        <v>-19863.14</v>
      </c>
      <c r="AF304" s="36">
        <v>0</v>
      </c>
      <c r="AG304" s="36">
        <v>0</v>
      </c>
      <c r="AH304" s="36">
        <v>0</v>
      </c>
      <c r="AI304" s="36">
        <v>0</v>
      </c>
      <c r="AJ304" s="36">
        <v>-5147.2</v>
      </c>
      <c r="AK304" s="36">
        <v>0</v>
      </c>
      <c r="AL304" s="36">
        <v>0</v>
      </c>
      <c r="AM304" s="36">
        <v>0</v>
      </c>
      <c r="AN304" s="36">
        <v>0</v>
      </c>
      <c r="AO304" s="36">
        <v>0</v>
      </c>
      <c r="AP304" s="36">
        <v>0</v>
      </c>
      <c r="AQ304" s="36">
        <v>0</v>
      </c>
      <c r="AR304" s="36">
        <v>0</v>
      </c>
      <c r="AS304" s="36">
        <v>0</v>
      </c>
      <c r="AT304" s="36">
        <v>-19988.900000000001</v>
      </c>
      <c r="AU304" s="36">
        <v>0</v>
      </c>
      <c r="AV304" s="36">
        <v>-190</v>
      </c>
      <c r="AW304" s="36">
        <v>0</v>
      </c>
      <c r="AX304" s="36">
        <v>0</v>
      </c>
      <c r="AY304" s="36">
        <v>0</v>
      </c>
      <c r="AZ304" s="36">
        <v>0</v>
      </c>
      <c r="BA304" s="36">
        <v>0</v>
      </c>
      <c r="BB304" s="36">
        <v>0</v>
      </c>
      <c r="BC304" s="36">
        <v>0</v>
      </c>
      <c r="BD304" s="36">
        <v>0</v>
      </c>
      <c r="BE304" s="36">
        <v>0</v>
      </c>
      <c r="BF304" s="36">
        <v>0</v>
      </c>
      <c r="BG304" s="36">
        <v>0</v>
      </c>
      <c r="BH304" s="36">
        <v>0</v>
      </c>
      <c r="BI304" s="36">
        <v>0</v>
      </c>
      <c r="BJ304" s="36">
        <v>0</v>
      </c>
      <c r="BK304" s="36">
        <v>0</v>
      </c>
      <c r="BL304" s="36">
        <v>0</v>
      </c>
      <c r="BM304" s="36">
        <v>0</v>
      </c>
      <c r="BN304" s="36">
        <v>0</v>
      </c>
      <c r="BO304" s="36">
        <v>0</v>
      </c>
      <c r="BP304" s="36">
        <v>0</v>
      </c>
      <c r="BQ304" s="36">
        <v>0</v>
      </c>
      <c r="BR304" s="36">
        <v>0</v>
      </c>
      <c r="BS304" s="36">
        <v>0</v>
      </c>
      <c r="BT304" s="36">
        <v>0</v>
      </c>
      <c r="BU304" s="36">
        <v>0</v>
      </c>
      <c r="BV304" s="36">
        <v>0</v>
      </c>
      <c r="BW304" s="36">
        <v>0</v>
      </c>
      <c r="BX304" s="36">
        <v>0</v>
      </c>
      <c r="BY304" s="37">
        <v>-82892417.870000005</v>
      </c>
    </row>
    <row r="305" spans="1:77" ht="18.7" customHeight="1" x14ac:dyDescent="0.2">
      <c r="A305" s="34" t="s">
        <v>637</v>
      </c>
      <c r="B305" s="35" t="s">
        <v>757</v>
      </c>
      <c r="C305" s="34" t="s">
        <v>758</v>
      </c>
      <c r="D305" s="36">
        <v>0</v>
      </c>
      <c r="E305" s="36">
        <v>0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3540.96</v>
      </c>
      <c r="L305" s="36">
        <v>0</v>
      </c>
      <c r="M305" s="36">
        <v>29651.89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U305" s="36">
        <v>0</v>
      </c>
      <c r="V305" s="36">
        <v>0</v>
      </c>
      <c r="W305" s="36">
        <v>0</v>
      </c>
      <c r="X305" s="36">
        <v>0</v>
      </c>
      <c r="Y305" s="36">
        <v>622.34</v>
      </c>
      <c r="Z305" s="36">
        <v>0</v>
      </c>
      <c r="AA305" s="36">
        <v>0</v>
      </c>
      <c r="AB305" s="36">
        <v>0</v>
      </c>
      <c r="AC305" s="36">
        <v>0</v>
      </c>
      <c r="AD305" s="36">
        <v>0</v>
      </c>
      <c r="AE305" s="36">
        <v>63743.78</v>
      </c>
      <c r="AF305" s="36">
        <v>0</v>
      </c>
      <c r="AG305" s="36">
        <v>0</v>
      </c>
      <c r="AH305" s="36">
        <v>0</v>
      </c>
      <c r="AI305" s="36">
        <v>0</v>
      </c>
      <c r="AJ305" s="36">
        <v>0</v>
      </c>
      <c r="AK305" s="36">
        <v>0</v>
      </c>
      <c r="AL305" s="36">
        <v>0</v>
      </c>
      <c r="AM305" s="36">
        <v>0</v>
      </c>
      <c r="AN305" s="36">
        <v>0</v>
      </c>
      <c r="AO305" s="36">
        <v>0</v>
      </c>
      <c r="AP305" s="36">
        <v>0</v>
      </c>
      <c r="AQ305" s="36">
        <v>0</v>
      </c>
      <c r="AR305" s="36">
        <v>61130.25</v>
      </c>
      <c r="AS305" s="36">
        <v>0</v>
      </c>
      <c r="AT305" s="36">
        <v>8943.5</v>
      </c>
      <c r="AU305" s="36">
        <v>0</v>
      </c>
      <c r="AV305" s="36">
        <v>0</v>
      </c>
      <c r="AW305" s="36">
        <v>6284.5</v>
      </c>
      <c r="AX305" s="36">
        <v>0</v>
      </c>
      <c r="AY305" s="36">
        <v>0</v>
      </c>
      <c r="AZ305" s="36">
        <v>0</v>
      </c>
      <c r="BA305" s="36">
        <v>0</v>
      </c>
      <c r="BB305" s="36">
        <v>0</v>
      </c>
      <c r="BC305" s="36">
        <v>0</v>
      </c>
      <c r="BD305" s="36">
        <v>0</v>
      </c>
      <c r="BE305" s="36">
        <v>0</v>
      </c>
      <c r="BF305" s="36">
        <v>0</v>
      </c>
      <c r="BG305" s="36">
        <v>0</v>
      </c>
      <c r="BH305" s="36">
        <v>0</v>
      </c>
      <c r="BI305" s="36">
        <v>0</v>
      </c>
      <c r="BJ305" s="36">
        <v>0</v>
      </c>
      <c r="BK305" s="36">
        <v>0</v>
      </c>
      <c r="BL305" s="36">
        <v>0</v>
      </c>
      <c r="BM305" s="36">
        <v>0</v>
      </c>
      <c r="BN305" s="36">
        <v>0</v>
      </c>
      <c r="BO305" s="36">
        <v>0</v>
      </c>
      <c r="BP305" s="36">
        <v>0</v>
      </c>
      <c r="BQ305" s="36">
        <v>0</v>
      </c>
      <c r="BR305" s="36">
        <v>0</v>
      </c>
      <c r="BS305" s="36">
        <v>0</v>
      </c>
      <c r="BT305" s="36">
        <v>0</v>
      </c>
      <c r="BU305" s="36">
        <v>0</v>
      </c>
      <c r="BV305" s="36">
        <v>0</v>
      </c>
      <c r="BW305" s="36">
        <v>0</v>
      </c>
      <c r="BX305" s="36">
        <v>0</v>
      </c>
      <c r="BY305" s="37">
        <v>-3377845.4200000004</v>
      </c>
    </row>
    <row r="306" spans="1:77" ht="18.7" customHeight="1" x14ac:dyDescent="0.2">
      <c r="A306" s="34" t="s">
        <v>637</v>
      </c>
      <c r="B306" s="35" t="s">
        <v>759</v>
      </c>
      <c r="C306" s="34" t="s">
        <v>760</v>
      </c>
      <c r="D306" s="36">
        <v>0</v>
      </c>
      <c r="E306" s="36">
        <v>0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-13114</v>
      </c>
      <c r="O306" s="36">
        <v>-306</v>
      </c>
      <c r="P306" s="36">
        <v>0</v>
      </c>
      <c r="Q306" s="36">
        <v>-13202.5</v>
      </c>
      <c r="R306" s="36">
        <v>0</v>
      </c>
      <c r="S306" s="36">
        <v>0</v>
      </c>
      <c r="T306" s="36">
        <v>0</v>
      </c>
      <c r="U306" s="36">
        <v>0</v>
      </c>
      <c r="V306" s="36">
        <v>-7871.5</v>
      </c>
      <c r="W306" s="36">
        <v>-9386</v>
      </c>
      <c r="X306" s="36">
        <v>-8028.25</v>
      </c>
      <c r="Y306" s="36">
        <v>0</v>
      </c>
      <c r="Z306" s="36">
        <v>-1820</v>
      </c>
      <c r="AA306" s="36">
        <v>0</v>
      </c>
      <c r="AB306" s="36">
        <v>0</v>
      </c>
      <c r="AC306" s="36">
        <v>0</v>
      </c>
      <c r="AD306" s="36">
        <v>0</v>
      </c>
      <c r="AE306" s="36">
        <v>0</v>
      </c>
      <c r="AF306" s="36">
        <v>0</v>
      </c>
      <c r="AG306" s="36">
        <v>0</v>
      </c>
      <c r="AH306" s="36">
        <v>-934</v>
      </c>
      <c r="AI306" s="36">
        <v>0</v>
      </c>
      <c r="AJ306" s="36">
        <v>0</v>
      </c>
      <c r="AK306" s="36">
        <v>0</v>
      </c>
      <c r="AL306" s="36">
        <v>-2530</v>
      </c>
      <c r="AM306" s="36">
        <v>-1013</v>
      </c>
      <c r="AN306" s="36">
        <v>-2740</v>
      </c>
      <c r="AO306" s="36">
        <v>-765</v>
      </c>
      <c r="AP306" s="36">
        <v>0</v>
      </c>
      <c r="AQ306" s="36">
        <v>-219106.25</v>
      </c>
      <c r="AR306" s="36">
        <v>-541414</v>
      </c>
      <c r="AS306" s="36">
        <v>-7905</v>
      </c>
      <c r="AT306" s="36">
        <v>-73295.070000000007</v>
      </c>
      <c r="AU306" s="36">
        <v>0</v>
      </c>
      <c r="AV306" s="36">
        <v>-5337</v>
      </c>
      <c r="AW306" s="36">
        <v>-11800</v>
      </c>
      <c r="AX306" s="36">
        <v>0</v>
      </c>
      <c r="AY306" s="36">
        <v>0</v>
      </c>
      <c r="AZ306" s="36">
        <v>0</v>
      </c>
      <c r="BA306" s="36">
        <v>0</v>
      </c>
      <c r="BB306" s="36">
        <v>0</v>
      </c>
      <c r="BC306" s="36">
        <v>0</v>
      </c>
      <c r="BD306" s="36">
        <v>0</v>
      </c>
      <c r="BE306" s="36">
        <v>0</v>
      </c>
      <c r="BF306" s="36">
        <v>-9252</v>
      </c>
      <c r="BG306" s="36">
        <v>0</v>
      </c>
      <c r="BH306" s="36">
        <v>0</v>
      </c>
      <c r="BI306" s="36">
        <v>0</v>
      </c>
      <c r="BJ306" s="36">
        <v>0</v>
      </c>
      <c r="BK306" s="36">
        <v>0</v>
      </c>
      <c r="BL306" s="36">
        <v>0</v>
      </c>
      <c r="BM306" s="36">
        <v>0</v>
      </c>
      <c r="BN306" s="36">
        <v>0</v>
      </c>
      <c r="BO306" s="36">
        <v>0</v>
      </c>
      <c r="BP306" s="36">
        <v>-25657</v>
      </c>
      <c r="BQ306" s="36">
        <v>0</v>
      </c>
      <c r="BR306" s="36">
        <v>0</v>
      </c>
      <c r="BS306" s="36">
        <v>0</v>
      </c>
      <c r="BT306" s="36">
        <v>0</v>
      </c>
      <c r="BU306" s="36">
        <v>0</v>
      </c>
      <c r="BV306" s="36">
        <v>0</v>
      </c>
      <c r="BW306" s="36">
        <v>0</v>
      </c>
      <c r="BX306" s="36">
        <v>0</v>
      </c>
      <c r="BY306" s="37">
        <v>767235.42000000016</v>
      </c>
    </row>
    <row r="307" spans="1:77" ht="18.7" customHeight="1" x14ac:dyDescent="0.2">
      <c r="A307" s="34" t="s">
        <v>637</v>
      </c>
      <c r="B307" s="35" t="s">
        <v>761</v>
      </c>
      <c r="C307" s="34" t="s">
        <v>762</v>
      </c>
      <c r="D307" s="36">
        <v>0</v>
      </c>
      <c r="E307" s="36">
        <v>0</v>
      </c>
      <c r="F307" s="36">
        <v>0</v>
      </c>
      <c r="G307" s="36">
        <v>0</v>
      </c>
      <c r="H307" s="36">
        <v>4065.24</v>
      </c>
      <c r="I307" s="36">
        <v>0</v>
      </c>
      <c r="J307" s="36">
        <v>241301.81</v>
      </c>
      <c r="K307" s="36">
        <v>0</v>
      </c>
      <c r="L307" s="36">
        <v>0</v>
      </c>
      <c r="M307" s="36">
        <v>0</v>
      </c>
      <c r="N307" s="36">
        <v>700</v>
      </c>
      <c r="O307" s="36">
        <v>0</v>
      </c>
      <c r="P307" s="36">
        <v>68885</v>
      </c>
      <c r="Q307" s="36">
        <v>0</v>
      </c>
      <c r="R307" s="36">
        <v>0</v>
      </c>
      <c r="S307" s="36">
        <v>0</v>
      </c>
      <c r="T307" s="36">
        <v>0</v>
      </c>
      <c r="U307" s="36">
        <v>0</v>
      </c>
      <c r="V307" s="36">
        <v>0</v>
      </c>
      <c r="W307" s="36">
        <v>127296.62</v>
      </c>
      <c r="X307" s="36">
        <v>0</v>
      </c>
      <c r="Y307" s="36">
        <v>0</v>
      </c>
      <c r="Z307" s="36">
        <v>0</v>
      </c>
      <c r="AA307" s="36">
        <v>64050.07</v>
      </c>
      <c r="AB307" s="36">
        <v>0</v>
      </c>
      <c r="AC307" s="36">
        <v>0</v>
      </c>
      <c r="AD307" s="36">
        <v>0</v>
      </c>
      <c r="AE307" s="36">
        <v>0</v>
      </c>
      <c r="AF307" s="36">
        <v>0</v>
      </c>
      <c r="AG307" s="36">
        <v>31593.74</v>
      </c>
      <c r="AH307" s="36">
        <v>0</v>
      </c>
      <c r="AI307" s="36">
        <v>0</v>
      </c>
      <c r="AJ307" s="36">
        <v>89382.82</v>
      </c>
      <c r="AK307" s="36">
        <v>0</v>
      </c>
      <c r="AL307" s="36">
        <v>0</v>
      </c>
      <c r="AM307" s="36">
        <v>0</v>
      </c>
      <c r="AN307" s="36">
        <v>0</v>
      </c>
      <c r="AO307" s="36">
        <v>0</v>
      </c>
      <c r="AP307" s="36">
        <v>0</v>
      </c>
      <c r="AQ307" s="36">
        <v>0</v>
      </c>
      <c r="AR307" s="36">
        <v>0</v>
      </c>
      <c r="AS307" s="36">
        <v>0</v>
      </c>
      <c r="AT307" s="36">
        <v>0</v>
      </c>
      <c r="AU307" s="36">
        <v>0</v>
      </c>
      <c r="AV307" s="36">
        <v>0</v>
      </c>
      <c r="AW307" s="36">
        <v>0</v>
      </c>
      <c r="AX307" s="36">
        <v>0</v>
      </c>
      <c r="AY307" s="36">
        <v>0</v>
      </c>
      <c r="AZ307" s="36">
        <v>2923.16</v>
      </c>
      <c r="BA307" s="36">
        <v>0</v>
      </c>
      <c r="BB307" s="36">
        <v>0</v>
      </c>
      <c r="BC307" s="36">
        <v>0</v>
      </c>
      <c r="BD307" s="36">
        <v>0</v>
      </c>
      <c r="BE307" s="36">
        <v>0</v>
      </c>
      <c r="BF307" s="36">
        <v>0</v>
      </c>
      <c r="BG307" s="36">
        <v>0</v>
      </c>
      <c r="BH307" s="36">
        <v>0</v>
      </c>
      <c r="BI307" s="36">
        <v>0</v>
      </c>
      <c r="BJ307" s="36">
        <v>4900.59</v>
      </c>
      <c r="BK307" s="36">
        <v>687.8</v>
      </c>
      <c r="BL307" s="36">
        <v>0</v>
      </c>
      <c r="BM307" s="36">
        <v>0</v>
      </c>
      <c r="BN307" s="36">
        <v>0</v>
      </c>
      <c r="BO307" s="36">
        <v>0</v>
      </c>
      <c r="BP307" s="36">
        <v>0</v>
      </c>
      <c r="BQ307" s="36">
        <v>0</v>
      </c>
      <c r="BR307" s="36">
        <v>0</v>
      </c>
      <c r="BS307" s="36">
        <v>0</v>
      </c>
      <c r="BT307" s="36">
        <v>0</v>
      </c>
      <c r="BU307" s="36">
        <v>0</v>
      </c>
      <c r="BV307" s="36">
        <v>31593.74</v>
      </c>
      <c r="BW307" s="36">
        <v>0</v>
      </c>
      <c r="BX307" s="36">
        <v>0</v>
      </c>
      <c r="BY307" s="37">
        <v>56948660.500000015</v>
      </c>
    </row>
    <row r="308" spans="1:77" ht="18.7" customHeight="1" x14ac:dyDescent="0.2">
      <c r="A308" s="34" t="s">
        <v>637</v>
      </c>
      <c r="B308" s="35" t="s">
        <v>763</v>
      </c>
      <c r="C308" s="34" t="s">
        <v>764</v>
      </c>
      <c r="D308" s="36">
        <v>0</v>
      </c>
      <c r="E308" s="36">
        <v>0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0</v>
      </c>
      <c r="U308" s="36">
        <v>0</v>
      </c>
      <c r="V308" s="36">
        <v>0</v>
      </c>
      <c r="W308" s="36">
        <v>0</v>
      </c>
      <c r="X308" s="36">
        <v>0</v>
      </c>
      <c r="Y308" s="36">
        <v>0</v>
      </c>
      <c r="Z308" s="36">
        <v>0</v>
      </c>
      <c r="AA308" s="36">
        <v>0</v>
      </c>
      <c r="AB308" s="36">
        <v>0</v>
      </c>
      <c r="AC308" s="36">
        <v>0</v>
      </c>
      <c r="AD308" s="36">
        <v>0</v>
      </c>
      <c r="AE308" s="36">
        <v>852440.08</v>
      </c>
      <c r="AF308" s="36">
        <v>0</v>
      </c>
      <c r="AG308" s="36">
        <v>0</v>
      </c>
      <c r="AH308" s="36">
        <v>0</v>
      </c>
      <c r="AI308" s="36">
        <v>0</v>
      </c>
      <c r="AJ308" s="36">
        <v>0</v>
      </c>
      <c r="AK308" s="36">
        <v>0</v>
      </c>
      <c r="AL308" s="36">
        <v>0</v>
      </c>
      <c r="AM308" s="36">
        <v>0</v>
      </c>
      <c r="AN308" s="36">
        <v>0</v>
      </c>
      <c r="AO308" s="36">
        <v>0</v>
      </c>
      <c r="AP308" s="36">
        <v>0</v>
      </c>
      <c r="AQ308" s="36">
        <v>0</v>
      </c>
      <c r="AR308" s="36">
        <v>0</v>
      </c>
      <c r="AS308" s="36">
        <v>0</v>
      </c>
      <c r="AT308" s="36">
        <v>0</v>
      </c>
      <c r="AU308" s="36">
        <v>0</v>
      </c>
      <c r="AV308" s="36">
        <v>0</v>
      </c>
      <c r="AW308" s="36">
        <v>0</v>
      </c>
      <c r="AX308" s="36">
        <v>0</v>
      </c>
      <c r="AY308" s="36">
        <v>0</v>
      </c>
      <c r="AZ308" s="36">
        <v>0</v>
      </c>
      <c r="BA308" s="36">
        <v>0</v>
      </c>
      <c r="BB308" s="36">
        <v>0</v>
      </c>
      <c r="BC308" s="36">
        <v>0</v>
      </c>
      <c r="BD308" s="36">
        <v>0</v>
      </c>
      <c r="BE308" s="36">
        <v>0</v>
      </c>
      <c r="BF308" s="36">
        <v>0</v>
      </c>
      <c r="BG308" s="36">
        <v>0</v>
      </c>
      <c r="BH308" s="36">
        <v>0</v>
      </c>
      <c r="BI308" s="36">
        <v>33231.519999999997</v>
      </c>
      <c r="BJ308" s="36">
        <v>0</v>
      </c>
      <c r="BK308" s="36">
        <v>0</v>
      </c>
      <c r="BL308" s="36">
        <v>0</v>
      </c>
      <c r="BM308" s="36">
        <v>0</v>
      </c>
      <c r="BN308" s="36">
        <v>0</v>
      </c>
      <c r="BO308" s="36">
        <v>0</v>
      </c>
      <c r="BP308" s="36">
        <v>152850.95000000001</v>
      </c>
      <c r="BQ308" s="36">
        <v>0</v>
      </c>
      <c r="BR308" s="36">
        <v>0</v>
      </c>
      <c r="BS308" s="36">
        <v>0</v>
      </c>
      <c r="BT308" s="36">
        <v>0</v>
      </c>
      <c r="BU308" s="36">
        <v>0</v>
      </c>
      <c r="BV308" s="36">
        <v>0</v>
      </c>
      <c r="BW308" s="36">
        <v>0</v>
      </c>
      <c r="BX308" s="36">
        <v>0</v>
      </c>
      <c r="BY308" s="37">
        <v>460000</v>
      </c>
    </row>
    <row r="309" spans="1:77" ht="18.7" customHeight="1" x14ac:dyDescent="0.2">
      <c r="A309" s="34" t="s">
        <v>637</v>
      </c>
      <c r="B309" s="35" t="s">
        <v>765</v>
      </c>
      <c r="C309" s="34" t="s">
        <v>766</v>
      </c>
      <c r="D309" s="36">
        <v>0</v>
      </c>
      <c r="E309" s="36">
        <v>0</v>
      </c>
      <c r="F309" s="36">
        <v>0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2000</v>
      </c>
      <c r="Q309" s="36">
        <v>0</v>
      </c>
      <c r="R309" s="36">
        <v>0</v>
      </c>
      <c r="S309" s="36">
        <v>0</v>
      </c>
      <c r="T309" s="36">
        <v>0</v>
      </c>
      <c r="U309" s="36">
        <v>0</v>
      </c>
      <c r="V309" s="36">
        <v>0</v>
      </c>
      <c r="W309" s="36">
        <v>0</v>
      </c>
      <c r="X309" s="36">
        <v>0</v>
      </c>
      <c r="Y309" s="36">
        <v>0</v>
      </c>
      <c r="Z309" s="36">
        <v>0</v>
      </c>
      <c r="AA309" s="36">
        <v>0</v>
      </c>
      <c r="AB309" s="36">
        <v>0</v>
      </c>
      <c r="AC309" s="36">
        <v>0</v>
      </c>
      <c r="AD309" s="36">
        <v>0</v>
      </c>
      <c r="AE309" s="36">
        <v>0</v>
      </c>
      <c r="AF309" s="36">
        <v>0</v>
      </c>
      <c r="AG309" s="36">
        <v>0</v>
      </c>
      <c r="AH309" s="36">
        <v>0</v>
      </c>
      <c r="AI309" s="36">
        <v>0</v>
      </c>
      <c r="AJ309" s="36">
        <v>0</v>
      </c>
      <c r="AK309" s="36">
        <v>0</v>
      </c>
      <c r="AL309" s="36">
        <v>0</v>
      </c>
      <c r="AM309" s="36">
        <v>0</v>
      </c>
      <c r="AN309" s="36">
        <v>0</v>
      </c>
      <c r="AO309" s="36">
        <v>0</v>
      </c>
      <c r="AP309" s="36">
        <v>0</v>
      </c>
      <c r="AQ309" s="36">
        <v>0</v>
      </c>
      <c r="AR309" s="36">
        <v>0</v>
      </c>
      <c r="AS309" s="36">
        <v>0</v>
      </c>
      <c r="AT309" s="36">
        <v>0</v>
      </c>
      <c r="AU309" s="36">
        <v>0</v>
      </c>
      <c r="AV309" s="36">
        <v>0</v>
      </c>
      <c r="AW309" s="36">
        <v>0</v>
      </c>
      <c r="AX309" s="36">
        <v>0</v>
      </c>
      <c r="AY309" s="36">
        <v>0</v>
      </c>
      <c r="AZ309" s="36">
        <v>0</v>
      </c>
      <c r="BA309" s="36">
        <v>0</v>
      </c>
      <c r="BB309" s="36">
        <v>0</v>
      </c>
      <c r="BC309" s="36">
        <v>0</v>
      </c>
      <c r="BD309" s="36">
        <v>0</v>
      </c>
      <c r="BE309" s="36">
        <v>0</v>
      </c>
      <c r="BF309" s="36">
        <v>0</v>
      </c>
      <c r="BG309" s="36">
        <v>0</v>
      </c>
      <c r="BH309" s="36">
        <v>0</v>
      </c>
      <c r="BI309" s="36">
        <v>0</v>
      </c>
      <c r="BJ309" s="36">
        <v>0</v>
      </c>
      <c r="BK309" s="36">
        <v>0</v>
      </c>
      <c r="BL309" s="36">
        <v>0</v>
      </c>
      <c r="BM309" s="36">
        <v>0</v>
      </c>
      <c r="BN309" s="36">
        <v>0</v>
      </c>
      <c r="BO309" s="36">
        <v>0</v>
      </c>
      <c r="BP309" s="36">
        <v>0</v>
      </c>
      <c r="BQ309" s="36">
        <v>0</v>
      </c>
      <c r="BR309" s="36">
        <v>0</v>
      </c>
      <c r="BS309" s="36">
        <v>0</v>
      </c>
      <c r="BT309" s="36">
        <v>0</v>
      </c>
      <c r="BU309" s="36">
        <v>0</v>
      </c>
      <c r="BV309" s="36">
        <v>0</v>
      </c>
      <c r="BW309" s="36">
        <v>0</v>
      </c>
      <c r="BX309" s="36">
        <v>0</v>
      </c>
      <c r="BY309" s="37">
        <v>1893710.2300000004</v>
      </c>
    </row>
    <row r="310" spans="1:77" ht="18.7" customHeight="1" x14ac:dyDescent="0.2">
      <c r="A310" s="34" t="s">
        <v>637</v>
      </c>
      <c r="B310" s="35" t="s">
        <v>767</v>
      </c>
      <c r="C310" s="34" t="s">
        <v>768</v>
      </c>
      <c r="D310" s="36">
        <v>55225125.850000001</v>
      </c>
      <c r="E310" s="36">
        <v>13968540</v>
      </c>
      <c r="F310" s="36">
        <v>16592163.77</v>
      </c>
      <c r="G310" s="36">
        <v>9227467.0899999999</v>
      </c>
      <c r="H310" s="36">
        <v>7186401.3300000001</v>
      </c>
      <c r="I310" s="36">
        <v>2248820</v>
      </c>
      <c r="J310" s="36">
        <v>95339706.590000004</v>
      </c>
      <c r="K310" s="36">
        <v>13355953</v>
      </c>
      <c r="L310" s="36">
        <v>5187932.33</v>
      </c>
      <c r="M310" s="36">
        <v>27251460.960000001</v>
      </c>
      <c r="N310" s="36">
        <v>5419766.7800000003</v>
      </c>
      <c r="O310" s="36">
        <v>10731204.83</v>
      </c>
      <c r="P310" s="36">
        <v>19682458.120000001</v>
      </c>
      <c r="Q310" s="36">
        <v>18448340.84</v>
      </c>
      <c r="R310" s="36">
        <v>2424198.06</v>
      </c>
      <c r="S310" s="36">
        <v>10225532.42</v>
      </c>
      <c r="T310" s="36">
        <v>7198724.7599999998</v>
      </c>
      <c r="U310" s="36">
        <v>2512160</v>
      </c>
      <c r="V310" s="36">
        <v>66787184.909999996</v>
      </c>
      <c r="W310" s="36">
        <v>19266029.100000001</v>
      </c>
      <c r="X310" s="36">
        <v>9706374.8399999999</v>
      </c>
      <c r="Y310" s="36">
        <v>18994360</v>
      </c>
      <c r="Z310" s="36">
        <v>5254400</v>
      </c>
      <c r="AA310" s="36">
        <v>9264434.8399999999</v>
      </c>
      <c r="AB310" s="36">
        <v>5964870</v>
      </c>
      <c r="AC310" s="36">
        <v>3294558.84</v>
      </c>
      <c r="AD310" s="36">
        <v>2430168.42</v>
      </c>
      <c r="AE310" s="36">
        <v>84351161.159999996</v>
      </c>
      <c r="AF310" s="36">
        <v>515630</v>
      </c>
      <c r="AG310" s="36">
        <v>4109141.2</v>
      </c>
      <c r="AH310" s="36">
        <v>4446316.8</v>
      </c>
      <c r="AI310" s="36">
        <v>4088926.78</v>
      </c>
      <c r="AJ310" s="36">
        <v>6909046.1299999999</v>
      </c>
      <c r="AK310" s="36">
        <v>4747980</v>
      </c>
      <c r="AL310" s="36">
        <v>5272857.0999999996</v>
      </c>
      <c r="AM310" s="36">
        <v>7239302.9000000004</v>
      </c>
      <c r="AN310" s="36">
        <v>3596760</v>
      </c>
      <c r="AO310" s="36">
        <v>4487280</v>
      </c>
      <c r="AP310" s="36">
        <v>4729420.8</v>
      </c>
      <c r="AQ310" s="36">
        <v>40980802.140000001</v>
      </c>
      <c r="AR310" s="36">
        <v>5917530.1299999999</v>
      </c>
      <c r="AS310" s="36">
        <v>5164140</v>
      </c>
      <c r="AT310" s="36">
        <v>5294170</v>
      </c>
      <c r="AU310" s="36">
        <v>4899580</v>
      </c>
      <c r="AV310" s="36">
        <v>1488869.03</v>
      </c>
      <c r="AW310" s="36">
        <v>2544409.0299999998</v>
      </c>
      <c r="AX310" s="36">
        <v>64296592.07</v>
      </c>
      <c r="AY310" s="36">
        <v>4737580</v>
      </c>
      <c r="AZ310" s="36">
        <v>6707340</v>
      </c>
      <c r="BA310" s="36">
        <v>10286595.09</v>
      </c>
      <c r="BB310" s="36">
        <v>9943196.1199999992</v>
      </c>
      <c r="BC310" s="36">
        <v>6822394</v>
      </c>
      <c r="BD310" s="36">
        <v>11535100.970000001</v>
      </c>
      <c r="BE310" s="36">
        <v>10900230.640000001</v>
      </c>
      <c r="BF310" s="36">
        <v>3345380</v>
      </c>
      <c r="BG310" s="36">
        <v>3092950</v>
      </c>
      <c r="BH310" s="36">
        <v>1482517.42</v>
      </c>
      <c r="BI310" s="36">
        <v>56517805.25</v>
      </c>
      <c r="BJ310" s="36">
        <v>19266783.870000001</v>
      </c>
      <c r="BK310" s="36">
        <v>6102014.1799999997</v>
      </c>
      <c r="BL310" s="36">
        <v>4828180</v>
      </c>
      <c r="BM310" s="36">
        <v>7025664.8300000001</v>
      </c>
      <c r="BN310" s="36">
        <v>8808680</v>
      </c>
      <c r="BO310" s="36">
        <v>4631304.84</v>
      </c>
      <c r="BP310" s="36">
        <v>31295950</v>
      </c>
      <c r="BQ310" s="36">
        <v>4978499.47</v>
      </c>
      <c r="BR310" s="36">
        <v>4614760.96</v>
      </c>
      <c r="BS310" s="36">
        <v>8231242.3799999999</v>
      </c>
      <c r="BT310" s="36">
        <v>8181580.5599999996</v>
      </c>
      <c r="BU310" s="36">
        <v>13978730.4</v>
      </c>
      <c r="BV310" s="36">
        <v>4832320</v>
      </c>
      <c r="BW310" s="36">
        <v>1766257.1</v>
      </c>
      <c r="BX310" s="36">
        <v>1981687.42</v>
      </c>
      <c r="BY310" s="37">
        <v>-1366946.88</v>
      </c>
    </row>
    <row r="311" spans="1:77" ht="18.7" customHeight="1" x14ac:dyDescent="0.2">
      <c r="A311" s="34" t="s">
        <v>637</v>
      </c>
      <c r="B311" s="35" t="s">
        <v>769</v>
      </c>
      <c r="C311" s="34" t="s">
        <v>770</v>
      </c>
      <c r="D311" s="36">
        <v>2210321.4</v>
      </c>
      <c r="E311" s="36">
        <v>0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1111269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U311" s="36">
        <v>0</v>
      </c>
      <c r="V311" s="36">
        <v>0</v>
      </c>
      <c r="W311" s="36">
        <v>0</v>
      </c>
      <c r="X311" s="36">
        <v>0</v>
      </c>
      <c r="Y311" s="36">
        <v>0</v>
      </c>
      <c r="Z311" s="36">
        <v>0</v>
      </c>
      <c r="AA311" s="36">
        <v>0</v>
      </c>
      <c r="AB311" s="36">
        <v>0</v>
      </c>
      <c r="AC311" s="36">
        <v>0</v>
      </c>
      <c r="AD311" s="36">
        <v>0</v>
      </c>
      <c r="AE311" s="36">
        <v>0</v>
      </c>
      <c r="AF311" s="36">
        <v>0</v>
      </c>
      <c r="AG311" s="36">
        <v>0</v>
      </c>
      <c r="AH311" s="36">
        <v>0</v>
      </c>
      <c r="AI311" s="36">
        <v>0</v>
      </c>
      <c r="AJ311" s="36">
        <v>0</v>
      </c>
      <c r="AK311" s="36">
        <v>0</v>
      </c>
      <c r="AL311" s="36">
        <v>0</v>
      </c>
      <c r="AM311" s="36">
        <v>0</v>
      </c>
      <c r="AN311" s="36">
        <v>0</v>
      </c>
      <c r="AO311" s="36">
        <v>0</v>
      </c>
      <c r="AP311" s="36">
        <v>0</v>
      </c>
      <c r="AQ311" s="36">
        <v>0</v>
      </c>
      <c r="AR311" s="36">
        <v>0</v>
      </c>
      <c r="AS311" s="36">
        <v>0</v>
      </c>
      <c r="AT311" s="36">
        <v>0</v>
      </c>
      <c r="AU311" s="36">
        <v>0</v>
      </c>
      <c r="AV311" s="36">
        <v>0</v>
      </c>
      <c r="AW311" s="36">
        <v>0</v>
      </c>
      <c r="AX311" s="36">
        <v>1103173.72</v>
      </c>
      <c r="AY311" s="36">
        <v>0</v>
      </c>
      <c r="AZ311" s="36">
        <v>0</v>
      </c>
      <c r="BA311" s="36">
        <v>0</v>
      </c>
      <c r="BB311" s="36">
        <v>0</v>
      </c>
      <c r="BC311" s="36">
        <v>0</v>
      </c>
      <c r="BD311" s="36">
        <v>0</v>
      </c>
      <c r="BE311" s="36">
        <v>0</v>
      </c>
      <c r="BF311" s="36">
        <v>0</v>
      </c>
      <c r="BG311" s="36">
        <v>0</v>
      </c>
      <c r="BH311" s="36">
        <v>0</v>
      </c>
      <c r="BI311" s="36">
        <v>853808.43</v>
      </c>
      <c r="BJ311" s="36">
        <v>0</v>
      </c>
      <c r="BK311" s="36">
        <v>0</v>
      </c>
      <c r="BL311" s="36">
        <v>0</v>
      </c>
      <c r="BM311" s="36">
        <v>0</v>
      </c>
      <c r="BN311" s="36">
        <v>0</v>
      </c>
      <c r="BO311" s="36">
        <v>0</v>
      </c>
      <c r="BP311" s="36">
        <v>0</v>
      </c>
      <c r="BQ311" s="36">
        <v>0</v>
      </c>
      <c r="BR311" s="36">
        <v>0</v>
      </c>
      <c r="BS311" s="36">
        <v>0</v>
      </c>
      <c r="BT311" s="36">
        <v>0</v>
      </c>
      <c r="BU311" s="36">
        <v>0</v>
      </c>
      <c r="BV311" s="36">
        <v>0</v>
      </c>
      <c r="BW311" s="36">
        <v>0</v>
      </c>
      <c r="BX311" s="36">
        <v>0</v>
      </c>
      <c r="BY311" s="37">
        <v>418042.6</v>
      </c>
    </row>
    <row r="312" spans="1:77" ht="18.7" customHeight="1" x14ac:dyDescent="0.2">
      <c r="A312" s="34" t="s">
        <v>637</v>
      </c>
      <c r="B312" s="35" t="s">
        <v>771</v>
      </c>
      <c r="C312" s="34" t="s">
        <v>772</v>
      </c>
      <c r="D312" s="36">
        <v>29391.25</v>
      </c>
      <c r="E312" s="36">
        <v>0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0</v>
      </c>
      <c r="U312" s="36">
        <v>0</v>
      </c>
      <c r="V312" s="36">
        <v>0</v>
      </c>
      <c r="W312" s="36">
        <v>0</v>
      </c>
      <c r="X312" s="36">
        <v>0</v>
      </c>
      <c r="Y312" s="36">
        <v>0</v>
      </c>
      <c r="Z312" s="36">
        <v>0</v>
      </c>
      <c r="AA312" s="36">
        <v>0</v>
      </c>
      <c r="AB312" s="36">
        <v>0</v>
      </c>
      <c r="AC312" s="36">
        <v>0</v>
      </c>
      <c r="AD312" s="36">
        <v>0</v>
      </c>
      <c r="AE312" s="36">
        <v>0</v>
      </c>
      <c r="AF312" s="36">
        <v>0</v>
      </c>
      <c r="AG312" s="36">
        <v>0</v>
      </c>
      <c r="AH312" s="36">
        <v>0</v>
      </c>
      <c r="AI312" s="36">
        <v>0</v>
      </c>
      <c r="AJ312" s="36">
        <v>0</v>
      </c>
      <c r="AK312" s="36">
        <v>0</v>
      </c>
      <c r="AL312" s="36">
        <v>0</v>
      </c>
      <c r="AM312" s="36">
        <v>0</v>
      </c>
      <c r="AN312" s="36">
        <v>0</v>
      </c>
      <c r="AO312" s="36">
        <v>0</v>
      </c>
      <c r="AP312" s="36">
        <v>0</v>
      </c>
      <c r="AQ312" s="36">
        <v>0</v>
      </c>
      <c r="AR312" s="36">
        <v>0</v>
      </c>
      <c r="AS312" s="36">
        <v>0</v>
      </c>
      <c r="AT312" s="36">
        <v>0</v>
      </c>
      <c r="AU312" s="36">
        <v>0</v>
      </c>
      <c r="AV312" s="36">
        <v>0</v>
      </c>
      <c r="AW312" s="36">
        <v>0</v>
      </c>
      <c r="AX312" s="36">
        <v>0</v>
      </c>
      <c r="AY312" s="36">
        <v>0</v>
      </c>
      <c r="AZ312" s="36">
        <v>0</v>
      </c>
      <c r="BA312" s="36">
        <v>0</v>
      </c>
      <c r="BB312" s="36">
        <v>0</v>
      </c>
      <c r="BC312" s="36">
        <v>0</v>
      </c>
      <c r="BD312" s="36">
        <v>0</v>
      </c>
      <c r="BE312" s="36">
        <v>0</v>
      </c>
      <c r="BF312" s="36">
        <v>0</v>
      </c>
      <c r="BG312" s="36">
        <v>0</v>
      </c>
      <c r="BH312" s="36">
        <v>0</v>
      </c>
      <c r="BI312" s="36">
        <v>0</v>
      </c>
      <c r="BJ312" s="36">
        <v>0</v>
      </c>
      <c r="BK312" s="36">
        <v>0</v>
      </c>
      <c r="BL312" s="36">
        <v>0</v>
      </c>
      <c r="BM312" s="36">
        <v>0</v>
      </c>
      <c r="BN312" s="36">
        <v>0</v>
      </c>
      <c r="BO312" s="36">
        <v>0</v>
      </c>
      <c r="BP312" s="36">
        <v>14445.32</v>
      </c>
      <c r="BQ312" s="36">
        <v>0</v>
      </c>
      <c r="BR312" s="36">
        <v>0</v>
      </c>
      <c r="BS312" s="36">
        <v>0</v>
      </c>
      <c r="BT312" s="36">
        <v>0</v>
      </c>
      <c r="BU312" s="36">
        <v>0</v>
      </c>
      <c r="BV312" s="36">
        <v>0</v>
      </c>
      <c r="BW312" s="36">
        <v>0</v>
      </c>
      <c r="BX312" s="36">
        <v>0</v>
      </c>
      <c r="BY312" s="37">
        <v>-1030584.69</v>
      </c>
    </row>
    <row r="313" spans="1:77" ht="18.7" customHeight="1" x14ac:dyDescent="0.2">
      <c r="A313" s="34" t="s">
        <v>637</v>
      </c>
      <c r="B313" s="35" t="s">
        <v>773</v>
      </c>
      <c r="C313" s="34" t="s">
        <v>774</v>
      </c>
      <c r="D313" s="36">
        <v>400</v>
      </c>
      <c r="E313" s="36">
        <v>0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0</v>
      </c>
      <c r="U313" s="36">
        <v>0</v>
      </c>
      <c r="V313" s="36">
        <v>0</v>
      </c>
      <c r="W313" s="36">
        <v>0</v>
      </c>
      <c r="X313" s="36">
        <v>0</v>
      </c>
      <c r="Y313" s="36">
        <v>0</v>
      </c>
      <c r="Z313" s="36">
        <v>0</v>
      </c>
      <c r="AA313" s="36">
        <v>0</v>
      </c>
      <c r="AB313" s="36">
        <v>0</v>
      </c>
      <c r="AC313" s="36">
        <v>0</v>
      </c>
      <c r="AD313" s="36">
        <v>0</v>
      </c>
      <c r="AE313" s="36">
        <v>3000</v>
      </c>
      <c r="AF313" s="36">
        <v>0</v>
      </c>
      <c r="AG313" s="36">
        <v>0</v>
      </c>
      <c r="AH313" s="36">
        <v>0</v>
      </c>
      <c r="AI313" s="36">
        <v>0</v>
      </c>
      <c r="AJ313" s="36">
        <v>0</v>
      </c>
      <c r="AK313" s="36">
        <v>0</v>
      </c>
      <c r="AL313" s="36">
        <v>0</v>
      </c>
      <c r="AM313" s="36">
        <v>0</v>
      </c>
      <c r="AN313" s="36">
        <v>0</v>
      </c>
      <c r="AO313" s="36">
        <v>0</v>
      </c>
      <c r="AP313" s="36">
        <v>0</v>
      </c>
      <c r="AQ313" s="36">
        <v>137672</v>
      </c>
      <c r="AR313" s="36">
        <v>0</v>
      </c>
      <c r="AS313" s="36">
        <v>0</v>
      </c>
      <c r="AT313" s="36">
        <v>0</v>
      </c>
      <c r="AU313" s="36">
        <v>0</v>
      </c>
      <c r="AV313" s="36">
        <v>0</v>
      </c>
      <c r="AW313" s="36">
        <v>0</v>
      </c>
      <c r="AX313" s="36">
        <v>0</v>
      </c>
      <c r="AY313" s="36">
        <v>0</v>
      </c>
      <c r="AZ313" s="36">
        <v>0</v>
      </c>
      <c r="BA313" s="36">
        <v>0</v>
      </c>
      <c r="BB313" s="36">
        <v>0</v>
      </c>
      <c r="BC313" s="36">
        <v>0</v>
      </c>
      <c r="BD313" s="36">
        <v>0</v>
      </c>
      <c r="BE313" s="36">
        <v>0</v>
      </c>
      <c r="BF313" s="36">
        <v>0</v>
      </c>
      <c r="BG313" s="36">
        <v>0</v>
      </c>
      <c r="BH313" s="36">
        <v>0</v>
      </c>
      <c r="BI313" s="36">
        <v>18600</v>
      </c>
      <c r="BJ313" s="36">
        <v>0</v>
      </c>
      <c r="BK313" s="36">
        <v>0</v>
      </c>
      <c r="BL313" s="36">
        <v>0</v>
      </c>
      <c r="BM313" s="36">
        <v>0</v>
      </c>
      <c r="BN313" s="36">
        <v>0</v>
      </c>
      <c r="BO313" s="36">
        <v>0</v>
      </c>
      <c r="BP313" s="36">
        <v>0</v>
      </c>
      <c r="BQ313" s="36">
        <v>0</v>
      </c>
      <c r="BR313" s="36">
        <v>0</v>
      </c>
      <c r="BS313" s="36">
        <v>0</v>
      </c>
      <c r="BT313" s="36">
        <v>0</v>
      </c>
      <c r="BU313" s="36">
        <v>0</v>
      </c>
      <c r="BV313" s="36">
        <v>0</v>
      </c>
      <c r="BW313" s="36">
        <v>0</v>
      </c>
      <c r="BX313" s="36">
        <v>0</v>
      </c>
      <c r="BY313" s="37">
        <v>680561.23</v>
      </c>
    </row>
    <row r="314" spans="1:77" ht="18.7" customHeight="1" x14ac:dyDescent="0.2">
      <c r="A314" s="34" t="s">
        <v>637</v>
      </c>
      <c r="B314" s="35" t="s">
        <v>775</v>
      </c>
      <c r="C314" s="34" t="s">
        <v>776</v>
      </c>
      <c r="D314" s="46">
        <v>0</v>
      </c>
      <c r="E314" s="4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46">
        <v>0</v>
      </c>
      <c r="V314" s="46">
        <v>0</v>
      </c>
      <c r="W314" s="46">
        <v>0</v>
      </c>
      <c r="X314" s="46">
        <v>0</v>
      </c>
      <c r="Y314" s="46">
        <v>0</v>
      </c>
      <c r="Z314" s="46">
        <v>0</v>
      </c>
      <c r="AA314" s="46">
        <v>0</v>
      </c>
      <c r="AB314" s="46">
        <v>0</v>
      </c>
      <c r="AC314" s="46">
        <v>0</v>
      </c>
      <c r="AD314" s="46">
        <v>0</v>
      </c>
      <c r="AE314" s="46">
        <v>0</v>
      </c>
      <c r="AF314" s="46">
        <v>0</v>
      </c>
      <c r="AG314" s="46">
        <v>0</v>
      </c>
      <c r="AH314" s="46">
        <v>0</v>
      </c>
      <c r="AI314" s="46">
        <v>0</v>
      </c>
      <c r="AJ314" s="46">
        <v>0</v>
      </c>
      <c r="AK314" s="46">
        <v>0</v>
      </c>
      <c r="AL314" s="46">
        <v>0</v>
      </c>
      <c r="AM314" s="46">
        <v>0</v>
      </c>
      <c r="AN314" s="46">
        <v>0</v>
      </c>
      <c r="AO314" s="46">
        <v>0</v>
      </c>
      <c r="AP314" s="46">
        <v>0</v>
      </c>
      <c r="AQ314" s="46">
        <v>0</v>
      </c>
      <c r="AR314" s="46">
        <v>0</v>
      </c>
      <c r="AS314" s="46">
        <v>0</v>
      </c>
      <c r="AT314" s="46">
        <v>0</v>
      </c>
      <c r="AU314" s="46">
        <v>0</v>
      </c>
      <c r="AV314" s="46">
        <v>0</v>
      </c>
      <c r="AW314" s="46">
        <v>0</v>
      </c>
      <c r="AX314" s="46">
        <v>0</v>
      </c>
      <c r="AY314" s="46">
        <v>0</v>
      </c>
      <c r="AZ314" s="46">
        <v>0</v>
      </c>
      <c r="BA314" s="46">
        <v>0</v>
      </c>
      <c r="BB314" s="46">
        <v>0</v>
      </c>
      <c r="BC314" s="46">
        <v>0</v>
      </c>
      <c r="BD314" s="46">
        <v>0</v>
      </c>
      <c r="BE314" s="46">
        <v>0</v>
      </c>
      <c r="BF314" s="46">
        <v>0</v>
      </c>
      <c r="BG314" s="46">
        <v>0</v>
      </c>
      <c r="BH314" s="46">
        <v>0</v>
      </c>
      <c r="BI314" s="46">
        <v>0</v>
      </c>
      <c r="BJ314" s="46">
        <v>0</v>
      </c>
      <c r="BK314" s="46">
        <v>0</v>
      </c>
      <c r="BL314" s="46">
        <v>0</v>
      </c>
      <c r="BM314" s="46">
        <v>0</v>
      </c>
      <c r="BN314" s="46">
        <v>0</v>
      </c>
      <c r="BO314" s="46">
        <v>0</v>
      </c>
      <c r="BP314" s="46">
        <v>0</v>
      </c>
      <c r="BQ314" s="46">
        <v>0</v>
      </c>
      <c r="BR314" s="46">
        <v>0</v>
      </c>
      <c r="BS314" s="46">
        <v>0</v>
      </c>
      <c r="BT314" s="46">
        <v>0</v>
      </c>
      <c r="BU314" s="46">
        <v>0</v>
      </c>
      <c r="BV314" s="46">
        <v>0</v>
      </c>
      <c r="BW314" s="46">
        <v>0</v>
      </c>
      <c r="BX314" s="46">
        <v>0</v>
      </c>
      <c r="BY314" s="37">
        <v>-234991.45</v>
      </c>
    </row>
    <row r="315" spans="1:77" ht="18.7" customHeight="1" x14ac:dyDescent="0.2">
      <c r="A315" s="34" t="s">
        <v>637</v>
      </c>
      <c r="B315" s="35" t="s">
        <v>777</v>
      </c>
      <c r="C315" s="34" t="s">
        <v>778</v>
      </c>
      <c r="D315" s="36">
        <v>0</v>
      </c>
      <c r="E315" s="36">
        <v>0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0</v>
      </c>
      <c r="U315" s="36">
        <v>0</v>
      </c>
      <c r="V315" s="36">
        <v>0</v>
      </c>
      <c r="W315" s="36">
        <v>0</v>
      </c>
      <c r="X315" s="36">
        <v>0</v>
      </c>
      <c r="Y315" s="36">
        <v>0</v>
      </c>
      <c r="Z315" s="36">
        <v>0</v>
      </c>
      <c r="AA315" s="36">
        <v>0</v>
      </c>
      <c r="AB315" s="36">
        <v>0</v>
      </c>
      <c r="AC315" s="36">
        <v>0</v>
      </c>
      <c r="AD315" s="36">
        <v>0</v>
      </c>
      <c r="AE315" s="36">
        <v>0</v>
      </c>
      <c r="AF315" s="36">
        <v>0</v>
      </c>
      <c r="AG315" s="36">
        <v>0</v>
      </c>
      <c r="AH315" s="36">
        <v>0</v>
      </c>
      <c r="AI315" s="36">
        <v>0</v>
      </c>
      <c r="AJ315" s="36">
        <v>0</v>
      </c>
      <c r="AK315" s="36">
        <v>0</v>
      </c>
      <c r="AL315" s="36">
        <v>0</v>
      </c>
      <c r="AM315" s="36">
        <v>0</v>
      </c>
      <c r="AN315" s="36">
        <v>0</v>
      </c>
      <c r="AO315" s="36">
        <v>0</v>
      </c>
      <c r="AP315" s="36">
        <v>0</v>
      </c>
      <c r="AQ315" s="36">
        <v>0</v>
      </c>
      <c r="AR315" s="36">
        <v>0</v>
      </c>
      <c r="AS315" s="36">
        <v>0</v>
      </c>
      <c r="AT315" s="36">
        <v>0</v>
      </c>
      <c r="AU315" s="36">
        <v>0</v>
      </c>
      <c r="AV315" s="36">
        <v>0</v>
      </c>
      <c r="AW315" s="36">
        <v>0</v>
      </c>
      <c r="AX315" s="36">
        <v>0</v>
      </c>
      <c r="AY315" s="36">
        <v>0</v>
      </c>
      <c r="AZ315" s="36">
        <v>0</v>
      </c>
      <c r="BA315" s="36">
        <v>0</v>
      </c>
      <c r="BB315" s="36">
        <v>0</v>
      </c>
      <c r="BC315" s="36">
        <v>0</v>
      </c>
      <c r="BD315" s="36">
        <v>0</v>
      </c>
      <c r="BE315" s="36">
        <v>0</v>
      </c>
      <c r="BF315" s="36">
        <v>0</v>
      </c>
      <c r="BG315" s="36">
        <v>0</v>
      </c>
      <c r="BH315" s="36">
        <v>0</v>
      </c>
      <c r="BI315" s="36">
        <v>51600</v>
      </c>
      <c r="BJ315" s="36">
        <v>0</v>
      </c>
      <c r="BK315" s="36">
        <v>0</v>
      </c>
      <c r="BL315" s="36">
        <v>0</v>
      </c>
      <c r="BM315" s="36">
        <v>0</v>
      </c>
      <c r="BN315" s="36">
        <v>0</v>
      </c>
      <c r="BO315" s="36">
        <v>0</v>
      </c>
      <c r="BP315" s="36">
        <v>0</v>
      </c>
      <c r="BQ315" s="36">
        <v>0</v>
      </c>
      <c r="BR315" s="36">
        <v>0</v>
      </c>
      <c r="BS315" s="36">
        <v>0</v>
      </c>
      <c r="BT315" s="36">
        <v>0</v>
      </c>
      <c r="BU315" s="36">
        <v>0</v>
      </c>
      <c r="BV315" s="36">
        <v>0</v>
      </c>
      <c r="BW315" s="36">
        <v>0</v>
      </c>
      <c r="BX315" s="36">
        <v>0</v>
      </c>
      <c r="BY315" s="37">
        <v>10182886.210000001</v>
      </c>
    </row>
    <row r="316" spans="1:77" ht="18.7" customHeight="1" x14ac:dyDescent="0.2">
      <c r="A316" s="34" t="s">
        <v>637</v>
      </c>
      <c r="B316" s="35" t="s">
        <v>779</v>
      </c>
      <c r="C316" s="34" t="s">
        <v>780</v>
      </c>
      <c r="D316" s="36">
        <v>0</v>
      </c>
      <c r="E316" s="36">
        <v>101620.99</v>
      </c>
      <c r="F316" s="36">
        <v>0</v>
      </c>
      <c r="G316" s="36">
        <v>0</v>
      </c>
      <c r="H316" s="36">
        <v>0</v>
      </c>
      <c r="I316" s="36">
        <v>0</v>
      </c>
      <c r="J316" s="36">
        <v>178.42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v>0</v>
      </c>
      <c r="U316" s="36">
        <v>0</v>
      </c>
      <c r="V316" s="36">
        <v>0</v>
      </c>
      <c r="W316" s="36">
        <v>0</v>
      </c>
      <c r="X316" s="36">
        <v>0</v>
      </c>
      <c r="Y316" s="36">
        <v>0</v>
      </c>
      <c r="Z316" s="36">
        <v>0</v>
      </c>
      <c r="AA316" s="36">
        <v>0</v>
      </c>
      <c r="AB316" s="36">
        <v>0</v>
      </c>
      <c r="AC316" s="36">
        <v>0</v>
      </c>
      <c r="AD316" s="36">
        <v>0</v>
      </c>
      <c r="AE316" s="36">
        <v>0</v>
      </c>
      <c r="AF316" s="36">
        <v>0</v>
      </c>
      <c r="AG316" s="36">
        <v>0</v>
      </c>
      <c r="AH316" s="36">
        <v>0</v>
      </c>
      <c r="AI316" s="36">
        <v>0</v>
      </c>
      <c r="AJ316" s="36">
        <v>0</v>
      </c>
      <c r="AK316" s="36">
        <v>0</v>
      </c>
      <c r="AL316" s="36">
        <v>0</v>
      </c>
      <c r="AM316" s="36">
        <v>0</v>
      </c>
      <c r="AN316" s="36">
        <v>0</v>
      </c>
      <c r="AO316" s="36">
        <v>0</v>
      </c>
      <c r="AP316" s="36">
        <v>0</v>
      </c>
      <c r="AQ316" s="36">
        <v>0</v>
      </c>
      <c r="AR316" s="36">
        <v>3532.29</v>
      </c>
      <c r="AS316" s="36">
        <v>0</v>
      </c>
      <c r="AT316" s="36">
        <v>0</v>
      </c>
      <c r="AU316" s="36">
        <v>0</v>
      </c>
      <c r="AV316" s="36">
        <v>0</v>
      </c>
      <c r="AW316" s="36">
        <v>0</v>
      </c>
      <c r="AX316" s="36">
        <v>0</v>
      </c>
      <c r="AY316" s="36">
        <v>0</v>
      </c>
      <c r="AZ316" s="36">
        <v>0</v>
      </c>
      <c r="BA316" s="36">
        <v>0</v>
      </c>
      <c r="BB316" s="36">
        <v>0</v>
      </c>
      <c r="BC316" s="36">
        <v>0</v>
      </c>
      <c r="BD316" s="36">
        <v>0</v>
      </c>
      <c r="BE316" s="36">
        <v>0</v>
      </c>
      <c r="BF316" s="36">
        <v>0</v>
      </c>
      <c r="BG316" s="36">
        <v>0</v>
      </c>
      <c r="BH316" s="36">
        <v>0</v>
      </c>
      <c r="BI316" s="36">
        <v>0</v>
      </c>
      <c r="BJ316" s="36">
        <v>0</v>
      </c>
      <c r="BK316" s="36">
        <v>0</v>
      </c>
      <c r="BL316" s="36">
        <v>0</v>
      </c>
      <c r="BM316" s="36">
        <v>0</v>
      </c>
      <c r="BN316" s="36">
        <v>0</v>
      </c>
      <c r="BO316" s="36">
        <v>0</v>
      </c>
      <c r="BP316" s="36">
        <v>0</v>
      </c>
      <c r="BQ316" s="36">
        <v>0</v>
      </c>
      <c r="BR316" s="36">
        <v>0</v>
      </c>
      <c r="BS316" s="36">
        <v>0</v>
      </c>
      <c r="BT316" s="36">
        <v>0</v>
      </c>
      <c r="BU316" s="36">
        <v>0</v>
      </c>
      <c r="BV316" s="36">
        <v>0</v>
      </c>
      <c r="BW316" s="36">
        <v>0</v>
      </c>
      <c r="BX316" s="36">
        <v>0</v>
      </c>
      <c r="BY316" s="37">
        <v>570000</v>
      </c>
    </row>
    <row r="317" spans="1:77" ht="18.7" customHeight="1" x14ac:dyDescent="0.2">
      <c r="A317" s="34" t="s">
        <v>637</v>
      </c>
      <c r="B317" s="35" t="s">
        <v>781</v>
      </c>
      <c r="C317" s="34" t="s">
        <v>782</v>
      </c>
      <c r="D317" s="46">
        <v>0</v>
      </c>
      <c r="E317" s="46">
        <v>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46">
        <v>0</v>
      </c>
      <c r="V317" s="46">
        <v>0</v>
      </c>
      <c r="W317" s="46">
        <v>0</v>
      </c>
      <c r="X317" s="46">
        <v>0</v>
      </c>
      <c r="Y317" s="46">
        <v>0</v>
      </c>
      <c r="Z317" s="46">
        <v>0</v>
      </c>
      <c r="AA317" s="46">
        <v>0</v>
      </c>
      <c r="AB317" s="46">
        <v>0</v>
      </c>
      <c r="AC317" s="46">
        <v>0</v>
      </c>
      <c r="AD317" s="46">
        <v>0</v>
      </c>
      <c r="AE317" s="46">
        <v>0</v>
      </c>
      <c r="AF317" s="46">
        <v>0</v>
      </c>
      <c r="AG317" s="46">
        <v>0</v>
      </c>
      <c r="AH317" s="46">
        <v>0</v>
      </c>
      <c r="AI317" s="46">
        <v>0</v>
      </c>
      <c r="AJ317" s="46">
        <v>0</v>
      </c>
      <c r="AK317" s="46">
        <v>0</v>
      </c>
      <c r="AL317" s="46">
        <v>0</v>
      </c>
      <c r="AM317" s="46">
        <v>0</v>
      </c>
      <c r="AN317" s="46">
        <v>0</v>
      </c>
      <c r="AO317" s="46">
        <v>0</v>
      </c>
      <c r="AP317" s="46">
        <v>0</v>
      </c>
      <c r="AQ317" s="46">
        <v>0</v>
      </c>
      <c r="AR317" s="46">
        <v>0</v>
      </c>
      <c r="AS317" s="46">
        <v>0</v>
      </c>
      <c r="AT317" s="46">
        <v>0</v>
      </c>
      <c r="AU317" s="46">
        <v>0</v>
      </c>
      <c r="AV317" s="46">
        <v>0</v>
      </c>
      <c r="AW317" s="46">
        <v>0</v>
      </c>
      <c r="AX317" s="46">
        <v>0</v>
      </c>
      <c r="AY317" s="46">
        <v>0</v>
      </c>
      <c r="AZ317" s="46">
        <v>0</v>
      </c>
      <c r="BA317" s="46">
        <v>0</v>
      </c>
      <c r="BB317" s="46">
        <v>0</v>
      </c>
      <c r="BC317" s="46">
        <v>0</v>
      </c>
      <c r="BD317" s="46">
        <v>0</v>
      </c>
      <c r="BE317" s="46">
        <v>0</v>
      </c>
      <c r="BF317" s="46">
        <v>0</v>
      </c>
      <c r="BG317" s="46">
        <v>0</v>
      </c>
      <c r="BH317" s="46">
        <v>0</v>
      </c>
      <c r="BI317" s="46">
        <v>0</v>
      </c>
      <c r="BJ317" s="46">
        <v>0</v>
      </c>
      <c r="BK317" s="46">
        <v>0</v>
      </c>
      <c r="BL317" s="46">
        <v>0</v>
      </c>
      <c r="BM317" s="46">
        <v>0</v>
      </c>
      <c r="BN317" s="46">
        <v>0</v>
      </c>
      <c r="BO317" s="46">
        <v>0</v>
      </c>
      <c r="BP317" s="46">
        <v>0</v>
      </c>
      <c r="BQ317" s="46">
        <v>0</v>
      </c>
      <c r="BR317" s="46">
        <v>0</v>
      </c>
      <c r="BS317" s="46">
        <v>0</v>
      </c>
      <c r="BT317" s="46">
        <v>0</v>
      </c>
      <c r="BU317" s="46">
        <v>0</v>
      </c>
      <c r="BV317" s="46">
        <v>0</v>
      </c>
      <c r="BW317" s="46">
        <v>0</v>
      </c>
      <c r="BX317" s="46">
        <v>0</v>
      </c>
      <c r="BY317" s="37">
        <v>-188657.9</v>
      </c>
    </row>
    <row r="318" spans="1:77" ht="18.7" customHeight="1" x14ac:dyDescent="0.2">
      <c r="A318" s="34" t="s">
        <v>637</v>
      </c>
      <c r="B318" s="35" t="s">
        <v>783</v>
      </c>
      <c r="C318" s="34" t="s">
        <v>784</v>
      </c>
      <c r="D318" s="46">
        <v>0</v>
      </c>
      <c r="E318" s="46">
        <v>0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0</v>
      </c>
      <c r="U318" s="46">
        <v>0</v>
      </c>
      <c r="V318" s="46">
        <v>0</v>
      </c>
      <c r="W318" s="46">
        <v>0</v>
      </c>
      <c r="X318" s="46">
        <v>0</v>
      </c>
      <c r="Y318" s="46">
        <v>0</v>
      </c>
      <c r="Z318" s="46">
        <v>0</v>
      </c>
      <c r="AA318" s="46">
        <v>0</v>
      </c>
      <c r="AB318" s="46">
        <v>0</v>
      </c>
      <c r="AC318" s="46">
        <v>0</v>
      </c>
      <c r="AD318" s="46">
        <v>0</v>
      </c>
      <c r="AE318" s="46">
        <v>0</v>
      </c>
      <c r="AF318" s="46">
        <v>0</v>
      </c>
      <c r="AG318" s="46">
        <v>0</v>
      </c>
      <c r="AH318" s="46">
        <v>0</v>
      </c>
      <c r="AI318" s="46">
        <v>0</v>
      </c>
      <c r="AJ318" s="46">
        <v>0</v>
      </c>
      <c r="AK318" s="46">
        <v>0</v>
      </c>
      <c r="AL318" s="46">
        <v>0</v>
      </c>
      <c r="AM318" s="46">
        <v>0</v>
      </c>
      <c r="AN318" s="46">
        <v>0</v>
      </c>
      <c r="AO318" s="46">
        <v>0</v>
      </c>
      <c r="AP318" s="46">
        <v>0</v>
      </c>
      <c r="AQ318" s="46">
        <v>0</v>
      </c>
      <c r="AR318" s="46">
        <v>0</v>
      </c>
      <c r="AS318" s="46">
        <v>0</v>
      </c>
      <c r="AT318" s="46">
        <v>0</v>
      </c>
      <c r="AU318" s="46">
        <v>0</v>
      </c>
      <c r="AV318" s="46">
        <v>0</v>
      </c>
      <c r="AW318" s="46">
        <v>0</v>
      </c>
      <c r="AX318" s="46">
        <v>0</v>
      </c>
      <c r="AY318" s="46">
        <v>0</v>
      </c>
      <c r="AZ318" s="46">
        <v>0</v>
      </c>
      <c r="BA318" s="46">
        <v>0</v>
      </c>
      <c r="BB318" s="46">
        <v>0</v>
      </c>
      <c r="BC318" s="46">
        <v>0</v>
      </c>
      <c r="BD318" s="46">
        <v>0</v>
      </c>
      <c r="BE318" s="46">
        <v>0</v>
      </c>
      <c r="BF318" s="46">
        <v>0</v>
      </c>
      <c r="BG318" s="46">
        <v>0</v>
      </c>
      <c r="BH318" s="46">
        <v>0</v>
      </c>
      <c r="BI318" s="46">
        <v>0</v>
      </c>
      <c r="BJ318" s="46">
        <v>0</v>
      </c>
      <c r="BK318" s="46">
        <v>0</v>
      </c>
      <c r="BL318" s="46">
        <v>0</v>
      </c>
      <c r="BM318" s="46">
        <v>0</v>
      </c>
      <c r="BN318" s="46">
        <v>0</v>
      </c>
      <c r="BO318" s="46">
        <v>0</v>
      </c>
      <c r="BP318" s="46">
        <v>0</v>
      </c>
      <c r="BQ318" s="46">
        <v>0</v>
      </c>
      <c r="BR318" s="46">
        <v>0</v>
      </c>
      <c r="BS318" s="46">
        <v>0</v>
      </c>
      <c r="BT318" s="46">
        <v>0</v>
      </c>
      <c r="BU318" s="46">
        <v>0</v>
      </c>
      <c r="BV318" s="46">
        <v>0</v>
      </c>
      <c r="BW318" s="46">
        <v>0</v>
      </c>
      <c r="BX318" s="46">
        <v>0</v>
      </c>
      <c r="BY318" s="37">
        <v>-889546.92</v>
      </c>
    </row>
    <row r="319" spans="1:77" ht="18.7" customHeight="1" x14ac:dyDescent="0.2">
      <c r="A319" s="34" t="s">
        <v>637</v>
      </c>
      <c r="B319" s="35" t="s">
        <v>785</v>
      </c>
      <c r="C319" s="34" t="s">
        <v>786</v>
      </c>
      <c r="D319" s="36">
        <v>11076.12</v>
      </c>
      <c r="E319" s="36">
        <v>0</v>
      </c>
      <c r="F319" s="36">
        <v>0</v>
      </c>
      <c r="G319" s="36">
        <v>0</v>
      </c>
      <c r="H319" s="36">
        <v>0</v>
      </c>
      <c r="I319" s="36">
        <v>0</v>
      </c>
      <c r="J319" s="36">
        <v>12007.39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0</v>
      </c>
      <c r="U319" s="36">
        <v>0</v>
      </c>
      <c r="V319" s="36">
        <v>0</v>
      </c>
      <c r="W319" s="36">
        <v>0</v>
      </c>
      <c r="X319" s="36">
        <v>0</v>
      </c>
      <c r="Y319" s="36">
        <v>0</v>
      </c>
      <c r="Z319" s="36">
        <v>0</v>
      </c>
      <c r="AA319" s="36">
        <v>0</v>
      </c>
      <c r="AB319" s="36">
        <v>0</v>
      </c>
      <c r="AC319" s="36">
        <v>0</v>
      </c>
      <c r="AD319" s="36">
        <v>0</v>
      </c>
      <c r="AE319" s="36">
        <v>6265.87</v>
      </c>
      <c r="AF319" s="36">
        <v>0</v>
      </c>
      <c r="AG319" s="36">
        <v>0</v>
      </c>
      <c r="AH319" s="36">
        <v>0</v>
      </c>
      <c r="AI319" s="36">
        <v>0</v>
      </c>
      <c r="AJ319" s="36">
        <v>0</v>
      </c>
      <c r="AK319" s="36">
        <v>0</v>
      </c>
      <c r="AL319" s="36">
        <v>0</v>
      </c>
      <c r="AM319" s="36">
        <v>0</v>
      </c>
      <c r="AN319" s="36">
        <v>0</v>
      </c>
      <c r="AO319" s="36">
        <v>0</v>
      </c>
      <c r="AP319" s="36">
        <v>0</v>
      </c>
      <c r="AQ319" s="36">
        <v>24890</v>
      </c>
      <c r="AR319" s="36">
        <v>0</v>
      </c>
      <c r="AS319" s="36">
        <v>0</v>
      </c>
      <c r="AT319" s="36">
        <v>0</v>
      </c>
      <c r="AU319" s="36">
        <v>0</v>
      </c>
      <c r="AV319" s="36">
        <v>0</v>
      </c>
      <c r="AW319" s="36">
        <v>0</v>
      </c>
      <c r="AX319" s="36">
        <v>0</v>
      </c>
      <c r="AY319" s="36">
        <v>0</v>
      </c>
      <c r="AZ319" s="36">
        <v>0</v>
      </c>
      <c r="BA319" s="36">
        <v>0</v>
      </c>
      <c r="BB319" s="36">
        <v>0</v>
      </c>
      <c r="BC319" s="36">
        <v>0</v>
      </c>
      <c r="BD319" s="36">
        <v>0</v>
      </c>
      <c r="BE319" s="36">
        <v>0</v>
      </c>
      <c r="BF319" s="36">
        <v>0</v>
      </c>
      <c r="BG319" s="36">
        <v>0</v>
      </c>
      <c r="BH319" s="36">
        <v>0</v>
      </c>
      <c r="BI319" s="36">
        <v>0</v>
      </c>
      <c r="BJ319" s="36">
        <v>0</v>
      </c>
      <c r="BK319" s="36">
        <v>0</v>
      </c>
      <c r="BL319" s="36">
        <v>0</v>
      </c>
      <c r="BM319" s="36">
        <v>0</v>
      </c>
      <c r="BN319" s="36">
        <v>0</v>
      </c>
      <c r="BO319" s="36">
        <v>0</v>
      </c>
      <c r="BP319" s="36">
        <v>9500</v>
      </c>
      <c r="BQ319" s="36">
        <v>0</v>
      </c>
      <c r="BR319" s="36">
        <v>0</v>
      </c>
      <c r="BS319" s="36">
        <v>0</v>
      </c>
      <c r="BT319" s="36">
        <v>0</v>
      </c>
      <c r="BU319" s="36">
        <v>0</v>
      </c>
      <c r="BV319" s="36">
        <v>0</v>
      </c>
      <c r="BW319" s="36">
        <v>0</v>
      </c>
      <c r="BX319" s="36">
        <v>0</v>
      </c>
      <c r="BY319" s="37">
        <v>273277.68</v>
      </c>
    </row>
    <row r="320" spans="1:77" ht="18.7" customHeight="1" x14ac:dyDescent="0.2">
      <c r="A320" s="34" t="s">
        <v>637</v>
      </c>
      <c r="B320" s="35" t="s">
        <v>787</v>
      </c>
      <c r="C320" s="34" t="s">
        <v>788</v>
      </c>
      <c r="D320" s="46">
        <v>0</v>
      </c>
      <c r="E320" s="46">
        <v>0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0</v>
      </c>
      <c r="U320" s="46">
        <v>0</v>
      </c>
      <c r="V320" s="46">
        <v>0</v>
      </c>
      <c r="W320" s="46">
        <v>0</v>
      </c>
      <c r="X320" s="46">
        <v>0</v>
      </c>
      <c r="Y320" s="46">
        <v>0</v>
      </c>
      <c r="Z320" s="46">
        <v>0</v>
      </c>
      <c r="AA320" s="46">
        <v>0</v>
      </c>
      <c r="AB320" s="46">
        <v>0</v>
      </c>
      <c r="AC320" s="46">
        <v>0</v>
      </c>
      <c r="AD320" s="46">
        <v>0</v>
      </c>
      <c r="AE320" s="46">
        <v>0</v>
      </c>
      <c r="AF320" s="46">
        <v>0</v>
      </c>
      <c r="AG320" s="46">
        <v>0</v>
      </c>
      <c r="AH320" s="46">
        <v>0</v>
      </c>
      <c r="AI320" s="46">
        <v>0</v>
      </c>
      <c r="AJ320" s="46">
        <v>0</v>
      </c>
      <c r="AK320" s="46">
        <v>0</v>
      </c>
      <c r="AL320" s="46">
        <v>0</v>
      </c>
      <c r="AM320" s="46">
        <v>0</v>
      </c>
      <c r="AN320" s="46">
        <v>0</v>
      </c>
      <c r="AO320" s="46">
        <v>0</v>
      </c>
      <c r="AP320" s="46">
        <v>0</v>
      </c>
      <c r="AQ320" s="46">
        <v>0</v>
      </c>
      <c r="AR320" s="46">
        <v>0</v>
      </c>
      <c r="AS320" s="46">
        <v>0</v>
      </c>
      <c r="AT320" s="46">
        <v>0</v>
      </c>
      <c r="AU320" s="46">
        <v>0</v>
      </c>
      <c r="AV320" s="46">
        <v>0</v>
      </c>
      <c r="AW320" s="46">
        <v>0</v>
      </c>
      <c r="AX320" s="46">
        <v>0</v>
      </c>
      <c r="AY320" s="46">
        <v>0</v>
      </c>
      <c r="AZ320" s="46">
        <v>0</v>
      </c>
      <c r="BA320" s="46">
        <v>0</v>
      </c>
      <c r="BB320" s="46">
        <v>0</v>
      </c>
      <c r="BC320" s="46">
        <v>0</v>
      </c>
      <c r="BD320" s="46">
        <v>0</v>
      </c>
      <c r="BE320" s="46">
        <v>0</v>
      </c>
      <c r="BF320" s="46">
        <v>0</v>
      </c>
      <c r="BG320" s="46">
        <v>0</v>
      </c>
      <c r="BH320" s="46">
        <v>0</v>
      </c>
      <c r="BI320" s="46">
        <v>0</v>
      </c>
      <c r="BJ320" s="46">
        <v>0</v>
      </c>
      <c r="BK320" s="46">
        <v>0</v>
      </c>
      <c r="BL320" s="46">
        <v>0</v>
      </c>
      <c r="BM320" s="46">
        <v>0</v>
      </c>
      <c r="BN320" s="46">
        <v>0</v>
      </c>
      <c r="BO320" s="46">
        <v>0</v>
      </c>
      <c r="BP320" s="46">
        <v>0</v>
      </c>
      <c r="BQ320" s="46">
        <v>0</v>
      </c>
      <c r="BR320" s="46">
        <v>0</v>
      </c>
      <c r="BS320" s="46">
        <v>0</v>
      </c>
      <c r="BT320" s="46">
        <v>0</v>
      </c>
      <c r="BU320" s="46">
        <v>0</v>
      </c>
      <c r="BV320" s="46">
        <v>0</v>
      </c>
      <c r="BW320" s="46">
        <v>0</v>
      </c>
      <c r="BX320" s="46">
        <v>0</v>
      </c>
      <c r="BY320" s="37">
        <v>-3099035.82</v>
      </c>
    </row>
    <row r="321" spans="1:77" ht="18.7" customHeight="1" x14ac:dyDescent="0.2">
      <c r="A321" s="34" t="s">
        <v>637</v>
      </c>
      <c r="B321" s="35" t="s">
        <v>789</v>
      </c>
      <c r="C321" s="34" t="s">
        <v>790</v>
      </c>
      <c r="D321" s="36">
        <v>0</v>
      </c>
      <c r="E321" s="36">
        <v>0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 s="36">
        <v>0</v>
      </c>
      <c r="V321" s="36">
        <v>0</v>
      </c>
      <c r="W321" s="36">
        <v>8000</v>
      </c>
      <c r="X321" s="36">
        <v>0</v>
      </c>
      <c r="Y321" s="36">
        <v>0</v>
      </c>
      <c r="Z321" s="36">
        <v>0</v>
      </c>
      <c r="AA321" s="36">
        <v>0</v>
      </c>
      <c r="AB321" s="36">
        <v>0</v>
      </c>
      <c r="AC321" s="36">
        <v>0</v>
      </c>
      <c r="AD321" s="36">
        <v>0</v>
      </c>
      <c r="AE321" s="36">
        <v>0</v>
      </c>
      <c r="AF321" s="36">
        <v>0</v>
      </c>
      <c r="AG321" s="36">
        <v>0</v>
      </c>
      <c r="AH321" s="36">
        <v>0</v>
      </c>
      <c r="AI321" s="36">
        <v>0</v>
      </c>
      <c r="AJ321" s="36">
        <v>0</v>
      </c>
      <c r="AK321" s="36">
        <v>0</v>
      </c>
      <c r="AL321" s="36">
        <v>0</v>
      </c>
      <c r="AM321" s="36">
        <v>0</v>
      </c>
      <c r="AN321" s="36">
        <v>0</v>
      </c>
      <c r="AO321" s="36">
        <v>0</v>
      </c>
      <c r="AP321" s="36">
        <v>0</v>
      </c>
      <c r="AQ321" s="36">
        <v>0</v>
      </c>
      <c r="AR321" s="36">
        <v>0</v>
      </c>
      <c r="AS321" s="36">
        <v>0</v>
      </c>
      <c r="AT321" s="36">
        <v>0</v>
      </c>
      <c r="AU321" s="36">
        <v>0</v>
      </c>
      <c r="AV321" s="36">
        <v>0</v>
      </c>
      <c r="AW321" s="36">
        <v>0</v>
      </c>
      <c r="AX321" s="36">
        <v>0</v>
      </c>
      <c r="AY321" s="36">
        <v>0</v>
      </c>
      <c r="AZ321" s="36">
        <v>0</v>
      </c>
      <c r="BA321" s="36">
        <v>0</v>
      </c>
      <c r="BB321" s="36">
        <v>0</v>
      </c>
      <c r="BC321" s="36">
        <v>0</v>
      </c>
      <c r="BD321" s="36">
        <v>0</v>
      </c>
      <c r="BE321" s="36">
        <v>0</v>
      </c>
      <c r="BF321" s="36">
        <v>0</v>
      </c>
      <c r="BG321" s="36">
        <v>0</v>
      </c>
      <c r="BH321" s="36">
        <v>0</v>
      </c>
      <c r="BI321" s="36">
        <v>0</v>
      </c>
      <c r="BJ321" s="36">
        <v>0</v>
      </c>
      <c r="BK321" s="36">
        <v>2400</v>
      </c>
      <c r="BL321" s="36">
        <v>0</v>
      </c>
      <c r="BM321" s="36">
        <v>0</v>
      </c>
      <c r="BN321" s="36">
        <v>0</v>
      </c>
      <c r="BO321" s="36">
        <v>0</v>
      </c>
      <c r="BP321" s="36">
        <v>0</v>
      </c>
      <c r="BQ321" s="36">
        <v>0</v>
      </c>
      <c r="BR321" s="36">
        <v>0</v>
      </c>
      <c r="BS321" s="36">
        <v>0</v>
      </c>
      <c r="BT321" s="36">
        <v>0</v>
      </c>
      <c r="BU321" s="36">
        <v>0</v>
      </c>
      <c r="BV321" s="36">
        <v>0</v>
      </c>
      <c r="BW321" s="36">
        <v>0</v>
      </c>
      <c r="BX321" s="36">
        <v>0</v>
      </c>
      <c r="BY321" s="37">
        <v>455815.88</v>
      </c>
    </row>
    <row r="322" spans="1:77" ht="18.7" customHeight="1" x14ac:dyDescent="0.2">
      <c r="A322" s="34" t="s">
        <v>637</v>
      </c>
      <c r="B322" s="35" t="s">
        <v>791</v>
      </c>
      <c r="C322" s="34" t="s">
        <v>792</v>
      </c>
      <c r="D322" s="46">
        <v>0</v>
      </c>
      <c r="E322" s="46">
        <v>0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46">
        <v>0</v>
      </c>
      <c r="V322" s="46">
        <v>0</v>
      </c>
      <c r="W322" s="46">
        <v>0</v>
      </c>
      <c r="X322" s="46">
        <v>0</v>
      </c>
      <c r="Y322" s="46">
        <v>0</v>
      </c>
      <c r="Z322" s="46">
        <v>0</v>
      </c>
      <c r="AA322" s="46">
        <v>0</v>
      </c>
      <c r="AB322" s="46">
        <v>0</v>
      </c>
      <c r="AC322" s="46">
        <v>0</v>
      </c>
      <c r="AD322" s="46">
        <v>0</v>
      </c>
      <c r="AE322" s="46">
        <v>0</v>
      </c>
      <c r="AF322" s="46">
        <v>0</v>
      </c>
      <c r="AG322" s="46">
        <v>0</v>
      </c>
      <c r="AH322" s="46">
        <v>0</v>
      </c>
      <c r="AI322" s="46">
        <v>0</v>
      </c>
      <c r="AJ322" s="46">
        <v>0</v>
      </c>
      <c r="AK322" s="46">
        <v>0</v>
      </c>
      <c r="AL322" s="46">
        <v>0</v>
      </c>
      <c r="AM322" s="46">
        <v>0</v>
      </c>
      <c r="AN322" s="46">
        <v>0</v>
      </c>
      <c r="AO322" s="46">
        <v>0</v>
      </c>
      <c r="AP322" s="46">
        <v>0</v>
      </c>
      <c r="AQ322" s="46">
        <v>0</v>
      </c>
      <c r="AR322" s="46">
        <v>0</v>
      </c>
      <c r="AS322" s="46">
        <v>0</v>
      </c>
      <c r="AT322" s="46">
        <v>0</v>
      </c>
      <c r="AU322" s="46">
        <v>0</v>
      </c>
      <c r="AV322" s="46">
        <v>0</v>
      </c>
      <c r="AW322" s="46">
        <v>0</v>
      </c>
      <c r="AX322" s="46">
        <v>0</v>
      </c>
      <c r="AY322" s="46">
        <v>0</v>
      </c>
      <c r="AZ322" s="46">
        <v>0</v>
      </c>
      <c r="BA322" s="46">
        <v>0</v>
      </c>
      <c r="BB322" s="46">
        <v>0</v>
      </c>
      <c r="BC322" s="46">
        <v>0</v>
      </c>
      <c r="BD322" s="46">
        <v>0</v>
      </c>
      <c r="BE322" s="46">
        <v>0</v>
      </c>
      <c r="BF322" s="46">
        <v>0</v>
      </c>
      <c r="BG322" s="46">
        <v>0</v>
      </c>
      <c r="BH322" s="46">
        <v>0</v>
      </c>
      <c r="BI322" s="46">
        <v>0</v>
      </c>
      <c r="BJ322" s="46">
        <v>0</v>
      </c>
      <c r="BK322" s="46">
        <v>0</v>
      </c>
      <c r="BL322" s="46">
        <v>0</v>
      </c>
      <c r="BM322" s="46">
        <v>0</v>
      </c>
      <c r="BN322" s="46">
        <v>0</v>
      </c>
      <c r="BO322" s="46">
        <v>0</v>
      </c>
      <c r="BP322" s="46">
        <v>0</v>
      </c>
      <c r="BQ322" s="46">
        <v>0</v>
      </c>
      <c r="BR322" s="46">
        <v>0</v>
      </c>
      <c r="BS322" s="46">
        <v>0</v>
      </c>
      <c r="BT322" s="46">
        <v>0</v>
      </c>
      <c r="BU322" s="46">
        <v>0</v>
      </c>
      <c r="BV322" s="46">
        <v>0</v>
      </c>
      <c r="BW322" s="46">
        <v>0</v>
      </c>
      <c r="BX322" s="46">
        <v>0</v>
      </c>
      <c r="BY322" s="37">
        <v>2527733</v>
      </c>
    </row>
    <row r="323" spans="1:77" ht="18.7" customHeight="1" x14ac:dyDescent="0.2">
      <c r="A323" s="34" t="s">
        <v>637</v>
      </c>
      <c r="B323" s="35" t="s">
        <v>793</v>
      </c>
      <c r="C323" s="34" t="s">
        <v>794</v>
      </c>
      <c r="D323" s="36">
        <v>0</v>
      </c>
      <c r="E323" s="36">
        <v>0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U323" s="36">
        <v>0</v>
      </c>
      <c r="V323" s="36">
        <v>0</v>
      </c>
      <c r="W323" s="36">
        <v>0</v>
      </c>
      <c r="X323" s="36">
        <v>0</v>
      </c>
      <c r="Y323" s="36">
        <v>0</v>
      </c>
      <c r="Z323" s="36">
        <v>0</v>
      </c>
      <c r="AA323" s="36">
        <v>0</v>
      </c>
      <c r="AB323" s="36">
        <v>0</v>
      </c>
      <c r="AC323" s="36">
        <v>0</v>
      </c>
      <c r="AD323" s="36">
        <v>0</v>
      </c>
      <c r="AE323" s="36">
        <v>0</v>
      </c>
      <c r="AF323" s="36">
        <v>0</v>
      </c>
      <c r="AG323" s="36">
        <v>0</v>
      </c>
      <c r="AH323" s="36">
        <v>0</v>
      </c>
      <c r="AI323" s="36">
        <v>0</v>
      </c>
      <c r="AJ323" s="36">
        <v>0</v>
      </c>
      <c r="AK323" s="36">
        <v>0</v>
      </c>
      <c r="AL323" s="36">
        <v>0</v>
      </c>
      <c r="AM323" s="36">
        <v>1500</v>
      </c>
      <c r="AN323" s="36">
        <v>0</v>
      </c>
      <c r="AO323" s="36">
        <v>0</v>
      </c>
      <c r="AP323" s="36">
        <v>0</v>
      </c>
      <c r="AQ323" s="36">
        <v>0</v>
      </c>
      <c r="AR323" s="36">
        <v>3000</v>
      </c>
      <c r="AS323" s="36">
        <v>0</v>
      </c>
      <c r="AT323" s="36">
        <v>0</v>
      </c>
      <c r="AU323" s="36">
        <v>0</v>
      </c>
      <c r="AV323" s="36">
        <v>0</v>
      </c>
      <c r="AW323" s="36">
        <v>0</v>
      </c>
      <c r="AX323" s="36">
        <v>0</v>
      </c>
      <c r="AY323" s="36">
        <v>0</v>
      </c>
      <c r="AZ323" s="36">
        <v>0</v>
      </c>
      <c r="BA323" s="36">
        <v>0</v>
      </c>
      <c r="BB323" s="36">
        <v>0</v>
      </c>
      <c r="BC323" s="36">
        <v>0</v>
      </c>
      <c r="BD323" s="36">
        <v>35500</v>
      </c>
      <c r="BE323" s="36">
        <v>0</v>
      </c>
      <c r="BF323" s="36">
        <v>0</v>
      </c>
      <c r="BG323" s="36">
        <v>2200</v>
      </c>
      <c r="BH323" s="36">
        <v>0</v>
      </c>
      <c r="BI323" s="36">
        <v>0</v>
      </c>
      <c r="BJ323" s="36">
        <v>0</v>
      </c>
      <c r="BK323" s="36">
        <v>0</v>
      </c>
      <c r="BL323" s="36">
        <v>0</v>
      </c>
      <c r="BM323" s="36">
        <v>0</v>
      </c>
      <c r="BN323" s="36">
        <v>0</v>
      </c>
      <c r="BO323" s="36">
        <v>0</v>
      </c>
      <c r="BP323" s="36">
        <v>0</v>
      </c>
      <c r="BQ323" s="36">
        <v>0</v>
      </c>
      <c r="BR323" s="36">
        <v>0</v>
      </c>
      <c r="BS323" s="36">
        <v>0</v>
      </c>
      <c r="BT323" s="36">
        <v>0</v>
      </c>
      <c r="BU323" s="36">
        <v>0</v>
      </c>
      <c r="BV323" s="36">
        <v>0</v>
      </c>
      <c r="BW323" s="36">
        <v>0</v>
      </c>
      <c r="BX323" s="36">
        <v>0</v>
      </c>
      <c r="BY323" s="37">
        <v>2737</v>
      </c>
    </row>
    <row r="324" spans="1:77" ht="18.7" customHeight="1" x14ac:dyDescent="0.2">
      <c r="A324" s="34" t="s">
        <v>637</v>
      </c>
      <c r="B324" s="35" t="s">
        <v>795</v>
      </c>
      <c r="C324" s="34" t="s">
        <v>796</v>
      </c>
      <c r="D324" s="36">
        <v>0</v>
      </c>
      <c r="E324" s="36">
        <v>0</v>
      </c>
      <c r="F324" s="36">
        <v>0</v>
      </c>
      <c r="G324" s="36">
        <v>420620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19220.2</v>
      </c>
      <c r="N324" s="36">
        <v>0</v>
      </c>
      <c r="O324" s="36">
        <v>0</v>
      </c>
      <c r="P324" s="36">
        <v>3194510</v>
      </c>
      <c r="Q324" s="36">
        <v>16881276.280000001</v>
      </c>
      <c r="R324" s="36">
        <v>0</v>
      </c>
      <c r="S324" s="36">
        <v>71500</v>
      </c>
      <c r="T324" s="36">
        <v>0</v>
      </c>
      <c r="U324" s="36">
        <v>37400</v>
      </c>
      <c r="V324" s="36">
        <v>0</v>
      </c>
      <c r="W324" s="36">
        <v>0</v>
      </c>
      <c r="X324" s="36">
        <v>0</v>
      </c>
      <c r="Y324" s="36">
        <v>0</v>
      </c>
      <c r="Z324" s="36">
        <v>0</v>
      </c>
      <c r="AA324" s="36">
        <v>0</v>
      </c>
      <c r="AB324" s="36">
        <v>0</v>
      </c>
      <c r="AC324" s="36">
        <v>0</v>
      </c>
      <c r="AD324" s="36">
        <v>0</v>
      </c>
      <c r="AE324" s="36">
        <v>406160</v>
      </c>
      <c r="AF324" s="36">
        <v>0</v>
      </c>
      <c r="AG324" s="36">
        <v>128000</v>
      </c>
      <c r="AH324" s="36">
        <v>0</v>
      </c>
      <c r="AI324" s="36">
        <v>0</v>
      </c>
      <c r="AJ324" s="36">
        <v>0</v>
      </c>
      <c r="AK324" s="36">
        <v>0</v>
      </c>
      <c r="AL324" s="36">
        <v>0</v>
      </c>
      <c r="AM324" s="36">
        <v>0</v>
      </c>
      <c r="AN324" s="36">
        <v>0</v>
      </c>
      <c r="AO324" s="36">
        <v>0</v>
      </c>
      <c r="AP324" s="36">
        <v>0</v>
      </c>
      <c r="AQ324" s="36">
        <v>219170</v>
      </c>
      <c r="AR324" s="36">
        <v>0</v>
      </c>
      <c r="AS324" s="36">
        <v>0</v>
      </c>
      <c r="AT324" s="36">
        <v>0</v>
      </c>
      <c r="AU324" s="36">
        <v>0</v>
      </c>
      <c r="AV324" s="36">
        <v>51248</v>
      </c>
      <c r="AW324" s="36">
        <v>0</v>
      </c>
      <c r="AX324" s="36">
        <v>0</v>
      </c>
      <c r="AY324" s="36">
        <v>0</v>
      </c>
      <c r="AZ324" s="36">
        <v>53100</v>
      </c>
      <c r="BA324" s="36">
        <v>0</v>
      </c>
      <c r="BB324" s="36">
        <v>0</v>
      </c>
      <c r="BC324" s="36">
        <v>123970</v>
      </c>
      <c r="BD324" s="36">
        <v>63230</v>
      </c>
      <c r="BE324" s="36">
        <v>76354.45</v>
      </c>
      <c r="BF324" s="36">
        <v>0</v>
      </c>
      <c r="BG324" s="36">
        <v>0</v>
      </c>
      <c r="BH324" s="36">
        <v>0</v>
      </c>
      <c r="BI324" s="36">
        <v>0</v>
      </c>
      <c r="BJ324" s="36">
        <v>0</v>
      </c>
      <c r="BK324" s="36">
        <v>0</v>
      </c>
      <c r="BL324" s="36">
        <v>0</v>
      </c>
      <c r="BM324" s="36">
        <v>56860</v>
      </c>
      <c r="BN324" s="36">
        <v>0</v>
      </c>
      <c r="BO324" s="36">
        <v>0</v>
      </c>
      <c r="BP324" s="36">
        <v>70699.8</v>
      </c>
      <c r="BQ324" s="36">
        <v>526850</v>
      </c>
      <c r="BR324" s="36">
        <v>301500</v>
      </c>
      <c r="BS324" s="36">
        <v>0</v>
      </c>
      <c r="BT324" s="36">
        <v>0</v>
      </c>
      <c r="BU324" s="36">
        <v>215400</v>
      </c>
      <c r="BV324" s="36">
        <v>0</v>
      </c>
      <c r="BW324" s="36">
        <v>0</v>
      </c>
      <c r="BX324" s="36">
        <v>0</v>
      </c>
      <c r="BY324" s="37">
        <v>117625</v>
      </c>
    </row>
    <row r="325" spans="1:77" ht="18.7" customHeight="1" x14ac:dyDescent="0.2">
      <c r="A325" s="34" t="s">
        <v>637</v>
      </c>
      <c r="B325" s="35" t="s">
        <v>797</v>
      </c>
      <c r="C325" s="34" t="s">
        <v>798</v>
      </c>
      <c r="D325" s="36">
        <v>0</v>
      </c>
      <c r="E325" s="36">
        <v>110880</v>
      </c>
      <c r="F325" s="36">
        <v>0</v>
      </c>
      <c r="G325" s="36">
        <v>0</v>
      </c>
      <c r="H325" s="36">
        <v>0</v>
      </c>
      <c r="I325" s="36">
        <v>0</v>
      </c>
      <c r="J325" s="36">
        <v>118680</v>
      </c>
      <c r="K325" s="36">
        <v>0</v>
      </c>
      <c r="L325" s="36">
        <v>0</v>
      </c>
      <c r="M325" s="36">
        <v>217800</v>
      </c>
      <c r="N325" s="36">
        <v>0</v>
      </c>
      <c r="O325" s="36">
        <v>17013</v>
      </c>
      <c r="P325" s="36">
        <v>0</v>
      </c>
      <c r="Q325" s="36">
        <v>0</v>
      </c>
      <c r="R325" s="36">
        <v>0</v>
      </c>
      <c r="S325" s="36">
        <v>0</v>
      </c>
      <c r="T325" s="36">
        <v>0</v>
      </c>
      <c r="U325" s="36">
        <v>0</v>
      </c>
      <c r="V325" s="36">
        <v>219840</v>
      </c>
      <c r="W325" s="36">
        <v>0</v>
      </c>
      <c r="X325" s="36">
        <v>0</v>
      </c>
      <c r="Y325" s="36">
        <v>0</v>
      </c>
      <c r="Z325" s="36">
        <v>0</v>
      </c>
      <c r="AA325" s="36">
        <v>0</v>
      </c>
      <c r="AB325" s="36">
        <v>0</v>
      </c>
      <c r="AC325" s="36">
        <v>0</v>
      </c>
      <c r="AD325" s="36">
        <v>0</v>
      </c>
      <c r="AE325" s="36">
        <v>0</v>
      </c>
      <c r="AF325" s="36">
        <v>0</v>
      </c>
      <c r="AG325" s="36">
        <v>0</v>
      </c>
      <c r="AH325" s="36">
        <v>0</v>
      </c>
      <c r="AI325" s="36">
        <v>0</v>
      </c>
      <c r="AJ325" s="36">
        <v>0</v>
      </c>
      <c r="AK325" s="36">
        <v>0</v>
      </c>
      <c r="AL325" s="36">
        <v>0</v>
      </c>
      <c r="AM325" s="36">
        <v>0</v>
      </c>
      <c r="AN325" s="36">
        <v>0</v>
      </c>
      <c r="AO325" s="36">
        <v>0</v>
      </c>
      <c r="AP325" s="36">
        <v>0</v>
      </c>
      <c r="AQ325" s="36">
        <v>0</v>
      </c>
      <c r="AR325" s="36">
        <v>0</v>
      </c>
      <c r="AS325" s="36">
        <v>0</v>
      </c>
      <c r="AT325" s="36">
        <v>0</v>
      </c>
      <c r="AU325" s="36">
        <v>0</v>
      </c>
      <c r="AV325" s="36">
        <v>0</v>
      </c>
      <c r="AW325" s="36">
        <v>0</v>
      </c>
      <c r="AX325" s="36">
        <v>0</v>
      </c>
      <c r="AY325" s="36">
        <v>0</v>
      </c>
      <c r="AZ325" s="36">
        <v>0</v>
      </c>
      <c r="BA325" s="36">
        <v>0</v>
      </c>
      <c r="BB325" s="36">
        <v>0</v>
      </c>
      <c r="BC325" s="36">
        <v>0</v>
      </c>
      <c r="BD325" s="36">
        <v>0</v>
      </c>
      <c r="BE325" s="36">
        <v>0</v>
      </c>
      <c r="BF325" s="36">
        <v>0</v>
      </c>
      <c r="BG325" s="36">
        <v>450000</v>
      </c>
      <c r="BH325" s="36">
        <v>0</v>
      </c>
      <c r="BI325" s="36">
        <v>0</v>
      </c>
      <c r="BJ325" s="36">
        <v>0</v>
      </c>
      <c r="BK325" s="36">
        <v>0</v>
      </c>
      <c r="BL325" s="36">
        <v>0</v>
      </c>
      <c r="BM325" s="36">
        <v>0</v>
      </c>
      <c r="BN325" s="36">
        <v>0</v>
      </c>
      <c r="BO325" s="36">
        <v>0</v>
      </c>
      <c r="BP325" s="36">
        <v>0</v>
      </c>
      <c r="BQ325" s="36">
        <v>0</v>
      </c>
      <c r="BR325" s="36">
        <v>0</v>
      </c>
      <c r="BS325" s="36">
        <v>0</v>
      </c>
      <c r="BT325" s="36">
        <v>0</v>
      </c>
      <c r="BU325" s="36">
        <v>0</v>
      </c>
      <c r="BV325" s="36">
        <v>0</v>
      </c>
      <c r="BW325" s="36">
        <v>0</v>
      </c>
      <c r="BX325" s="36">
        <v>0</v>
      </c>
      <c r="BY325" s="37">
        <v>13180886.15</v>
      </c>
    </row>
    <row r="326" spans="1:77" ht="18.7" customHeight="1" x14ac:dyDescent="0.2">
      <c r="A326" s="34" t="s">
        <v>637</v>
      </c>
      <c r="B326" s="35" t="s">
        <v>799</v>
      </c>
      <c r="C326" s="34" t="s">
        <v>800</v>
      </c>
      <c r="D326" s="36">
        <v>10705525.279999999</v>
      </c>
      <c r="E326" s="36">
        <v>105100</v>
      </c>
      <c r="F326" s="36">
        <v>34700</v>
      </c>
      <c r="G326" s="36">
        <v>57150</v>
      </c>
      <c r="H326" s="36">
        <v>68970</v>
      </c>
      <c r="I326" s="36">
        <v>1007600</v>
      </c>
      <c r="J326" s="36">
        <v>152401</v>
      </c>
      <c r="K326" s="36">
        <v>202706</v>
      </c>
      <c r="L326" s="36">
        <v>146400</v>
      </c>
      <c r="M326" s="36">
        <v>355800</v>
      </c>
      <c r="N326" s="36">
        <v>93477</v>
      </c>
      <c r="O326" s="36">
        <v>592860</v>
      </c>
      <c r="P326" s="36">
        <v>0</v>
      </c>
      <c r="Q326" s="36">
        <v>1477802</v>
      </c>
      <c r="R326" s="36">
        <v>173830</v>
      </c>
      <c r="S326" s="36">
        <v>3061</v>
      </c>
      <c r="T326" s="36">
        <v>7369.5</v>
      </c>
      <c r="U326" s="36">
        <v>141000</v>
      </c>
      <c r="V326" s="36">
        <v>2006426</v>
      </c>
      <c r="W326" s="36">
        <v>14319</v>
      </c>
      <c r="X326" s="36">
        <v>0</v>
      </c>
      <c r="Y326" s="36">
        <v>0</v>
      </c>
      <c r="Z326" s="36">
        <v>78311.7</v>
      </c>
      <c r="AA326" s="36">
        <v>52000</v>
      </c>
      <c r="AB326" s="36">
        <v>4131895</v>
      </c>
      <c r="AC326" s="36">
        <v>1261934.51</v>
      </c>
      <c r="AD326" s="36">
        <v>0</v>
      </c>
      <c r="AE326" s="36">
        <v>82076.34</v>
      </c>
      <c r="AF326" s="36">
        <v>0</v>
      </c>
      <c r="AG326" s="36">
        <v>20089.5</v>
      </c>
      <c r="AH326" s="36">
        <v>149945</v>
      </c>
      <c r="AI326" s="36">
        <v>38173</v>
      </c>
      <c r="AJ326" s="36">
        <v>95859</v>
      </c>
      <c r="AK326" s="36">
        <v>4112</v>
      </c>
      <c r="AL326" s="36">
        <v>60400</v>
      </c>
      <c r="AM326" s="36">
        <v>5900</v>
      </c>
      <c r="AN326" s="36">
        <v>25433</v>
      </c>
      <c r="AO326" s="36">
        <v>1870</v>
      </c>
      <c r="AP326" s="36">
        <v>36000</v>
      </c>
      <c r="AQ326" s="36">
        <v>261764</v>
      </c>
      <c r="AR326" s="36">
        <v>10000</v>
      </c>
      <c r="AS326" s="36">
        <v>21001.77</v>
      </c>
      <c r="AT326" s="36">
        <v>2585</v>
      </c>
      <c r="AU326" s="36">
        <v>104600</v>
      </c>
      <c r="AV326" s="36">
        <v>0</v>
      </c>
      <c r="AW326" s="36">
        <v>23601.96</v>
      </c>
      <c r="AX326" s="36">
        <v>1130886.3999999999</v>
      </c>
      <c r="AY326" s="36">
        <v>1000000</v>
      </c>
      <c r="AZ326" s="36">
        <v>54000</v>
      </c>
      <c r="BA326" s="36">
        <v>0</v>
      </c>
      <c r="BB326" s="36">
        <v>655027</v>
      </c>
      <c r="BC326" s="36">
        <v>1000</v>
      </c>
      <c r="BD326" s="36">
        <v>733881</v>
      </c>
      <c r="BE326" s="36">
        <v>3587170.16</v>
      </c>
      <c r="BF326" s="36">
        <v>0</v>
      </c>
      <c r="BG326" s="36">
        <v>32453</v>
      </c>
      <c r="BH326" s="36">
        <v>383128</v>
      </c>
      <c r="BI326" s="36">
        <v>8393729.0099999998</v>
      </c>
      <c r="BJ326" s="36">
        <v>5576267.3300000001</v>
      </c>
      <c r="BK326" s="36">
        <v>1252000</v>
      </c>
      <c r="BL326" s="36">
        <v>2000</v>
      </c>
      <c r="BM326" s="36">
        <v>23000</v>
      </c>
      <c r="BN326" s="36">
        <v>503421</v>
      </c>
      <c r="BO326" s="36">
        <v>49100</v>
      </c>
      <c r="BP326" s="36">
        <v>14808201.439999999</v>
      </c>
      <c r="BQ326" s="36">
        <v>110000</v>
      </c>
      <c r="BR326" s="36">
        <v>1000000</v>
      </c>
      <c r="BS326" s="36">
        <v>17004.09</v>
      </c>
      <c r="BT326" s="36">
        <v>60000</v>
      </c>
      <c r="BU326" s="36">
        <v>2411586</v>
      </c>
      <c r="BV326" s="36">
        <v>22410</v>
      </c>
      <c r="BW326" s="36">
        <v>15000</v>
      </c>
      <c r="BX326" s="36">
        <v>4300</v>
      </c>
      <c r="BY326" s="37">
        <v>5121416</v>
      </c>
    </row>
    <row r="327" spans="1:77" ht="18.7" customHeight="1" x14ac:dyDescent="0.2">
      <c r="A327" s="34" t="s">
        <v>637</v>
      </c>
      <c r="B327" s="35" t="s">
        <v>801</v>
      </c>
      <c r="C327" s="34" t="s">
        <v>802</v>
      </c>
      <c r="D327" s="36">
        <v>0</v>
      </c>
      <c r="E327" s="36">
        <v>0</v>
      </c>
      <c r="F327" s="36">
        <v>108012.69</v>
      </c>
      <c r="G327" s="36">
        <v>131908</v>
      </c>
      <c r="H327" s="36">
        <v>30487.54</v>
      </c>
      <c r="I327" s="36">
        <v>0</v>
      </c>
      <c r="J327" s="36">
        <v>0</v>
      </c>
      <c r="K327" s="36">
        <v>0</v>
      </c>
      <c r="L327" s="36">
        <v>0</v>
      </c>
      <c r="M327" s="36">
        <v>638879.76</v>
      </c>
      <c r="N327" s="36">
        <v>0</v>
      </c>
      <c r="O327" s="36">
        <v>0</v>
      </c>
      <c r="P327" s="36">
        <v>1335874.54</v>
      </c>
      <c r="Q327" s="36">
        <v>415882.17</v>
      </c>
      <c r="R327" s="36">
        <v>0</v>
      </c>
      <c r="S327" s="36">
        <v>0</v>
      </c>
      <c r="T327" s="36">
        <v>56366.66</v>
      </c>
      <c r="U327" s="36">
        <v>0</v>
      </c>
      <c r="V327" s="36">
        <v>3246437.12</v>
      </c>
      <c r="W327" s="36">
        <v>51254</v>
      </c>
      <c r="X327" s="36">
        <v>119355.8</v>
      </c>
      <c r="Y327" s="36">
        <v>0</v>
      </c>
      <c r="Z327" s="36">
        <v>17260.84</v>
      </c>
      <c r="AA327" s="36">
        <v>0</v>
      </c>
      <c r="AB327" s="36">
        <v>48333</v>
      </c>
      <c r="AC327" s="36">
        <v>0</v>
      </c>
      <c r="AD327" s="36">
        <v>0</v>
      </c>
      <c r="AE327" s="36">
        <v>7486023.5899999999</v>
      </c>
      <c r="AF327" s="36">
        <v>36514.480000000003</v>
      </c>
      <c r="AG327" s="36">
        <v>0</v>
      </c>
      <c r="AH327" s="36">
        <v>4883.5600000000004</v>
      </c>
      <c r="AI327" s="36">
        <v>220272.3</v>
      </c>
      <c r="AJ327" s="36">
        <v>146835.26999999999</v>
      </c>
      <c r="AK327" s="36">
        <v>192141.94</v>
      </c>
      <c r="AL327" s="36">
        <v>256649.52</v>
      </c>
      <c r="AM327" s="36">
        <v>1092163.51</v>
      </c>
      <c r="AN327" s="36">
        <v>120908.33</v>
      </c>
      <c r="AO327" s="36">
        <v>122824.74</v>
      </c>
      <c r="AP327" s="36">
        <v>0</v>
      </c>
      <c r="AQ327" s="36">
        <v>1134839.28</v>
      </c>
      <c r="AR327" s="36">
        <v>0</v>
      </c>
      <c r="AS327" s="36">
        <v>0</v>
      </c>
      <c r="AT327" s="36">
        <v>49585.599999999999</v>
      </c>
      <c r="AU327" s="36">
        <v>21248.68</v>
      </c>
      <c r="AV327" s="36">
        <v>49500</v>
      </c>
      <c r="AW327" s="36">
        <v>0</v>
      </c>
      <c r="AX327" s="36">
        <v>12741234.68</v>
      </c>
      <c r="AY327" s="36">
        <v>48492</v>
      </c>
      <c r="AZ327" s="36">
        <v>0</v>
      </c>
      <c r="BA327" s="36">
        <v>0</v>
      </c>
      <c r="BB327" s="36">
        <v>0</v>
      </c>
      <c r="BC327" s="36">
        <v>37803</v>
      </c>
      <c r="BD327" s="36">
        <v>0</v>
      </c>
      <c r="BE327" s="36">
        <v>243002</v>
      </c>
      <c r="BF327" s="36">
        <v>105500</v>
      </c>
      <c r="BG327" s="36">
        <v>0</v>
      </c>
      <c r="BH327" s="36">
        <v>0</v>
      </c>
      <c r="BI327" s="36">
        <v>0</v>
      </c>
      <c r="BJ327" s="36">
        <v>0</v>
      </c>
      <c r="BK327" s="36">
        <v>0</v>
      </c>
      <c r="BL327" s="36">
        <v>15000</v>
      </c>
      <c r="BM327" s="36">
        <v>0</v>
      </c>
      <c r="BN327" s="36">
        <v>39000</v>
      </c>
      <c r="BO327" s="36">
        <v>0</v>
      </c>
      <c r="BP327" s="36">
        <v>0</v>
      </c>
      <c r="BQ327" s="36">
        <v>1320</v>
      </c>
      <c r="BR327" s="36">
        <v>22138.66</v>
      </c>
      <c r="BS327" s="36">
        <v>0</v>
      </c>
      <c r="BT327" s="36">
        <v>0</v>
      </c>
      <c r="BU327" s="36">
        <v>85400</v>
      </c>
      <c r="BV327" s="36">
        <v>0</v>
      </c>
      <c r="BW327" s="36">
        <v>403258.88</v>
      </c>
      <c r="BX327" s="36">
        <v>1582395.14</v>
      </c>
      <c r="BY327" s="37">
        <v>5097950</v>
      </c>
    </row>
    <row r="328" spans="1:77" ht="18.7" customHeight="1" x14ac:dyDescent="0.2">
      <c r="A328" s="34" t="s">
        <v>637</v>
      </c>
      <c r="B328" s="35" t="s">
        <v>803</v>
      </c>
      <c r="C328" s="34" t="s">
        <v>804</v>
      </c>
      <c r="D328" s="36">
        <v>0</v>
      </c>
      <c r="E328" s="36">
        <v>0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99680.07</v>
      </c>
      <c r="L328" s="36">
        <v>0</v>
      </c>
      <c r="M328" s="36">
        <v>390288.27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109.67</v>
      </c>
      <c r="U328" s="36">
        <v>0</v>
      </c>
      <c r="V328" s="36">
        <v>0</v>
      </c>
      <c r="W328" s="36">
        <v>0</v>
      </c>
      <c r="X328" s="36">
        <v>28239.37</v>
      </c>
      <c r="Y328" s="36">
        <v>125152.1</v>
      </c>
      <c r="Z328" s="36">
        <v>0</v>
      </c>
      <c r="AA328" s="36">
        <v>74357.91</v>
      </c>
      <c r="AB328" s="36">
        <v>0</v>
      </c>
      <c r="AC328" s="36">
        <v>0</v>
      </c>
      <c r="AD328" s="36">
        <v>20580.349999999999</v>
      </c>
      <c r="AE328" s="36">
        <v>0</v>
      </c>
      <c r="AF328" s="36">
        <v>0</v>
      </c>
      <c r="AG328" s="36">
        <v>0</v>
      </c>
      <c r="AH328" s="36">
        <v>4919.45</v>
      </c>
      <c r="AI328" s="36">
        <v>0</v>
      </c>
      <c r="AJ328" s="36">
        <v>0</v>
      </c>
      <c r="AK328" s="36">
        <v>0</v>
      </c>
      <c r="AL328" s="36">
        <v>0</v>
      </c>
      <c r="AM328" s="36">
        <v>0</v>
      </c>
      <c r="AN328" s="36">
        <v>0</v>
      </c>
      <c r="AO328" s="36">
        <v>0</v>
      </c>
      <c r="AP328" s="36">
        <v>0</v>
      </c>
      <c r="AQ328" s="36">
        <v>0</v>
      </c>
      <c r="AR328" s="36">
        <v>0</v>
      </c>
      <c r="AS328" s="36">
        <v>35782.75</v>
      </c>
      <c r="AT328" s="36">
        <v>0</v>
      </c>
      <c r="AU328" s="36">
        <v>0</v>
      </c>
      <c r="AV328" s="36">
        <v>0</v>
      </c>
      <c r="AW328" s="36">
        <v>0</v>
      </c>
      <c r="AX328" s="36">
        <v>0</v>
      </c>
      <c r="AY328" s="36">
        <v>0</v>
      </c>
      <c r="AZ328" s="36">
        <v>0</v>
      </c>
      <c r="BA328" s="36">
        <v>0</v>
      </c>
      <c r="BB328" s="36">
        <v>0</v>
      </c>
      <c r="BC328" s="36">
        <v>0</v>
      </c>
      <c r="BD328" s="36">
        <v>0</v>
      </c>
      <c r="BE328" s="36">
        <v>31482.66</v>
      </c>
      <c r="BF328" s="36">
        <v>0</v>
      </c>
      <c r="BG328" s="36">
        <v>1594.02</v>
      </c>
      <c r="BH328" s="36">
        <v>0</v>
      </c>
      <c r="BI328" s="36">
        <v>0</v>
      </c>
      <c r="BJ328" s="36">
        <v>296539.2</v>
      </c>
      <c r="BK328" s="36">
        <v>0</v>
      </c>
      <c r="BL328" s="36">
        <v>0</v>
      </c>
      <c r="BM328" s="36">
        <v>0</v>
      </c>
      <c r="BN328" s="36">
        <v>0</v>
      </c>
      <c r="BO328" s="36">
        <v>129.87</v>
      </c>
      <c r="BP328" s="36">
        <v>3989.57</v>
      </c>
      <c r="BQ328" s="36">
        <v>36180.33</v>
      </c>
      <c r="BR328" s="36">
        <v>0</v>
      </c>
      <c r="BS328" s="36">
        <v>0</v>
      </c>
      <c r="BT328" s="36">
        <v>4.6399999999999997</v>
      </c>
      <c r="BU328" s="36">
        <v>0</v>
      </c>
      <c r="BV328" s="36">
        <v>221.2</v>
      </c>
      <c r="BW328" s="36">
        <v>0</v>
      </c>
      <c r="BX328" s="36">
        <v>588.36</v>
      </c>
      <c r="BY328" s="37"/>
    </row>
    <row r="329" spans="1:77" ht="18.7" customHeight="1" x14ac:dyDescent="0.2">
      <c r="A329" s="34" t="s">
        <v>637</v>
      </c>
      <c r="B329" s="35" t="s">
        <v>805</v>
      </c>
      <c r="C329" s="34" t="s">
        <v>782</v>
      </c>
      <c r="D329" s="46">
        <v>0</v>
      </c>
      <c r="E329" s="46">
        <v>0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0</v>
      </c>
      <c r="U329" s="46">
        <v>0</v>
      </c>
      <c r="V329" s="46">
        <v>0</v>
      </c>
      <c r="W329" s="46">
        <v>0</v>
      </c>
      <c r="X329" s="46">
        <v>0</v>
      </c>
      <c r="Y329" s="46">
        <v>0</v>
      </c>
      <c r="Z329" s="46">
        <v>0</v>
      </c>
      <c r="AA329" s="46">
        <v>0</v>
      </c>
      <c r="AB329" s="46">
        <v>0</v>
      </c>
      <c r="AC329" s="46">
        <v>0</v>
      </c>
      <c r="AD329" s="46">
        <v>0</v>
      </c>
      <c r="AE329" s="46">
        <v>0</v>
      </c>
      <c r="AF329" s="46">
        <v>0</v>
      </c>
      <c r="AG329" s="46">
        <v>0</v>
      </c>
      <c r="AH329" s="46">
        <v>0</v>
      </c>
      <c r="AI329" s="46">
        <v>0</v>
      </c>
      <c r="AJ329" s="46">
        <v>0</v>
      </c>
      <c r="AK329" s="46">
        <v>0</v>
      </c>
      <c r="AL329" s="46">
        <v>0</v>
      </c>
      <c r="AM329" s="46">
        <v>0</v>
      </c>
      <c r="AN329" s="46">
        <v>0</v>
      </c>
      <c r="AO329" s="46">
        <v>0</v>
      </c>
      <c r="AP329" s="46">
        <v>0</v>
      </c>
      <c r="AQ329" s="46">
        <v>0</v>
      </c>
      <c r="AR329" s="46">
        <v>0</v>
      </c>
      <c r="AS329" s="46">
        <v>0</v>
      </c>
      <c r="AT329" s="46">
        <v>0</v>
      </c>
      <c r="AU329" s="46">
        <v>0</v>
      </c>
      <c r="AV329" s="46">
        <v>0</v>
      </c>
      <c r="AW329" s="46">
        <v>0</v>
      </c>
      <c r="AX329" s="46">
        <v>0</v>
      </c>
      <c r="AY329" s="46">
        <v>0</v>
      </c>
      <c r="AZ329" s="46">
        <v>0</v>
      </c>
      <c r="BA329" s="46">
        <v>0</v>
      </c>
      <c r="BB329" s="46">
        <v>0</v>
      </c>
      <c r="BC329" s="46">
        <v>0</v>
      </c>
      <c r="BD329" s="46">
        <v>0</v>
      </c>
      <c r="BE329" s="46">
        <v>0</v>
      </c>
      <c r="BF329" s="46">
        <v>0</v>
      </c>
      <c r="BG329" s="46">
        <v>0</v>
      </c>
      <c r="BH329" s="46">
        <v>0</v>
      </c>
      <c r="BI329" s="46">
        <v>0</v>
      </c>
      <c r="BJ329" s="46">
        <v>0</v>
      </c>
      <c r="BK329" s="46">
        <v>0</v>
      </c>
      <c r="BL329" s="46">
        <v>0</v>
      </c>
      <c r="BM329" s="46">
        <v>0</v>
      </c>
      <c r="BN329" s="46">
        <v>0</v>
      </c>
      <c r="BO329" s="46">
        <v>0</v>
      </c>
      <c r="BP329" s="46">
        <v>0</v>
      </c>
      <c r="BQ329" s="46">
        <v>0</v>
      </c>
      <c r="BR329" s="46">
        <v>0</v>
      </c>
      <c r="BS329" s="46">
        <v>0</v>
      </c>
      <c r="BT329" s="46">
        <v>0</v>
      </c>
      <c r="BU329" s="46">
        <v>0</v>
      </c>
      <c r="BV329" s="46">
        <v>0</v>
      </c>
      <c r="BW329" s="46">
        <v>0</v>
      </c>
      <c r="BX329" s="46">
        <v>0</v>
      </c>
      <c r="BY329" s="37">
        <v>13325831.279999999</v>
      </c>
    </row>
    <row r="330" spans="1:77" ht="18.7" customHeight="1" x14ac:dyDescent="0.2">
      <c r="A330" s="34" t="s">
        <v>637</v>
      </c>
      <c r="B330" s="35" t="s">
        <v>806</v>
      </c>
      <c r="C330" s="34" t="s">
        <v>784</v>
      </c>
      <c r="D330" s="36">
        <v>0</v>
      </c>
      <c r="E330" s="36">
        <v>0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0</v>
      </c>
      <c r="U330" s="36">
        <v>0</v>
      </c>
      <c r="V330" s="36">
        <v>95000</v>
      </c>
      <c r="W330" s="36">
        <v>0</v>
      </c>
      <c r="X330" s="36">
        <v>0</v>
      </c>
      <c r="Y330" s="36">
        <v>0</v>
      </c>
      <c r="Z330" s="36">
        <v>0</v>
      </c>
      <c r="AA330" s="36">
        <v>0</v>
      </c>
      <c r="AB330" s="36">
        <v>0</v>
      </c>
      <c r="AC330" s="36">
        <v>0</v>
      </c>
      <c r="AD330" s="36">
        <v>5200</v>
      </c>
      <c r="AE330" s="36">
        <v>0</v>
      </c>
      <c r="AF330" s="36">
        <v>0</v>
      </c>
      <c r="AG330" s="36">
        <v>0</v>
      </c>
      <c r="AH330" s="36">
        <v>0</v>
      </c>
      <c r="AI330" s="36">
        <v>0</v>
      </c>
      <c r="AJ330" s="36">
        <v>0</v>
      </c>
      <c r="AK330" s="36">
        <v>0</v>
      </c>
      <c r="AL330" s="36">
        <v>0</v>
      </c>
      <c r="AM330" s="36">
        <v>0</v>
      </c>
      <c r="AN330" s="36">
        <v>0</v>
      </c>
      <c r="AO330" s="36">
        <v>0</v>
      </c>
      <c r="AP330" s="36">
        <v>0</v>
      </c>
      <c r="AQ330" s="36">
        <v>0</v>
      </c>
      <c r="AR330" s="36">
        <v>0</v>
      </c>
      <c r="AS330" s="36">
        <v>0</v>
      </c>
      <c r="AT330" s="36">
        <v>0</v>
      </c>
      <c r="AU330" s="36">
        <v>2979</v>
      </c>
      <c r="AV330" s="36">
        <v>0</v>
      </c>
      <c r="AW330" s="36">
        <v>9595</v>
      </c>
      <c r="AX330" s="36">
        <v>0</v>
      </c>
      <c r="AY330" s="36">
        <v>0</v>
      </c>
      <c r="AZ330" s="36">
        <v>0</v>
      </c>
      <c r="BA330" s="36">
        <v>0</v>
      </c>
      <c r="BB330" s="36">
        <v>0</v>
      </c>
      <c r="BC330" s="36">
        <v>0</v>
      </c>
      <c r="BD330" s="36">
        <v>0</v>
      </c>
      <c r="BE330" s="36">
        <v>0</v>
      </c>
      <c r="BF330" s="36">
        <v>0</v>
      </c>
      <c r="BG330" s="36">
        <v>0</v>
      </c>
      <c r="BH330" s="36">
        <v>0</v>
      </c>
      <c r="BI330" s="36">
        <v>0</v>
      </c>
      <c r="BJ330" s="36">
        <v>0</v>
      </c>
      <c r="BK330" s="36">
        <v>0</v>
      </c>
      <c r="BL330" s="36">
        <v>0</v>
      </c>
      <c r="BM330" s="36">
        <v>0</v>
      </c>
      <c r="BN330" s="36">
        <v>0</v>
      </c>
      <c r="BO330" s="36">
        <v>0</v>
      </c>
      <c r="BP330" s="36">
        <v>0</v>
      </c>
      <c r="BQ330" s="36">
        <v>0</v>
      </c>
      <c r="BR330" s="36">
        <v>0</v>
      </c>
      <c r="BS330" s="36">
        <v>0</v>
      </c>
      <c r="BT330" s="36">
        <v>0</v>
      </c>
      <c r="BU330" s="36">
        <v>0</v>
      </c>
      <c r="BV330" s="36">
        <v>0</v>
      </c>
      <c r="BW330" s="36">
        <v>0</v>
      </c>
      <c r="BX330" s="36">
        <v>130</v>
      </c>
      <c r="BY330" s="37">
        <v>83660933.979999989</v>
      </c>
    </row>
    <row r="331" spans="1:77" ht="18.7" customHeight="1" x14ac:dyDescent="0.2">
      <c r="A331" s="34" t="s">
        <v>637</v>
      </c>
      <c r="B331" s="35" t="s">
        <v>807</v>
      </c>
      <c r="C331" s="34" t="s">
        <v>808</v>
      </c>
      <c r="D331" s="36">
        <v>0</v>
      </c>
      <c r="E331" s="36">
        <v>0</v>
      </c>
      <c r="F331" s="36">
        <v>4500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0</v>
      </c>
      <c r="U331" s="36">
        <v>0</v>
      </c>
      <c r="V331" s="36">
        <v>0</v>
      </c>
      <c r="W331" s="36">
        <v>0</v>
      </c>
      <c r="X331" s="36">
        <v>0</v>
      </c>
      <c r="Y331" s="36">
        <v>0</v>
      </c>
      <c r="Z331" s="36">
        <v>0</v>
      </c>
      <c r="AA331" s="36">
        <v>0</v>
      </c>
      <c r="AB331" s="36">
        <v>466</v>
      </c>
      <c r="AC331" s="36">
        <v>0</v>
      </c>
      <c r="AD331" s="36">
        <v>0</v>
      </c>
      <c r="AE331" s="36">
        <v>0</v>
      </c>
      <c r="AF331" s="36">
        <v>0</v>
      </c>
      <c r="AG331" s="36">
        <v>0</v>
      </c>
      <c r="AH331" s="36">
        <v>0</v>
      </c>
      <c r="AI331" s="36">
        <v>0</v>
      </c>
      <c r="AJ331" s="36">
        <v>0</v>
      </c>
      <c r="AK331" s="36">
        <v>0</v>
      </c>
      <c r="AL331" s="36">
        <v>0</v>
      </c>
      <c r="AM331" s="36">
        <v>0</v>
      </c>
      <c r="AN331" s="36">
        <v>0</v>
      </c>
      <c r="AO331" s="36">
        <v>0</v>
      </c>
      <c r="AP331" s="36">
        <v>0</v>
      </c>
      <c r="AQ331" s="36">
        <v>0</v>
      </c>
      <c r="AR331" s="36">
        <v>0</v>
      </c>
      <c r="AS331" s="36">
        <v>0</v>
      </c>
      <c r="AT331" s="36">
        <v>0</v>
      </c>
      <c r="AU331" s="36">
        <v>0</v>
      </c>
      <c r="AV331" s="36">
        <v>0</v>
      </c>
      <c r="AW331" s="36">
        <v>0</v>
      </c>
      <c r="AX331" s="36">
        <v>0</v>
      </c>
      <c r="AY331" s="36">
        <v>0</v>
      </c>
      <c r="AZ331" s="36">
        <v>0</v>
      </c>
      <c r="BA331" s="36">
        <v>0</v>
      </c>
      <c r="BB331" s="36">
        <v>0</v>
      </c>
      <c r="BC331" s="36">
        <v>0</v>
      </c>
      <c r="BD331" s="36">
        <v>0</v>
      </c>
      <c r="BE331" s="36">
        <v>0</v>
      </c>
      <c r="BF331" s="36">
        <v>0</v>
      </c>
      <c r="BG331" s="36">
        <v>0</v>
      </c>
      <c r="BH331" s="36">
        <v>0</v>
      </c>
      <c r="BI331" s="36">
        <v>0</v>
      </c>
      <c r="BJ331" s="36">
        <v>0</v>
      </c>
      <c r="BK331" s="36">
        <v>0</v>
      </c>
      <c r="BL331" s="36">
        <v>0</v>
      </c>
      <c r="BM331" s="36">
        <v>0</v>
      </c>
      <c r="BN331" s="36">
        <v>0</v>
      </c>
      <c r="BO331" s="36">
        <v>15370</v>
      </c>
      <c r="BP331" s="36">
        <v>0</v>
      </c>
      <c r="BQ331" s="36">
        <v>0</v>
      </c>
      <c r="BR331" s="36">
        <v>0</v>
      </c>
      <c r="BS331" s="36">
        <v>0</v>
      </c>
      <c r="BT331" s="36">
        <v>0</v>
      </c>
      <c r="BU331" s="36">
        <v>0</v>
      </c>
      <c r="BV331" s="36">
        <v>0</v>
      </c>
      <c r="BW331" s="36">
        <v>0</v>
      </c>
      <c r="BX331" s="36">
        <v>0</v>
      </c>
      <c r="BY331" s="37">
        <v>59351071.569999993</v>
      </c>
    </row>
    <row r="332" spans="1:77" ht="18.7" customHeight="1" x14ac:dyDescent="0.2">
      <c r="A332" s="34" t="s">
        <v>637</v>
      </c>
      <c r="B332" s="35" t="s">
        <v>809</v>
      </c>
      <c r="C332" s="34" t="s">
        <v>810</v>
      </c>
      <c r="D332" s="36">
        <v>86592</v>
      </c>
      <c r="E332" s="36">
        <v>1255000</v>
      </c>
      <c r="F332" s="36">
        <v>0</v>
      </c>
      <c r="G332" s="36">
        <v>0</v>
      </c>
      <c r="H332" s="36">
        <v>106800</v>
      </c>
      <c r="I332" s="36">
        <v>0</v>
      </c>
      <c r="J332" s="36">
        <v>410492</v>
      </c>
      <c r="K332" s="36">
        <v>143000</v>
      </c>
      <c r="L332" s="36">
        <v>0</v>
      </c>
      <c r="M332" s="36">
        <v>8040</v>
      </c>
      <c r="N332" s="36">
        <v>0</v>
      </c>
      <c r="O332" s="36">
        <v>0</v>
      </c>
      <c r="P332" s="36">
        <v>0</v>
      </c>
      <c r="Q332" s="36">
        <v>7043.22</v>
      </c>
      <c r="R332" s="36">
        <v>0</v>
      </c>
      <c r="S332" s="36">
        <v>0</v>
      </c>
      <c r="T332" s="36">
        <v>295500</v>
      </c>
      <c r="U332" s="36">
        <v>0</v>
      </c>
      <c r="V332" s="36">
        <v>412702.5</v>
      </c>
      <c r="W332" s="36">
        <v>0</v>
      </c>
      <c r="X332" s="36">
        <v>0</v>
      </c>
      <c r="Y332" s="36">
        <v>0</v>
      </c>
      <c r="Z332" s="36">
        <v>0</v>
      </c>
      <c r="AA332" s="36">
        <v>0</v>
      </c>
      <c r="AB332" s="36">
        <v>0</v>
      </c>
      <c r="AC332" s="36">
        <v>148827.75</v>
      </c>
      <c r="AD332" s="36">
        <v>97680</v>
      </c>
      <c r="AE332" s="36">
        <v>149835</v>
      </c>
      <c r="AF332" s="36">
        <v>5503890</v>
      </c>
      <c r="AG332" s="36">
        <v>0</v>
      </c>
      <c r="AH332" s="36">
        <v>0</v>
      </c>
      <c r="AI332" s="36">
        <v>0</v>
      </c>
      <c r="AJ332" s="36">
        <v>0</v>
      </c>
      <c r="AK332" s="36">
        <v>0</v>
      </c>
      <c r="AL332" s="36">
        <v>0</v>
      </c>
      <c r="AM332" s="36">
        <v>0</v>
      </c>
      <c r="AN332" s="36">
        <v>0</v>
      </c>
      <c r="AO332" s="36">
        <v>0</v>
      </c>
      <c r="AP332" s="36">
        <v>0</v>
      </c>
      <c r="AQ332" s="36">
        <v>100917.66</v>
      </c>
      <c r="AR332" s="36">
        <v>0</v>
      </c>
      <c r="AS332" s="36">
        <v>2101</v>
      </c>
      <c r="AT332" s="36">
        <v>0</v>
      </c>
      <c r="AU332" s="36">
        <v>0</v>
      </c>
      <c r="AV332" s="36">
        <v>0</v>
      </c>
      <c r="AW332" s="36">
        <v>0</v>
      </c>
      <c r="AX332" s="36">
        <v>90888</v>
      </c>
      <c r="AY332" s="36">
        <v>0</v>
      </c>
      <c r="AZ332" s="36">
        <v>0</v>
      </c>
      <c r="BA332" s="36">
        <v>0</v>
      </c>
      <c r="BB332" s="36">
        <v>61819</v>
      </c>
      <c r="BC332" s="36">
        <v>0</v>
      </c>
      <c r="BD332" s="36">
        <v>0</v>
      </c>
      <c r="BE332" s="36">
        <v>0</v>
      </c>
      <c r="BF332" s="36">
        <v>0</v>
      </c>
      <c r="BG332" s="36">
        <v>0</v>
      </c>
      <c r="BH332" s="36">
        <v>0</v>
      </c>
      <c r="BI332" s="36">
        <v>3182670</v>
      </c>
      <c r="BJ332" s="36">
        <v>7000</v>
      </c>
      <c r="BK332" s="36">
        <v>0</v>
      </c>
      <c r="BL332" s="36">
        <v>0</v>
      </c>
      <c r="BM332" s="36">
        <v>0</v>
      </c>
      <c r="BN332" s="36">
        <v>0</v>
      </c>
      <c r="BO332" s="36">
        <v>170290.95</v>
      </c>
      <c r="BP332" s="36">
        <v>358582.08</v>
      </c>
      <c r="BQ332" s="36">
        <v>0</v>
      </c>
      <c r="BR332" s="36">
        <v>0</v>
      </c>
      <c r="BS332" s="36">
        <v>0</v>
      </c>
      <c r="BT332" s="36">
        <v>0</v>
      </c>
      <c r="BU332" s="36">
        <v>0</v>
      </c>
      <c r="BV332" s="36">
        <v>0</v>
      </c>
      <c r="BW332" s="36">
        <v>0</v>
      </c>
      <c r="BX332" s="36">
        <v>0</v>
      </c>
      <c r="BY332" s="37">
        <v>23451000</v>
      </c>
    </row>
    <row r="333" spans="1:77" ht="18.7" customHeight="1" x14ac:dyDescent="0.2">
      <c r="A333" s="34" t="s">
        <v>637</v>
      </c>
      <c r="B333" s="35" t="s">
        <v>811</v>
      </c>
      <c r="C333" s="34" t="s">
        <v>812</v>
      </c>
      <c r="D333" s="36">
        <v>0</v>
      </c>
      <c r="E333" s="36">
        <v>0</v>
      </c>
      <c r="F333" s="36">
        <v>0</v>
      </c>
      <c r="G333" s="36">
        <v>0</v>
      </c>
      <c r="H333" s="36">
        <v>0</v>
      </c>
      <c r="I333" s="36">
        <v>0</v>
      </c>
      <c r="J333" s="36">
        <v>108300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U333" s="36">
        <v>0</v>
      </c>
      <c r="V333" s="36">
        <v>0</v>
      </c>
      <c r="W333" s="36">
        <v>0</v>
      </c>
      <c r="X333" s="36">
        <v>0</v>
      </c>
      <c r="Y333" s="36">
        <v>0</v>
      </c>
      <c r="Z333" s="36">
        <v>0</v>
      </c>
      <c r="AA333" s="36">
        <v>0</v>
      </c>
      <c r="AB333" s="36">
        <v>0</v>
      </c>
      <c r="AC333" s="36">
        <v>0</v>
      </c>
      <c r="AD333" s="36">
        <v>0</v>
      </c>
      <c r="AE333" s="36">
        <v>0</v>
      </c>
      <c r="AF333" s="36">
        <v>0</v>
      </c>
      <c r="AG333" s="36">
        <v>0</v>
      </c>
      <c r="AH333" s="36">
        <v>0</v>
      </c>
      <c r="AI333" s="36">
        <v>0</v>
      </c>
      <c r="AJ333" s="36">
        <v>0</v>
      </c>
      <c r="AK333" s="36">
        <v>0</v>
      </c>
      <c r="AL333" s="36">
        <v>0</v>
      </c>
      <c r="AM333" s="36">
        <v>0</v>
      </c>
      <c r="AN333" s="36">
        <v>0</v>
      </c>
      <c r="AO333" s="36">
        <v>0</v>
      </c>
      <c r="AP333" s="36">
        <v>0</v>
      </c>
      <c r="AQ333" s="36">
        <v>0</v>
      </c>
      <c r="AR333" s="36">
        <v>0</v>
      </c>
      <c r="AS333" s="36">
        <v>0</v>
      </c>
      <c r="AT333" s="36">
        <v>0</v>
      </c>
      <c r="AU333" s="36">
        <v>0</v>
      </c>
      <c r="AV333" s="36">
        <v>0</v>
      </c>
      <c r="AW333" s="36">
        <v>0</v>
      </c>
      <c r="AX333" s="36">
        <v>0</v>
      </c>
      <c r="AY333" s="36">
        <v>0</v>
      </c>
      <c r="AZ333" s="36">
        <v>0</v>
      </c>
      <c r="BA333" s="36">
        <v>0</v>
      </c>
      <c r="BB333" s="36">
        <v>0</v>
      </c>
      <c r="BC333" s="36">
        <v>0</v>
      </c>
      <c r="BD333" s="36">
        <v>0</v>
      </c>
      <c r="BE333" s="36">
        <v>0</v>
      </c>
      <c r="BF333" s="36">
        <v>0</v>
      </c>
      <c r="BG333" s="36">
        <v>0</v>
      </c>
      <c r="BH333" s="36">
        <v>0</v>
      </c>
      <c r="BI333" s="36">
        <v>0</v>
      </c>
      <c r="BJ333" s="36">
        <v>0</v>
      </c>
      <c r="BK333" s="36">
        <v>0</v>
      </c>
      <c r="BL333" s="36">
        <v>0</v>
      </c>
      <c r="BM333" s="36">
        <v>0</v>
      </c>
      <c r="BN333" s="36">
        <v>0</v>
      </c>
      <c r="BO333" s="36">
        <v>0</v>
      </c>
      <c r="BP333" s="36">
        <v>0</v>
      </c>
      <c r="BQ333" s="36">
        <v>0</v>
      </c>
      <c r="BR333" s="36">
        <v>0</v>
      </c>
      <c r="BS333" s="36">
        <v>0</v>
      </c>
      <c r="BT333" s="36">
        <v>0</v>
      </c>
      <c r="BU333" s="36">
        <v>0</v>
      </c>
      <c r="BV333" s="36">
        <v>0</v>
      </c>
      <c r="BW333" s="36">
        <v>0</v>
      </c>
      <c r="BX333" s="36">
        <v>0</v>
      </c>
      <c r="BY333" s="37">
        <v>17812379.009999998</v>
      </c>
    </row>
    <row r="334" spans="1:77" ht="18.7" customHeight="1" x14ac:dyDescent="0.2">
      <c r="A334" s="34" t="s">
        <v>637</v>
      </c>
      <c r="B334" s="35" t="s">
        <v>813</v>
      </c>
      <c r="C334" s="34" t="s">
        <v>814</v>
      </c>
      <c r="D334" s="46">
        <v>0</v>
      </c>
      <c r="E334" s="46">
        <v>0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46">
        <v>0</v>
      </c>
      <c r="V334" s="46">
        <v>0</v>
      </c>
      <c r="W334" s="46">
        <v>0</v>
      </c>
      <c r="X334" s="46">
        <v>0</v>
      </c>
      <c r="Y334" s="46">
        <v>0</v>
      </c>
      <c r="Z334" s="46">
        <v>0</v>
      </c>
      <c r="AA334" s="46">
        <v>0</v>
      </c>
      <c r="AB334" s="46">
        <v>0</v>
      </c>
      <c r="AC334" s="46">
        <v>0</v>
      </c>
      <c r="AD334" s="46">
        <v>0</v>
      </c>
      <c r="AE334" s="46">
        <v>0</v>
      </c>
      <c r="AF334" s="46">
        <v>0</v>
      </c>
      <c r="AG334" s="46">
        <v>0</v>
      </c>
      <c r="AH334" s="46">
        <v>0</v>
      </c>
      <c r="AI334" s="46">
        <v>0</v>
      </c>
      <c r="AJ334" s="46">
        <v>0</v>
      </c>
      <c r="AK334" s="46">
        <v>0</v>
      </c>
      <c r="AL334" s="46">
        <v>0</v>
      </c>
      <c r="AM334" s="46">
        <v>0</v>
      </c>
      <c r="AN334" s="46">
        <v>0</v>
      </c>
      <c r="AO334" s="46">
        <v>0</v>
      </c>
      <c r="AP334" s="46">
        <v>0</v>
      </c>
      <c r="AQ334" s="46">
        <v>0</v>
      </c>
      <c r="AR334" s="46">
        <v>0</v>
      </c>
      <c r="AS334" s="46">
        <v>0</v>
      </c>
      <c r="AT334" s="46">
        <v>0</v>
      </c>
      <c r="AU334" s="46">
        <v>0</v>
      </c>
      <c r="AV334" s="46">
        <v>0</v>
      </c>
      <c r="AW334" s="46">
        <v>0</v>
      </c>
      <c r="AX334" s="46">
        <v>0</v>
      </c>
      <c r="AY334" s="46">
        <v>0</v>
      </c>
      <c r="AZ334" s="46">
        <v>0</v>
      </c>
      <c r="BA334" s="46">
        <v>0</v>
      </c>
      <c r="BB334" s="46">
        <v>0</v>
      </c>
      <c r="BC334" s="46">
        <v>0</v>
      </c>
      <c r="BD334" s="46">
        <v>0</v>
      </c>
      <c r="BE334" s="46">
        <v>0</v>
      </c>
      <c r="BF334" s="46">
        <v>0</v>
      </c>
      <c r="BG334" s="46">
        <v>0</v>
      </c>
      <c r="BH334" s="46">
        <v>0</v>
      </c>
      <c r="BI334" s="46">
        <v>0</v>
      </c>
      <c r="BJ334" s="46">
        <v>0</v>
      </c>
      <c r="BK334" s="46">
        <v>0</v>
      </c>
      <c r="BL334" s="46">
        <v>0</v>
      </c>
      <c r="BM334" s="46">
        <v>0</v>
      </c>
      <c r="BN334" s="46">
        <v>0</v>
      </c>
      <c r="BO334" s="46">
        <v>0</v>
      </c>
      <c r="BP334" s="46">
        <v>0</v>
      </c>
      <c r="BQ334" s="46">
        <v>0</v>
      </c>
      <c r="BR334" s="46">
        <v>0</v>
      </c>
      <c r="BS334" s="46">
        <v>0</v>
      </c>
      <c r="BT334" s="46">
        <v>0</v>
      </c>
      <c r="BU334" s="46">
        <v>0</v>
      </c>
      <c r="BV334" s="46">
        <v>0</v>
      </c>
      <c r="BW334" s="46">
        <v>0</v>
      </c>
      <c r="BX334" s="46">
        <v>0</v>
      </c>
      <c r="BY334" s="37"/>
    </row>
    <row r="335" spans="1:77" ht="18.7" customHeight="1" x14ac:dyDescent="0.2">
      <c r="A335" s="34" t="s">
        <v>637</v>
      </c>
      <c r="B335" s="35" t="s">
        <v>815</v>
      </c>
      <c r="C335" s="34" t="s">
        <v>816</v>
      </c>
      <c r="D335" s="36">
        <v>2505083.77</v>
      </c>
      <c r="E335" s="36">
        <v>559801.19999999995</v>
      </c>
      <c r="F335" s="36">
        <v>705038.44</v>
      </c>
      <c r="G335" s="36">
        <v>394438.91</v>
      </c>
      <c r="H335" s="36">
        <v>258484.07</v>
      </c>
      <c r="I335" s="36">
        <v>98608</v>
      </c>
      <c r="J335" s="36">
        <v>5416035.5899999999</v>
      </c>
      <c r="K335" s="36">
        <v>438386.4</v>
      </c>
      <c r="L335" s="36">
        <v>196230.42</v>
      </c>
      <c r="M335" s="36">
        <v>1119783.8500000001</v>
      </c>
      <c r="N335" s="36">
        <v>192204.5</v>
      </c>
      <c r="O335" s="36">
        <v>552440.49</v>
      </c>
      <c r="P335" s="36">
        <v>1054931.19</v>
      </c>
      <c r="Q335" s="36">
        <v>700641.34</v>
      </c>
      <c r="R335" s="36">
        <v>95785.600000000006</v>
      </c>
      <c r="S335" s="36">
        <v>196818.12</v>
      </c>
      <c r="T335" s="36">
        <v>324139.96999999997</v>
      </c>
      <c r="U335" s="36">
        <v>110966.5</v>
      </c>
      <c r="V335" s="36">
        <v>3394225.55</v>
      </c>
      <c r="W335" s="36">
        <v>796509</v>
      </c>
      <c r="X335" s="36">
        <v>383169.54</v>
      </c>
      <c r="Y335" s="36">
        <v>688566.2</v>
      </c>
      <c r="Z335" s="36">
        <v>215366.98</v>
      </c>
      <c r="AA335" s="36">
        <v>373469</v>
      </c>
      <c r="AB335" s="36">
        <v>227181.9</v>
      </c>
      <c r="AC335" s="36">
        <v>152619.74</v>
      </c>
      <c r="AD335" s="36">
        <v>0</v>
      </c>
      <c r="AE335" s="36">
        <v>4015610.84</v>
      </c>
      <c r="AF335" s="36">
        <v>215935.8</v>
      </c>
      <c r="AG335" s="36">
        <v>149967.70000000001</v>
      </c>
      <c r="AH335" s="36">
        <v>162647.79999999999</v>
      </c>
      <c r="AI335" s="36">
        <v>157600.22</v>
      </c>
      <c r="AJ335" s="36">
        <v>171196.55</v>
      </c>
      <c r="AK335" s="36">
        <v>159055.4</v>
      </c>
      <c r="AL335" s="36">
        <v>161492.85</v>
      </c>
      <c r="AM335" s="36">
        <v>268726</v>
      </c>
      <c r="AN335" s="36">
        <v>147956.20000000001</v>
      </c>
      <c r="AO335" s="36">
        <v>187242.8</v>
      </c>
      <c r="AP335" s="36">
        <v>123216.2</v>
      </c>
      <c r="AQ335" s="36">
        <v>1261889.17</v>
      </c>
      <c r="AR335" s="36">
        <v>88594.8</v>
      </c>
      <c r="AS335" s="36">
        <v>143508</v>
      </c>
      <c r="AT335" s="36">
        <v>143263.1</v>
      </c>
      <c r="AU335" s="36">
        <v>114340.6</v>
      </c>
      <c r="AV335" s="36">
        <v>44176</v>
      </c>
      <c r="AW335" s="36">
        <v>107956.2</v>
      </c>
      <c r="AX335" s="36">
        <v>2934489.73</v>
      </c>
      <c r="AY335" s="36">
        <v>218759</v>
      </c>
      <c r="AZ335" s="36">
        <v>249194</v>
      </c>
      <c r="BA335" s="36">
        <v>0</v>
      </c>
      <c r="BB335" s="36">
        <v>418604.58</v>
      </c>
      <c r="BC335" s="36">
        <v>0</v>
      </c>
      <c r="BD335" s="36">
        <v>0</v>
      </c>
      <c r="BE335" s="36">
        <v>412899.49</v>
      </c>
      <c r="BF335" s="36">
        <v>110323.3</v>
      </c>
      <c r="BG335" s="36">
        <v>0</v>
      </c>
      <c r="BH335" s="36">
        <v>62392.87</v>
      </c>
      <c r="BI335" s="36">
        <v>40598978.719999999</v>
      </c>
      <c r="BJ335" s="36">
        <v>652380.80000000005</v>
      </c>
      <c r="BK335" s="36">
        <v>264149.81</v>
      </c>
      <c r="BL335" s="36">
        <v>178405.34</v>
      </c>
      <c r="BM335" s="36">
        <v>249887</v>
      </c>
      <c r="BN335" s="36">
        <v>317741.40000000002</v>
      </c>
      <c r="BO335" s="36">
        <v>0</v>
      </c>
      <c r="BP335" s="36">
        <v>1650021.02</v>
      </c>
      <c r="BQ335" s="36">
        <v>150345.25</v>
      </c>
      <c r="BR335" s="36">
        <v>162065.95000000001</v>
      </c>
      <c r="BS335" s="36">
        <v>280977.26</v>
      </c>
      <c r="BT335" s="36">
        <v>257968.4</v>
      </c>
      <c r="BU335" s="36">
        <v>471073.4</v>
      </c>
      <c r="BV335" s="36">
        <v>199610.4</v>
      </c>
      <c r="BW335" s="36">
        <v>74096.850000000006</v>
      </c>
      <c r="BX335" s="36">
        <v>85610.37</v>
      </c>
      <c r="BY335" s="37">
        <v>420221.92</v>
      </c>
    </row>
    <row r="336" spans="1:77" ht="18.7" customHeight="1" x14ac:dyDescent="0.2">
      <c r="A336" s="34" t="s">
        <v>637</v>
      </c>
      <c r="B336" s="35" t="s">
        <v>817</v>
      </c>
      <c r="C336" s="34" t="s">
        <v>818</v>
      </c>
      <c r="D336" s="46">
        <v>0</v>
      </c>
      <c r="E336" s="46">
        <v>0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46">
        <v>0</v>
      </c>
      <c r="V336" s="46">
        <v>0</v>
      </c>
      <c r="W336" s="46">
        <v>0</v>
      </c>
      <c r="X336" s="46">
        <v>0</v>
      </c>
      <c r="Y336" s="46">
        <v>0</v>
      </c>
      <c r="Z336" s="46">
        <v>0</v>
      </c>
      <c r="AA336" s="46">
        <v>0</v>
      </c>
      <c r="AB336" s="46">
        <v>0</v>
      </c>
      <c r="AC336" s="46">
        <v>0</v>
      </c>
      <c r="AD336" s="46">
        <v>0</v>
      </c>
      <c r="AE336" s="46">
        <v>0</v>
      </c>
      <c r="AF336" s="46">
        <v>0</v>
      </c>
      <c r="AG336" s="46">
        <v>0</v>
      </c>
      <c r="AH336" s="46">
        <v>0</v>
      </c>
      <c r="AI336" s="46">
        <v>0</v>
      </c>
      <c r="AJ336" s="46">
        <v>0</v>
      </c>
      <c r="AK336" s="46">
        <v>0</v>
      </c>
      <c r="AL336" s="46">
        <v>0</v>
      </c>
      <c r="AM336" s="46">
        <v>0</v>
      </c>
      <c r="AN336" s="46">
        <v>0</v>
      </c>
      <c r="AO336" s="46">
        <v>0</v>
      </c>
      <c r="AP336" s="46">
        <v>0</v>
      </c>
      <c r="AQ336" s="46">
        <v>0</v>
      </c>
      <c r="AR336" s="46">
        <v>0</v>
      </c>
      <c r="AS336" s="46">
        <v>0</v>
      </c>
      <c r="AT336" s="46">
        <v>0</v>
      </c>
      <c r="AU336" s="46">
        <v>0</v>
      </c>
      <c r="AV336" s="46">
        <v>0</v>
      </c>
      <c r="AW336" s="46">
        <v>0</v>
      </c>
      <c r="AX336" s="46">
        <v>0</v>
      </c>
      <c r="AY336" s="46">
        <v>0</v>
      </c>
      <c r="AZ336" s="46">
        <v>0</v>
      </c>
      <c r="BA336" s="46">
        <v>0</v>
      </c>
      <c r="BB336" s="46">
        <v>0</v>
      </c>
      <c r="BC336" s="46">
        <v>0</v>
      </c>
      <c r="BD336" s="46">
        <v>0</v>
      </c>
      <c r="BE336" s="46">
        <v>0</v>
      </c>
      <c r="BF336" s="46">
        <v>0</v>
      </c>
      <c r="BG336" s="46">
        <v>0</v>
      </c>
      <c r="BH336" s="46">
        <v>0</v>
      </c>
      <c r="BI336" s="46">
        <v>0</v>
      </c>
      <c r="BJ336" s="46">
        <v>0</v>
      </c>
      <c r="BK336" s="46">
        <v>0</v>
      </c>
      <c r="BL336" s="46">
        <v>0</v>
      </c>
      <c r="BM336" s="46">
        <v>0</v>
      </c>
      <c r="BN336" s="46">
        <v>0</v>
      </c>
      <c r="BO336" s="46">
        <v>0</v>
      </c>
      <c r="BP336" s="46">
        <v>0</v>
      </c>
      <c r="BQ336" s="46">
        <v>0</v>
      </c>
      <c r="BR336" s="46">
        <v>0</v>
      </c>
      <c r="BS336" s="46">
        <v>0</v>
      </c>
      <c r="BT336" s="46">
        <v>0</v>
      </c>
      <c r="BU336" s="46">
        <v>0</v>
      </c>
      <c r="BV336" s="46">
        <v>0</v>
      </c>
      <c r="BW336" s="46">
        <v>0</v>
      </c>
      <c r="BX336" s="46">
        <v>0</v>
      </c>
      <c r="BY336" s="37">
        <v>7215</v>
      </c>
    </row>
    <row r="337" spans="1:77" ht="18.7" customHeight="1" x14ac:dyDescent="0.2">
      <c r="A337" s="34" t="s">
        <v>637</v>
      </c>
      <c r="B337" s="35" t="s">
        <v>819</v>
      </c>
      <c r="C337" s="34" t="s">
        <v>820</v>
      </c>
      <c r="D337" s="36">
        <v>0</v>
      </c>
      <c r="E337" s="36">
        <v>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4098</v>
      </c>
      <c r="P337" s="36">
        <v>0</v>
      </c>
      <c r="Q337" s="36">
        <v>0</v>
      </c>
      <c r="R337" s="36">
        <v>0</v>
      </c>
      <c r="S337" s="36">
        <v>0</v>
      </c>
      <c r="T337" s="36">
        <v>0</v>
      </c>
      <c r="U337" s="36">
        <v>0</v>
      </c>
      <c r="V337" s="36">
        <v>0</v>
      </c>
      <c r="W337" s="36">
        <v>0</v>
      </c>
      <c r="X337" s="36">
        <v>0</v>
      </c>
      <c r="Y337" s="36">
        <v>0</v>
      </c>
      <c r="Z337" s="36">
        <v>0</v>
      </c>
      <c r="AA337" s="36">
        <v>0</v>
      </c>
      <c r="AB337" s="36">
        <v>0</v>
      </c>
      <c r="AC337" s="36">
        <v>0</v>
      </c>
      <c r="AD337" s="36">
        <v>0</v>
      </c>
      <c r="AE337" s="36">
        <v>0</v>
      </c>
      <c r="AF337" s="36">
        <v>0</v>
      </c>
      <c r="AG337" s="36">
        <v>0</v>
      </c>
      <c r="AH337" s="36">
        <v>0</v>
      </c>
      <c r="AI337" s="36">
        <v>0</v>
      </c>
      <c r="AJ337" s="36">
        <v>1862</v>
      </c>
      <c r="AK337" s="36">
        <v>0</v>
      </c>
      <c r="AL337" s="36">
        <v>0</v>
      </c>
      <c r="AM337" s="36">
        <v>6339</v>
      </c>
      <c r="AN337" s="36">
        <v>1276</v>
      </c>
      <c r="AO337" s="36">
        <v>0</v>
      </c>
      <c r="AP337" s="36">
        <v>0</v>
      </c>
      <c r="AQ337" s="36">
        <v>0</v>
      </c>
      <c r="AR337" s="36">
        <v>0</v>
      </c>
      <c r="AS337" s="36">
        <v>0</v>
      </c>
      <c r="AT337" s="36">
        <v>0</v>
      </c>
      <c r="AU337" s="36">
        <v>0</v>
      </c>
      <c r="AV337" s="36">
        <v>0</v>
      </c>
      <c r="AW337" s="36">
        <v>0</v>
      </c>
      <c r="AX337" s="36">
        <v>0</v>
      </c>
      <c r="AY337" s="36">
        <v>0</v>
      </c>
      <c r="AZ337" s="36">
        <v>0</v>
      </c>
      <c r="BA337" s="36">
        <v>0</v>
      </c>
      <c r="BB337" s="36">
        <v>0</v>
      </c>
      <c r="BC337" s="36">
        <v>0</v>
      </c>
      <c r="BD337" s="36">
        <v>0</v>
      </c>
      <c r="BE337" s="36">
        <v>0</v>
      </c>
      <c r="BF337" s="36">
        <v>0</v>
      </c>
      <c r="BG337" s="36">
        <v>0</v>
      </c>
      <c r="BH337" s="36">
        <v>0</v>
      </c>
      <c r="BI337" s="36">
        <v>3910476.71</v>
      </c>
      <c r="BJ337" s="36">
        <v>0</v>
      </c>
      <c r="BK337" s="36">
        <v>0</v>
      </c>
      <c r="BL337" s="36">
        <v>0</v>
      </c>
      <c r="BM337" s="36">
        <v>0</v>
      </c>
      <c r="BN337" s="36">
        <v>0</v>
      </c>
      <c r="BO337" s="36">
        <v>0</v>
      </c>
      <c r="BP337" s="36">
        <v>142375</v>
      </c>
      <c r="BQ337" s="36">
        <v>0</v>
      </c>
      <c r="BR337" s="36">
        <v>254</v>
      </c>
      <c r="BS337" s="36">
        <v>0</v>
      </c>
      <c r="BT337" s="36">
        <v>0</v>
      </c>
      <c r="BU337" s="36">
        <v>0</v>
      </c>
      <c r="BV337" s="36">
        <v>0</v>
      </c>
      <c r="BW337" s="36">
        <v>0</v>
      </c>
      <c r="BX337" s="36">
        <v>0</v>
      </c>
      <c r="BY337" s="37">
        <v>2738727750.7800002</v>
      </c>
    </row>
    <row r="338" spans="1:77" ht="18.7" customHeight="1" x14ac:dyDescent="0.2">
      <c r="A338" s="34" t="s">
        <v>637</v>
      </c>
      <c r="B338" s="35" t="s">
        <v>821</v>
      </c>
      <c r="C338" s="34" t="s">
        <v>822</v>
      </c>
      <c r="D338" s="36">
        <v>0</v>
      </c>
      <c r="E338" s="36">
        <v>0</v>
      </c>
      <c r="F338" s="36">
        <v>0</v>
      </c>
      <c r="G338" s="36">
        <v>0</v>
      </c>
      <c r="H338" s="36">
        <v>0</v>
      </c>
      <c r="I338" s="36">
        <v>0</v>
      </c>
      <c r="J338" s="36">
        <v>20319.689999999999</v>
      </c>
      <c r="K338" s="36">
        <v>15275.06</v>
      </c>
      <c r="L338" s="36">
        <v>0</v>
      </c>
      <c r="M338" s="36">
        <v>0</v>
      </c>
      <c r="N338" s="36">
        <v>0</v>
      </c>
      <c r="O338" s="36">
        <v>0</v>
      </c>
      <c r="P338" s="36">
        <v>50200</v>
      </c>
      <c r="Q338" s="36">
        <v>462118.07</v>
      </c>
      <c r="R338" s="36">
        <v>0</v>
      </c>
      <c r="S338" s="36">
        <v>153</v>
      </c>
      <c r="T338" s="36">
        <v>155365.68</v>
      </c>
      <c r="U338" s="36">
        <v>0</v>
      </c>
      <c r="V338" s="36">
        <v>344961.03</v>
      </c>
      <c r="W338" s="36">
        <v>766</v>
      </c>
      <c r="X338" s="36">
        <v>42</v>
      </c>
      <c r="Y338" s="36">
        <v>0</v>
      </c>
      <c r="Z338" s="36">
        <v>0</v>
      </c>
      <c r="AA338" s="36">
        <v>0</v>
      </c>
      <c r="AB338" s="36">
        <v>0</v>
      </c>
      <c r="AC338" s="36">
        <v>0</v>
      </c>
      <c r="AD338" s="36">
        <v>0</v>
      </c>
      <c r="AE338" s="36">
        <v>190382.69</v>
      </c>
      <c r="AF338" s="36">
        <v>0</v>
      </c>
      <c r="AG338" s="36">
        <v>0</v>
      </c>
      <c r="AH338" s="36">
        <v>0</v>
      </c>
      <c r="AI338" s="36">
        <v>3388.8</v>
      </c>
      <c r="AJ338" s="36">
        <v>182320</v>
      </c>
      <c r="AK338" s="36">
        <v>0</v>
      </c>
      <c r="AL338" s="36">
        <v>0</v>
      </c>
      <c r="AM338" s="36">
        <v>0</v>
      </c>
      <c r="AN338" s="36">
        <v>0</v>
      </c>
      <c r="AO338" s="36">
        <v>0</v>
      </c>
      <c r="AP338" s="36">
        <v>0</v>
      </c>
      <c r="AQ338" s="36">
        <v>0</v>
      </c>
      <c r="AR338" s="36">
        <v>0</v>
      </c>
      <c r="AS338" s="36">
        <v>0</v>
      </c>
      <c r="AT338" s="36">
        <v>0</v>
      </c>
      <c r="AU338" s="36">
        <v>0</v>
      </c>
      <c r="AV338" s="36">
        <v>0</v>
      </c>
      <c r="AW338" s="36">
        <v>0</v>
      </c>
      <c r="AX338" s="36">
        <v>163680</v>
      </c>
      <c r="AY338" s="36">
        <v>0</v>
      </c>
      <c r="AZ338" s="36">
        <v>0</v>
      </c>
      <c r="BA338" s="36">
        <v>0</v>
      </c>
      <c r="BB338" s="36">
        <v>0</v>
      </c>
      <c r="BC338" s="36">
        <v>0</v>
      </c>
      <c r="BD338" s="36">
        <v>0</v>
      </c>
      <c r="BE338" s="36">
        <v>0</v>
      </c>
      <c r="BF338" s="36">
        <v>0</v>
      </c>
      <c r="BG338" s="36">
        <v>0</v>
      </c>
      <c r="BH338" s="36">
        <v>0</v>
      </c>
      <c r="BI338" s="36">
        <v>15479.04</v>
      </c>
      <c r="BJ338" s="36">
        <v>0</v>
      </c>
      <c r="BK338" s="36">
        <v>0</v>
      </c>
      <c r="BL338" s="36">
        <v>0</v>
      </c>
      <c r="BM338" s="36">
        <v>0</v>
      </c>
      <c r="BN338" s="36">
        <v>0</v>
      </c>
      <c r="BO338" s="36">
        <v>0</v>
      </c>
      <c r="BP338" s="36">
        <v>11123.38</v>
      </c>
      <c r="BQ338" s="36">
        <v>0</v>
      </c>
      <c r="BR338" s="36">
        <v>800</v>
      </c>
      <c r="BS338" s="36">
        <v>0</v>
      </c>
      <c r="BT338" s="36">
        <v>0</v>
      </c>
      <c r="BU338" s="36">
        <v>0</v>
      </c>
      <c r="BV338" s="36">
        <v>0</v>
      </c>
      <c r="BW338" s="36">
        <v>0</v>
      </c>
      <c r="BX338" s="36">
        <v>0</v>
      </c>
      <c r="BY338" s="37">
        <v>252047341.15000001</v>
      </c>
    </row>
    <row r="339" spans="1:77" ht="18.7" customHeight="1" x14ac:dyDescent="0.2">
      <c r="A339" s="34" t="s">
        <v>637</v>
      </c>
      <c r="B339" s="35" t="s">
        <v>823</v>
      </c>
      <c r="C339" s="34" t="s">
        <v>824</v>
      </c>
      <c r="D339" s="36">
        <v>0</v>
      </c>
      <c r="E339" s="36">
        <v>0</v>
      </c>
      <c r="F339" s="36">
        <v>57900</v>
      </c>
      <c r="G339" s="36">
        <v>34870</v>
      </c>
      <c r="H339" s="36">
        <v>25080</v>
      </c>
      <c r="I339" s="36">
        <v>0</v>
      </c>
      <c r="J339" s="36">
        <v>36360</v>
      </c>
      <c r="K339" s="36">
        <v>0</v>
      </c>
      <c r="L339" s="36">
        <v>52830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 s="36">
        <v>0</v>
      </c>
      <c r="V339" s="36">
        <v>0</v>
      </c>
      <c r="W339" s="36">
        <v>0</v>
      </c>
      <c r="X339" s="36">
        <v>0</v>
      </c>
      <c r="Y339" s="36">
        <v>0</v>
      </c>
      <c r="Z339" s="36">
        <v>0</v>
      </c>
      <c r="AA339" s="36">
        <v>0</v>
      </c>
      <c r="AB339" s="36">
        <v>0</v>
      </c>
      <c r="AC339" s="36">
        <v>0</v>
      </c>
      <c r="AD339" s="36">
        <v>0</v>
      </c>
      <c r="AE339" s="36">
        <v>12400</v>
      </c>
      <c r="AF339" s="36">
        <v>0</v>
      </c>
      <c r="AG339" s="36">
        <v>17000</v>
      </c>
      <c r="AH339" s="36">
        <v>0</v>
      </c>
      <c r="AI339" s="36">
        <v>10850</v>
      </c>
      <c r="AJ339" s="36">
        <v>2700</v>
      </c>
      <c r="AK339" s="36">
        <v>0</v>
      </c>
      <c r="AL339" s="36">
        <v>38000</v>
      </c>
      <c r="AM339" s="36">
        <v>9300</v>
      </c>
      <c r="AN339" s="36">
        <v>5820</v>
      </c>
      <c r="AO339" s="36">
        <v>0</v>
      </c>
      <c r="AP339" s="36">
        <v>0</v>
      </c>
      <c r="AQ339" s="36">
        <v>0</v>
      </c>
      <c r="AR339" s="36">
        <v>0</v>
      </c>
      <c r="AS339" s="36">
        <v>0</v>
      </c>
      <c r="AT339" s="36">
        <v>0</v>
      </c>
      <c r="AU339" s="36">
        <v>0</v>
      </c>
      <c r="AV339" s="36">
        <v>0</v>
      </c>
      <c r="AW339" s="36">
        <v>0</v>
      </c>
      <c r="AX339" s="36">
        <v>0</v>
      </c>
      <c r="AY339" s="36">
        <v>0</v>
      </c>
      <c r="AZ339" s="36">
        <v>0</v>
      </c>
      <c r="BA339" s="36">
        <v>0</v>
      </c>
      <c r="BB339" s="36">
        <v>0</v>
      </c>
      <c r="BC339" s="36">
        <v>0</v>
      </c>
      <c r="BD339" s="36">
        <v>0</v>
      </c>
      <c r="BE339" s="36">
        <v>86850</v>
      </c>
      <c r="BF339" s="36">
        <v>17040</v>
      </c>
      <c r="BG339" s="36">
        <v>0</v>
      </c>
      <c r="BH339" s="36">
        <v>0</v>
      </c>
      <c r="BI339" s="36">
        <v>0</v>
      </c>
      <c r="BJ339" s="36">
        <v>0</v>
      </c>
      <c r="BK339" s="36">
        <v>0</v>
      </c>
      <c r="BL339" s="36">
        <v>0</v>
      </c>
      <c r="BM339" s="36">
        <v>0</v>
      </c>
      <c r="BN339" s="36">
        <v>0</v>
      </c>
      <c r="BO339" s="36">
        <v>0</v>
      </c>
      <c r="BP339" s="36">
        <v>39270</v>
      </c>
      <c r="BQ339" s="36">
        <v>0</v>
      </c>
      <c r="BR339" s="36">
        <v>0</v>
      </c>
      <c r="BS339" s="36">
        <v>0</v>
      </c>
      <c r="BT339" s="36">
        <v>34650</v>
      </c>
      <c r="BU339" s="36">
        <v>0</v>
      </c>
      <c r="BV339" s="36">
        <v>0</v>
      </c>
      <c r="BW339" s="36">
        <v>0</v>
      </c>
      <c r="BX339" s="36">
        <v>0</v>
      </c>
      <c r="BY339" s="37">
        <v>99681971.870000005</v>
      </c>
    </row>
    <row r="340" spans="1:77" ht="18.7" customHeight="1" x14ac:dyDescent="0.2">
      <c r="A340" s="34" t="s">
        <v>637</v>
      </c>
      <c r="B340" s="35" t="s">
        <v>825</v>
      </c>
      <c r="C340" s="34" t="s">
        <v>826</v>
      </c>
      <c r="D340" s="36">
        <v>0</v>
      </c>
      <c r="E340" s="36">
        <v>0</v>
      </c>
      <c r="F340" s="36">
        <v>0</v>
      </c>
      <c r="G340" s="36">
        <v>0</v>
      </c>
      <c r="H340" s="36">
        <v>0</v>
      </c>
      <c r="I340" s="36">
        <v>0</v>
      </c>
      <c r="J340" s="36">
        <v>5613136.2000000002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39000</v>
      </c>
      <c r="Q340" s="36">
        <v>0</v>
      </c>
      <c r="R340" s="36">
        <v>0</v>
      </c>
      <c r="S340" s="36">
        <v>16500</v>
      </c>
      <c r="T340" s="36">
        <v>0</v>
      </c>
      <c r="U340" s="36">
        <v>0</v>
      </c>
      <c r="V340" s="36">
        <v>0</v>
      </c>
      <c r="W340" s="36">
        <v>0</v>
      </c>
      <c r="X340" s="36">
        <v>0</v>
      </c>
      <c r="Y340" s="36">
        <v>0</v>
      </c>
      <c r="Z340" s="36">
        <v>0</v>
      </c>
      <c r="AA340" s="36">
        <v>0</v>
      </c>
      <c r="AB340" s="36">
        <v>0</v>
      </c>
      <c r="AC340" s="36">
        <v>0</v>
      </c>
      <c r="AD340" s="36">
        <v>0</v>
      </c>
      <c r="AE340" s="36">
        <v>1372551.15</v>
      </c>
      <c r="AF340" s="36">
        <v>0</v>
      </c>
      <c r="AG340" s="36">
        <v>0</v>
      </c>
      <c r="AH340" s="36">
        <v>0</v>
      </c>
      <c r="AI340" s="36">
        <v>0</v>
      </c>
      <c r="AJ340" s="36">
        <v>0</v>
      </c>
      <c r="AK340" s="36">
        <v>0</v>
      </c>
      <c r="AL340" s="36">
        <v>0</v>
      </c>
      <c r="AM340" s="36">
        <v>0</v>
      </c>
      <c r="AN340" s="36">
        <v>0</v>
      </c>
      <c r="AO340" s="36">
        <v>0</v>
      </c>
      <c r="AP340" s="36">
        <v>0</v>
      </c>
      <c r="AQ340" s="36">
        <v>0</v>
      </c>
      <c r="AR340" s="36">
        <v>0</v>
      </c>
      <c r="AS340" s="36">
        <v>0</v>
      </c>
      <c r="AT340" s="36">
        <v>0</v>
      </c>
      <c r="AU340" s="36">
        <v>0</v>
      </c>
      <c r="AV340" s="36">
        <v>0</v>
      </c>
      <c r="AW340" s="36">
        <v>0</v>
      </c>
      <c r="AX340" s="36">
        <v>0</v>
      </c>
      <c r="AY340" s="36">
        <v>0</v>
      </c>
      <c r="AZ340" s="36">
        <v>0</v>
      </c>
      <c r="BA340" s="36">
        <v>0</v>
      </c>
      <c r="BB340" s="36">
        <v>0</v>
      </c>
      <c r="BC340" s="36">
        <v>0</v>
      </c>
      <c r="BD340" s="36">
        <v>0</v>
      </c>
      <c r="BE340" s="36">
        <v>0</v>
      </c>
      <c r="BF340" s="36">
        <v>0</v>
      </c>
      <c r="BG340" s="36">
        <v>0</v>
      </c>
      <c r="BH340" s="36">
        <v>0</v>
      </c>
      <c r="BI340" s="36">
        <v>0</v>
      </c>
      <c r="BJ340" s="36">
        <v>0</v>
      </c>
      <c r="BK340" s="36">
        <v>0</v>
      </c>
      <c r="BL340" s="36">
        <v>0</v>
      </c>
      <c r="BM340" s="36">
        <v>0</v>
      </c>
      <c r="BN340" s="36">
        <v>0</v>
      </c>
      <c r="BO340" s="36">
        <v>0</v>
      </c>
      <c r="BP340" s="36">
        <v>0</v>
      </c>
      <c r="BQ340" s="36">
        <v>0</v>
      </c>
      <c r="BR340" s="36">
        <v>0</v>
      </c>
      <c r="BS340" s="36">
        <v>0</v>
      </c>
      <c r="BT340" s="36">
        <v>0</v>
      </c>
      <c r="BU340" s="36">
        <v>0</v>
      </c>
      <c r="BV340" s="36">
        <v>0</v>
      </c>
      <c r="BW340" s="36">
        <v>0</v>
      </c>
      <c r="BX340" s="36">
        <v>0</v>
      </c>
      <c r="BY340" s="37">
        <v>47655200</v>
      </c>
    </row>
    <row r="341" spans="1:77" ht="18.7" customHeight="1" x14ac:dyDescent="0.2">
      <c r="A341" s="34" t="s">
        <v>637</v>
      </c>
      <c r="B341" s="35" t="s">
        <v>827</v>
      </c>
      <c r="C341" s="34" t="s">
        <v>828</v>
      </c>
      <c r="D341" s="36">
        <v>0</v>
      </c>
      <c r="E341" s="36">
        <v>0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13000</v>
      </c>
      <c r="Q341" s="36">
        <v>15400</v>
      </c>
      <c r="R341" s="36">
        <v>0</v>
      </c>
      <c r="S341" s="36">
        <v>0</v>
      </c>
      <c r="T341" s="36">
        <v>0</v>
      </c>
      <c r="U341" s="36">
        <v>0</v>
      </c>
      <c r="V341" s="36">
        <v>0</v>
      </c>
      <c r="W341" s="36">
        <v>0</v>
      </c>
      <c r="X341" s="36">
        <v>0</v>
      </c>
      <c r="Y341" s="36">
        <v>0</v>
      </c>
      <c r="Z341" s="36">
        <v>0</v>
      </c>
      <c r="AA341" s="36">
        <v>0</v>
      </c>
      <c r="AB341" s="36">
        <v>0</v>
      </c>
      <c r="AC341" s="36">
        <v>0</v>
      </c>
      <c r="AD341" s="36">
        <v>0</v>
      </c>
      <c r="AE341" s="36">
        <v>0</v>
      </c>
      <c r="AF341" s="36">
        <v>0</v>
      </c>
      <c r="AG341" s="36">
        <v>0</v>
      </c>
      <c r="AH341" s="36">
        <v>0</v>
      </c>
      <c r="AI341" s="36">
        <v>0</v>
      </c>
      <c r="AJ341" s="36">
        <v>0</v>
      </c>
      <c r="AK341" s="36">
        <v>0</v>
      </c>
      <c r="AL341" s="36">
        <v>0</v>
      </c>
      <c r="AM341" s="36">
        <v>0</v>
      </c>
      <c r="AN341" s="36">
        <v>0</v>
      </c>
      <c r="AO341" s="36">
        <v>0</v>
      </c>
      <c r="AP341" s="36">
        <v>0</v>
      </c>
      <c r="AQ341" s="36">
        <v>0</v>
      </c>
      <c r="AR341" s="36">
        <v>0</v>
      </c>
      <c r="AS341" s="36">
        <v>0</v>
      </c>
      <c r="AT341" s="36">
        <v>0</v>
      </c>
      <c r="AU341" s="36">
        <v>0</v>
      </c>
      <c r="AV341" s="36">
        <v>0</v>
      </c>
      <c r="AW341" s="36">
        <v>0</v>
      </c>
      <c r="AX341" s="36">
        <v>0</v>
      </c>
      <c r="AY341" s="36">
        <v>0</v>
      </c>
      <c r="AZ341" s="36">
        <v>0</v>
      </c>
      <c r="BA341" s="36">
        <v>0</v>
      </c>
      <c r="BB341" s="36">
        <v>0</v>
      </c>
      <c r="BC341" s="36">
        <v>0</v>
      </c>
      <c r="BD341" s="36">
        <v>0</v>
      </c>
      <c r="BE341" s="36">
        <v>0</v>
      </c>
      <c r="BF341" s="36">
        <v>0</v>
      </c>
      <c r="BG341" s="36">
        <v>0</v>
      </c>
      <c r="BH341" s="36">
        <v>0</v>
      </c>
      <c r="BI341" s="36">
        <v>641796.98</v>
      </c>
      <c r="BJ341" s="36">
        <v>0</v>
      </c>
      <c r="BK341" s="36">
        <v>0</v>
      </c>
      <c r="BL341" s="36">
        <v>0</v>
      </c>
      <c r="BM341" s="36">
        <v>0</v>
      </c>
      <c r="BN341" s="36">
        <v>0</v>
      </c>
      <c r="BO341" s="36">
        <v>0</v>
      </c>
      <c r="BP341" s="36">
        <v>0</v>
      </c>
      <c r="BQ341" s="36">
        <v>0</v>
      </c>
      <c r="BR341" s="36">
        <v>0</v>
      </c>
      <c r="BS341" s="36">
        <v>0</v>
      </c>
      <c r="BT341" s="36">
        <v>0</v>
      </c>
      <c r="BU341" s="36">
        <v>0</v>
      </c>
      <c r="BV341" s="36">
        <v>0</v>
      </c>
      <c r="BW341" s="36">
        <v>0</v>
      </c>
      <c r="BX341" s="36">
        <v>0</v>
      </c>
      <c r="BY341" s="37">
        <v>21820</v>
      </c>
    </row>
    <row r="342" spans="1:77" ht="18.7" customHeight="1" x14ac:dyDescent="0.2">
      <c r="A342" s="34" t="s">
        <v>637</v>
      </c>
      <c r="B342" s="35" t="s">
        <v>829</v>
      </c>
      <c r="C342" s="34" t="s">
        <v>830</v>
      </c>
      <c r="D342" s="36">
        <v>378188.55</v>
      </c>
      <c r="E342" s="36">
        <v>187809</v>
      </c>
      <c r="F342" s="36">
        <v>12328.4</v>
      </c>
      <c r="G342" s="36">
        <v>0</v>
      </c>
      <c r="H342" s="36">
        <v>23470</v>
      </c>
      <c r="I342" s="36">
        <v>11300</v>
      </c>
      <c r="J342" s="36">
        <v>3537506</v>
      </c>
      <c r="K342" s="36">
        <v>5800</v>
      </c>
      <c r="L342" s="36">
        <v>5075</v>
      </c>
      <c r="M342" s="36">
        <v>44584</v>
      </c>
      <c r="N342" s="36">
        <v>600</v>
      </c>
      <c r="O342" s="36">
        <v>125088.38</v>
      </c>
      <c r="P342" s="36">
        <v>24470</v>
      </c>
      <c r="Q342" s="36">
        <v>3410</v>
      </c>
      <c r="R342" s="36">
        <v>136000</v>
      </c>
      <c r="S342" s="36">
        <v>15916.11</v>
      </c>
      <c r="T342" s="36">
        <v>3367.7</v>
      </c>
      <c r="U342" s="36">
        <v>112350</v>
      </c>
      <c r="V342" s="36">
        <v>1005920.62</v>
      </c>
      <c r="W342" s="36">
        <v>30607.9</v>
      </c>
      <c r="X342" s="36">
        <v>48727</v>
      </c>
      <c r="Y342" s="36">
        <v>30401.27</v>
      </c>
      <c r="Z342" s="36">
        <v>76536</v>
      </c>
      <c r="AA342" s="36">
        <v>8546.25</v>
      </c>
      <c r="AB342" s="36">
        <v>19924</v>
      </c>
      <c r="AC342" s="36">
        <v>10334</v>
      </c>
      <c r="AD342" s="36">
        <v>8400</v>
      </c>
      <c r="AE342" s="36">
        <v>1998674.04</v>
      </c>
      <c r="AF342" s="36">
        <v>70809</v>
      </c>
      <c r="AG342" s="36">
        <v>0</v>
      </c>
      <c r="AH342" s="36">
        <v>900</v>
      </c>
      <c r="AI342" s="36">
        <v>0</v>
      </c>
      <c r="AJ342" s="36">
        <v>35024</v>
      </c>
      <c r="AK342" s="36">
        <v>19710</v>
      </c>
      <c r="AL342" s="36">
        <v>2200</v>
      </c>
      <c r="AM342" s="36">
        <v>22210</v>
      </c>
      <c r="AN342" s="36">
        <v>1400</v>
      </c>
      <c r="AO342" s="36">
        <v>2900</v>
      </c>
      <c r="AP342" s="36">
        <v>2900</v>
      </c>
      <c r="AQ342" s="36">
        <v>130331</v>
      </c>
      <c r="AR342" s="36">
        <v>2011.03</v>
      </c>
      <c r="AS342" s="36">
        <v>0</v>
      </c>
      <c r="AT342" s="36">
        <v>8507</v>
      </c>
      <c r="AU342" s="36">
        <v>30</v>
      </c>
      <c r="AV342" s="36">
        <v>0</v>
      </c>
      <c r="AW342" s="36">
        <v>1500</v>
      </c>
      <c r="AX342" s="36">
        <v>1514969.76</v>
      </c>
      <c r="AY342" s="36">
        <v>11570.4</v>
      </c>
      <c r="AZ342" s="36">
        <v>34464</v>
      </c>
      <c r="BA342" s="36">
        <v>14850</v>
      </c>
      <c r="BB342" s="36">
        <v>35290</v>
      </c>
      <c r="BC342" s="36">
        <v>163674.84</v>
      </c>
      <c r="BD342" s="36">
        <v>109117</v>
      </c>
      <c r="BE342" s="36">
        <v>78868.350000000006</v>
      </c>
      <c r="BF342" s="36">
        <v>22095</v>
      </c>
      <c r="BG342" s="36">
        <v>5625</v>
      </c>
      <c r="BH342" s="36">
        <v>0</v>
      </c>
      <c r="BI342" s="36">
        <v>6532772</v>
      </c>
      <c r="BJ342" s="36">
        <v>0</v>
      </c>
      <c r="BK342" s="36">
        <v>0</v>
      </c>
      <c r="BL342" s="36">
        <v>200</v>
      </c>
      <c r="BM342" s="36">
        <v>43404</v>
      </c>
      <c r="BN342" s="36">
        <v>8000</v>
      </c>
      <c r="BO342" s="36">
        <v>600</v>
      </c>
      <c r="BP342" s="36">
        <v>692431.14</v>
      </c>
      <c r="BQ342" s="36">
        <v>1500</v>
      </c>
      <c r="BR342" s="36">
        <v>6948</v>
      </c>
      <c r="BS342" s="36">
        <v>577869.82999999996</v>
      </c>
      <c r="BT342" s="36">
        <v>141429.82</v>
      </c>
      <c r="BU342" s="36">
        <v>8350</v>
      </c>
      <c r="BV342" s="36">
        <v>56320.72</v>
      </c>
      <c r="BW342" s="36">
        <v>42800</v>
      </c>
      <c r="BX342" s="36">
        <v>0</v>
      </c>
      <c r="BY342" s="37">
        <v>118511205.77000001</v>
      </c>
    </row>
    <row r="343" spans="1:77" ht="18.7" customHeight="1" x14ac:dyDescent="0.2">
      <c r="A343" s="34" t="s">
        <v>637</v>
      </c>
      <c r="B343" s="35" t="s">
        <v>831</v>
      </c>
      <c r="C343" s="34" t="s">
        <v>832</v>
      </c>
      <c r="D343" s="36">
        <v>0</v>
      </c>
      <c r="E343" s="36">
        <v>0</v>
      </c>
      <c r="F343" s="36">
        <v>0</v>
      </c>
      <c r="G343" s="36">
        <v>2910</v>
      </c>
      <c r="H343" s="36">
        <v>0</v>
      </c>
      <c r="I343" s="36">
        <v>0</v>
      </c>
      <c r="J343" s="36">
        <v>0</v>
      </c>
      <c r="K343" s="36">
        <v>5430</v>
      </c>
      <c r="L343" s="36">
        <v>0</v>
      </c>
      <c r="M343" s="36">
        <v>11340</v>
      </c>
      <c r="N343" s="36">
        <v>49590</v>
      </c>
      <c r="O343" s="36">
        <v>3060</v>
      </c>
      <c r="P343" s="36">
        <v>0</v>
      </c>
      <c r="Q343" s="36">
        <v>4920</v>
      </c>
      <c r="R343" s="36">
        <v>0</v>
      </c>
      <c r="S343" s="36">
        <v>3990</v>
      </c>
      <c r="T343" s="36">
        <v>0</v>
      </c>
      <c r="U343" s="36">
        <v>0</v>
      </c>
      <c r="V343" s="36">
        <v>30780</v>
      </c>
      <c r="W343" s="36">
        <v>100860</v>
      </c>
      <c r="X343" s="36">
        <v>4880</v>
      </c>
      <c r="Y343" s="36">
        <v>21510</v>
      </c>
      <c r="Z343" s="36">
        <v>11160</v>
      </c>
      <c r="AA343" s="36">
        <v>0</v>
      </c>
      <c r="AB343" s="36">
        <v>11730</v>
      </c>
      <c r="AC343" s="36">
        <v>5280</v>
      </c>
      <c r="AD343" s="36">
        <v>0</v>
      </c>
      <c r="AE343" s="36">
        <v>13590</v>
      </c>
      <c r="AF343" s="36">
        <v>7770</v>
      </c>
      <c r="AG343" s="36">
        <v>0</v>
      </c>
      <c r="AH343" s="36">
        <v>9060</v>
      </c>
      <c r="AI343" s="36">
        <v>1590</v>
      </c>
      <c r="AJ343" s="36">
        <v>0</v>
      </c>
      <c r="AK343" s="36">
        <v>0</v>
      </c>
      <c r="AL343" s="36">
        <v>6225</v>
      </c>
      <c r="AM343" s="36">
        <v>3150</v>
      </c>
      <c r="AN343" s="36">
        <v>6900</v>
      </c>
      <c r="AO343" s="36">
        <v>6270</v>
      </c>
      <c r="AP343" s="36">
        <v>13890</v>
      </c>
      <c r="AQ343" s="36">
        <v>36030</v>
      </c>
      <c r="AR343" s="36">
        <v>11400</v>
      </c>
      <c r="AS343" s="36">
        <v>17680</v>
      </c>
      <c r="AT343" s="36">
        <v>12934</v>
      </c>
      <c r="AU343" s="36">
        <v>0</v>
      </c>
      <c r="AV343" s="36">
        <v>1920</v>
      </c>
      <c r="AW343" s="36">
        <v>7324</v>
      </c>
      <c r="AX343" s="36">
        <v>0</v>
      </c>
      <c r="AY343" s="36">
        <v>0</v>
      </c>
      <c r="AZ343" s="36">
        <v>0</v>
      </c>
      <c r="BA343" s="36">
        <v>0</v>
      </c>
      <c r="BB343" s="36">
        <v>0</v>
      </c>
      <c r="BC343" s="36">
        <v>69390</v>
      </c>
      <c r="BD343" s="36">
        <v>0</v>
      </c>
      <c r="BE343" s="36">
        <v>0</v>
      </c>
      <c r="BF343" s="36">
        <v>1470</v>
      </c>
      <c r="BG343" s="36">
        <v>600</v>
      </c>
      <c r="BH343" s="36">
        <v>0</v>
      </c>
      <c r="BI343" s="36">
        <v>0</v>
      </c>
      <c r="BJ343" s="36">
        <v>0</v>
      </c>
      <c r="BK343" s="36">
        <v>0</v>
      </c>
      <c r="BL343" s="36">
        <v>150</v>
      </c>
      <c r="BM343" s="36">
        <v>0</v>
      </c>
      <c r="BN343" s="36">
        <v>0</v>
      </c>
      <c r="BO343" s="36">
        <v>0</v>
      </c>
      <c r="BP343" s="36">
        <v>5910</v>
      </c>
      <c r="BQ343" s="36">
        <v>1980</v>
      </c>
      <c r="BR343" s="36">
        <v>2400</v>
      </c>
      <c r="BS343" s="36">
        <v>3210</v>
      </c>
      <c r="BT343" s="36">
        <v>2460</v>
      </c>
      <c r="BU343" s="36">
        <v>13480</v>
      </c>
      <c r="BV343" s="36">
        <v>2910</v>
      </c>
      <c r="BW343" s="36">
        <v>0</v>
      </c>
      <c r="BX343" s="36">
        <v>0</v>
      </c>
      <c r="BY343" s="37">
        <v>726524575.70000005</v>
      </c>
    </row>
    <row r="344" spans="1:77" ht="18.7" customHeight="1" x14ac:dyDescent="0.2">
      <c r="A344" s="34" t="s">
        <v>637</v>
      </c>
      <c r="B344" s="35" t="s">
        <v>833</v>
      </c>
      <c r="C344" s="34" t="s">
        <v>834</v>
      </c>
      <c r="D344" s="46">
        <v>0</v>
      </c>
      <c r="E344" s="46">
        <v>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0</v>
      </c>
      <c r="U344" s="46">
        <v>0</v>
      </c>
      <c r="V344" s="46">
        <v>0</v>
      </c>
      <c r="W344" s="46">
        <v>0</v>
      </c>
      <c r="X344" s="46">
        <v>0</v>
      </c>
      <c r="Y344" s="46">
        <v>0</v>
      </c>
      <c r="Z344" s="46">
        <v>0</v>
      </c>
      <c r="AA344" s="46">
        <v>0</v>
      </c>
      <c r="AB344" s="46">
        <v>0</v>
      </c>
      <c r="AC344" s="46">
        <v>0</v>
      </c>
      <c r="AD344" s="46">
        <v>0</v>
      </c>
      <c r="AE344" s="46">
        <v>0</v>
      </c>
      <c r="AF344" s="46">
        <v>0</v>
      </c>
      <c r="AG344" s="46">
        <v>0</v>
      </c>
      <c r="AH344" s="46">
        <v>0</v>
      </c>
      <c r="AI344" s="46">
        <v>0</v>
      </c>
      <c r="AJ344" s="46">
        <v>0</v>
      </c>
      <c r="AK344" s="46">
        <v>0</v>
      </c>
      <c r="AL344" s="46">
        <v>0</v>
      </c>
      <c r="AM344" s="46">
        <v>0</v>
      </c>
      <c r="AN344" s="46">
        <v>0</v>
      </c>
      <c r="AO344" s="46">
        <v>0</v>
      </c>
      <c r="AP344" s="46">
        <v>0</v>
      </c>
      <c r="AQ344" s="46">
        <v>0</v>
      </c>
      <c r="AR344" s="46">
        <v>0</v>
      </c>
      <c r="AS344" s="46">
        <v>0</v>
      </c>
      <c r="AT344" s="46">
        <v>0</v>
      </c>
      <c r="AU344" s="46">
        <v>0</v>
      </c>
      <c r="AV344" s="46">
        <v>0</v>
      </c>
      <c r="AW344" s="46">
        <v>0</v>
      </c>
      <c r="AX344" s="46">
        <v>0</v>
      </c>
      <c r="AY344" s="46">
        <v>0</v>
      </c>
      <c r="AZ344" s="46">
        <v>0</v>
      </c>
      <c r="BA344" s="46">
        <v>0</v>
      </c>
      <c r="BB344" s="46">
        <v>0</v>
      </c>
      <c r="BC344" s="46">
        <v>0</v>
      </c>
      <c r="BD344" s="46">
        <v>0</v>
      </c>
      <c r="BE344" s="46">
        <v>0</v>
      </c>
      <c r="BF344" s="46">
        <v>0</v>
      </c>
      <c r="BG344" s="46">
        <v>0</v>
      </c>
      <c r="BH344" s="46">
        <v>0</v>
      </c>
      <c r="BI344" s="46">
        <v>0</v>
      </c>
      <c r="BJ344" s="46">
        <v>0</v>
      </c>
      <c r="BK344" s="46">
        <v>0</v>
      </c>
      <c r="BL344" s="46">
        <v>0</v>
      </c>
      <c r="BM344" s="46">
        <v>0</v>
      </c>
      <c r="BN344" s="46">
        <v>0</v>
      </c>
      <c r="BO344" s="46">
        <v>0</v>
      </c>
      <c r="BP344" s="46">
        <v>0</v>
      </c>
      <c r="BQ344" s="46">
        <v>0</v>
      </c>
      <c r="BR344" s="46">
        <v>0</v>
      </c>
      <c r="BS344" s="46">
        <v>0</v>
      </c>
      <c r="BT344" s="46">
        <v>0</v>
      </c>
      <c r="BU344" s="46">
        <v>0</v>
      </c>
      <c r="BV344" s="46">
        <v>0</v>
      </c>
      <c r="BW344" s="46">
        <v>0</v>
      </c>
      <c r="BX344" s="46">
        <v>0</v>
      </c>
      <c r="BY344" s="37"/>
    </row>
    <row r="345" spans="1:77" ht="18.7" customHeight="1" x14ac:dyDescent="0.2">
      <c r="A345" s="34" t="s">
        <v>637</v>
      </c>
      <c r="B345" s="35" t="s">
        <v>835</v>
      </c>
      <c r="C345" s="34" t="s">
        <v>836</v>
      </c>
      <c r="D345" s="46">
        <v>0</v>
      </c>
      <c r="E345" s="46">
        <v>0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46">
        <v>0</v>
      </c>
      <c r="V345" s="46">
        <v>0</v>
      </c>
      <c r="W345" s="46">
        <v>0</v>
      </c>
      <c r="X345" s="46">
        <v>0</v>
      </c>
      <c r="Y345" s="46">
        <v>0</v>
      </c>
      <c r="Z345" s="46">
        <v>0</v>
      </c>
      <c r="AA345" s="46">
        <v>0</v>
      </c>
      <c r="AB345" s="46">
        <v>0</v>
      </c>
      <c r="AC345" s="46">
        <v>0</v>
      </c>
      <c r="AD345" s="46">
        <v>0</v>
      </c>
      <c r="AE345" s="46">
        <v>0</v>
      </c>
      <c r="AF345" s="46">
        <v>0</v>
      </c>
      <c r="AG345" s="46">
        <v>0</v>
      </c>
      <c r="AH345" s="46">
        <v>0</v>
      </c>
      <c r="AI345" s="46">
        <v>0</v>
      </c>
      <c r="AJ345" s="46">
        <v>0</v>
      </c>
      <c r="AK345" s="46">
        <v>0</v>
      </c>
      <c r="AL345" s="46">
        <v>0</v>
      </c>
      <c r="AM345" s="46">
        <v>0</v>
      </c>
      <c r="AN345" s="46">
        <v>0</v>
      </c>
      <c r="AO345" s="46">
        <v>0</v>
      </c>
      <c r="AP345" s="46">
        <v>0</v>
      </c>
      <c r="AQ345" s="46">
        <v>0</v>
      </c>
      <c r="AR345" s="46">
        <v>0</v>
      </c>
      <c r="AS345" s="46">
        <v>0</v>
      </c>
      <c r="AT345" s="46">
        <v>0</v>
      </c>
      <c r="AU345" s="46">
        <v>0</v>
      </c>
      <c r="AV345" s="46">
        <v>0</v>
      </c>
      <c r="AW345" s="46">
        <v>0</v>
      </c>
      <c r="AX345" s="46">
        <v>0</v>
      </c>
      <c r="AY345" s="46">
        <v>0</v>
      </c>
      <c r="AZ345" s="46">
        <v>0</v>
      </c>
      <c r="BA345" s="46">
        <v>0</v>
      </c>
      <c r="BB345" s="46">
        <v>0</v>
      </c>
      <c r="BC345" s="46">
        <v>0</v>
      </c>
      <c r="BD345" s="46">
        <v>0</v>
      </c>
      <c r="BE345" s="46">
        <v>0</v>
      </c>
      <c r="BF345" s="46">
        <v>0</v>
      </c>
      <c r="BG345" s="46">
        <v>0</v>
      </c>
      <c r="BH345" s="46">
        <v>0</v>
      </c>
      <c r="BI345" s="46">
        <v>0</v>
      </c>
      <c r="BJ345" s="46">
        <v>0</v>
      </c>
      <c r="BK345" s="46">
        <v>0</v>
      </c>
      <c r="BL345" s="46">
        <v>0</v>
      </c>
      <c r="BM345" s="46">
        <v>0</v>
      </c>
      <c r="BN345" s="46">
        <v>0</v>
      </c>
      <c r="BO345" s="46">
        <v>0</v>
      </c>
      <c r="BP345" s="46">
        <v>0</v>
      </c>
      <c r="BQ345" s="46">
        <v>0</v>
      </c>
      <c r="BR345" s="46">
        <v>0</v>
      </c>
      <c r="BS345" s="46">
        <v>0</v>
      </c>
      <c r="BT345" s="46">
        <v>0</v>
      </c>
      <c r="BU345" s="46">
        <v>0</v>
      </c>
      <c r="BV345" s="46">
        <v>0</v>
      </c>
      <c r="BW345" s="46">
        <v>0</v>
      </c>
      <c r="BX345" s="46">
        <v>0</v>
      </c>
      <c r="BY345" s="37">
        <v>361746.25</v>
      </c>
    </row>
    <row r="346" spans="1:77" ht="18.7" customHeight="1" x14ac:dyDescent="0.2">
      <c r="A346" s="34" t="s">
        <v>637</v>
      </c>
      <c r="B346" s="35" t="s">
        <v>837</v>
      </c>
      <c r="C346" s="34" t="s">
        <v>838</v>
      </c>
      <c r="D346" s="36">
        <v>0</v>
      </c>
      <c r="E346" s="36">
        <v>0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2105994.6</v>
      </c>
      <c r="R346" s="36">
        <v>0</v>
      </c>
      <c r="S346" s="36">
        <v>0</v>
      </c>
      <c r="T346" s="36">
        <v>0</v>
      </c>
      <c r="U346" s="36">
        <v>0</v>
      </c>
      <c r="V346" s="36">
        <v>0</v>
      </c>
      <c r="W346" s="36">
        <v>0</v>
      </c>
      <c r="X346" s="36">
        <v>0</v>
      </c>
      <c r="Y346" s="36">
        <v>0</v>
      </c>
      <c r="Z346" s="36">
        <v>0</v>
      </c>
      <c r="AA346" s="36">
        <v>0</v>
      </c>
      <c r="AB346" s="36">
        <v>0</v>
      </c>
      <c r="AC346" s="36">
        <v>0</v>
      </c>
      <c r="AD346" s="36">
        <v>0</v>
      </c>
      <c r="AE346" s="36">
        <v>0</v>
      </c>
      <c r="AF346" s="36">
        <v>0</v>
      </c>
      <c r="AG346" s="36">
        <v>0</v>
      </c>
      <c r="AH346" s="36">
        <v>0</v>
      </c>
      <c r="AI346" s="36">
        <v>0</v>
      </c>
      <c r="AJ346" s="36">
        <v>0</v>
      </c>
      <c r="AK346" s="36">
        <v>0</v>
      </c>
      <c r="AL346" s="36">
        <v>0</v>
      </c>
      <c r="AM346" s="36">
        <v>0</v>
      </c>
      <c r="AN346" s="36">
        <v>0</v>
      </c>
      <c r="AO346" s="36">
        <v>0</v>
      </c>
      <c r="AP346" s="36">
        <v>0</v>
      </c>
      <c r="AQ346" s="36">
        <v>0</v>
      </c>
      <c r="AR346" s="36">
        <v>0</v>
      </c>
      <c r="AS346" s="36">
        <v>0</v>
      </c>
      <c r="AT346" s="36">
        <v>0</v>
      </c>
      <c r="AU346" s="36">
        <v>0</v>
      </c>
      <c r="AV346" s="36">
        <v>0</v>
      </c>
      <c r="AW346" s="36">
        <v>0</v>
      </c>
      <c r="AX346" s="36">
        <v>0</v>
      </c>
      <c r="AY346" s="36">
        <v>0</v>
      </c>
      <c r="AZ346" s="36">
        <v>0</v>
      </c>
      <c r="BA346" s="36">
        <v>0</v>
      </c>
      <c r="BB346" s="36">
        <v>0</v>
      </c>
      <c r="BC346" s="36">
        <v>0</v>
      </c>
      <c r="BD346" s="36">
        <v>0</v>
      </c>
      <c r="BE346" s="36">
        <v>0</v>
      </c>
      <c r="BF346" s="36">
        <v>0</v>
      </c>
      <c r="BG346" s="36">
        <v>0</v>
      </c>
      <c r="BH346" s="36">
        <v>0</v>
      </c>
      <c r="BI346" s="36">
        <v>0</v>
      </c>
      <c r="BJ346" s="36">
        <v>0</v>
      </c>
      <c r="BK346" s="36">
        <v>0</v>
      </c>
      <c r="BL346" s="36">
        <v>0</v>
      </c>
      <c r="BM346" s="36">
        <v>0</v>
      </c>
      <c r="BN346" s="36">
        <v>0</v>
      </c>
      <c r="BO346" s="36">
        <v>0</v>
      </c>
      <c r="BP346" s="36">
        <v>0</v>
      </c>
      <c r="BQ346" s="36">
        <v>0</v>
      </c>
      <c r="BR346" s="36">
        <v>0</v>
      </c>
      <c r="BS346" s="36">
        <v>0</v>
      </c>
      <c r="BT346" s="36">
        <v>0</v>
      </c>
      <c r="BU346" s="36">
        <v>0</v>
      </c>
      <c r="BV346" s="36">
        <v>0</v>
      </c>
      <c r="BW346" s="36">
        <v>0</v>
      </c>
      <c r="BX346" s="36">
        <v>0</v>
      </c>
      <c r="BY346" s="37"/>
    </row>
    <row r="347" spans="1:77" ht="18.7" customHeight="1" x14ac:dyDescent="0.2">
      <c r="A347" s="34" t="s">
        <v>637</v>
      </c>
      <c r="B347" s="35" t="s">
        <v>839</v>
      </c>
      <c r="C347" s="34" t="s">
        <v>840</v>
      </c>
      <c r="D347" s="36">
        <v>0</v>
      </c>
      <c r="E347" s="36">
        <v>0</v>
      </c>
      <c r="F347" s="36">
        <v>0</v>
      </c>
      <c r="G347" s="36">
        <v>0</v>
      </c>
      <c r="H347" s="36">
        <v>60000</v>
      </c>
      <c r="I347" s="36">
        <v>0</v>
      </c>
      <c r="J347" s="36">
        <v>0</v>
      </c>
      <c r="K347" s="36">
        <v>11150</v>
      </c>
      <c r="L347" s="36">
        <v>0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>
        <v>0</v>
      </c>
      <c r="U347" s="36">
        <v>0</v>
      </c>
      <c r="V347" s="36">
        <v>0</v>
      </c>
      <c r="W347" s="36">
        <v>0</v>
      </c>
      <c r="X347" s="36">
        <v>0</v>
      </c>
      <c r="Y347" s="36">
        <v>0</v>
      </c>
      <c r="Z347" s="36">
        <v>0</v>
      </c>
      <c r="AA347" s="36">
        <v>0</v>
      </c>
      <c r="AB347" s="36">
        <v>0</v>
      </c>
      <c r="AC347" s="36">
        <v>0</v>
      </c>
      <c r="AD347" s="36">
        <v>0</v>
      </c>
      <c r="AE347" s="36">
        <v>0</v>
      </c>
      <c r="AF347" s="36">
        <v>0</v>
      </c>
      <c r="AG347" s="36">
        <v>0</v>
      </c>
      <c r="AH347" s="36">
        <v>0</v>
      </c>
      <c r="AI347" s="36">
        <v>0</v>
      </c>
      <c r="AJ347" s="36">
        <v>0</v>
      </c>
      <c r="AK347" s="36">
        <v>0</v>
      </c>
      <c r="AL347" s="36">
        <v>0</v>
      </c>
      <c r="AM347" s="36">
        <v>0</v>
      </c>
      <c r="AN347" s="36">
        <v>0</v>
      </c>
      <c r="AO347" s="36">
        <v>0</v>
      </c>
      <c r="AP347" s="36">
        <v>0</v>
      </c>
      <c r="AQ347" s="36">
        <v>0</v>
      </c>
      <c r="AR347" s="36">
        <v>0</v>
      </c>
      <c r="AS347" s="36">
        <v>0</v>
      </c>
      <c r="AT347" s="36">
        <v>0</v>
      </c>
      <c r="AU347" s="36">
        <v>0</v>
      </c>
      <c r="AV347" s="36">
        <v>0</v>
      </c>
      <c r="AW347" s="36">
        <v>0</v>
      </c>
      <c r="AX347" s="36">
        <v>0</v>
      </c>
      <c r="AY347" s="36">
        <v>0</v>
      </c>
      <c r="AZ347" s="36">
        <v>0</v>
      </c>
      <c r="BA347" s="36">
        <v>0</v>
      </c>
      <c r="BB347" s="36">
        <v>0</v>
      </c>
      <c r="BC347" s="36">
        <v>0</v>
      </c>
      <c r="BD347" s="36">
        <v>0</v>
      </c>
      <c r="BE347" s="36">
        <v>43568.98</v>
      </c>
      <c r="BF347" s="36">
        <v>0</v>
      </c>
      <c r="BG347" s="36">
        <v>16719</v>
      </c>
      <c r="BH347" s="36">
        <v>0</v>
      </c>
      <c r="BI347" s="36">
        <v>0</v>
      </c>
      <c r="BJ347" s="36">
        <v>0</v>
      </c>
      <c r="BK347" s="36">
        <v>194040</v>
      </c>
      <c r="BL347" s="36">
        <v>0</v>
      </c>
      <c r="BM347" s="36">
        <v>11600</v>
      </c>
      <c r="BN347" s="36">
        <v>0</v>
      </c>
      <c r="BO347" s="36">
        <v>0</v>
      </c>
      <c r="BP347" s="36">
        <v>0</v>
      </c>
      <c r="BQ347" s="36">
        <v>0</v>
      </c>
      <c r="BR347" s="36">
        <v>0</v>
      </c>
      <c r="BS347" s="36">
        <v>0</v>
      </c>
      <c r="BT347" s="36">
        <v>0</v>
      </c>
      <c r="BU347" s="36">
        <v>0</v>
      </c>
      <c r="BV347" s="36">
        <v>0</v>
      </c>
      <c r="BW347" s="36">
        <v>0</v>
      </c>
      <c r="BX347" s="36">
        <v>490000</v>
      </c>
      <c r="BY347" s="37"/>
    </row>
    <row r="348" spans="1:77" ht="18.7" customHeight="1" x14ac:dyDescent="0.2">
      <c r="A348" s="34" t="s">
        <v>637</v>
      </c>
      <c r="B348" s="35" t="s">
        <v>841</v>
      </c>
      <c r="C348" s="34" t="s">
        <v>842</v>
      </c>
      <c r="D348" s="36">
        <v>0</v>
      </c>
      <c r="E348" s="36">
        <v>0</v>
      </c>
      <c r="F348" s="36">
        <v>720968.26</v>
      </c>
      <c r="G348" s="36">
        <v>499000</v>
      </c>
      <c r="H348" s="36">
        <v>2700</v>
      </c>
      <c r="I348" s="36">
        <v>175500</v>
      </c>
      <c r="J348" s="36">
        <v>0</v>
      </c>
      <c r="K348" s="36">
        <v>0</v>
      </c>
      <c r="L348" s="36">
        <v>101000</v>
      </c>
      <c r="M348" s="36">
        <v>526220</v>
      </c>
      <c r="N348" s="36">
        <v>206300</v>
      </c>
      <c r="O348" s="36">
        <v>2000</v>
      </c>
      <c r="P348" s="36">
        <v>308654</v>
      </c>
      <c r="Q348" s="36">
        <v>10000</v>
      </c>
      <c r="R348" s="36">
        <v>99537.84</v>
      </c>
      <c r="S348" s="36">
        <v>190080</v>
      </c>
      <c r="T348" s="36">
        <v>0</v>
      </c>
      <c r="U348" s="36">
        <v>1500</v>
      </c>
      <c r="V348" s="36">
        <v>2048</v>
      </c>
      <c r="W348" s="36">
        <v>2906521.51</v>
      </c>
      <c r="X348" s="36">
        <v>258052.59</v>
      </c>
      <c r="Y348" s="36">
        <v>0</v>
      </c>
      <c r="Z348" s="36">
        <v>6000</v>
      </c>
      <c r="AA348" s="36">
        <v>0</v>
      </c>
      <c r="AB348" s="36">
        <v>196653.99</v>
      </c>
      <c r="AC348" s="36">
        <v>0</v>
      </c>
      <c r="AD348" s="36">
        <v>0</v>
      </c>
      <c r="AE348" s="36">
        <v>0</v>
      </c>
      <c r="AF348" s="36">
        <v>4500</v>
      </c>
      <c r="AG348" s="36">
        <v>1500</v>
      </c>
      <c r="AH348" s="36">
        <v>1500</v>
      </c>
      <c r="AI348" s="36">
        <v>1500</v>
      </c>
      <c r="AJ348" s="36">
        <v>284628</v>
      </c>
      <c r="AK348" s="36">
        <v>1500</v>
      </c>
      <c r="AL348" s="36">
        <v>4500</v>
      </c>
      <c r="AM348" s="36">
        <v>5250</v>
      </c>
      <c r="AN348" s="36">
        <v>4500</v>
      </c>
      <c r="AO348" s="36">
        <v>6900</v>
      </c>
      <c r="AP348" s="36">
        <v>3000</v>
      </c>
      <c r="AQ348" s="36">
        <v>0</v>
      </c>
      <c r="AR348" s="36">
        <v>5250</v>
      </c>
      <c r="AS348" s="36">
        <v>227190</v>
      </c>
      <c r="AT348" s="36">
        <v>7000</v>
      </c>
      <c r="AU348" s="36">
        <v>52600</v>
      </c>
      <c r="AV348" s="36">
        <v>89412</v>
      </c>
      <c r="AW348" s="36">
        <v>7746</v>
      </c>
      <c r="AX348" s="36">
        <v>0</v>
      </c>
      <c r="AY348" s="36">
        <v>6000</v>
      </c>
      <c r="AZ348" s="36">
        <v>30548</v>
      </c>
      <c r="BA348" s="36">
        <v>135520</v>
      </c>
      <c r="BB348" s="36">
        <v>4500</v>
      </c>
      <c r="BC348" s="36">
        <v>6000</v>
      </c>
      <c r="BD348" s="36">
        <v>683162</v>
      </c>
      <c r="BE348" s="36">
        <v>4500</v>
      </c>
      <c r="BF348" s="36">
        <v>1500</v>
      </c>
      <c r="BG348" s="36">
        <v>49700</v>
      </c>
      <c r="BH348" s="36">
        <v>33369</v>
      </c>
      <c r="BI348" s="36">
        <v>0</v>
      </c>
      <c r="BJ348" s="36">
        <v>1585075.5</v>
      </c>
      <c r="BK348" s="36">
        <v>642682</v>
      </c>
      <c r="BL348" s="36">
        <v>1500</v>
      </c>
      <c r="BM348" s="36">
        <v>925755.93</v>
      </c>
      <c r="BN348" s="36">
        <v>9500</v>
      </c>
      <c r="BO348" s="36">
        <v>68440</v>
      </c>
      <c r="BP348" s="36">
        <v>0</v>
      </c>
      <c r="BQ348" s="36">
        <v>2000</v>
      </c>
      <c r="BR348" s="36">
        <v>0</v>
      </c>
      <c r="BS348" s="36">
        <v>0</v>
      </c>
      <c r="BT348" s="36">
        <v>0</v>
      </c>
      <c r="BU348" s="36">
        <v>0</v>
      </c>
      <c r="BV348" s="36">
        <v>0</v>
      </c>
      <c r="BW348" s="36">
        <v>0</v>
      </c>
      <c r="BX348" s="36">
        <v>0</v>
      </c>
      <c r="BY348" s="37">
        <v>1984053.96</v>
      </c>
    </row>
    <row r="349" spans="1:77" ht="18.7" customHeight="1" x14ac:dyDescent="0.2">
      <c r="A349" s="34" t="s">
        <v>637</v>
      </c>
      <c r="B349" s="35" t="s">
        <v>843</v>
      </c>
      <c r="C349" s="34" t="s">
        <v>844</v>
      </c>
      <c r="D349" s="36">
        <v>0</v>
      </c>
      <c r="E349" s="36">
        <v>0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0</v>
      </c>
      <c r="U349" s="36">
        <v>0</v>
      </c>
      <c r="V349" s="36">
        <v>0</v>
      </c>
      <c r="W349" s="36">
        <v>0</v>
      </c>
      <c r="X349" s="36">
        <v>0</v>
      </c>
      <c r="Y349" s="36">
        <v>0</v>
      </c>
      <c r="Z349" s="36">
        <v>0</v>
      </c>
      <c r="AA349" s="36">
        <v>0</v>
      </c>
      <c r="AB349" s="36">
        <v>0</v>
      </c>
      <c r="AC349" s="36">
        <v>0</v>
      </c>
      <c r="AD349" s="36">
        <v>0</v>
      </c>
      <c r="AE349" s="36">
        <v>0</v>
      </c>
      <c r="AF349" s="36">
        <v>0</v>
      </c>
      <c r="AG349" s="36">
        <v>0</v>
      </c>
      <c r="AH349" s="36">
        <v>0</v>
      </c>
      <c r="AI349" s="36">
        <v>0</v>
      </c>
      <c r="AJ349" s="36">
        <v>0</v>
      </c>
      <c r="AK349" s="36">
        <v>0</v>
      </c>
      <c r="AL349" s="36">
        <v>0</v>
      </c>
      <c r="AM349" s="36">
        <v>0</v>
      </c>
      <c r="AN349" s="36">
        <v>0</v>
      </c>
      <c r="AO349" s="36">
        <v>0</v>
      </c>
      <c r="AP349" s="36">
        <v>0</v>
      </c>
      <c r="AQ349" s="36">
        <v>0</v>
      </c>
      <c r="AR349" s="36">
        <v>0</v>
      </c>
      <c r="AS349" s="36">
        <v>0</v>
      </c>
      <c r="AT349" s="36">
        <v>0</v>
      </c>
      <c r="AU349" s="36">
        <v>0</v>
      </c>
      <c r="AV349" s="36">
        <v>0</v>
      </c>
      <c r="AW349" s="36">
        <v>0</v>
      </c>
      <c r="AX349" s="36">
        <v>0</v>
      </c>
      <c r="AY349" s="36">
        <v>0</v>
      </c>
      <c r="AZ349" s="36">
        <v>0</v>
      </c>
      <c r="BA349" s="36">
        <v>0</v>
      </c>
      <c r="BB349" s="36">
        <v>0</v>
      </c>
      <c r="BC349" s="36">
        <v>0</v>
      </c>
      <c r="BD349" s="36">
        <v>0</v>
      </c>
      <c r="BE349" s="36">
        <v>0</v>
      </c>
      <c r="BF349" s="36">
        <v>0</v>
      </c>
      <c r="BG349" s="36">
        <v>0</v>
      </c>
      <c r="BH349" s="36">
        <v>0</v>
      </c>
      <c r="BI349" s="36">
        <v>0</v>
      </c>
      <c r="BJ349" s="36">
        <v>0</v>
      </c>
      <c r="BK349" s="36">
        <v>0</v>
      </c>
      <c r="BL349" s="36">
        <v>0</v>
      </c>
      <c r="BM349" s="36">
        <v>0</v>
      </c>
      <c r="BN349" s="36">
        <v>0</v>
      </c>
      <c r="BO349" s="36">
        <v>74520</v>
      </c>
      <c r="BP349" s="36">
        <v>0</v>
      </c>
      <c r="BQ349" s="36">
        <v>0</v>
      </c>
      <c r="BR349" s="36">
        <v>0</v>
      </c>
      <c r="BS349" s="36">
        <v>0</v>
      </c>
      <c r="BT349" s="36">
        <v>0</v>
      </c>
      <c r="BU349" s="36">
        <v>0</v>
      </c>
      <c r="BV349" s="36">
        <v>0</v>
      </c>
      <c r="BW349" s="36">
        <v>0</v>
      </c>
      <c r="BX349" s="36">
        <v>0</v>
      </c>
      <c r="BY349" s="37">
        <v>5130347.32</v>
      </c>
    </row>
    <row r="350" spans="1:77" ht="18.7" customHeight="1" x14ac:dyDescent="0.2">
      <c r="A350" s="34" t="s">
        <v>637</v>
      </c>
      <c r="B350" s="35" t="s">
        <v>845</v>
      </c>
      <c r="C350" s="34" t="s">
        <v>846</v>
      </c>
      <c r="D350" s="46">
        <v>0</v>
      </c>
      <c r="E350" s="46">
        <v>0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0</v>
      </c>
      <c r="U350" s="46">
        <v>0</v>
      </c>
      <c r="V350" s="46">
        <v>0</v>
      </c>
      <c r="W350" s="46">
        <v>0</v>
      </c>
      <c r="X350" s="46">
        <v>0</v>
      </c>
      <c r="Y350" s="46">
        <v>0</v>
      </c>
      <c r="Z350" s="46">
        <v>0</v>
      </c>
      <c r="AA350" s="46">
        <v>0</v>
      </c>
      <c r="AB350" s="46">
        <v>0</v>
      </c>
      <c r="AC350" s="46">
        <v>0</v>
      </c>
      <c r="AD350" s="46">
        <v>0</v>
      </c>
      <c r="AE350" s="46">
        <v>0</v>
      </c>
      <c r="AF350" s="46">
        <v>0</v>
      </c>
      <c r="AG350" s="46">
        <v>0</v>
      </c>
      <c r="AH350" s="46">
        <v>0</v>
      </c>
      <c r="AI350" s="46">
        <v>0</v>
      </c>
      <c r="AJ350" s="46">
        <v>0</v>
      </c>
      <c r="AK350" s="46">
        <v>0</v>
      </c>
      <c r="AL350" s="46">
        <v>0</v>
      </c>
      <c r="AM350" s="46">
        <v>0</v>
      </c>
      <c r="AN350" s="46">
        <v>0</v>
      </c>
      <c r="AO350" s="46">
        <v>0</v>
      </c>
      <c r="AP350" s="46">
        <v>0</v>
      </c>
      <c r="AQ350" s="46">
        <v>0</v>
      </c>
      <c r="AR350" s="46">
        <v>0</v>
      </c>
      <c r="AS350" s="46">
        <v>0</v>
      </c>
      <c r="AT350" s="46">
        <v>0</v>
      </c>
      <c r="AU350" s="46">
        <v>0</v>
      </c>
      <c r="AV350" s="46">
        <v>0</v>
      </c>
      <c r="AW350" s="46">
        <v>0</v>
      </c>
      <c r="AX350" s="46">
        <v>0</v>
      </c>
      <c r="AY350" s="46">
        <v>0</v>
      </c>
      <c r="AZ350" s="46">
        <v>0</v>
      </c>
      <c r="BA350" s="46">
        <v>0</v>
      </c>
      <c r="BB350" s="46">
        <v>0</v>
      </c>
      <c r="BC350" s="46">
        <v>0</v>
      </c>
      <c r="BD350" s="46">
        <v>0</v>
      </c>
      <c r="BE350" s="46">
        <v>0</v>
      </c>
      <c r="BF350" s="46">
        <v>0</v>
      </c>
      <c r="BG350" s="46">
        <v>0</v>
      </c>
      <c r="BH350" s="46">
        <v>0</v>
      </c>
      <c r="BI350" s="46">
        <v>0</v>
      </c>
      <c r="BJ350" s="46">
        <v>0</v>
      </c>
      <c r="BK350" s="46">
        <v>0</v>
      </c>
      <c r="BL350" s="46">
        <v>0</v>
      </c>
      <c r="BM350" s="46">
        <v>0</v>
      </c>
      <c r="BN350" s="46">
        <v>0</v>
      </c>
      <c r="BO350" s="46">
        <v>0</v>
      </c>
      <c r="BP350" s="46">
        <v>0</v>
      </c>
      <c r="BQ350" s="46">
        <v>0</v>
      </c>
      <c r="BR350" s="46">
        <v>0</v>
      </c>
      <c r="BS350" s="46">
        <v>0</v>
      </c>
      <c r="BT350" s="46">
        <v>0</v>
      </c>
      <c r="BU350" s="46">
        <v>0</v>
      </c>
      <c r="BV350" s="46">
        <v>0</v>
      </c>
      <c r="BW350" s="46">
        <v>0</v>
      </c>
      <c r="BX350" s="46">
        <v>0</v>
      </c>
      <c r="BY350" s="37">
        <v>2664344.16</v>
      </c>
    </row>
    <row r="351" spans="1:77" ht="18.7" customHeight="1" x14ac:dyDescent="0.2">
      <c r="A351" s="34" t="s">
        <v>637</v>
      </c>
      <c r="B351" s="35" t="s">
        <v>847</v>
      </c>
      <c r="C351" s="34" t="s">
        <v>848</v>
      </c>
      <c r="D351" s="36">
        <v>0</v>
      </c>
      <c r="E351" s="36">
        <v>0</v>
      </c>
      <c r="F351" s="36">
        <v>150767</v>
      </c>
      <c r="G351" s="36">
        <v>44221</v>
      </c>
      <c r="H351" s="36">
        <v>440712.83</v>
      </c>
      <c r="I351" s="36">
        <v>8000</v>
      </c>
      <c r="J351" s="36">
        <v>0</v>
      </c>
      <c r="K351" s="36">
        <v>154313</v>
      </c>
      <c r="L351" s="36">
        <v>47308</v>
      </c>
      <c r="M351" s="36">
        <v>240038</v>
      </c>
      <c r="N351" s="36">
        <v>30550</v>
      </c>
      <c r="O351" s="36">
        <v>125560</v>
      </c>
      <c r="P351" s="36">
        <v>259906</v>
      </c>
      <c r="Q351" s="36">
        <v>136800</v>
      </c>
      <c r="R351" s="36">
        <v>4200</v>
      </c>
      <c r="S351" s="36">
        <v>110134</v>
      </c>
      <c r="T351" s="36">
        <v>46024.5</v>
      </c>
      <c r="U351" s="36">
        <v>0</v>
      </c>
      <c r="V351" s="36">
        <v>0</v>
      </c>
      <c r="W351" s="36">
        <v>118588</v>
      </c>
      <c r="X351" s="36">
        <v>483.5</v>
      </c>
      <c r="Y351" s="36">
        <v>133490</v>
      </c>
      <c r="Z351" s="36">
        <v>0</v>
      </c>
      <c r="AA351" s="36">
        <v>190000</v>
      </c>
      <c r="AB351" s="36">
        <v>8200</v>
      </c>
      <c r="AC351" s="36">
        <v>0</v>
      </c>
      <c r="AD351" s="36">
        <v>0</v>
      </c>
      <c r="AE351" s="36">
        <v>0</v>
      </c>
      <c r="AF351" s="36">
        <v>275468.71000000002</v>
      </c>
      <c r="AG351" s="36">
        <v>19650</v>
      </c>
      <c r="AH351" s="36">
        <v>0</v>
      </c>
      <c r="AI351" s="36">
        <v>0</v>
      </c>
      <c r="AJ351" s="36">
        <v>66633.25</v>
      </c>
      <c r="AK351" s="36">
        <v>0</v>
      </c>
      <c r="AL351" s="36">
        <v>0</v>
      </c>
      <c r="AM351" s="36">
        <v>71535</v>
      </c>
      <c r="AN351" s="36">
        <v>0</v>
      </c>
      <c r="AO351" s="36">
        <v>63900</v>
      </c>
      <c r="AP351" s="36">
        <v>0</v>
      </c>
      <c r="AQ351" s="36">
        <v>0</v>
      </c>
      <c r="AR351" s="36">
        <v>163050</v>
      </c>
      <c r="AS351" s="36">
        <v>93731.75</v>
      </c>
      <c r="AT351" s="36">
        <v>0</v>
      </c>
      <c r="AU351" s="36">
        <v>2550</v>
      </c>
      <c r="AV351" s="36">
        <v>900</v>
      </c>
      <c r="AW351" s="36">
        <v>0</v>
      </c>
      <c r="AX351" s="36">
        <v>0</v>
      </c>
      <c r="AY351" s="36">
        <v>69096</v>
      </c>
      <c r="AZ351" s="36">
        <v>471800</v>
      </c>
      <c r="BA351" s="36">
        <v>465563.22</v>
      </c>
      <c r="BB351" s="36">
        <v>0</v>
      </c>
      <c r="BC351" s="36">
        <v>175567</v>
      </c>
      <c r="BD351" s="36">
        <v>114383</v>
      </c>
      <c r="BE351" s="36">
        <v>207271</v>
      </c>
      <c r="BF351" s="36">
        <v>71100</v>
      </c>
      <c r="BG351" s="36">
        <v>29300</v>
      </c>
      <c r="BH351" s="36">
        <v>385</v>
      </c>
      <c r="BI351" s="36">
        <v>0</v>
      </c>
      <c r="BJ351" s="36">
        <v>78072</v>
      </c>
      <c r="BK351" s="36">
        <v>267092.28999999998</v>
      </c>
      <c r="BL351" s="36">
        <v>47035.25</v>
      </c>
      <c r="BM351" s="36">
        <v>65954</v>
      </c>
      <c r="BN351" s="36">
        <v>109032</v>
      </c>
      <c r="BO351" s="36">
        <v>17627.75</v>
      </c>
      <c r="BP351" s="36">
        <v>0</v>
      </c>
      <c r="BQ351" s="36">
        <v>0</v>
      </c>
      <c r="BR351" s="36">
        <v>38774</v>
      </c>
      <c r="BS351" s="36">
        <v>0</v>
      </c>
      <c r="BT351" s="36">
        <v>40640</v>
      </c>
      <c r="BU351" s="36">
        <v>41150</v>
      </c>
      <c r="BV351" s="36">
        <v>330</v>
      </c>
      <c r="BW351" s="36">
        <v>0</v>
      </c>
      <c r="BX351" s="36">
        <v>0</v>
      </c>
      <c r="BY351" s="37">
        <v>270730</v>
      </c>
    </row>
    <row r="352" spans="1:77" ht="18.7" customHeight="1" x14ac:dyDescent="0.2">
      <c r="A352" s="34" t="s">
        <v>637</v>
      </c>
      <c r="B352" s="35" t="s">
        <v>849</v>
      </c>
      <c r="C352" s="34" t="s">
        <v>850</v>
      </c>
      <c r="D352" s="36">
        <v>0</v>
      </c>
      <c r="E352" s="36">
        <v>0</v>
      </c>
      <c r="F352" s="36">
        <v>0</v>
      </c>
      <c r="G352" s="36">
        <v>104770</v>
      </c>
      <c r="H352" s="36">
        <v>72370</v>
      </c>
      <c r="I352" s="36">
        <v>103162</v>
      </c>
      <c r="J352" s="36">
        <v>452410</v>
      </c>
      <c r="K352" s="36">
        <v>0</v>
      </c>
      <c r="L352" s="36">
        <v>0</v>
      </c>
      <c r="M352" s="36">
        <v>251460</v>
      </c>
      <c r="N352" s="36">
        <v>0</v>
      </c>
      <c r="O352" s="36">
        <v>78300</v>
      </c>
      <c r="P352" s="36">
        <v>0</v>
      </c>
      <c r="Q352" s="36">
        <v>226530</v>
      </c>
      <c r="R352" s="36">
        <v>26880</v>
      </c>
      <c r="S352" s="36">
        <v>121260</v>
      </c>
      <c r="T352" s="36">
        <v>0</v>
      </c>
      <c r="U352" s="36">
        <v>46710</v>
      </c>
      <c r="V352" s="36">
        <v>549870</v>
      </c>
      <c r="W352" s="36">
        <v>168681</v>
      </c>
      <c r="X352" s="36">
        <v>120240</v>
      </c>
      <c r="Y352" s="36">
        <v>197390</v>
      </c>
      <c r="Z352" s="36">
        <v>79630</v>
      </c>
      <c r="AA352" s="36">
        <v>0</v>
      </c>
      <c r="AB352" s="36">
        <v>121860</v>
      </c>
      <c r="AC352" s="36">
        <v>65928</v>
      </c>
      <c r="AD352" s="36">
        <v>0</v>
      </c>
      <c r="AE352" s="36">
        <v>344520</v>
      </c>
      <c r="AF352" s="36">
        <v>148887</v>
      </c>
      <c r="AG352" s="36">
        <v>78708</v>
      </c>
      <c r="AH352" s="36">
        <v>41700</v>
      </c>
      <c r="AI352" s="36">
        <v>68880</v>
      </c>
      <c r="AJ352" s="36">
        <v>91300</v>
      </c>
      <c r="AK352" s="36">
        <v>74000</v>
      </c>
      <c r="AL352" s="36">
        <v>67860</v>
      </c>
      <c r="AM352" s="36">
        <v>93960</v>
      </c>
      <c r="AN352" s="36">
        <v>51540</v>
      </c>
      <c r="AO352" s="36">
        <v>92730</v>
      </c>
      <c r="AP352" s="36">
        <v>95460</v>
      </c>
      <c r="AQ352" s="36">
        <v>238400</v>
      </c>
      <c r="AR352" s="36">
        <v>31650</v>
      </c>
      <c r="AS352" s="36">
        <v>52974</v>
      </c>
      <c r="AT352" s="36">
        <v>178752</v>
      </c>
      <c r="AU352" s="36">
        <v>0</v>
      </c>
      <c r="AV352" s="36">
        <v>24790</v>
      </c>
      <c r="AW352" s="36">
        <v>37571</v>
      </c>
      <c r="AX352" s="36">
        <v>0</v>
      </c>
      <c r="AY352" s="36">
        <v>61110</v>
      </c>
      <c r="AZ352" s="36">
        <v>0</v>
      </c>
      <c r="BA352" s="36">
        <v>0</v>
      </c>
      <c r="BB352" s="36">
        <v>77580</v>
      </c>
      <c r="BC352" s="36">
        <v>0</v>
      </c>
      <c r="BD352" s="36">
        <v>107970</v>
      </c>
      <c r="BE352" s="36">
        <v>98060</v>
      </c>
      <c r="BF352" s="36">
        <v>39270</v>
      </c>
      <c r="BG352" s="36">
        <v>41615</v>
      </c>
      <c r="BH352" s="36">
        <v>18840</v>
      </c>
      <c r="BI352" s="36">
        <v>0</v>
      </c>
      <c r="BJ352" s="36">
        <v>153852</v>
      </c>
      <c r="BK352" s="36">
        <v>56620</v>
      </c>
      <c r="BL352" s="36">
        <v>48160</v>
      </c>
      <c r="BM352" s="36">
        <v>0</v>
      </c>
      <c r="BN352" s="36">
        <v>76530</v>
      </c>
      <c r="BO352" s="36">
        <v>0</v>
      </c>
      <c r="BP352" s="36">
        <v>166955</v>
      </c>
      <c r="BQ352" s="36">
        <v>46050</v>
      </c>
      <c r="BR352" s="36">
        <v>52830</v>
      </c>
      <c r="BS352" s="36">
        <v>65940</v>
      </c>
      <c r="BT352" s="36">
        <v>91640.5</v>
      </c>
      <c r="BU352" s="36">
        <v>129060</v>
      </c>
      <c r="BV352" s="36">
        <v>78130</v>
      </c>
      <c r="BW352" s="36">
        <v>41880</v>
      </c>
      <c r="BX352" s="36">
        <v>53982.5</v>
      </c>
      <c r="BY352" s="37">
        <v>1464699</v>
      </c>
    </row>
    <row r="353" spans="1:77" ht="18.7" customHeight="1" x14ac:dyDescent="0.2">
      <c r="A353" s="34" t="s">
        <v>637</v>
      </c>
      <c r="B353" s="35" t="s">
        <v>851</v>
      </c>
      <c r="C353" s="34" t="s">
        <v>852</v>
      </c>
      <c r="D353" s="46">
        <v>0</v>
      </c>
      <c r="E353" s="46">
        <v>0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46">
        <v>0</v>
      </c>
      <c r="V353" s="46">
        <v>0</v>
      </c>
      <c r="W353" s="46">
        <v>0</v>
      </c>
      <c r="X353" s="46">
        <v>0</v>
      </c>
      <c r="Y353" s="46">
        <v>0</v>
      </c>
      <c r="Z353" s="46">
        <v>0</v>
      </c>
      <c r="AA353" s="46">
        <v>0</v>
      </c>
      <c r="AB353" s="46">
        <v>0</v>
      </c>
      <c r="AC353" s="46">
        <v>0</v>
      </c>
      <c r="AD353" s="46">
        <v>0</v>
      </c>
      <c r="AE353" s="46">
        <v>0</v>
      </c>
      <c r="AF353" s="46">
        <v>0</v>
      </c>
      <c r="AG353" s="46">
        <v>0</v>
      </c>
      <c r="AH353" s="46">
        <v>0</v>
      </c>
      <c r="AI353" s="46">
        <v>0</v>
      </c>
      <c r="AJ353" s="46">
        <v>0</v>
      </c>
      <c r="AK353" s="46">
        <v>0</v>
      </c>
      <c r="AL353" s="46">
        <v>0</v>
      </c>
      <c r="AM353" s="46">
        <v>0</v>
      </c>
      <c r="AN353" s="46">
        <v>0</v>
      </c>
      <c r="AO353" s="46">
        <v>0</v>
      </c>
      <c r="AP353" s="46">
        <v>0</v>
      </c>
      <c r="AQ353" s="46">
        <v>0</v>
      </c>
      <c r="AR353" s="46">
        <v>0</v>
      </c>
      <c r="AS353" s="46">
        <v>0</v>
      </c>
      <c r="AT353" s="46">
        <v>0</v>
      </c>
      <c r="AU353" s="46">
        <v>0</v>
      </c>
      <c r="AV353" s="46">
        <v>0</v>
      </c>
      <c r="AW353" s="46">
        <v>0</v>
      </c>
      <c r="AX353" s="46">
        <v>0</v>
      </c>
      <c r="AY353" s="46">
        <v>0</v>
      </c>
      <c r="AZ353" s="46">
        <v>0</v>
      </c>
      <c r="BA353" s="46">
        <v>0</v>
      </c>
      <c r="BB353" s="46">
        <v>0</v>
      </c>
      <c r="BC353" s="46">
        <v>0</v>
      </c>
      <c r="BD353" s="46">
        <v>0</v>
      </c>
      <c r="BE353" s="46">
        <v>0</v>
      </c>
      <c r="BF353" s="46">
        <v>0</v>
      </c>
      <c r="BG353" s="46">
        <v>0</v>
      </c>
      <c r="BH353" s="46">
        <v>0</v>
      </c>
      <c r="BI353" s="46">
        <v>0</v>
      </c>
      <c r="BJ353" s="46">
        <v>0</v>
      </c>
      <c r="BK353" s="46">
        <v>0</v>
      </c>
      <c r="BL353" s="46">
        <v>0</v>
      </c>
      <c r="BM353" s="46">
        <v>0</v>
      </c>
      <c r="BN353" s="46">
        <v>0</v>
      </c>
      <c r="BO353" s="46">
        <v>0</v>
      </c>
      <c r="BP353" s="46">
        <v>0</v>
      </c>
      <c r="BQ353" s="46">
        <v>0</v>
      </c>
      <c r="BR353" s="46">
        <v>0</v>
      </c>
      <c r="BS353" s="46">
        <v>0</v>
      </c>
      <c r="BT353" s="46">
        <v>0</v>
      </c>
      <c r="BU353" s="46">
        <v>0</v>
      </c>
      <c r="BV353" s="46">
        <v>0</v>
      </c>
      <c r="BW353" s="46">
        <v>0</v>
      </c>
      <c r="BX353" s="46">
        <v>0</v>
      </c>
      <c r="BY353" s="37">
        <v>12356612.33</v>
      </c>
    </row>
    <row r="354" spans="1:77" ht="18.7" customHeight="1" x14ac:dyDescent="0.2">
      <c r="A354" s="34" t="s">
        <v>637</v>
      </c>
      <c r="B354" s="35" t="s">
        <v>853</v>
      </c>
      <c r="C354" s="34" t="s">
        <v>854</v>
      </c>
      <c r="D354" s="36">
        <v>0</v>
      </c>
      <c r="E354" s="36">
        <v>0</v>
      </c>
      <c r="F354" s="36">
        <v>0</v>
      </c>
      <c r="G354" s="36">
        <v>0</v>
      </c>
      <c r="H354" s="36">
        <v>0</v>
      </c>
      <c r="I354" s="36">
        <v>0</v>
      </c>
      <c r="J354" s="36">
        <v>174094386.63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U354" s="36">
        <v>0</v>
      </c>
      <c r="V354" s="36">
        <v>0</v>
      </c>
      <c r="W354" s="36">
        <v>0</v>
      </c>
      <c r="X354" s="36">
        <v>0</v>
      </c>
      <c r="Y354" s="36">
        <v>0</v>
      </c>
      <c r="Z354" s="36">
        <v>0</v>
      </c>
      <c r="AA354" s="36">
        <v>0</v>
      </c>
      <c r="AB354" s="36">
        <v>0</v>
      </c>
      <c r="AC354" s="36">
        <v>0</v>
      </c>
      <c r="AD354" s="36">
        <v>0</v>
      </c>
      <c r="AE354" s="36">
        <v>8827498.2899999991</v>
      </c>
      <c r="AF354" s="36">
        <v>0</v>
      </c>
      <c r="AG354" s="36">
        <v>0</v>
      </c>
      <c r="AH354" s="36">
        <v>0</v>
      </c>
      <c r="AI354" s="36">
        <v>0</v>
      </c>
      <c r="AJ354" s="36">
        <v>0</v>
      </c>
      <c r="AK354" s="36">
        <v>0</v>
      </c>
      <c r="AL354" s="36">
        <v>0</v>
      </c>
      <c r="AM354" s="36">
        <v>0</v>
      </c>
      <c r="AN354" s="36">
        <v>0</v>
      </c>
      <c r="AO354" s="36">
        <v>0</v>
      </c>
      <c r="AP354" s="36">
        <v>0</v>
      </c>
      <c r="AQ354" s="36">
        <v>1381907.69</v>
      </c>
      <c r="AR354" s="36">
        <v>0</v>
      </c>
      <c r="AS354" s="36">
        <v>0</v>
      </c>
      <c r="AT354" s="36">
        <v>0</v>
      </c>
      <c r="AU354" s="36">
        <v>0</v>
      </c>
      <c r="AV354" s="36">
        <v>0</v>
      </c>
      <c r="AW354" s="36">
        <v>0</v>
      </c>
      <c r="AX354" s="36">
        <v>162583262.75999999</v>
      </c>
      <c r="AY354" s="36">
        <v>0</v>
      </c>
      <c r="AZ354" s="36">
        <v>0</v>
      </c>
      <c r="BA354" s="36">
        <v>0</v>
      </c>
      <c r="BB354" s="36">
        <v>0</v>
      </c>
      <c r="BC354" s="36">
        <v>0</v>
      </c>
      <c r="BD354" s="36">
        <v>0</v>
      </c>
      <c r="BE354" s="36">
        <v>0</v>
      </c>
      <c r="BF354" s="36">
        <v>0</v>
      </c>
      <c r="BG354" s="36">
        <v>0</v>
      </c>
      <c r="BH354" s="36">
        <v>0</v>
      </c>
      <c r="BI354" s="36">
        <v>1188399</v>
      </c>
      <c r="BJ354" s="36">
        <v>0</v>
      </c>
      <c r="BK354" s="36">
        <v>0</v>
      </c>
      <c r="BL354" s="36">
        <v>0</v>
      </c>
      <c r="BM354" s="36">
        <v>0</v>
      </c>
      <c r="BN354" s="36">
        <v>0</v>
      </c>
      <c r="BO354" s="36">
        <v>0</v>
      </c>
      <c r="BP354" s="36">
        <v>0</v>
      </c>
      <c r="BQ354" s="36">
        <v>0</v>
      </c>
      <c r="BR354" s="36">
        <v>0</v>
      </c>
      <c r="BS354" s="36">
        <v>0</v>
      </c>
      <c r="BT354" s="36">
        <v>0</v>
      </c>
      <c r="BU354" s="36">
        <v>0</v>
      </c>
      <c r="BV354" s="36">
        <v>0</v>
      </c>
      <c r="BW354" s="36">
        <v>0</v>
      </c>
      <c r="BX354" s="36">
        <v>0</v>
      </c>
      <c r="BY354" s="37">
        <v>167024</v>
      </c>
    </row>
    <row r="355" spans="1:77" ht="18.7" customHeight="1" x14ac:dyDescent="0.2">
      <c r="A355" s="34" t="s">
        <v>637</v>
      </c>
      <c r="B355" s="35" t="s">
        <v>855</v>
      </c>
      <c r="C355" s="34" t="s">
        <v>856</v>
      </c>
      <c r="D355" s="36">
        <v>0</v>
      </c>
      <c r="E355" s="36">
        <v>0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  <c r="U355" s="36">
        <v>0</v>
      </c>
      <c r="V355" s="36">
        <v>0</v>
      </c>
      <c r="W355" s="36">
        <v>0</v>
      </c>
      <c r="X355" s="36">
        <v>0</v>
      </c>
      <c r="Y355" s="36">
        <v>0</v>
      </c>
      <c r="Z355" s="36">
        <v>0</v>
      </c>
      <c r="AA355" s="36">
        <v>0</v>
      </c>
      <c r="AB355" s="36">
        <v>0</v>
      </c>
      <c r="AC355" s="36">
        <v>0</v>
      </c>
      <c r="AD355" s="36">
        <v>0</v>
      </c>
      <c r="AE355" s="36">
        <v>2253350.4500000002</v>
      </c>
      <c r="AF355" s="36">
        <v>0</v>
      </c>
      <c r="AG355" s="36">
        <v>0</v>
      </c>
      <c r="AH355" s="36">
        <v>0</v>
      </c>
      <c r="AI355" s="36">
        <v>0</v>
      </c>
      <c r="AJ355" s="36">
        <v>0</v>
      </c>
      <c r="AK355" s="36">
        <v>0</v>
      </c>
      <c r="AL355" s="36">
        <v>0</v>
      </c>
      <c r="AM355" s="36">
        <v>0</v>
      </c>
      <c r="AN355" s="36">
        <v>0</v>
      </c>
      <c r="AO355" s="36">
        <v>0</v>
      </c>
      <c r="AP355" s="36">
        <v>0</v>
      </c>
      <c r="AQ355" s="36">
        <v>0</v>
      </c>
      <c r="AR355" s="36">
        <v>0</v>
      </c>
      <c r="AS355" s="36">
        <v>0</v>
      </c>
      <c r="AT355" s="36">
        <v>0</v>
      </c>
      <c r="AU355" s="36">
        <v>0</v>
      </c>
      <c r="AV355" s="36">
        <v>0</v>
      </c>
      <c r="AW355" s="36">
        <v>0</v>
      </c>
      <c r="AX355" s="36">
        <v>0</v>
      </c>
      <c r="AY355" s="36">
        <v>0</v>
      </c>
      <c r="AZ355" s="36">
        <v>0</v>
      </c>
      <c r="BA355" s="36">
        <v>0</v>
      </c>
      <c r="BB355" s="36">
        <v>0</v>
      </c>
      <c r="BC355" s="36">
        <v>0</v>
      </c>
      <c r="BD355" s="36">
        <v>0</v>
      </c>
      <c r="BE355" s="36">
        <v>0</v>
      </c>
      <c r="BF355" s="36">
        <v>0</v>
      </c>
      <c r="BG355" s="36">
        <v>0</v>
      </c>
      <c r="BH355" s="36">
        <v>0</v>
      </c>
      <c r="BI355" s="36">
        <v>31223454</v>
      </c>
      <c r="BJ355" s="36">
        <v>0</v>
      </c>
      <c r="BK355" s="36">
        <v>0</v>
      </c>
      <c r="BL355" s="36">
        <v>0</v>
      </c>
      <c r="BM355" s="36">
        <v>0</v>
      </c>
      <c r="BN355" s="36">
        <v>0</v>
      </c>
      <c r="BO355" s="36">
        <v>0</v>
      </c>
      <c r="BP355" s="36">
        <v>0</v>
      </c>
      <c r="BQ355" s="36">
        <v>0</v>
      </c>
      <c r="BR355" s="36">
        <v>0</v>
      </c>
      <c r="BS355" s="36">
        <v>0</v>
      </c>
      <c r="BT355" s="36">
        <v>0</v>
      </c>
      <c r="BU355" s="36">
        <v>0</v>
      </c>
      <c r="BV355" s="36">
        <v>0</v>
      </c>
      <c r="BW355" s="36">
        <v>0</v>
      </c>
      <c r="BX355" s="36">
        <v>0</v>
      </c>
      <c r="BY355" s="37">
        <v>43504610.249999993</v>
      </c>
    </row>
    <row r="356" spans="1:77" ht="18.7" customHeight="1" x14ac:dyDescent="0.2">
      <c r="A356" s="34" t="s">
        <v>637</v>
      </c>
      <c r="B356" s="35" t="s">
        <v>857</v>
      </c>
      <c r="C356" s="34" t="s">
        <v>858</v>
      </c>
      <c r="D356" s="46">
        <v>0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46">
        <v>0</v>
      </c>
      <c r="V356" s="46">
        <v>0</v>
      </c>
      <c r="W356" s="46">
        <v>0</v>
      </c>
      <c r="X356" s="46">
        <v>0</v>
      </c>
      <c r="Y356" s="46">
        <v>0</v>
      </c>
      <c r="Z356" s="46">
        <v>0</v>
      </c>
      <c r="AA356" s="46">
        <v>0</v>
      </c>
      <c r="AB356" s="46">
        <v>0</v>
      </c>
      <c r="AC356" s="46">
        <v>0</v>
      </c>
      <c r="AD356" s="46">
        <v>0</v>
      </c>
      <c r="AE356" s="46">
        <v>0</v>
      </c>
      <c r="AF356" s="46">
        <v>0</v>
      </c>
      <c r="AG356" s="46">
        <v>0</v>
      </c>
      <c r="AH356" s="46">
        <v>0</v>
      </c>
      <c r="AI356" s="46">
        <v>0</v>
      </c>
      <c r="AJ356" s="46">
        <v>0</v>
      </c>
      <c r="AK356" s="46">
        <v>0</v>
      </c>
      <c r="AL356" s="46">
        <v>0</v>
      </c>
      <c r="AM356" s="46">
        <v>0</v>
      </c>
      <c r="AN356" s="46">
        <v>0</v>
      </c>
      <c r="AO356" s="46">
        <v>0</v>
      </c>
      <c r="AP356" s="46">
        <v>0</v>
      </c>
      <c r="AQ356" s="46">
        <v>0</v>
      </c>
      <c r="AR356" s="46">
        <v>0</v>
      </c>
      <c r="AS356" s="46">
        <v>0</v>
      </c>
      <c r="AT356" s="46">
        <v>0</v>
      </c>
      <c r="AU356" s="46">
        <v>0</v>
      </c>
      <c r="AV356" s="46">
        <v>0</v>
      </c>
      <c r="AW356" s="46">
        <v>0</v>
      </c>
      <c r="AX356" s="46">
        <v>0</v>
      </c>
      <c r="AY356" s="46">
        <v>0</v>
      </c>
      <c r="AZ356" s="46">
        <v>0</v>
      </c>
      <c r="BA356" s="46">
        <v>0</v>
      </c>
      <c r="BB356" s="46">
        <v>0</v>
      </c>
      <c r="BC356" s="46">
        <v>0</v>
      </c>
      <c r="BD356" s="46">
        <v>0</v>
      </c>
      <c r="BE356" s="46">
        <v>0</v>
      </c>
      <c r="BF356" s="46">
        <v>0</v>
      </c>
      <c r="BG356" s="46">
        <v>0</v>
      </c>
      <c r="BH356" s="46">
        <v>0</v>
      </c>
      <c r="BI356" s="46">
        <v>0</v>
      </c>
      <c r="BJ356" s="46">
        <v>0</v>
      </c>
      <c r="BK356" s="46">
        <v>0</v>
      </c>
      <c r="BL356" s="46">
        <v>0</v>
      </c>
      <c r="BM356" s="46">
        <v>0</v>
      </c>
      <c r="BN356" s="46">
        <v>0</v>
      </c>
      <c r="BO356" s="46">
        <v>0</v>
      </c>
      <c r="BP356" s="46">
        <v>0</v>
      </c>
      <c r="BQ356" s="46">
        <v>0</v>
      </c>
      <c r="BR356" s="46">
        <v>0</v>
      </c>
      <c r="BS356" s="46">
        <v>0</v>
      </c>
      <c r="BT356" s="46">
        <v>0</v>
      </c>
      <c r="BU356" s="46">
        <v>0</v>
      </c>
      <c r="BV356" s="46">
        <v>0</v>
      </c>
      <c r="BW356" s="46">
        <v>0</v>
      </c>
      <c r="BX356" s="46">
        <v>0</v>
      </c>
      <c r="BY356" s="37">
        <v>2417111.5</v>
      </c>
    </row>
    <row r="357" spans="1:77" ht="18.7" customHeight="1" x14ac:dyDescent="0.2">
      <c r="A357" s="34" t="s">
        <v>637</v>
      </c>
      <c r="B357" s="35" t="s">
        <v>859</v>
      </c>
      <c r="C357" s="34" t="s">
        <v>860</v>
      </c>
      <c r="D357" s="46">
        <v>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6">
        <v>0</v>
      </c>
      <c r="V357" s="46">
        <v>0</v>
      </c>
      <c r="W357" s="46">
        <v>0</v>
      </c>
      <c r="X357" s="46">
        <v>0</v>
      </c>
      <c r="Y357" s="46">
        <v>0</v>
      </c>
      <c r="Z357" s="46">
        <v>0</v>
      </c>
      <c r="AA357" s="46">
        <v>0</v>
      </c>
      <c r="AB357" s="46">
        <v>0</v>
      </c>
      <c r="AC357" s="46">
        <v>0</v>
      </c>
      <c r="AD357" s="46">
        <v>0</v>
      </c>
      <c r="AE357" s="46">
        <v>0</v>
      </c>
      <c r="AF357" s="46">
        <v>0</v>
      </c>
      <c r="AG357" s="46">
        <v>0</v>
      </c>
      <c r="AH357" s="46">
        <v>0</v>
      </c>
      <c r="AI357" s="46">
        <v>0</v>
      </c>
      <c r="AJ357" s="46">
        <v>0</v>
      </c>
      <c r="AK357" s="46">
        <v>0</v>
      </c>
      <c r="AL357" s="46">
        <v>0</v>
      </c>
      <c r="AM357" s="46">
        <v>0</v>
      </c>
      <c r="AN357" s="46">
        <v>0</v>
      </c>
      <c r="AO357" s="46">
        <v>0</v>
      </c>
      <c r="AP357" s="46">
        <v>0</v>
      </c>
      <c r="AQ357" s="46">
        <v>0</v>
      </c>
      <c r="AR357" s="46">
        <v>0</v>
      </c>
      <c r="AS357" s="46">
        <v>0</v>
      </c>
      <c r="AT357" s="46">
        <v>0</v>
      </c>
      <c r="AU357" s="46">
        <v>0</v>
      </c>
      <c r="AV357" s="46">
        <v>0</v>
      </c>
      <c r="AW357" s="46">
        <v>0</v>
      </c>
      <c r="AX357" s="46">
        <v>0</v>
      </c>
      <c r="AY357" s="46">
        <v>0</v>
      </c>
      <c r="AZ357" s="46">
        <v>0</v>
      </c>
      <c r="BA357" s="46">
        <v>0</v>
      </c>
      <c r="BB357" s="46">
        <v>0</v>
      </c>
      <c r="BC357" s="46">
        <v>0</v>
      </c>
      <c r="BD357" s="46">
        <v>0</v>
      </c>
      <c r="BE357" s="46">
        <v>0</v>
      </c>
      <c r="BF357" s="46">
        <v>0</v>
      </c>
      <c r="BG357" s="46">
        <v>0</v>
      </c>
      <c r="BH357" s="46">
        <v>0</v>
      </c>
      <c r="BI357" s="46">
        <v>0</v>
      </c>
      <c r="BJ357" s="46">
        <v>0</v>
      </c>
      <c r="BK357" s="46">
        <v>0</v>
      </c>
      <c r="BL357" s="46">
        <v>0</v>
      </c>
      <c r="BM357" s="46">
        <v>0</v>
      </c>
      <c r="BN357" s="46">
        <v>0</v>
      </c>
      <c r="BO357" s="46">
        <v>0</v>
      </c>
      <c r="BP357" s="46">
        <v>0</v>
      </c>
      <c r="BQ357" s="46">
        <v>0</v>
      </c>
      <c r="BR357" s="46">
        <v>0</v>
      </c>
      <c r="BS357" s="46">
        <v>0</v>
      </c>
      <c r="BT357" s="46">
        <v>0</v>
      </c>
      <c r="BU357" s="46">
        <v>0</v>
      </c>
      <c r="BV357" s="46">
        <v>0</v>
      </c>
      <c r="BW357" s="46">
        <v>0</v>
      </c>
      <c r="BX357" s="46">
        <v>0</v>
      </c>
      <c r="BY357" s="37"/>
    </row>
    <row r="358" spans="1:77" ht="18.7" customHeight="1" x14ac:dyDescent="0.2">
      <c r="A358" s="34" t="s">
        <v>637</v>
      </c>
      <c r="B358" s="35" t="s">
        <v>861</v>
      </c>
      <c r="C358" s="34" t="s">
        <v>862</v>
      </c>
      <c r="D358" s="46">
        <v>0</v>
      </c>
      <c r="E358" s="46">
        <v>0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0</v>
      </c>
      <c r="U358" s="46">
        <v>0</v>
      </c>
      <c r="V358" s="46">
        <v>0</v>
      </c>
      <c r="W358" s="46">
        <v>0</v>
      </c>
      <c r="X358" s="46">
        <v>0</v>
      </c>
      <c r="Y358" s="46">
        <v>0</v>
      </c>
      <c r="Z358" s="46">
        <v>0</v>
      </c>
      <c r="AA358" s="46">
        <v>0</v>
      </c>
      <c r="AB358" s="46">
        <v>0</v>
      </c>
      <c r="AC358" s="46">
        <v>0</v>
      </c>
      <c r="AD358" s="46">
        <v>0</v>
      </c>
      <c r="AE358" s="46">
        <v>0</v>
      </c>
      <c r="AF358" s="46">
        <v>0</v>
      </c>
      <c r="AG358" s="46">
        <v>0</v>
      </c>
      <c r="AH358" s="46">
        <v>0</v>
      </c>
      <c r="AI358" s="46">
        <v>0</v>
      </c>
      <c r="AJ358" s="46">
        <v>0</v>
      </c>
      <c r="AK358" s="46">
        <v>0</v>
      </c>
      <c r="AL358" s="46">
        <v>0</v>
      </c>
      <c r="AM358" s="46">
        <v>0</v>
      </c>
      <c r="AN358" s="46">
        <v>0</v>
      </c>
      <c r="AO358" s="46">
        <v>0</v>
      </c>
      <c r="AP358" s="46">
        <v>0</v>
      </c>
      <c r="AQ358" s="46">
        <v>0</v>
      </c>
      <c r="AR358" s="46">
        <v>0</v>
      </c>
      <c r="AS358" s="46">
        <v>0</v>
      </c>
      <c r="AT358" s="46">
        <v>0</v>
      </c>
      <c r="AU358" s="46">
        <v>0</v>
      </c>
      <c r="AV358" s="46">
        <v>0</v>
      </c>
      <c r="AW358" s="46">
        <v>0</v>
      </c>
      <c r="AX358" s="46">
        <v>0</v>
      </c>
      <c r="AY358" s="46">
        <v>0</v>
      </c>
      <c r="AZ358" s="46">
        <v>0</v>
      </c>
      <c r="BA358" s="46">
        <v>0</v>
      </c>
      <c r="BB358" s="46">
        <v>0</v>
      </c>
      <c r="BC358" s="46">
        <v>0</v>
      </c>
      <c r="BD358" s="46">
        <v>0</v>
      </c>
      <c r="BE358" s="46">
        <v>0</v>
      </c>
      <c r="BF358" s="46">
        <v>0</v>
      </c>
      <c r="BG358" s="46">
        <v>0</v>
      </c>
      <c r="BH358" s="46">
        <v>0</v>
      </c>
      <c r="BI358" s="46">
        <v>0</v>
      </c>
      <c r="BJ358" s="46">
        <v>0</v>
      </c>
      <c r="BK358" s="46">
        <v>0</v>
      </c>
      <c r="BL358" s="46">
        <v>0</v>
      </c>
      <c r="BM358" s="46">
        <v>0</v>
      </c>
      <c r="BN358" s="46">
        <v>0</v>
      </c>
      <c r="BO358" s="46">
        <v>0</v>
      </c>
      <c r="BP358" s="46">
        <v>0</v>
      </c>
      <c r="BQ358" s="46">
        <v>0</v>
      </c>
      <c r="BR358" s="46">
        <v>0</v>
      </c>
      <c r="BS358" s="46">
        <v>0</v>
      </c>
      <c r="BT358" s="46">
        <v>0</v>
      </c>
      <c r="BU358" s="46">
        <v>0</v>
      </c>
      <c r="BV358" s="46">
        <v>0</v>
      </c>
      <c r="BW358" s="46">
        <v>0</v>
      </c>
      <c r="BX358" s="46">
        <v>0</v>
      </c>
      <c r="BY358" s="37">
        <v>1734990</v>
      </c>
    </row>
    <row r="359" spans="1:77" ht="18.7" customHeight="1" x14ac:dyDescent="0.2">
      <c r="A359" s="34" t="s">
        <v>637</v>
      </c>
      <c r="B359" s="35" t="s">
        <v>863</v>
      </c>
      <c r="C359" s="34" t="s">
        <v>864</v>
      </c>
      <c r="D359" s="46">
        <v>0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46">
        <v>0</v>
      </c>
      <c r="V359" s="46">
        <v>0</v>
      </c>
      <c r="W359" s="46">
        <v>0</v>
      </c>
      <c r="X359" s="46">
        <v>0</v>
      </c>
      <c r="Y359" s="46">
        <v>0</v>
      </c>
      <c r="Z359" s="46">
        <v>0</v>
      </c>
      <c r="AA359" s="46">
        <v>0</v>
      </c>
      <c r="AB359" s="46">
        <v>0</v>
      </c>
      <c r="AC359" s="46">
        <v>0</v>
      </c>
      <c r="AD359" s="46">
        <v>0</v>
      </c>
      <c r="AE359" s="46">
        <v>0</v>
      </c>
      <c r="AF359" s="46">
        <v>0</v>
      </c>
      <c r="AG359" s="46">
        <v>0</v>
      </c>
      <c r="AH359" s="46">
        <v>0</v>
      </c>
      <c r="AI359" s="46">
        <v>0</v>
      </c>
      <c r="AJ359" s="46">
        <v>0</v>
      </c>
      <c r="AK359" s="46">
        <v>0</v>
      </c>
      <c r="AL359" s="46">
        <v>0</v>
      </c>
      <c r="AM359" s="46">
        <v>0</v>
      </c>
      <c r="AN359" s="46">
        <v>0</v>
      </c>
      <c r="AO359" s="46">
        <v>0</v>
      </c>
      <c r="AP359" s="46">
        <v>0</v>
      </c>
      <c r="AQ359" s="46">
        <v>0</v>
      </c>
      <c r="AR359" s="46">
        <v>0</v>
      </c>
      <c r="AS359" s="46">
        <v>0</v>
      </c>
      <c r="AT359" s="46">
        <v>0</v>
      </c>
      <c r="AU359" s="46">
        <v>0</v>
      </c>
      <c r="AV359" s="46">
        <v>0</v>
      </c>
      <c r="AW359" s="46">
        <v>0</v>
      </c>
      <c r="AX359" s="46">
        <v>0</v>
      </c>
      <c r="AY359" s="46">
        <v>0</v>
      </c>
      <c r="AZ359" s="46">
        <v>0</v>
      </c>
      <c r="BA359" s="46">
        <v>0</v>
      </c>
      <c r="BB359" s="46">
        <v>0</v>
      </c>
      <c r="BC359" s="46">
        <v>0</v>
      </c>
      <c r="BD359" s="46">
        <v>0</v>
      </c>
      <c r="BE359" s="46">
        <v>0</v>
      </c>
      <c r="BF359" s="46">
        <v>0</v>
      </c>
      <c r="BG359" s="46">
        <v>0</v>
      </c>
      <c r="BH359" s="46">
        <v>0</v>
      </c>
      <c r="BI359" s="46">
        <v>0</v>
      </c>
      <c r="BJ359" s="46">
        <v>0</v>
      </c>
      <c r="BK359" s="46">
        <v>0</v>
      </c>
      <c r="BL359" s="46">
        <v>0</v>
      </c>
      <c r="BM359" s="46">
        <v>0</v>
      </c>
      <c r="BN359" s="46">
        <v>0</v>
      </c>
      <c r="BO359" s="46">
        <v>0</v>
      </c>
      <c r="BP359" s="46">
        <v>0</v>
      </c>
      <c r="BQ359" s="46">
        <v>0</v>
      </c>
      <c r="BR359" s="46">
        <v>0</v>
      </c>
      <c r="BS359" s="46">
        <v>0</v>
      </c>
      <c r="BT359" s="46">
        <v>0</v>
      </c>
      <c r="BU359" s="46">
        <v>0</v>
      </c>
      <c r="BV359" s="46">
        <v>0</v>
      </c>
      <c r="BW359" s="46">
        <v>0</v>
      </c>
      <c r="BX359" s="46">
        <v>0</v>
      </c>
      <c r="BY359" s="37">
        <v>1600996</v>
      </c>
    </row>
    <row r="360" spans="1:77" ht="18.7" customHeight="1" x14ac:dyDescent="0.2">
      <c r="A360" s="34" t="s">
        <v>637</v>
      </c>
      <c r="B360" s="35" t="s">
        <v>865</v>
      </c>
      <c r="C360" s="34" t="s">
        <v>866</v>
      </c>
      <c r="D360" s="36">
        <v>0</v>
      </c>
      <c r="E360" s="36">
        <v>0</v>
      </c>
      <c r="F360" s="36">
        <v>0</v>
      </c>
      <c r="G360" s="36">
        <v>0</v>
      </c>
      <c r="H360" s="36">
        <v>0</v>
      </c>
      <c r="I360" s="36">
        <v>266331.45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0</v>
      </c>
      <c r="U360" s="36">
        <v>0</v>
      </c>
      <c r="V360" s="36">
        <v>0</v>
      </c>
      <c r="W360" s="36">
        <v>0</v>
      </c>
      <c r="X360" s="36">
        <v>0</v>
      </c>
      <c r="Y360" s="36">
        <v>0</v>
      </c>
      <c r="Z360" s="36">
        <v>0</v>
      </c>
      <c r="AA360" s="36">
        <v>0</v>
      </c>
      <c r="AB360" s="36">
        <v>0</v>
      </c>
      <c r="AC360" s="36">
        <v>0</v>
      </c>
      <c r="AD360" s="36">
        <v>0</v>
      </c>
      <c r="AE360" s="36">
        <v>269283</v>
      </c>
      <c r="AF360" s="36">
        <v>0</v>
      </c>
      <c r="AG360" s="36">
        <v>0</v>
      </c>
      <c r="AH360" s="36">
        <v>0</v>
      </c>
      <c r="AI360" s="36">
        <v>0</v>
      </c>
      <c r="AJ360" s="36">
        <v>0</v>
      </c>
      <c r="AK360" s="36">
        <v>0</v>
      </c>
      <c r="AL360" s="36">
        <v>0</v>
      </c>
      <c r="AM360" s="36">
        <v>0</v>
      </c>
      <c r="AN360" s="36">
        <v>0</v>
      </c>
      <c r="AO360" s="36">
        <v>0</v>
      </c>
      <c r="AP360" s="36">
        <v>0</v>
      </c>
      <c r="AQ360" s="36">
        <v>0</v>
      </c>
      <c r="AR360" s="36">
        <v>0</v>
      </c>
      <c r="AS360" s="36">
        <v>0</v>
      </c>
      <c r="AT360" s="36">
        <v>0</v>
      </c>
      <c r="AU360" s="36">
        <v>0</v>
      </c>
      <c r="AV360" s="36">
        <v>0</v>
      </c>
      <c r="AW360" s="36">
        <v>0</v>
      </c>
      <c r="AX360" s="36">
        <v>0</v>
      </c>
      <c r="AY360" s="36">
        <v>0</v>
      </c>
      <c r="AZ360" s="36">
        <v>0</v>
      </c>
      <c r="BA360" s="36">
        <v>0</v>
      </c>
      <c r="BB360" s="36">
        <v>0</v>
      </c>
      <c r="BC360" s="36">
        <v>0</v>
      </c>
      <c r="BD360" s="36">
        <v>0</v>
      </c>
      <c r="BE360" s="36">
        <v>0</v>
      </c>
      <c r="BF360" s="36">
        <v>0</v>
      </c>
      <c r="BG360" s="36">
        <v>0</v>
      </c>
      <c r="BH360" s="36">
        <v>0</v>
      </c>
      <c r="BI360" s="36">
        <v>0</v>
      </c>
      <c r="BJ360" s="36">
        <v>0</v>
      </c>
      <c r="BK360" s="36">
        <v>0</v>
      </c>
      <c r="BL360" s="36">
        <v>0</v>
      </c>
      <c r="BM360" s="36">
        <v>0</v>
      </c>
      <c r="BN360" s="36">
        <v>0</v>
      </c>
      <c r="BO360" s="36">
        <v>0</v>
      </c>
      <c r="BP360" s="36">
        <v>0</v>
      </c>
      <c r="BQ360" s="36">
        <v>0</v>
      </c>
      <c r="BR360" s="36">
        <v>0</v>
      </c>
      <c r="BS360" s="36">
        <v>0</v>
      </c>
      <c r="BT360" s="36">
        <v>0</v>
      </c>
      <c r="BU360" s="36">
        <v>0</v>
      </c>
      <c r="BV360" s="36">
        <v>0</v>
      </c>
      <c r="BW360" s="36">
        <v>0</v>
      </c>
      <c r="BX360" s="36">
        <v>0</v>
      </c>
      <c r="BY360" s="37">
        <v>5493658.0199999996</v>
      </c>
    </row>
    <row r="361" spans="1:77" ht="18.7" customHeight="1" x14ac:dyDescent="0.2">
      <c r="A361" s="34" t="s">
        <v>637</v>
      </c>
      <c r="B361" s="35" t="s">
        <v>867</v>
      </c>
      <c r="C361" s="34" t="s">
        <v>868</v>
      </c>
      <c r="D361" s="36">
        <v>0</v>
      </c>
      <c r="E361" s="36">
        <v>0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0</v>
      </c>
      <c r="T361" s="36">
        <v>0</v>
      </c>
      <c r="U361" s="36">
        <v>0</v>
      </c>
      <c r="V361" s="36">
        <v>0</v>
      </c>
      <c r="W361" s="36">
        <v>0</v>
      </c>
      <c r="X361" s="36">
        <v>0</v>
      </c>
      <c r="Y361" s="36">
        <v>0</v>
      </c>
      <c r="Z361" s="36">
        <v>0</v>
      </c>
      <c r="AA361" s="36">
        <v>0</v>
      </c>
      <c r="AB361" s="36">
        <v>0</v>
      </c>
      <c r="AC361" s="36">
        <v>0</v>
      </c>
      <c r="AD361" s="36">
        <v>0</v>
      </c>
      <c r="AE361" s="36">
        <v>0</v>
      </c>
      <c r="AF361" s="36">
        <v>0</v>
      </c>
      <c r="AG361" s="36">
        <v>0</v>
      </c>
      <c r="AH361" s="36">
        <v>0</v>
      </c>
      <c r="AI361" s="36">
        <v>0</v>
      </c>
      <c r="AJ361" s="36">
        <v>0</v>
      </c>
      <c r="AK361" s="36">
        <v>0</v>
      </c>
      <c r="AL361" s="36">
        <v>0</v>
      </c>
      <c r="AM361" s="36">
        <v>0</v>
      </c>
      <c r="AN361" s="36">
        <v>0</v>
      </c>
      <c r="AO361" s="36">
        <v>0</v>
      </c>
      <c r="AP361" s="36">
        <v>0</v>
      </c>
      <c r="AQ361" s="36">
        <v>0</v>
      </c>
      <c r="AR361" s="36">
        <v>14700</v>
      </c>
      <c r="AS361" s="36">
        <v>0</v>
      </c>
      <c r="AT361" s="36">
        <v>0</v>
      </c>
      <c r="AU361" s="36">
        <v>0</v>
      </c>
      <c r="AV361" s="36">
        <v>0</v>
      </c>
      <c r="AW361" s="36">
        <v>0</v>
      </c>
      <c r="AX361" s="36">
        <v>0</v>
      </c>
      <c r="AY361" s="36">
        <v>0</v>
      </c>
      <c r="AZ361" s="36">
        <v>0</v>
      </c>
      <c r="BA361" s="36">
        <v>0</v>
      </c>
      <c r="BB361" s="36">
        <v>0</v>
      </c>
      <c r="BC361" s="36">
        <v>0</v>
      </c>
      <c r="BD361" s="36">
        <v>0</v>
      </c>
      <c r="BE361" s="36">
        <v>0</v>
      </c>
      <c r="BF361" s="36">
        <v>0</v>
      </c>
      <c r="BG361" s="36">
        <v>0</v>
      </c>
      <c r="BH361" s="36">
        <v>0</v>
      </c>
      <c r="BI361" s="36">
        <v>0</v>
      </c>
      <c r="BJ361" s="36">
        <v>0</v>
      </c>
      <c r="BK361" s="36">
        <v>0</v>
      </c>
      <c r="BL361" s="36">
        <v>0</v>
      </c>
      <c r="BM361" s="36">
        <v>0</v>
      </c>
      <c r="BN361" s="36">
        <v>0</v>
      </c>
      <c r="BO361" s="36">
        <v>0</v>
      </c>
      <c r="BP361" s="36">
        <v>0</v>
      </c>
      <c r="BQ361" s="36">
        <v>0</v>
      </c>
      <c r="BR361" s="36">
        <v>0</v>
      </c>
      <c r="BS361" s="36">
        <v>0</v>
      </c>
      <c r="BT361" s="36">
        <v>0</v>
      </c>
      <c r="BU361" s="36">
        <v>0</v>
      </c>
      <c r="BV361" s="36">
        <v>0</v>
      </c>
      <c r="BW361" s="36">
        <v>0</v>
      </c>
      <c r="BX361" s="36">
        <v>0</v>
      </c>
      <c r="BY361" s="37">
        <v>184422355.34</v>
      </c>
    </row>
    <row r="362" spans="1:77" ht="18.7" customHeight="1" x14ac:dyDescent="0.2">
      <c r="A362" s="34" t="s">
        <v>637</v>
      </c>
      <c r="B362" s="35" t="s">
        <v>869</v>
      </c>
      <c r="C362" s="34" t="s">
        <v>870</v>
      </c>
      <c r="D362" s="36">
        <v>0</v>
      </c>
      <c r="E362" s="36">
        <v>1509924.78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  <c r="U362" s="36">
        <v>0</v>
      </c>
      <c r="V362" s="36">
        <v>0</v>
      </c>
      <c r="W362" s="36">
        <v>0</v>
      </c>
      <c r="X362" s="36">
        <v>0</v>
      </c>
      <c r="Y362" s="36">
        <v>0</v>
      </c>
      <c r="Z362" s="36">
        <v>0</v>
      </c>
      <c r="AA362" s="36">
        <v>0</v>
      </c>
      <c r="AB362" s="36">
        <v>0</v>
      </c>
      <c r="AC362" s="36">
        <v>0</v>
      </c>
      <c r="AD362" s="36">
        <v>0</v>
      </c>
      <c r="AE362" s="36">
        <v>0</v>
      </c>
      <c r="AF362" s="36">
        <v>0</v>
      </c>
      <c r="AG362" s="36">
        <v>0</v>
      </c>
      <c r="AH362" s="36">
        <v>0</v>
      </c>
      <c r="AI362" s="36">
        <v>0</v>
      </c>
      <c r="AJ362" s="36">
        <v>0</v>
      </c>
      <c r="AK362" s="36">
        <v>0</v>
      </c>
      <c r="AL362" s="36">
        <v>0</v>
      </c>
      <c r="AM362" s="36">
        <v>0</v>
      </c>
      <c r="AN362" s="36">
        <v>0</v>
      </c>
      <c r="AO362" s="36">
        <v>0</v>
      </c>
      <c r="AP362" s="36">
        <v>0</v>
      </c>
      <c r="AQ362" s="36">
        <v>0</v>
      </c>
      <c r="AR362" s="36">
        <v>0</v>
      </c>
      <c r="AS362" s="36">
        <v>0</v>
      </c>
      <c r="AT362" s="36">
        <v>0</v>
      </c>
      <c r="AU362" s="36">
        <v>0</v>
      </c>
      <c r="AV362" s="36">
        <v>0</v>
      </c>
      <c r="AW362" s="36">
        <v>0</v>
      </c>
      <c r="AX362" s="36">
        <v>0</v>
      </c>
      <c r="AY362" s="36">
        <v>0</v>
      </c>
      <c r="AZ362" s="36">
        <v>0</v>
      </c>
      <c r="BA362" s="36">
        <v>0</v>
      </c>
      <c r="BB362" s="36">
        <v>0</v>
      </c>
      <c r="BC362" s="36">
        <v>0</v>
      </c>
      <c r="BD362" s="36">
        <v>0</v>
      </c>
      <c r="BE362" s="36">
        <v>0</v>
      </c>
      <c r="BF362" s="36">
        <v>0</v>
      </c>
      <c r="BG362" s="36">
        <v>0</v>
      </c>
      <c r="BH362" s="36">
        <v>0</v>
      </c>
      <c r="BI362" s="36">
        <v>0</v>
      </c>
      <c r="BJ362" s="36">
        <v>0</v>
      </c>
      <c r="BK362" s="36">
        <v>0</v>
      </c>
      <c r="BL362" s="36">
        <v>0</v>
      </c>
      <c r="BM362" s="36">
        <v>0</v>
      </c>
      <c r="BN362" s="36">
        <v>0</v>
      </c>
      <c r="BO362" s="36">
        <v>0</v>
      </c>
      <c r="BP362" s="36">
        <v>0</v>
      </c>
      <c r="BQ362" s="36">
        <v>0</v>
      </c>
      <c r="BR362" s="36">
        <v>0</v>
      </c>
      <c r="BS362" s="36">
        <v>0</v>
      </c>
      <c r="BT362" s="36">
        <v>89641.15</v>
      </c>
      <c r="BU362" s="36">
        <v>0</v>
      </c>
      <c r="BV362" s="36">
        <v>0</v>
      </c>
      <c r="BW362" s="36">
        <v>0</v>
      </c>
      <c r="BX362" s="36">
        <v>0</v>
      </c>
      <c r="BY362" s="37">
        <v>76090748.25</v>
      </c>
    </row>
    <row r="363" spans="1:77" ht="18.7" customHeight="1" x14ac:dyDescent="0.2">
      <c r="A363" s="34" t="s">
        <v>637</v>
      </c>
      <c r="B363" s="35" t="s">
        <v>871</v>
      </c>
      <c r="C363" s="34" t="s">
        <v>872</v>
      </c>
      <c r="D363" s="36">
        <v>0</v>
      </c>
      <c r="E363" s="36">
        <v>0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0</v>
      </c>
      <c r="U363" s="36">
        <v>0</v>
      </c>
      <c r="V363" s="36">
        <v>0</v>
      </c>
      <c r="W363" s="36">
        <v>0</v>
      </c>
      <c r="X363" s="36">
        <v>0</v>
      </c>
      <c r="Y363" s="36">
        <v>0</v>
      </c>
      <c r="Z363" s="36">
        <v>0</v>
      </c>
      <c r="AA363" s="36">
        <v>0</v>
      </c>
      <c r="AB363" s="36">
        <v>0</v>
      </c>
      <c r="AC363" s="36">
        <v>0</v>
      </c>
      <c r="AD363" s="36">
        <v>0</v>
      </c>
      <c r="AE363" s="36">
        <v>0</v>
      </c>
      <c r="AF363" s="36">
        <v>0</v>
      </c>
      <c r="AG363" s="36">
        <v>0</v>
      </c>
      <c r="AH363" s="36">
        <v>0</v>
      </c>
      <c r="AI363" s="36">
        <v>0</v>
      </c>
      <c r="AJ363" s="36">
        <v>0</v>
      </c>
      <c r="AK363" s="36">
        <v>0</v>
      </c>
      <c r="AL363" s="36">
        <v>0</v>
      </c>
      <c r="AM363" s="36">
        <v>0</v>
      </c>
      <c r="AN363" s="36">
        <v>0</v>
      </c>
      <c r="AO363" s="36">
        <v>0</v>
      </c>
      <c r="AP363" s="36">
        <v>0</v>
      </c>
      <c r="AQ363" s="36">
        <v>26968375</v>
      </c>
      <c r="AR363" s="36">
        <v>0</v>
      </c>
      <c r="AS363" s="36">
        <v>0</v>
      </c>
      <c r="AT363" s="36">
        <v>0</v>
      </c>
      <c r="AU363" s="36">
        <v>0</v>
      </c>
      <c r="AV363" s="36">
        <v>0</v>
      </c>
      <c r="AW363" s="36">
        <v>0</v>
      </c>
      <c r="AX363" s="36">
        <v>0</v>
      </c>
      <c r="AY363" s="36">
        <v>0</v>
      </c>
      <c r="AZ363" s="36">
        <v>0</v>
      </c>
      <c r="BA363" s="36">
        <v>0</v>
      </c>
      <c r="BB363" s="36">
        <v>0</v>
      </c>
      <c r="BC363" s="36">
        <v>0</v>
      </c>
      <c r="BD363" s="36">
        <v>0</v>
      </c>
      <c r="BE363" s="36">
        <v>0</v>
      </c>
      <c r="BF363" s="36">
        <v>0</v>
      </c>
      <c r="BG363" s="36">
        <v>0</v>
      </c>
      <c r="BH363" s="36">
        <v>0</v>
      </c>
      <c r="BI363" s="36">
        <v>8339605</v>
      </c>
      <c r="BJ363" s="36">
        <v>0</v>
      </c>
      <c r="BK363" s="36">
        <v>0</v>
      </c>
      <c r="BL363" s="36">
        <v>0</v>
      </c>
      <c r="BM363" s="36">
        <v>0</v>
      </c>
      <c r="BN363" s="36">
        <v>0</v>
      </c>
      <c r="BO363" s="36">
        <v>0</v>
      </c>
      <c r="BP363" s="36">
        <v>9838165.4499999993</v>
      </c>
      <c r="BQ363" s="36">
        <v>0</v>
      </c>
      <c r="BR363" s="36">
        <v>0</v>
      </c>
      <c r="BS363" s="36">
        <v>0</v>
      </c>
      <c r="BT363" s="36">
        <v>0</v>
      </c>
      <c r="BU363" s="36">
        <v>0</v>
      </c>
      <c r="BV363" s="36">
        <v>0</v>
      </c>
      <c r="BW363" s="36">
        <v>0</v>
      </c>
      <c r="BX363" s="36">
        <v>0</v>
      </c>
      <c r="BY363" s="37">
        <v>97531.040000000008</v>
      </c>
    </row>
    <row r="364" spans="1:77" ht="18.7" customHeight="1" x14ac:dyDescent="0.2">
      <c r="A364" s="34" t="s">
        <v>637</v>
      </c>
      <c r="B364" s="35" t="s">
        <v>873</v>
      </c>
      <c r="C364" s="34" t="s">
        <v>874</v>
      </c>
      <c r="D364" s="36">
        <v>0</v>
      </c>
      <c r="E364" s="36">
        <v>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0</v>
      </c>
      <c r="U364" s="36">
        <v>0</v>
      </c>
      <c r="V364" s="36">
        <v>0</v>
      </c>
      <c r="W364" s="36">
        <v>0</v>
      </c>
      <c r="X364" s="36">
        <v>0</v>
      </c>
      <c r="Y364" s="36">
        <v>0</v>
      </c>
      <c r="Z364" s="36">
        <v>0</v>
      </c>
      <c r="AA364" s="36">
        <v>0</v>
      </c>
      <c r="AB364" s="36">
        <v>0</v>
      </c>
      <c r="AC364" s="36">
        <v>0</v>
      </c>
      <c r="AD364" s="36">
        <v>0</v>
      </c>
      <c r="AE364" s="36">
        <v>0</v>
      </c>
      <c r="AF364" s="36">
        <v>0</v>
      </c>
      <c r="AG364" s="36">
        <v>0</v>
      </c>
      <c r="AH364" s="36">
        <v>0</v>
      </c>
      <c r="AI364" s="36">
        <v>0</v>
      </c>
      <c r="AJ364" s="36">
        <v>0</v>
      </c>
      <c r="AK364" s="36">
        <v>0</v>
      </c>
      <c r="AL364" s="36">
        <v>0</v>
      </c>
      <c r="AM364" s="36">
        <v>0</v>
      </c>
      <c r="AN364" s="36">
        <v>0</v>
      </c>
      <c r="AO364" s="36">
        <v>0</v>
      </c>
      <c r="AP364" s="36">
        <v>0</v>
      </c>
      <c r="AQ364" s="36">
        <v>0</v>
      </c>
      <c r="AR364" s="36">
        <v>0</v>
      </c>
      <c r="AS364" s="36">
        <v>0</v>
      </c>
      <c r="AT364" s="36">
        <v>0</v>
      </c>
      <c r="AU364" s="36">
        <v>0</v>
      </c>
      <c r="AV364" s="36">
        <v>0</v>
      </c>
      <c r="AW364" s="36">
        <v>0</v>
      </c>
      <c r="AX364" s="36">
        <v>0</v>
      </c>
      <c r="AY364" s="36">
        <v>0</v>
      </c>
      <c r="AZ364" s="36">
        <v>0</v>
      </c>
      <c r="BA364" s="36">
        <v>0</v>
      </c>
      <c r="BB364" s="36">
        <v>0</v>
      </c>
      <c r="BC364" s="36">
        <v>0</v>
      </c>
      <c r="BD364" s="36">
        <v>6048000</v>
      </c>
      <c r="BE364" s="36">
        <v>0</v>
      </c>
      <c r="BF364" s="36">
        <v>0</v>
      </c>
      <c r="BG364" s="36">
        <v>0</v>
      </c>
      <c r="BH364" s="36">
        <v>0</v>
      </c>
      <c r="BI364" s="36">
        <v>0</v>
      </c>
      <c r="BJ364" s="36">
        <v>0</v>
      </c>
      <c r="BK364" s="36">
        <v>0</v>
      </c>
      <c r="BL364" s="36">
        <v>0</v>
      </c>
      <c r="BM364" s="36">
        <v>0</v>
      </c>
      <c r="BN364" s="36">
        <v>0</v>
      </c>
      <c r="BO364" s="36">
        <v>0</v>
      </c>
      <c r="BP364" s="36">
        <v>0</v>
      </c>
      <c r="BQ364" s="36">
        <v>0</v>
      </c>
      <c r="BR364" s="36">
        <v>0</v>
      </c>
      <c r="BS364" s="36">
        <v>0</v>
      </c>
      <c r="BT364" s="36">
        <v>0</v>
      </c>
      <c r="BU364" s="36">
        <v>0</v>
      </c>
      <c r="BV364" s="36">
        <v>0</v>
      </c>
      <c r="BW364" s="36">
        <v>0</v>
      </c>
      <c r="BX364" s="36">
        <v>0</v>
      </c>
      <c r="BY364" s="37">
        <v>299932.65999999997</v>
      </c>
    </row>
    <row r="365" spans="1:77" ht="18.7" customHeight="1" x14ac:dyDescent="0.2">
      <c r="A365" s="34" t="s">
        <v>637</v>
      </c>
      <c r="B365" s="35" t="s">
        <v>875</v>
      </c>
      <c r="C365" s="34" t="s">
        <v>876</v>
      </c>
      <c r="D365" s="46">
        <v>0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46">
        <v>0</v>
      </c>
      <c r="V365" s="46">
        <v>0</v>
      </c>
      <c r="W365" s="46">
        <v>0</v>
      </c>
      <c r="X365" s="46">
        <v>0</v>
      </c>
      <c r="Y365" s="46">
        <v>0</v>
      </c>
      <c r="Z365" s="46">
        <v>0</v>
      </c>
      <c r="AA365" s="46">
        <v>0</v>
      </c>
      <c r="AB365" s="46">
        <v>0</v>
      </c>
      <c r="AC365" s="46">
        <v>0</v>
      </c>
      <c r="AD365" s="46">
        <v>0</v>
      </c>
      <c r="AE365" s="46">
        <v>0</v>
      </c>
      <c r="AF365" s="46">
        <v>0</v>
      </c>
      <c r="AG365" s="46">
        <v>0</v>
      </c>
      <c r="AH365" s="46">
        <v>0</v>
      </c>
      <c r="AI365" s="46">
        <v>0</v>
      </c>
      <c r="AJ365" s="46">
        <v>0</v>
      </c>
      <c r="AK365" s="46">
        <v>0</v>
      </c>
      <c r="AL365" s="46">
        <v>0</v>
      </c>
      <c r="AM365" s="46">
        <v>0</v>
      </c>
      <c r="AN365" s="46">
        <v>0</v>
      </c>
      <c r="AO365" s="46">
        <v>0</v>
      </c>
      <c r="AP365" s="46">
        <v>0</v>
      </c>
      <c r="AQ365" s="46">
        <v>0</v>
      </c>
      <c r="AR365" s="46">
        <v>0</v>
      </c>
      <c r="AS365" s="46">
        <v>0</v>
      </c>
      <c r="AT365" s="46">
        <v>0</v>
      </c>
      <c r="AU365" s="46">
        <v>0</v>
      </c>
      <c r="AV365" s="46">
        <v>0</v>
      </c>
      <c r="AW365" s="46">
        <v>0</v>
      </c>
      <c r="AX365" s="46">
        <v>0</v>
      </c>
      <c r="AY365" s="46">
        <v>0</v>
      </c>
      <c r="AZ365" s="46">
        <v>0</v>
      </c>
      <c r="BA365" s="46">
        <v>0</v>
      </c>
      <c r="BB365" s="46">
        <v>0</v>
      </c>
      <c r="BC365" s="46">
        <v>0</v>
      </c>
      <c r="BD365" s="46">
        <v>0</v>
      </c>
      <c r="BE365" s="46">
        <v>0</v>
      </c>
      <c r="BF365" s="46">
        <v>0</v>
      </c>
      <c r="BG365" s="46">
        <v>0</v>
      </c>
      <c r="BH365" s="46">
        <v>0</v>
      </c>
      <c r="BI365" s="46">
        <v>0</v>
      </c>
      <c r="BJ365" s="46">
        <v>0</v>
      </c>
      <c r="BK365" s="46">
        <v>0</v>
      </c>
      <c r="BL365" s="46">
        <v>0</v>
      </c>
      <c r="BM365" s="46">
        <v>0</v>
      </c>
      <c r="BN365" s="46">
        <v>0</v>
      </c>
      <c r="BO365" s="46">
        <v>0</v>
      </c>
      <c r="BP365" s="46">
        <v>0</v>
      </c>
      <c r="BQ365" s="46">
        <v>0</v>
      </c>
      <c r="BR365" s="46">
        <v>0</v>
      </c>
      <c r="BS365" s="46">
        <v>0</v>
      </c>
      <c r="BT365" s="46">
        <v>0</v>
      </c>
      <c r="BU365" s="46">
        <v>0</v>
      </c>
      <c r="BV365" s="46">
        <v>0</v>
      </c>
      <c r="BW365" s="46">
        <v>0</v>
      </c>
      <c r="BX365" s="46">
        <v>0</v>
      </c>
      <c r="BY365" s="37">
        <v>15449667.85</v>
      </c>
    </row>
    <row r="366" spans="1:77" ht="18.7" customHeight="1" x14ac:dyDescent="0.2">
      <c r="A366" s="34" t="s">
        <v>637</v>
      </c>
      <c r="B366" s="35" t="s">
        <v>877</v>
      </c>
      <c r="C366" s="34" t="s">
        <v>878</v>
      </c>
      <c r="D366" s="36">
        <v>0</v>
      </c>
      <c r="E366" s="36">
        <v>0</v>
      </c>
      <c r="F366" s="36">
        <v>0</v>
      </c>
      <c r="G366" s="36">
        <v>0</v>
      </c>
      <c r="H366" s="36">
        <v>0</v>
      </c>
      <c r="I366" s="36">
        <v>0</v>
      </c>
      <c r="J366" s="36">
        <v>53703.75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U366" s="36">
        <v>0</v>
      </c>
      <c r="V366" s="36">
        <v>88173.6</v>
      </c>
      <c r="W366" s="36">
        <v>0</v>
      </c>
      <c r="X366" s="36">
        <v>0</v>
      </c>
      <c r="Y366" s="36">
        <v>0</v>
      </c>
      <c r="Z366" s="36">
        <v>0</v>
      </c>
      <c r="AA366" s="36">
        <v>0</v>
      </c>
      <c r="AB366" s="36">
        <v>0</v>
      </c>
      <c r="AC366" s="36">
        <v>0</v>
      </c>
      <c r="AD366" s="36">
        <v>0</v>
      </c>
      <c r="AE366" s="36">
        <v>0</v>
      </c>
      <c r="AF366" s="36">
        <v>0</v>
      </c>
      <c r="AG366" s="36">
        <v>0</v>
      </c>
      <c r="AH366" s="36">
        <v>0</v>
      </c>
      <c r="AI366" s="36">
        <v>0</v>
      </c>
      <c r="AJ366" s="36">
        <v>0</v>
      </c>
      <c r="AK366" s="36">
        <v>0</v>
      </c>
      <c r="AL366" s="36">
        <v>0</v>
      </c>
      <c r="AM366" s="36">
        <v>0</v>
      </c>
      <c r="AN366" s="36">
        <v>0</v>
      </c>
      <c r="AO366" s="36">
        <v>0</v>
      </c>
      <c r="AP366" s="36">
        <v>0</v>
      </c>
      <c r="AQ366" s="36">
        <v>0</v>
      </c>
      <c r="AR366" s="36">
        <v>0</v>
      </c>
      <c r="AS366" s="36">
        <v>0</v>
      </c>
      <c r="AT366" s="36">
        <v>0</v>
      </c>
      <c r="AU366" s="36">
        <v>0</v>
      </c>
      <c r="AV366" s="36">
        <v>0</v>
      </c>
      <c r="AW366" s="36">
        <v>0</v>
      </c>
      <c r="AX366" s="36">
        <v>0</v>
      </c>
      <c r="AY366" s="36">
        <v>0</v>
      </c>
      <c r="AZ366" s="36">
        <v>0</v>
      </c>
      <c r="BA366" s="36">
        <v>0</v>
      </c>
      <c r="BB366" s="36">
        <v>0</v>
      </c>
      <c r="BC366" s="36">
        <v>0</v>
      </c>
      <c r="BD366" s="36">
        <v>0</v>
      </c>
      <c r="BE366" s="36">
        <v>0</v>
      </c>
      <c r="BF366" s="36">
        <v>0</v>
      </c>
      <c r="BG366" s="36">
        <v>0</v>
      </c>
      <c r="BH366" s="36">
        <v>0</v>
      </c>
      <c r="BI366" s="36">
        <v>0</v>
      </c>
      <c r="BJ366" s="36">
        <v>0</v>
      </c>
      <c r="BK366" s="36">
        <v>0</v>
      </c>
      <c r="BL366" s="36">
        <v>0</v>
      </c>
      <c r="BM366" s="36">
        <v>0</v>
      </c>
      <c r="BN366" s="36">
        <v>0</v>
      </c>
      <c r="BO366" s="36">
        <v>0</v>
      </c>
      <c r="BP366" s="36">
        <v>0</v>
      </c>
      <c r="BQ366" s="36">
        <v>0</v>
      </c>
      <c r="BR366" s="36">
        <v>0</v>
      </c>
      <c r="BS366" s="36">
        <v>0</v>
      </c>
      <c r="BT366" s="36">
        <v>0</v>
      </c>
      <c r="BU366" s="36">
        <v>0</v>
      </c>
      <c r="BV366" s="36">
        <v>0</v>
      </c>
      <c r="BW366" s="36">
        <v>0</v>
      </c>
      <c r="BX366" s="36">
        <v>0</v>
      </c>
      <c r="BY366" s="37">
        <v>19322196.5</v>
      </c>
    </row>
    <row r="367" spans="1:77" ht="18.7" customHeight="1" x14ac:dyDescent="0.2">
      <c r="A367" s="34" t="s">
        <v>637</v>
      </c>
      <c r="B367" s="35" t="s">
        <v>879</v>
      </c>
      <c r="C367" s="34" t="s">
        <v>880</v>
      </c>
      <c r="D367" s="46">
        <v>0</v>
      </c>
      <c r="E367" s="46">
        <v>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46">
        <v>0</v>
      </c>
      <c r="V367" s="46">
        <v>0</v>
      </c>
      <c r="W367" s="46">
        <v>0</v>
      </c>
      <c r="X367" s="46">
        <v>0</v>
      </c>
      <c r="Y367" s="46">
        <v>0</v>
      </c>
      <c r="Z367" s="46">
        <v>0</v>
      </c>
      <c r="AA367" s="46">
        <v>0</v>
      </c>
      <c r="AB367" s="46">
        <v>0</v>
      </c>
      <c r="AC367" s="46">
        <v>0</v>
      </c>
      <c r="AD367" s="46">
        <v>0</v>
      </c>
      <c r="AE367" s="46">
        <v>0</v>
      </c>
      <c r="AF367" s="46">
        <v>0</v>
      </c>
      <c r="AG367" s="46">
        <v>0</v>
      </c>
      <c r="AH367" s="46">
        <v>0</v>
      </c>
      <c r="AI367" s="46">
        <v>0</v>
      </c>
      <c r="AJ367" s="46">
        <v>0</v>
      </c>
      <c r="AK367" s="46">
        <v>0</v>
      </c>
      <c r="AL367" s="46">
        <v>0</v>
      </c>
      <c r="AM367" s="46">
        <v>0</v>
      </c>
      <c r="AN367" s="46">
        <v>0</v>
      </c>
      <c r="AO367" s="46">
        <v>0</v>
      </c>
      <c r="AP367" s="46">
        <v>0</v>
      </c>
      <c r="AQ367" s="46">
        <v>0</v>
      </c>
      <c r="AR367" s="46">
        <v>0</v>
      </c>
      <c r="AS367" s="46">
        <v>0</v>
      </c>
      <c r="AT367" s="46">
        <v>0</v>
      </c>
      <c r="AU367" s="46">
        <v>0</v>
      </c>
      <c r="AV367" s="46">
        <v>0</v>
      </c>
      <c r="AW367" s="46">
        <v>0</v>
      </c>
      <c r="AX367" s="46">
        <v>0</v>
      </c>
      <c r="AY367" s="46">
        <v>0</v>
      </c>
      <c r="AZ367" s="46">
        <v>0</v>
      </c>
      <c r="BA367" s="46">
        <v>0</v>
      </c>
      <c r="BB367" s="46">
        <v>0</v>
      </c>
      <c r="BC367" s="46">
        <v>0</v>
      </c>
      <c r="BD367" s="46">
        <v>0</v>
      </c>
      <c r="BE367" s="46">
        <v>0</v>
      </c>
      <c r="BF367" s="46">
        <v>0</v>
      </c>
      <c r="BG367" s="46">
        <v>0</v>
      </c>
      <c r="BH367" s="46">
        <v>0</v>
      </c>
      <c r="BI367" s="46">
        <v>0</v>
      </c>
      <c r="BJ367" s="46">
        <v>0</v>
      </c>
      <c r="BK367" s="46">
        <v>0</v>
      </c>
      <c r="BL367" s="46">
        <v>0</v>
      </c>
      <c r="BM367" s="46">
        <v>0</v>
      </c>
      <c r="BN367" s="46">
        <v>0</v>
      </c>
      <c r="BO367" s="46">
        <v>0</v>
      </c>
      <c r="BP367" s="46">
        <v>0</v>
      </c>
      <c r="BQ367" s="46">
        <v>0</v>
      </c>
      <c r="BR367" s="46">
        <v>0</v>
      </c>
      <c r="BS367" s="46">
        <v>0</v>
      </c>
      <c r="BT367" s="46">
        <v>0</v>
      </c>
      <c r="BU367" s="46">
        <v>0</v>
      </c>
      <c r="BV367" s="46">
        <v>0</v>
      </c>
      <c r="BW367" s="46">
        <v>0</v>
      </c>
      <c r="BX367" s="46">
        <v>0</v>
      </c>
      <c r="BY367" s="37">
        <v>445548.6</v>
      </c>
    </row>
    <row r="368" spans="1:77" ht="18.7" customHeight="1" x14ac:dyDescent="0.2">
      <c r="A368" s="34" t="s">
        <v>637</v>
      </c>
      <c r="B368" s="35" t="s">
        <v>881</v>
      </c>
      <c r="C368" s="34" t="s">
        <v>373</v>
      </c>
      <c r="D368" s="36">
        <v>25000</v>
      </c>
      <c r="E368" s="36">
        <v>0</v>
      </c>
      <c r="F368" s="36">
        <v>0</v>
      </c>
      <c r="G368" s="36">
        <v>0</v>
      </c>
      <c r="H368" s="36">
        <v>0</v>
      </c>
      <c r="I368" s="36">
        <v>0</v>
      </c>
      <c r="J368" s="36">
        <v>103000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v>0</v>
      </c>
      <c r="U368" s="36">
        <v>0</v>
      </c>
      <c r="V368" s="36">
        <v>79400</v>
      </c>
      <c r="W368" s="36">
        <v>102560</v>
      </c>
      <c r="X368" s="36">
        <v>0</v>
      </c>
      <c r="Y368" s="36">
        <v>0</v>
      </c>
      <c r="Z368" s="36">
        <v>0</v>
      </c>
      <c r="AA368" s="36">
        <v>0</v>
      </c>
      <c r="AB368" s="36">
        <v>0</v>
      </c>
      <c r="AC368" s="36">
        <v>0</v>
      </c>
      <c r="AD368" s="36">
        <v>0</v>
      </c>
      <c r="AE368" s="36">
        <v>70900</v>
      </c>
      <c r="AF368" s="36">
        <v>0</v>
      </c>
      <c r="AG368" s="36">
        <v>0</v>
      </c>
      <c r="AH368" s="36">
        <v>0</v>
      </c>
      <c r="AI368" s="36">
        <v>0</v>
      </c>
      <c r="AJ368" s="36">
        <v>0</v>
      </c>
      <c r="AK368" s="36">
        <v>0</v>
      </c>
      <c r="AL368" s="36">
        <v>0</v>
      </c>
      <c r="AM368" s="36">
        <v>0</v>
      </c>
      <c r="AN368" s="36">
        <v>0</v>
      </c>
      <c r="AO368" s="36">
        <v>0</v>
      </c>
      <c r="AP368" s="36">
        <v>0</v>
      </c>
      <c r="AQ368" s="36">
        <v>53135</v>
      </c>
      <c r="AR368" s="36">
        <v>0</v>
      </c>
      <c r="AS368" s="36">
        <v>0</v>
      </c>
      <c r="AT368" s="36">
        <v>0</v>
      </c>
      <c r="AU368" s="36">
        <v>0</v>
      </c>
      <c r="AV368" s="36">
        <v>0</v>
      </c>
      <c r="AW368" s="36">
        <v>0</v>
      </c>
      <c r="AX368" s="36">
        <v>69317.5</v>
      </c>
      <c r="AY368" s="36">
        <v>0</v>
      </c>
      <c r="AZ368" s="36">
        <v>0</v>
      </c>
      <c r="BA368" s="36">
        <v>0</v>
      </c>
      <c r="BB368" s="36">
        <v>0</v>
      </c>
      <c r="BC368" s="36">
        <v>122375</v>
      </c>
      <c r="BD368" s="36">
        <v>0</v>
      </c>
      <c r="BE368" s="36">
        <v>55190</v>
      </c>
      <c r="BF368" s="36">
        <v>0</v>
      </c>
      <c r="BG368" s="36">
        <v>0</v>
      </c>
      <c r="BH368" s="36">
        <v>0</v>
      </c>
      <c r="BI368" s="36">
        <v>2000</v>
      </c>
      <c r="BJ368" s="36">
        <v>0</v>
      </c>
      <c r="BK368" s="36">
        <v>0</v>
      </c>
      <c r="BL368" s="36">
        <v>0</v>
      </c>
      <c r="BM368" s="36">
        <v>49124</v>
      </c>
      <c r="BN368" s="36">
        <v>0</v>
      </c>
      <c r="BO368" s="36">
        <v>0</v>
      </c>
      <c r="BP368" s="36">
        <v>46000</v>
      </c>
      <c r="BQ368" s="36">
        <v>0</v>
      </c>
      <c r="BR368" s="36">
        <v>0</v>
      </c>
      <c r="BS368" s="36">
        <v>0</v>
      </c>
      <c r="BT368" s="36">
        <v>0</v>
      </c>
      <c r="BU368" s="36">
        <v>0</v>
      </c>
      <c r="BV368" s="36">
        <v>0</v>
      </c>
      <c r="BW368" s="36">
        <v>0</v>
      </c>
      <c r="BX368" s="36">
        <v>0</v>
      </c>
      <c r="BY368" s="37">
        <v>1968558.5</v>
      </c>
    </row>
    <row r="369" spans="1:77" ht="18.7" customHeight="1" x14ac:dyDescent="0.2">
      <c r="A369" s="34" t="s">
        <v>637</v>
      </c>
      <c r="B369" s="35" t="s">
        <v>882</v>
      </c>
      <c r="C369" s="34" t="s">
        <v>883</v>
      </c>
      <c r="D369" s="36">
        <v>17262.8</v>
      </c>
      <c r="E369" s="36">
        <v>0</v>
      </c>
      <c r="F369" s="36">
        <v>0</v>
      </c>
      <c r="G369" s="36">
        <v>0</v>
      </c>
      <c r="H369" s="36">
        <v>0</v>
      </c>
      <c r="I369" s="36">
        <v>8000</v>
      </c>
      <c r="J369" s="36">
        <v>279404.75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U369" s="36">
        <v>0</v>
      </c>
      <c r="V369" s="36">
        <v>38413.75</v>
      </c>
      <c r="W369" s="36">
        <v>0</v>
      </c>
      <c r="X369" s="36">
        <v>0</v>
      </c>
      <c r="Y369" s="36">
        <v>45590</v>
      </c>
      <c r="Z369" s="36">
        <v>0</v>
      </c>
      <c r="AA369" s="36">
        <v>0</v>
      </c>
      <c r="AB369" s="36">
        <v>0</v>
      </c>
      <c r="AC369" s="36">
        <v>0</v>
      </c>
      <c r="AD369" s="36">
        <v>0</v>
      </c>
      <c r="AE369" s="36">
        <v>30032</v>
      </c>
      <c r="AF369" s="36">
        <v>0</v>
      </c>
      <c r="AG369" s="36">
        <v>0</v>
      </c>
      <c r="AH369" s="36">
        <v>0</v>
      </c>
      <c r="AI369" s="36">
        <v>0</v>
      </c>
      <c r="AJ369" s="36">
        <v>0</v>
      </c>
      <c r="AK369" s="36">
        <v>0</v>
      </c>
      <c r="AL369" s="36">
        <v>0</v>
      </c>
      <c r="AM369" s="36">
        <v>0</v>
      </c>
      <c r="AN369" s="36">
        <v>0</v>
      </c>
      <c r="AO369" s="36">
        <v>0</v>
      </c>
      <c r="AP369" s="36">
        <v>0</v>
      </c>
      <c r="AQ369" s="36">
        <v>11335</v>
      </c>
      <c r="AR369" s="36">
        <v>0</v>
      </c>
      <c r="AS369" s="36">
        <v>0</v>
      </c>
      <c r="AT369" s="36">
        <v>0</v>
      </c>
      <c r="AU369" s="36">
        <v>0</v>
      </c>
      <c r="AV369" s="36">
        <v>0</v>
      </c>
      <c r="AW369" s="36">
        <v>0</v>
      </c>
      <c r="AX369" s="36">
        <v>25410</v>
      </c>
      <c r="AY369" s="36">
        <v>0</v>
      </c>
      <c r="AZ369" s="36">
        <v>0</v>
      </c>
      <c r="BA369" s="36">
        <v>0</v>
      </c>
      <c r="BB369" s="36">
        <v>0</v>
      </c>
      <c r="BC369" s="36">
        <v>0</v>
      </c>
      <c r="BD369" s="36">
        <v>0</v>
      </c>
      <c r="BE369" s="36">
        <v>0</v>
      </c>
      <c r="BF369" s="36">
        <v>0</v>
      </c>
      <c r="BG369" s="36">
        <v>0</v>
      </c>
      <c r="BH369" s="36">
        <v>0</v>
      </c>
      <c r="BI369" s="36">
        <v>28370</v>
      </c>
      <c r="BJ369" s="36">
        <v>0</v>
      </c>
      <c r="BK369" s="36">
        <v>19203</v>
      </c>
      <c r="BL369" s="36">
        <v>0</v>
      </c>
      <c r="BM369" s="36">
        <v>0</v>
      </c>
      <c r="BN369" s="36">
        <v>0</v>
      </c>
      <c r="BO369" s="36">
        <v>0</v>
      </c>
      <c r="BP369" s="36">
        <v>0</v>
      </c>
      <c r="BQ369" s="36">
        <v>0</v>
      </c>
      <c r="BR369" s="36">
        <v>0</v>
      </c>
      <c r="BS369" s="36">
        <v>0</v>
      </c>
      <c r="BT369" s="36">
        <v>0</v>
      </c>
      <c r="BU369" s="36">
        <v>0</v>
      </c>
      <c r="BV369" s="36">
        <v>0</v>
      </c>
      <c r="BW369" s="36">
        <v>0</v>
      </c>
      <c r="BX369" s="36">
        <v>0</v>
      </c>
      <c r="BY369" s="37">
        <v>2797470.45</v>
      </c>
    </row>
    <row r="370" spans="1:77" ht="18.7" customHeight="1" x14ac:dyDescent="0.2">
      <c r="A370" s="34" t="s">
        <v>637</v>
      </c>
      <c r="B370" s="35" t="s">
        <v>884</v>
      </c>
      <c r="C370" s="34" t="s">
        <v>885</v>
      </c>
      <c r="D370" s="46">
        <v>0</v>
      </c>
      <c r="E370" s="46">
        <v>0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46">
        <v>0</v>
      </c>
      <c r="V370" s="46">
        <v>0</v>
      </c>
      <c r="W370" s="46">
        <v>0</v>
      </c>
      <c r="X370" s="46">
        <v>0</v>
      </c>
      <c r="Y370" s="46">
        <v>0</v>
      </c>
      <c r="Z370" s="46">
        <v>0</v>
      </c>
      <c r="AA370" s="46">
        <v>0</v>
      </c>
      <c r="AB370" s="46">
        <v>0</v>
      </c>
      <c r="AC370" s="46">
        <v>0</v>
      </c>
      <c r="AD370" s="46">
        <v>0</v>
      </c>
      <c r="AE370" s="46">
        <v>0</v>
      </c>
      <c r="AF370" s="46">
        <v>0</v>
      </c>
      <c r="AG370" s="46">
        <v>0</v>
      </c>
      <c r="AH370" s="46">
        <v>0</v>
      </c>
      <c r="AI370" s="46">
        <v>0</v>
      </c>
      <c r="AJ370" s="46">
        <v>0</v>
      </c>
      <c r="AK370" s="46">
        <v>0</v>
      </c>
      <c r="AL370" s="46">
        <v>0</v>
      </c>
      <c r="AM370" s="46">
        <v>0</v>
      </c>
      <c r="AN370" s="46">
        <v>0</v>
      </c>
      <c r="AO370" s="46">
        <v>0</v>
      </c>
      <c r="AP370" s="46">
        <v>0</v>
      </c>
      <c r="AQ370" s="46">
        <v>0</v>
      </c>
      <c r="AR370" s="46">
        <v>0</v>
      </c>
      <c r="AS370" s="46">
        <v>0</v>
      </c>
      <c r="AT370" s="46">
        <v>0</v>
      </c>
      <c r="AU370" s="46">
        <v>0</v>
      </c>
      <c r="AV370" s="46">
        <v>0</v>
      </c>
      <c r="AW370" s="46">
        <v>0</v>
      </c>
      <c r="AX370" s="46">
        <v>0</v>
      </c>
      <c r="AY370" s="46">
        <v>0</v>
      </c>
      <c r="AZ370" s="46">
        <v>0</v>
      </c>
      <c r="BA370" s="46">
        <v>0</v>
      </c>
      <c r="BB370" s="46">
        <v>0</v>
      </c>
      <c r="BC370" s="46">
        <v>0</v>
      </c>
      <c r="BD370" s="46">
        <v>0</v>
      </c>
      <c r="BE370" s="46">
        <v>0</v>
      </c>
      <c r="BF370" s="46">
        <v>0</v>
      </c>
      <c r="BG370" s="46">
        <v>0</v>
      </c>
      <c r="BH370" s="46">
        <v>0</v>
      </c>
      <c r="BI370" s="46">
        <v>0</v>
      </c>
      <c r="BJ370" s="46">
        <v>0</v>
      </c>
      <c r="BK370" s="46">
        <v>0</v>
      </c>
      <c r="BL370" s="46">
        <v>0</v>
      </c>
      <c r="BM370" s="46">
        <v>0</v>
      </c>
      <c r="BN370" s="46">
        <v>0</v>
      </c>
      <c r="BO370" s="46">
        <v>0</v>
      </c>
      <c r="BP370" s="46">
        <v>0</v>
      </c>
      <c r="BQ370" s="46">
        <v>0</v>
      </c>
      <c r="BR370" s="46">
        <v>0</v>
      </c>
      <c r="BS370" s="46">
        <v>0</v>
      </c>
      <c r="BT370" s="46">
        <v>0</v>
      </c>
      <c r="BU370" s="46">
        <v>0</v>
      </c>
      <c r="BV370" s="46">
        <v>0</v>
      </c>
      <c r="BW370" s="46">
        <v>0</v>
      </c>
      <c r="BX370" s="46">
        <v>0</v>
      </c>
      <c r="BY370" s="37">
        <v>58139.5</v>
      </c>
    </row>
    <row r="371" spans="1:77" ht="18.7" customHeight="1" x14ac:dyDescent="0.2">
      <c r="A371" s="34" t="s">
        <v>637</v>
      </c>
      <c r="B371" s="35" t="s">
        <v>886</v>
      </c>
      <c r="C371" s="34" t="s">
        <v>887</v>
      </c>
      <c r="D371" s="36">
        <v>0</v>
      </c>
      <c r="E371" s="36">
        <v>0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6">
        <v>0</v>
      </c>
      <c r="U371" s="36">
        <v>0</v>
      </c>
      <c r="V371" s="36">
        <v>25250</v>
      </c>
      <c r="W371" s="36">
        <v>0</v>
      </c>
      <c r="X371" s="36">
        <v>0</v>
      </c>
      <c r="Y371" s="36">
        <v>0</v>
      </c>
      <c r="Z371" s="36">
        <v>0</v>
      </c>
      <c r="AA371" s="36">
        <v>0</v>
      </c>
      <c r="AB371" s="36">
        <v>0</v>
      </c>
      <c r="AC371" s="36">
        <v>0</v>
      </c>
      <c r="AD371" s="36">
        <v>0</v>
      </c>
      <c r="AE371" s="36">
        <v>0</v>
      </c>
      <c r="AF371" s="36">
        <v>0</v>
      </c>
      <c r="AG371" s="36">
        <v>0</v>
      </c>
      <c r="AH371" s="36">
        <v>0</v>
      </c>
      <c r="AI371" s="36">
        <v>0</v>
      </c>
      <c r="AJ371" s="36">
        <v>0</v>
      </c>
      <c r="AK371" s="36">
        <v>0</v>
      </c>
      <c r="AL371" s="36">
        <v>0</v>
      </c>
      <c r="AM371" s="36">
        <v>0</v>
      </c>
      <c r="AN371" s="36">
        <v>0</v>
      </c>
      <c r="AO371" s="36">
        <v>0</v>
      </c>
      <c r="AP371" s="36">
        <v>0</v>
      </c>
      <c r="AQ371" s="36">
        <v>0</v>
      </c>
      <c r="AR371" s="36">
        <v>0</v>
      </c>
      <c r="AS371" s="36">
        <v>0</v>
      </c>
      <c r="AT371" s="36">
        <v>0</v>
      </c>
      <c r="AU371" s="36">
        <v>0</v>
      </c>
      <c r="AV371" s="36">
        <v>0</v>
      </c>
      <c r="AW371" s="36">
        <v>0</v>
      </c>
      <c r="AX371" s="36">
        <v>0</v>
      </c>
      <c r="AY371" s="36">
        <v>0</v>
      </c>
      <c r="AZ371" s="36">
        <v>0</v>
      </c>
      <c r="BA371" s="36">
        <v>0</v>
      </c>
      <c r="BB371" s="36">
        <v>0</v>
      </c>
      <c r="BC371" s="36">
        <v>0</v>
      </c>
      <c r="BD371" s="36">
        <v>0</v>
      </c>
      <c r="BE371" s="36">
        <v>0</v>
      </c>
      <c r="BF371" s="36">
        <v>0</v>
      </c>
      <c r="BG371" s="36">
        <v>0</v>
      </c>
      <c r="BH371" s="36">
        <v>0</v>
      </c>
      <c r="BI371" s="36">
        <v>0</v>
      </c>
      <c r="BJ371" s="36">
        <v>0</v>
      </c>
      <c r="BK371" s="36">
        <v>0</v>
      </c>
      <c r="BL371" s="36">
        <v>0</v>
      </c>
      <c r="BM371" s="36">
        <v>0</v>
      </c>
      <c r="BN371" s="36">
        <v>0</v>
      </c>
      <c r="BO371" s="36">
        <v>0</v>
      </c>
      <c r="BP371" s="36">
        <v>0</v>
      </c>
      <c r="BQ371" s="36">
        <v>0</v>
      </c>
      <c r="BR371" s="36">
        <v>0</v>
      </c>
      <c r="BS371" s="36">
        <v>0</v>
      </c>
      <c r="BT371" s="36">
        <v>0</v>
      </c>
      <c r="BU371" s="36">
        <v>0</v>
      </c>
      <c r="BV371" s="36">
        <v>0</v>
      </c>
      <c r="BW371" s="36">
        <v>0</v>
      </c>
      <c r="BX371" s="36">
        <v>0</v>
      </c>
      <c r="BY371" s="37"/>
    </row>
    <row r="372" spans="1:77" ht="18.7" customHeight="1" x14ac:dyDescent="0.2">
      <c r="A372" s="34" t="s">
        <v>637</v>
      </c>
      <c r="B372" s="35" t="s">
        <v>888</v>
      </c>
      <c r="C372" s="34" t="s">
        <v>889</v>
      </c>
      <c r="D372" s="36">
        <v>0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U372" s="36">
        <v>0</v>
      </c>
      <c r="V372" s="36">
        <v>0</v>
      </c>
      <c r="W372" s="36">
        <v>0</v>
      </c>
      <c r="X372" s="36">
        <v>0</v>
      </c>
      <c r="Y372" s="36">
        <v>0</v>
      </c>
      <c r="Z372" s="36">
        <v>0</v>
      </c>
      <c r="AA372" s="36">
        <v>0</v>
      </c>
      <c r="AB372" s="36">
        <v>0</v>
      </c>
      <c r="AC372" s="36">
        <v>0</v>
      </c>
      <c r="AD372" s="36">
        <v>0</v>
      </c>
      <c r="AE372" s="36">
        <v>9995</v>
      </c>
      <c r="AF372" s="36">
        <v>0</v>
      </c>
      <c r="AG372" s="36">
        <v>0</v>
      </c>
      <c r="AH372" s="36">
        <v>0</v>
      </c>
      <c r="AI372" s="36">
        <v>0</v>
      </c>
      <c r="AJ372" s="36">
        <v>0</v>
      </c>
      <c r="AK372" s="36">
        <v>0</v>
      </c>
      <c r="AL372" s="36">
        <v>0</v>
      </c>
      <c r="AM372" s="36">
        <v>0</v>
      </c>
      <c r="AN372" s="36">
        <v>0</v>
      </c>
      <c r="AO372" s="36">
        <v>0</v>
      </c>
      <c r="AP372" s="36">
        <v>0</v>
      </c>
      <c r="AQ372" s="36">
        <v>0</v>
      </c>
      <c r="AR372" s="36">
        <v>0</v>
      </c>
      <c r="AS372" s="36">
        <v>0</v>
      </c>
      <c r="AT372" s="36">
        <v>0</v>
      </c>
      <c r="AU372" s="36">
        <v>0</v>
      </c>
      <c r="AV372" s="36">
        <v>0</v>
      </c>
      <c r="AW372" s="36">
        <v>0</v>
      </c>
      <c r="AX372" s="36">
        <v>0</v>
      </c>
      <c r="AY372" s="36">
        <v>0</v>
      </c>
      <c r="AZ372" s="36">
        <v>0</v>
      </c>
      <c r="BA372" s="36">
        <v>0</v>
      </c>
      <c r="BB372" s="36">
        <v>0</v>
      </c>
      <c r="BC372" s="36">
        <v>0</v>
      </c>
      <c r="BD372" s="36">
        <v>0</v>
      </c>
      <c r="BE372" s="36">
        <v>0</v>
      </c>
      <c r="BF372" s="36">
        <v>0</v>
      </c>
      <c r="BG372" s="36">
        <v>0</v>
      </c>
      <c r="BH372" s="36">
        <v>0</v>
      </c>
      <c r="BI372" s="36">
        <v>0</v>
      </c>
      <c r="BJ372" s="36">
        <v>0</v>
      </c>
      <c r="BK372" s="36">
        <v>0</v>
      </c>
      <c r="BL372" s="36">
        <v>0</v>
      </c>
      <c r="BM372" s="36">
        <v>0</v>
      </c>
      <c r="BN372" s="36">
        <v>0</v>
      </c>
      <c r="BO372" s="36">
        <v>0</v>
      </c>
      <c r="BP372" s="36">
        <v>0</v>
      </c>
      <c r="BQ372" s="36">
        <v>0</v>
      </c>
      <c r="BR372" s="36">
        <v>0</v>
      </c>
      <c r="BS372" s="36">
        <v>0</v>
      </c>
      <c r="BT372" s="36">
        <v>0</v>
      </c>
      <c r="BU372" s="36">
        <v>0</v>
      </c>
      <c r="BV372" s="36">
        <v>0</v>
      </c>
      <c r="BW372" s="36">
        <v>0</v>
      </c>
      <c r="BX372" s="36">
        <v>0</v>
      </c>
      <c r="BY372" s="37">
        <v>82758.55</v>
      </c>
    </row>
    <row r="373" spans="1:77" ht="18.7" customHeight="1" x14ac:dyDescent="0.2">
      <c r="A373" s="34" t="s">
        <v>637</v>
      </c>
      <c r="B373" s="35" t="s">
        <v>890</v>
      </c>
      <c r="C373" s="34" t="s">
        <v>891</v>
      </c>
      <c r="D373" s="36">
        <v>0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0</v>
      </c>
      <c r="U373" s="36">
        <v>0</v>
      </c>
      <c r="V373" s="36">
        <v>0</v>
      </c>
      <c r="W373" s="36">
        <v>0</v>
      </c>
      <c r="X373" s="36">
        <v>0</v>
      </c>
      <c r="Y373" s="36">
        <v>0</v>
      </c>
      <c r="Z373" s="36">
        <v>0</v>
      </c>
      <c r="AA373" s="36">
        <v>0</v>
      </c>
      <c r="AB373" s="36">
        <v>0</v>
      </c>
      <c r="AC373" s="36">
        <v>0</v>
      </c>
      <c r="AD373" s="36">
        <v>0</v>
      </c>
      <c r="AE373" s="36">
        <v>0</v>
      </c>
      <c r="AF373" s="36">
        <v>0</v>
      </c>
      <c r="AG373" s="36">
        <v>0</v>
      </c>
      <c r="AH373" s="36">
        <v>0</v>
      </c>
      <c r="AI373" s="36">
        <v>0</v>
      </c>
      <c r="AJ373" s="36">
        <v>0</v>
      </c>
      <c r="AK373" s="36">
        <v>0</v>
      </c>
      <c r="AL373" s="36">
        <v>0</v>
      </c>
      <c r="AM373" s="36">
        <v>0</v>
      </c>
      <c r="AN373" s="36">
        <v>0</v>
      </c>
      <c r="AO373" s="36">
        <v>0</v>
      </c>
      <c r="AP373" s="36">
        <v>0</v>
      </c>
      <c r="AQ373" s="36">
        <v>0</v>
      </c>
      <c r="AR373" s="36">
        <v>0</v>
      </c>
      <c r="AS373" s="36">
        <v>0</v>
      </c>
      <c r="AT373" s="36">
        <v>0</v>
      </c>
      <c r="AU373" s="36">
        <v>0</v>
      </c>
      <c r="AV373" s="36">
        <v>0</v>
      </c>
      <c r="AW373" s="36">
        <v>0</v>
      </c>
      <c r="AX373" s="36">
        <v>0</v>
      </c>
      <c r="AY373" s="36">
        <v>0</v>
      </c>
      <c r="AZ373" s="36">
        <v>0</v>
      </c>
      <c r="BA373" s="36">
        <v>0</v>
      </c>
      <c r="BB373" s="36">
        <v>0</v>
      </c>
      <c r="BC373" s="36">
        <v>0</v>
      </c>
      <c r="BD373" s="36">
        <v>0</v>
      </c>
      <c r="BE373" s="36">
        <v>0</v>
      </c>
      <c r="BF373" s="36">
        <v>0</v>
      </c>
      <c r="BG373" s="36">
        <v>0</v>
      </c>
      <c r="BH373" s="36">
        <v>0</v>
      </c>
      <c r="BI373" s="36">
        <v>0</v>
      </c>
      <c r="BJ373" s="36">
        <v>0</v>
      </c>
      <c r="BK373" s="36">
        <v>0</v>
      </c>
      <c r="BL373" s="36">
        <v>0</v>
      </c>
      <c r="BM373" s="36">
        <v>0</v>
      </c>
      <c r="BN373" s="36">
        <v>0</v>
      </c>
      <c r="BO373" s="36">
        <v>0</v>
      </c>
      <c r="BP373" s="36">
        <v>249951.4</v>
      </c>
      <c r="BQ373" s="36">
        <v>0</v>
      </c>
      <c r="BR373" s="36">
        <v>0</v>
      </c>
      <c r="BS373" s="36">
        <v>0</v>
      </c>
      <c r="BT373" s="36">
        <v>0</v>
      </c>
      <c r="BU373" s="36">
        <v>0</v>
      </c>
      <c r="BV373" s="36">
        <v>0</v>
      </c>
      <c r="BW373" s="36">
        <v>0</v>
      </c>
      <c r="BX373" s="36">
        <v>0</v>
      </c>
      <c r="BY373" s="37">
        <v>808413.02</v>
      </c>
    </row>
    <row r="374" spans="1:77" ht="18.7" customHeight="1" x14ac:dyDescent="0.2">
      <c r="A374" s="34" t="s">
        <v>637</v>
      </c>
      <c r="B374" s="35" t="s">
        <v>892</v>
      </c>
      <c r="C374" s="34" t="s">
        <v>893</v>
      </c>
      <c r="D374" s="36">
        <v>0</v>
      </c>
      <c r="E374" s="36">
        <v>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0</v>
      </c>
      <c r="U374" s="36">
        <v>0</v>
      </c>
      <c r="V374" s="36">
        <v>0</v>
      </c>
      <c r="W374" s="36">
        <v>0</v>
      </c>
      <c r="X374" s="36">
        <v>0</v>
      </c>
      <c r="Y374" s="36">
        <v>0</v>
      </c>
      <c r="Z374" s="36">
        <v>0</v>
      </c>
      <c r="AA374" s="36">
        <v>0</v>
      </c>
      <c r="AB374" s="36">
        <v>0</v>
      </c>
      <c r="AC374" s="36">
        <v>0</v>
      </c>
      <c r="AD374" s="36">
        <v>0</v>
      </c>
      <c r="AE374" s="36">
        <v>0</v>
      </c>
      <c r="AF374" s="36">
        <v>0</v>
      </c>
      <c r="AG374" s="36">
        <v>0</v>
      </c>
      <c r="AH374" s="36">
        <v>0</v>
      </c>
      <c r="AI374" s="36">
        <v>0</v>
      </c>
      <c r="AJ374" s="36">
        <v>0</v>
      </c>
      <c r="AK374" s="36">
        <v>0</v>
      </c>
      <c r="AL374" s="36">
        <v>0</v>
      </c>
      <c r="AM374" s="36">
        <v>0</v>
      </c>
      <c r="AN374" s="36">
        <v>0</v>
      </c>
      <c r="AO374" s="36">
        <v>0</v>
      </c>
      <c r="AP374" s="36">
        <v>0</v>
      </c>
      <c r="AQ374" s="36">
        <v>0</v>
      </c>
      <c r="AR374" s="36">
        <v>0</v>
      </c>
      <c r="AS374" s="36">
        <v>0</v>
      </c>
      <c r="AT374" s="36">
        <v>0</v>
      </c>
      <c r="AU374" s="36">
        <v>0</v>
      </c>
      <c r="AV374" s="36">
        <v>0</v>
      </c>
      <c r="AW374" s="36">
        <v>0</v>
      </c>
      <c r="AX374" s="36">
        <v>0</v>
      </c>
      <c r="AY374" s="36">
        <v>0</v>
      </c>
      <c r="AZ374" s="36">
        <v>0</v>
      </c>
      <c r="BA374" s="36">
        <v>0</v>
      </c>
      <c r="BB374" s="36">
        <v>0</v>
      </c>
      <c r="BC374" s="36">
        <v>0</v>
      </c>
      <c r="BD374" s="36">
        <v>0</v>
      </c>
      <c r="BE374" s="36">
        <v>0</v>
      </c>
      <c r="BF374" s="36">
        <v>0</v>
      </c>
      <c r="BG374" s="36">
        <v>0</v>
      </c>
      <c r="BH374" s="36">
        <v>0</v>
      </c>
      <c r="BI374" s="36">
        <v>0</v>
      </c>
      <c r="BJ374" s="36">
        <v>0</v>
      </c>
      <c r="BK374" s="36">
        <v>0</v>
      </c>
      <c r="BL374" s="36">
        <v>0</v>
      </c>
      <c r="BM374" s="36">
        <v>0</v>
      </c>
      <c r="BN374" s="36">
        <v>0</v>
      </c>
      <c r="BO374" s="36">
        <v>0</v>
      </c>
      <c r="BP374" s="36">
        <v>24839.96</v>
      </c>
      <c r="BQ374" s="36">
        <v>0</v>
      </c>
      <c r="BR374" s="36">
        <v>0</v>
      </c>
      <c r="BS374" s="36">
        <v>0</v>
      </c>
      <c r="BT374" s="36">
        <v>0</v>
      </c>
      <c r="BU374" s="36">
        <v>0</v>
      </c>
      <c r="BV374" s="36">
        <v>0</v>
      </c>
      <c r="BW374" s="36">
        <v>0</v>
      </c>
      <c r="BX374" s="36">
        <v>0</v>
      </c>
      <c r="BY374" s="37">
        <v>19453504.259999998</v>
      </c>
    </row>
    <row r="375" spans="1:77" ht="18.7" customHeight="1" x14ac:dyDescent="0.2">
      <c r="A375" s="34" t="s">
        <v>637</v>
      </c>
      <c r="B375" s="35" t="s">
        <v>894</v>
      </c>
      <c r="C375" s="34" t="s">
        <v>895</v>
      </c>
      <c r="D375" s="46">
        <v>0</v>
      </c>
      <c r="E375" s="46">
        <v>0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46">
        <v>0</v>
      </c>
      <c r="V375" s="46">
        <v>0</v>
      </c>
      <c r="W375" s="46">
        <v>0</v>
      </c>
      <c r="X375" s="46">
        <v>0</v>
      </c>
      <c r="Y375" s="46">
        <v>0</v>
      </c>
      <c r="Z375" s="46">
        <v>0</v>
      </c>
      <c r="AA375" s="46">
        <v>0</v>
      </c>
      <c r="AB375" s="46">
        <v>0</v>
      </c>
      <c r="AC375" s="46">
        <v>0</v>
      </c>
      <c r="AD375" s="46">
        <v>0</v>
      </c>
      <c r="AE375" s="46">
        <v>0</v>
      </c>
      <c r="AF375" s="46">
        <v>0</v>
      </c>
      <c r="AG375" s="46">
        <v>0</v>
      </c>
      <c r="AH375" s="46">
        <v>0</v>
      </c>
      <c r="AI375" s="46">
        <v>0</v>
      </c>
      <c r="AJ375" s="46">
        <v>0</v>
      </c>
      <c r="AK375" s="46">
        <v>0</v>
      </c>
      <c r="AL375" s="46">
        <v>0</v>
      </c>
      <c r="AM375" s="46">
        <v>0</v>
      </c>
      <c r="AN375" s="46">
        <v>0</v>
      </c>
      <c r="AO375" s="46">
        <v>0</v>
      </c>
      <c r="AP375" s="46">
        <v>0</v>
      </c>
      <c r="AQ375" s="46">
        <v>0</v>
      </c>
      <c r="AR375" s="46">
        <v>0</v>
      </c>
      <c r="AS375" s="46">
        <v>0</v>
      </c>
      <c r="AT375" s="46">
        <v>0</v>
      </c>
      <c r="AU375" s="46">
        <v>0</v>
      </c>
      <c r="AV375" s="46">
        <v>0</v>
      </c>
      <c r="AW375" s="46">
        <v>0</v>
      </c>
      <c r="AX375" s="46">
        <v>0</v>
      </c>
      <c r="AY375" s="46">
        <v>0</v>
      </c>
      <c r="AZ375" s="46">
        <v>0</v>
      </c>
      <c r="BA375" s="46">
        <v>0</v>
      </c>
      <c r="BB375" s="46">
        <v>0</v>
      </c>
      <c r="BC375" s="46">
        <v>0</v>
      </c>
      <c r="BD375" s="46">
        <v>0</v>
      </c>
      <c r="BE375" s="46">
        <v>0</v>
      </c>
      <c r="BF375" s="46">
        <v>0</v>
      </c>
      <c r="BG375" s="46">
        <v>0</v>
      </c>
      <c r="BH375" s="46">
        <v>0</v>
      </c>
      <c r="BI375" s="46">
        <v>0</v>
      </c>
      <c r="BJ375" s="46">
        <v>0</v>
      </c>
      <c r="BK375" s="46">
        <v>0</v>
      </c>
      <c r="BL375" s="46">
        <v>0</v>
      </c>
      <c r="BM375" s="46">
        <v>0</v>
      </c>
      <c r="BN375" s="46">
        <v>0</v>
      </c>
      <c r="BO375" s="46">
        <v>0</v>
      </c>
      <c r="BP375" s="46">
        <v>0</v>
      </c>
      <c r="BQ375" s="46">
        <v>0</v>
      </c>
      <c r="BR375" s="46">
        <v>0</v>
      </c>
      <c r="BS375" s="46">
        <v>0</v>
      </c>
      <c r="BT375" s="46">
        <v>0</v>
      </c>
      <c r="BU375" s="46">
        <v>0</v>
      </c>
      <c r="BV375" s="46">
        <v>0</v>
      </c>
      <c r="BW375" s="46">
        <v>0</v>
      </c>
      <c r="BX375" s="46">
        <v>0</v>
      </c>
      <c r="BY375" s="37">
        <v>219575464.84999999</v>
      </c>
    </row>
    <row r="376" spans="1:77" ht="18.7" customHeight="1" x14ac:dyDescent="0.2">
      <c r="A376" s="34" t="s">
        <v>637</v>
      </c>
      <c r="B376" s="35" t="s">
        <v>896</v>
      </c>
      <c r="C376" s="34" t="s">
        <v>897</v>
      </c>
      <c r="D376" s="36">
        <v>0</v>
      </c>
      <c r="E376" s="36">
        <v>0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  <c r="U376" s="36">
        <v>0</v>
      </c>
      <c r="V376" s="36">
        <v>0</v>
      </c>
      <c r="W376" s="36">
        <v>0</v>
      </c>
      <c r="X376" s="36">
        <v>26376.75</v>
      </c>
      <c r="Y376" s="36">
        <v>0</v>
      </c>
      <c r="Z376" s="36">
        <v>0</v>
      </c>
      <c r="AA376" s="36">
        <v>0</v>
      </c>
      <c r="AB376" s="36">
        <v>0</v>
      </c>
      <c r="AC376" s="36">
        <v>0</v>
      </c>
      <c r="AD376" s="36">
        <v>0</v>
      </c>
      <c r="AE376" s="36">
        <v>0</v>
      </c>
      <c r="AF376" s="36">
        <v>0</v>
      </c>
      <c r="AG376" s="36">
        <v>0</v>
      </c>
      <c r="AH376" s="36">
        <v>0</v>
      </c>
      <c r="AI376" s="36">
        <v>0</v>
      </c>
      <c r="AJ376" s="36">
        <v>0</v>
      </c>
      <c r="AK376" s="36">
        <v>0</v>
      </c>
      <c r="AL376" s="36">
        <v>0</v>
      </c>
      <c r="AM376" s="36">
        <v>0</v>
      </c>
      <c r="AN376" s="36">
        <v>0</v>
      </c>
      <c r="AO376" s="36">
        <v>0</v>
      </c>
      <c r="AP376" s="36">
        <v>0</v>
      </c>
      <c r="AQ376" s="36">
        <v>0</v>
      </c>
      <c r="AR376" s="36">
        <v>0</v>
      </c>
      <c r="AS376" s="36">
        <v>0</v>
      </c>
      <c r="AT376" s="36">
        <v>0</v>
      </c>
      <c r="AU376" s="36">
        <v>0</v>
      </c>
      <c r="AV376" s="36">
        <v>0</v>
      </c>
      <c r="AW376" s="36">
        <v>0</v>
      </c>
      <c r="AX376" s="36">
        <v>0</v>
      </c>
      <c r="AY376" s="36">
        <v>0</v>
      </c>
      <c r="AZ376" s="36">
        <v>0</v>
      </c>
      <c r="BA376" s="36">
        <v>0</v>
      </c>
      <c r="BB376" s="36">
        <v>0</v>
      </c>
      <c r="BC376" s="36">
        <v>0</v>
      </c>
      <c r="BD376" s="36">
        <v>137718.65</v>
      </c>
      <c r="BE376" s="36">
        <v>0</v>
      </c>
      <c r="BF376" s="36">
        <v>0</v>
      </c>
      <c r="BG376" s="36">
        <v>0</v>
      </c>
      <c r="BH376" s="36">
        <v>0</v>
      </c>
      <c r="BI376" s="36">
        <v>0</v>
      </c>
      <c r="BJ376" s="36">
        <v>0</v>
      </c>
      <c r="BK376" s="36">
        <v>0</v>
      </c>
      <c r="BL376" s="36">
        <v>1450</v>
      </c>
      <c r="BM376" s="36">
        <v>0</v>
      </c>
      <c r="BN376" s="36">
        <v>0</v>
      </c>
      <c r="BO376" s="36">
        <v>0</v>
      </c>
      <c r="BP376" s="36">
        <v>0</v>
      </c>
      <c r="BQ376" s="36">
        <v>0</v>
      </c>
      <c r="BR376" s="36">
        <v>0</v>
      </c>
      <c r="BS376" s="36">
        <v>0</v>
      </c>
      <c r="BT376" s="36">
        <v>0</v>
      </c>
      <c r="BU376" s="36">
        <v>0</v>
      </c>
      <c r="BV376" s="36">
        <v>0</v>
      </c>
      <c r="BW376" s="36">
        <v>0</v>
      </c>
      <c r="BX376" s="36">
        <v>0</v>
      </c>
      <c r="BY376" s="37">
        <v>110155595.43000001</v>
      </c>
    </row>
    <row r="377" spans="1:77" ht="18.7" customHeight="1" x14ac:dyDescent="0.2">
      <c r="A377" s="34" t="s">
        <v>637</v>
      </c>
      <c r="B377" s="35" t="s">
        <v>898</v>
      </c>
      <c r="C377" s="34" t="s">
        <v>899</v>
      </c>
      <c r="D377" s="36">
        <v>0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v>0</v>
      </c>
      <c r="U377" s="36">
        <v>0</v>
      </c>
      <c r="V377" s="36">
        <v>0</v>
      </c>
      <c r="W377" s="36">
        <v>0</v>
      </c>
      <c r="X377" s="36">
        <v>0</v>
      </c>
      <c r="Y377" s="36">
        <v>0</v>
      </c>
      <c r="Z377" s="36">
        <v>0</v>
      </c>
      <c r="AA377" s="36">
        <v>0</v>
      </c>
      <c r="AB377" s="36">
        <v>0</v>
      </c>
      <c r="AC377" s="36">
        <v>0</v>
      </c>
      <c r="AD377" s="36">
        <v>0</v>
      </c>
      <c r="AE377" s="36">
        <v>0</v>
      </c>
      <c r="AF377" s="36">
        <v>0</v>
      </c>
      <c r="AG377" s="36">
        <v>0</v>
      </c>
      <c r="AH377" s="36">
        <v>0</v>
      </c>
      <c r="AI377" s="36">
        <v>0</v>
      </c>
      <c r="AJ377" s="36">
        <v>0</v>
      </c>
      <c r="AK377" s="36">
        <v>0</v>
      </c>
      <c r="AL377" s="36">
        <v>0</v>
      </c>
      <c r="AM377" s="36">
        <v>0</v>
      </c>
      <c r="AN377" s="36">
        <v>0</v>
      </c>
      <c r="AO377" s="36">
        <v>0</v>
      </c>
      <c r="AP377" s="36">
        <v>0</v>
      </c>
      <c r="AQ377" s="36">
        <v>0</v>
      </c>
      <c r="AR377" s="36">
        <v>0</v>
      </c>
      <c r="AS377" s="36">
        <v>0</v>
      </c>
      <c r="AT377" s="36">
        <v>0</v>
      </c>
      <c r="AU377" s="36">
        <v>0</v>
      </c>
      <c r="AV377" s="36">
        <v>0</v>
      </c>
      <c r="AW377" s="36">
        <v>0</v>
      </c>
      <c r="AX377" s="36">
        <v>0</v>
      </c>
      <c r="AY377" s="36">
        <v>0</v>
      </c>
      <c r="AZ377" s="36">
        <v>0</v>
      </c>
      <c r="BA377" s="36">
        <v>0</v>
      </c>
      <c r="BB377" s="36">
        <v>0</v>
      </c>
      <c r="BC377" s="36">
        <v>0</v>
      </c>
      <c r="BD377" s="36">
        <v>147821.9</v>
      </c>
      <c r="BE377" s="36">
        <v>0</v>
      </c>
      <c r="BF377" s="36">
        <v>0</v>
      </c>
      <c r="BG377" s="36">
        <v>0</v>
      </c>
      <c r="BH377" s="36">
        <v>0</v>
      </c>
      <c r="BI377" s="36">
        <v>0</v>
      </c>
      <c r="BJ377" s="36">
        <v>0</v>
      </c>
      <c r="BK377" s="36">
        <v>0</v>
      </c>
      <c r="BL377" s="36">
        <v>0</v>
      </c>
      <c r="BM377" s="36">
        <v>0</v>
      </c>
      <c r="BN377" s="36">
        <v>0</v>
      </c>
      <c r="BO377" s="36">
        <v>0</v>
      </c>
      <c r="BP377" s="36">
        <v>0</v>
      </c>
      <c r="BQ377" s="36">
        <v>0</v>
      </c>
      <c r="BR377" s="36">
        <v>0</v>
      </c>
      <c r="BS377" s="36">
        <v>0</v>
      </c>
      <c r="BT377" s="36">
        <v>0</v>
      </c>
      <c r="BU377" s="36">
        <v>0</v>
      </c>
      <c r="BV377" s="36">
        <v>0</v>
      </c>
      <c r="BW377" s="36">
        <v>0</v>
      </c>
      <c r="BX377" s="36">
        <v>0</v>
      </c>
      <c r="BY377" s="37">
        <v>892163.36999999988</v>
      </c>
    </row>
    <row r="378" spans="1:77" ht="18.7" customHeight="1" x14ac:dyDescent="0.2">
      <c r="A378" s="34" t="s">
        <v>637</v>
      </c>
      <c r="B378" s="35" t="s">
        <v>900</v>
      </c>
      <c r="C378" s="34" t="s">
        <v>901</v>
      </c>
      <c r="D378" s="46">
        <v>0</v>
      </c>
      <c r="E378" s="46">
        <v>0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</v>
      </c>
      <c r="V378" s="46">
        <v>0</v>
      </c>
      <c r="W378" s="46">
        <v>0</v>
      </c>
      <c r="X378" s="46">
        <v>0</v>
      </c>
      <c r="Y378" s="46">
        <v>0</v>
      </c>
      <c r="Z378" s="46">
        <v>0</v>
      </c>
      <c r="AA378" s="46">
        <v>0</v>
      </c>
      <c r="AB378" s="46">
        <v>0</v>
      </c>
      <c r="AC378" s="46">
        <v>0</v>
      </c>
      <c r="AD378" s="46">
        <v>0</v>
      </c>
      <c r="AE378" s="46">
        <v>0</v>
      </c>
      <c r="AF378" s="46">
        <v>0</v>
      </c>
      <c r="AG378" s="46">
        <v>0</v>
      </c>
      <c r="AH378" s="46">
        <v>0</v>
      </c>
      <c r="AI378" s="46">
        <v>0</v>
      </c>
      <c r="AJ378" s="46">
        <v>0</v>
      </c>
      <c r="AK378" s="46">
        <v>0</v>
      </c>
      <c r="AL378" s="46">
        <v>0</v>
      </c>
      <c r="AM378" s="46">
        <v>0</v>
      </c>
      <c r="AN378" s="46">
        <v>0</v>
      </c>
      <c r="AO378" s="46">
        <v>0</v>
      </c>
      <c r="AP378" s="46">
        <v>0</v>
      </c>
      <c r="AQ378" s="46">
        <v>0</v>
      </c>
      <c r="AR378" s="46">
        <v>0</v>
      </c>
      <c r="AS378" s="46">
        <v>0</v>
      </c>
      <c r="AT378" s="46">
        <v>0</v>
      </c>
      <c r="AU378" s="46">
        <v>0</v>
      </c>
      <c r="AV378" s="46">
        <v>0</v>
      </c>
      <c r="AW378" s="46">
        <v>0</v>
      </c>
      <c r="AX378" s="46">
        <v>0</v>
      </c>
      <c r="AY378" s="46">
        <v>0</v>
      </c>
      <c r="AZ378" s="46">
        <v>0</v>
      </c>
      <c r="BA378" s="46">
        <v>0</v>
      </c>
      <c r="BB378" s="46">
        <v>0</v>
      </c>
      <c r="BC378" s="46">
        <v>0</v>
      </c>
      <c r="BD378" s="46">
        <v>0</v>
      </c>
      <c r="BE378" s="46">
        <v>0</v>
      </c>
      <c r="BF378" s="46">
        <v>0</v>
      </c>
      <c r="BG378" s="46">
        <v>0</v>
      </c>
      <c r="BH378" s="46">
        <v>0</v>
      </c>
      <c r="BI378" s="46">
        <v>0</v>
      </c>
      <c r="BJ378" s="46">
        <v>0</v>
      </c>
      <c r="BK378" s="46">
        <v>0</v>
      </c>
      <c r="BL378" s="46">
        <v>0</v>
      </c>
      <c r="BM378" s="46">
        <v>0</v>
      </c>
      <c r="BN378" s="46">
        <v>0</v>
      </c>
      <c r="BO378" s="46">
        <v>0</v>
      </c>
      <c r="BP378" s="46">
        <v>0</v>
      </c>
      <c r="BQ378" s="46">
        <v>0</v>
      </c>
      <c r="BR378" s="46">
        <v>0</v>
      </c>
      <c r="BS378" s="46">
        <v>0</v>
      </c>
      <c r="BT378" s="46">
        <v>0</v>
      </c>
      <c r="BU378" s="46">
        <v>0</v>
      </c>
      <c r="BV378" s="46">
        <v>0</v>
      </c>
      <c r="BW378" s="46">
        <v>0</v>
      </c>
      <c r="BX378" s="46">
        <v>0</v>
      </c>
      <c r="BY378" s="37"/>
    </row>
    <row r="379" spans="1:77" ht="18.7" customHeight="1" x14ac:dyDescent="0.2">
      <c r="A379" s="34" t="s">
        <v>637</v>
      </c>
      <c r="B379" s="35" t="s">
        <v>902</v>
      </c>
      <c r="C379" s="34" t="s">
        <v>903</v>
      </c>
      <c r="D379" s="36">
        <v>0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0</v>
      </c>
      <c r="U379" s="36">
        <v>0</v>
      </c>
      <c r="V379" s="36">
        <v>0</v>
      </c>
      <c r="W379" s="36">
        <v>0</v>
      </c>
      <c r="X379" s="36">
        <v>0</v>
      </c>
      <c r="Y379" s="36">
        <v>0</v>
      </c>
      <c r="Z379" s="36">
        <v>0</v>
      </c>
      <c r="AA379" s="36">
        <v>0</v>
      </c>
      <c r="AB379" s="36">
        <v>0</v>
      </c>
      <c r="AC379" s="36">
        <v>0</v>
      </c>
      <c r="AD379" s="36">
        <v>0</v>
      </c>
      <c r="AE379" s="36">
        <v>0</v>
      </c>
      <c r="AF379" s="36">
        <v>0</v>
      </c>
      <c r="AG379" s="36">
        <v>0</v>
      </c>
      <c r="AH379" s="36">
        <v>0</v>
      </c>
      <c r="AI379" s="36">
        <v>0</v>
      </c>
      <c r="AJ379" s="36">
        <v>0</v>
      </c>
      <c r="AK379" s="36">
        <v>0</v>
      </c>
      <c r="AL379" s="36">
        <v>0</v>
      </c>
      <c r="AM379" s="36">
        <v>0</v>
      </c>
      <c r="AN379" s="36">
        <v>0</v>
      </c>
      <c r="AO379" s="36">
        <v>0</v>
      </c>
      <c r="AP379" s="36">
        <v>0</v>
      </c>
      <c r="AQ379" s="36">
        <v>0</v>
      </c>
      <c r="AR379" s="36">
        <v>0</v>
      </c>
      <c r="AS379" s="36">
        <v>0</v>
      </c>
      <c r="AT379" s="36">
        <v>0</v>
      </c>
      <c r="AU379" s="36">
        <v>0</v>
      </c>
      <c r="AV379" s="36">
        <v>0</v>
      </c>
      <c r="AW379" s="36">
        <v>0</v>
      </c>
      <c r="AX379" s="36">
        <v>0</v>
      </c>
      <c r="AY379" s="36">
        <v>0</v>
      </c>
      <c r="AZ379" s="36">
        <v>0</v>
      </c>
      <c r="BA379" s="36">
        <v>0</v>
      </c>
      <c r="BB379" s="36">
        <v>0</v>
      </c>
      <c r="BC379" s="36">
        <v>0</v>
      </c>
      <c r="BD379" s="36">
        <v>0</v>
      </c>
      <c r="BE379" s="36">
        <v>0</v>
      </c>
      <c r="BF379" s="36">
        <v>0</v>
      </c>
      <c r="BG379" s="36">
        <v>0</v>
      </c>
      <c r="BH379" s="36">
        <v>0</v>
      </c>
      <c r="BI379" s="36">
        <v>0</v>
      </c>
      <c r="BJ379" s="36">
        <v>0</v>
      </c>
      <c r="BK379" s="36">
        <v>0</v>
      </c>
      <c r="BL379" s="36">
        <v>0</v>
      </c>
      <c r="BM379" s="36">
        <v>0</v>
      </c>
      <c r="BN379" s="36">
        <v>0</v>
      </c>
      <c r="BO379" s="36">
        <v>0</v>
      </c>
      <c r="BP379" s="36">
        <v>4308913.29</v>
      </c>
      <c r="BQ379" s="36">
        <v>0</v>
      </c>
      <c r="BR379" s="36">
        <v>0</v>
      </c>
      <c r="BS379" s="36">
        <v>668248.5</v>
      </c>
      <c r="BT379" s="36">
        <v>0</v>
      </c>
      <c r="BU379" s="36">
        <v>0</v>
      </c>
      <c r="BV379" s="36">
        <v>0</v>
      </c>
      <c r="BW379" s="36">
        <v>0</v>
      </c>
      <c r="BX379" s="36">
        <v>0</v>
      </c>
      <c r="BY379" s="37">
        <v>765713.5</v>
      </c>
    </row>
    <row r="380" spans="1:77" ht="18.7" customHeight="1" x14ac:dyDescent="0.2">
      <c r="A380" s="34" t="s">
        <v>637</v>
      </c>
      <c r="B380" s="35" t="s">
        <v>904</v>
      </c>
      <c r="C380" s="34" t="s">
        <v>905</v>
      </c>
      <c r="D380" s="46">
        <v>0</v>
      </c>
      <c r="E380" s="46">
        <v>0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46">
        <v>0</v>
      </c>
      <c r="V380" s="46">
        <v>0</v>
      </c>
      <c r="W380" s="46">
        <v>0</v>
      </c>
      <c r="X380" s="46">
        <v>0</v>
      </c>
      <c r="Y380" s="46">
        <v>0</v>
      </c>
      <c r="Z380" s="46">
        <v>0</v>
      </c>
      <c r="AA380" s="46">
        <v>0</v>
      </c>
      <c r="AB380" s="46">
        <v>0</v>
      </c>
      <c r="AC380" s="46">
        <v>0</v>
      </c>
      <c r="AD380" s="46">
        <v>0</v>
      </c>
      <c r="AE380" s="46">
        <v>0</v>
      </c>
      <c r="AF380" s="46">
        <v>0</v>
      </c>
      <c r="AG380" s="46">
        <v>0</v>
      </c>
      <c r="AH380" s="46">
        <v>0</v>
      </c>
      <c r="AI380" s="46">
        <v>0</v>
      </c>
      <c r="AJ380" s="46">
        <v>0</v>
      </c>
      <c r="AK380" s="46">
        <v>0</v>
      </c>
      <c r="AL380" s="46">
        <v>0</v>
      </c>
      <c r="AM380" s="46">
        <v>0</v>
      </c>
      <c r="AN380" s="46">
        <v>0</v>
      </c>
      <c r="AO380" s="46">
        <v>0</v>
      </c>
      <c r="AP380" s="46">
        <v>0</v>
      </c>
      <c r="AQ380" s="46">
        <v>0</v>
      </c>
      <c r="AR380" s="46">
        <v>0</v>
      </c>
      <c r="AS380" s="46">
        <v>0</v>
      </c>
      <c r="AT380" s="46">
        <v>0</v>
      </c>
      <c r="AU380" s="46">
        <v>0</v>
      </c>
      <c r="AV380" s="46">
        <v>0</v>
      </c>
      <c r="AW380" s="46">
        <v>0</v>
      </c>
      <c r="AX380" s="46">
        <v>0</v>
      </c>
      <c r="AY380" s="46">
        <v>0</v>
      </c>
      <c r="AZ380" s="46">
        <v>0</v>
      </c>
      <c r="BA380" s="46">
        <v>0</v>
      </c>
      <c r="BB380" s="46">
        <v>0</v>
      </c>
      <c r="BC380" s="46">
        <v>0</v>
      </c>
      <c r="BD380" s="46">
        <v>0</v>
      </c>
      <c r="BE380" s="46">
        <v>0</v>
      </c>
      <c r="BF380" s="46">
        <v>0</v>
      </c>
      <c r="BG380" s="46">
        <v>0</v>
      </c>
      <c r="BH380" s="46">
        <v>0</v>
      </c>
      <c r="BI380" s="46">
        <v>0</v>
      </c>
      <c r="BJ380" s="46">
        <v>0</v>
      </c>
      <c r="BK380" s="46">
        <v>0</v>
      </c>
      <c r="BL380" s="46">
        <v>0</v>
      </c>
      <c r="BM380" s="46">
        <v>0</v>
      </c>
      <c r="BN380" s="46">
        <v>0</v>
      </c>
      <c r="BO380" s="46">
        <v>0</v>
      </c>
      <c r="BP380" s="46">
        <v>0</v>
      </c>
      <c r="BQ380" s="46">
        <v>0</v>
      </c>
      <c r="BR380" s="46">
        <v>0</v>
      </c>
      <c r="BS380" s="46">
        <v>0</v>
      </c>
      <c r="BT380" s="46">
        <v>0</v>
      </c>
      <c r="BU380" s="46">
        <v>0</v>
      </c>
      <c r="BV380" s="46">
        <v>0</v>
      </c>
      <c r="BW380" s="46">
        <v>0</v>
      </c>
      <c r="BX380" s="46">
        <v>0</v>
      </c>
      <c r="BY380" s="37">
        <v>47202480</v>
      </c>
    </row>
    <row r="381" spans="1:77" ht="18.7" customHeight="1" x14ac:dyDescent="0.2">
      <c r="A381" s="34" t="s">
        <v>637</v>
      </c>
      <c r="B381" s="35" t="s">
        <v>906</v>
      </c>
      <c r="C381" s="34" t="s">
        <v>907</v>
      </c>
      <c r="D381" s="46">
        <v>0</v>
      </c>
      <c r="E381" s="46">
        <v>0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46">
        <v>0</v>
      </c>
      <c r="V381" s="46">
        <v>0</v>
      </c>
      <c r="W381" s="46">
        <v>0</v>
      </c>
      <c r="X381" s="46">
        <v>0</v>
      </c>
      <c r="Y381" s="46">
        <v>0</v>
      </c>
      <c r="Z381" s="46">
        <v>0</v>
      </c>
      <c r="AA381" s="46">
        <v>0</v>
      </c>
      <c r="AB381" s="46">
        <v>0</v>
      </c>
      <c r="AC381" s="46">
        <v>0</v>
      </c>
      <c r="AD381" s="46">
        <v>0</v>
      </c>
      <c r="AE381" s="46">
        <v>0</v>
      </c>
      <c r="AF381" s="46">
        <v>0</v>
      </c>
      <c r="AG381" s="46">
        <v>0</v>
      </c>
      <c r="AH381" s="46">
        <v>0</v>
      </c>
      <c r="AI381" s="46">
        <v>0</v>
      </c>
      <c r="AJ381" s="46">
        <v>0</v>
      </c>
      <c r="AK381" s="46">
        <v>0</v>
      </c>
      <c r="AL381" s="46">
        <v>0</v>
      </c>
      <c r="AM381" s="46">
        <v>0</v>
      </c>
      <c r="AN381" s="46">
        <v>0</v>
      </c>
      <c r="AO381" s="46">
        <v>0</v>
      </c>
      <c r="AP381" s="46">
        <v>0</v>
      </c>
      <c r="AQ381" s="46">
        <v>0</v>
      </c>
      <c r="AR381" s="46">
        <v>0</v>
      </c>
      <c r="AS381" s="46">
        <v>0</v>
      </c>
      <c r="AT381" s="46">
        <v>0</v>
      </c>
      <c r="AU381" s="46">
        <v>0</v>
      </c>
      <c r="AV381" s="46">
        <v>0</v>
      </c>
      <c r="AW381" s="46">
        <v>0</v>
      </c>
      <c r="AX381" s="46">
        <v>0</v>
      </c>
      <c r="AY381" s="46">
        <v>0</v>
      </c>
      <c r="AZ381" s="46">
        <v>0</v>
      </c>
      <c r="BA381" s="46">
        <v>0</v>
      </c>
      <c r="BB381" s="46">
        <v>0</v>
      </c>
      <c r="BC381" s="46">
        <v>0</v>
      </c>
      <c r="BD381" s="46">
        <v>0</v>
      </c>
      <c r="BE381" s="46">
        <v>0</v>
      </c>
      <c r="BF381" s="46">
        <v>0</v>
      </c>
      <c r="BG381" s="46">
        <v>0</v>
      </c>
      <c r="BH381" s="46">
        <v>0</v>
      </c>
      <c r="BI381" s="46">
        <v>0</v>
      </c>
      <c r="BJ381" s="46">
        <v>0</v>
      </c>
      <c r="BK381" s="46">
        <v>0</v>
      </c>
      <c r="BL381" s="46">
        <v>0</v>
      </c>
      <c r="BM381" s="46">
        <v>0</v>
      </c>
      <c r="BN381" s="46">
        <v>0</v>
      </c>
      <c r="BO381" s="46">
        <v>0</v>
      </c>
      <c r="BP381" s="46">
        <v>0</v>
      </c>
      <c r="BQ381" s="46">
        <v>0</v>
      </c>
      <c r="BR381" s="46">
        <v>0</v>
      </c>
      <c r="BS381" s="46">
        <v>0</v>
      </c>
      <c r="BT381" s="46">
        <v>0</v>
      </c>
      <c r="BU381" s="46">
        <v>0</v>
      </c>
      <c r="BV381" s="46">
        <v>0</v>
      </c>
      <c r="BW381" s="46">
        <v>0</v>
      </c>
      <c r="BX381" s="46">
        <v>0</v>
      </c>
      <c r="BY381" s="37"/>
    </row>
    <row r="382" spans="1:77" ht="18.7" customHeight="1" x14ac:dyDescent="0.2">
      <c r="A382" s="34" t="s">
        <v>637</v>
      </c>
      <c r="B382" s="35" t="s">
        <v>908</v>
      </c>
      <c r="C382" s="34" t="s">
        <v>909</v>
      </c>
      <c r="D382" s="46">
        <v>0</v>
      </c>
      <c r="E382" s="46">
        <v>0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46">
        <v>0</v>
      </c>
      <c r="V382" s="46">
        <v>0</v>
      </c>
      <c r="W382" s="46">
        <v>0</v>
      </c>
      <c r="X382" s="46">
        <v>0</v>
      </c>
      <c r="Y382" s="46">
        <v>0</v>
      </c>
      <c r="Z382" s="46">
        <v>0</v>
      </c>
      <c r="AA382" s="46">
        <v>0</v>
      </c>
      <c r="AB382" s="46">
        <v>0</v>
      </c>
      <c r="AC382" s="46">
        <v>0</v>
      </c>
      <c r="AD382" s="46">
        <v>0</v>
      </c>
      <c r="AE382" s="46">
        <v>0</v>
      </c>
      <c r="AF382" s="46">
        <v>0</v>
      </c>
      <c r="AG382" s="46">
        <v>0</v>
      </c>
      <c r="AH382" s="46">
        <v>0</v>
      </c>
      <c r="AI382" s="46">
        <v>0</v>
      </c>
      <c r="AJ382" s="46">
        <v>0</v>
      </c>
      <c r="AK382" s="46">
        <v>0</v>
      </c>
      <c r="AL382" s="46">
        <v>0</v>
      </c>
      <c r="AM382" s="46">
        <v>0</v>
      </c>
      <c r="AN382" s="46">
        <v>0</v>
      </c>
      <c r="AO382" s="46">
        <v>0</v>
      </c>
      <c r="AP382" s="46">
        <v>0</v>
      </c>
      <c r="AQ382" s="46">
        <v>0</v>
      </c>
      <c r="AR382" s="46">
        <v>0</v>
      </c>
      <c r="AS382" s="46">
        <v>0</v>
      </c>
      <c r="AT382" s="46">
        <v>0</v>
      </c>
      <c r="AU382" s="46">
        <v>0</v>
      </c>
      <c r="AV382" s="46">
        <v>0</v>
      </c>
      <c r="AW382" s="46">
        <v>0</v>
      </c>
      <c r="AX382" s="46">
        <v>0</v>
      </c>
      <c r="AY382" s="46">
        <v>0</v>
      </c>
      <c r="AZ382" s="46">
        <v>0</v>
      </c>
      <c r="BA382" s="46">
        <v>0</v>
      </c>
      <c r="BB382" s="46">
        <v>0</v>
      </c>
      <c r="BC382" s="46">
        <v>0</v>
      </c>
      <c r="BD382" s="46">
        <v>0</v>
      </c>
      <c r="BE382" s="46">
        <v>0</v>
      </c>
      <c r="BF382" s="46">
        <v>0</v>
      </c>
      <c r="BG382" s="46">
        <v>0</v>
      </c>
      <c r="BH382" s="46">
        <v>0</v>
      </c>
      <c r="BI382" s="46">
        <v>0</v>
      </c>
      <c r="BJ382" s="46">
        <v>0</v>
      </c>
      <c r="BK382" s="46">
        <v>0</v>
      </c>
      <c r="BL382" s="46">
        <v>0</v>
      </c>
      <c r="BM382" s="46">
        <v>0</v>
      </c>
      <c r="BN382" s="46">
        <v>0</v>
      </c>
      <c r="BO382" s="46">
        <v>0</v>
      </c>
      <c r="BP382" s="46">
        <v>0</v>
      </c>
      <c r="BQ382" s="46">
        <v>0</v>
      </c>
      <c r="BR382" s="46">
        <v>0</v>
      </c>
      <c r="BS382" s="46">
        <v>0</v>
      </c>
      <c r="BT382" s="46">
        <v>0</v>
      </c>
      <c r="BU382" s="46">
        <v>0</v>
      </c>
      <c r="BV382" s="46">
        <v>0</v>
      </c>
      <c r="BW382" s="46">
        <v>0</v>
      </c>
      <c r="BX382" s="46">
        <v>0</v>
      </c>
      <c r="BY382" s="37">
        <v>23536000</v>
      </c>
    </row>
    <row r="383" spans="1:77" ht="18.7" customHeight="1" x14ac:dyDescent="0.2">
      <c r="A383" s="34" t="s">
        <v>637</v>
      </c>
      <c r="B383" s="35" t="s">
        <v>910</v>
      </c>
      <c r="C383" s="34" t="s">
        <v>911</v>
      </c>
      <c r="D383" s="46">
        <v>0</v>
      </c>
      <c r="E383" s="46">
        <v>0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46">
        <v>0</v>
      </c>
      <c r="V383" s="46">
        <v>0</v>
      </c>
      <c r="W383" s="46">
        <v>0</v>
      </c>
      <c r="X383" s="46">
        <v>0</v>
      </c>
      <c r="Y383" s="46">
        <v>0</v>
      </c>
      <c r="Z383" s="46">
        <v>0</v>
      </c>
      <c r="AA383" s="46">
        <v>0</v>
      </c>
      <c r="AB383" s="46">
        <v>0</v>
      </c>
      <c r="AC383" s="46">
        <v>0</v>
      </c>
      <c r="AD383" s="46">
        <v>0</v>
      </c>
      <c r="AE383" s="46">
        <v>0</v>
      </c>
      <c r="AF383" s="46">
        <v>0</v>
      </c>
      <c r="AG383" s="46">
        <v>0</v>
      </c>
      <c r="AH383" s="46">
        <v>0</v>
      </c>
      <c r="AI383" s="46">
        <v>0</v>
      </c>
      <c r="AJ383" s="46">
        <v>0</v>
      </c>
      <c r="AK383" s="46">
        <v>0</v>
      </c>
      <c r="AL383" s="46">
        <v>0</v>
      </c>
      <c r="AM383" s="46">
        <v>0</v>
      </c>
      <c r="AN383" s="46">
        <v>0</v>
      </c>
      <c r="AO383" s="46">
        <v>0</v>
      </c>
      <c r="AP383" s="46">
        <v>0</v>
      </c>
      <c r="AQ383" s="46">
        <v>0</v>
      </c>
      <c r="AR383" s="46">
        <v>0</v>
      </c>
      <c r="AS383" s="46">
        <v>0</v>
      </c>
      <c r="AT383" s="46">
        <v>0</v>
      </c>
      <c r="AU383" s="46">
        <v>0</v>
      </c>
      <c r="AV383" s="46">
        <v>0</v>
      </c>
      <c r="AW383" s="46">
        <v>0</v>
      </c>
      <c r="AX383" s="46">
        <v>0</v>
      </c>
      <c r="AY383" s="46">
        <v>0</v>
      </c>
      <c r="AZ383" s="46">
        <v>0</v>
      </c>
      <c r="BA383" s="46">
        <v>0</v>
      </c>
      <c r="BB383" s="46">
        <v>0</v>
      </c>
      <c r="BC383" s="46">
        <v>0</v>
      </c>
      <c r="BD383" s="46">
        <v>0</v>
      </c>
      <c r="BE383" s="46">
        <v>0</v>
      </c>
      <c r="BF383" s="46">
        <v>0</v>
      </c>
      <c r="BG383" s="46">
        <v>0</v>
      </c>
      <c r="BH383" s="46">
        <v>0</v>
      </c>
      <c r="BI383" s="46">
        <v>0</v>
      </c>
      <c r="BJ383" s="46">
        <v>0</v>
      </c>
      <c r="BK383" s="46">
        <v>0</v>
      </c>
      <c r="BL383" s="46">
        <v>0</v>
      </c>
      <c r="BM383" s="46">
        <v>0</v>
      </c>
      <c r="BN383" s="46">
        <v>0</v>
      </c>
      <c r="BO383" s="46">
        <v>0</v>
      </c>
      <c r="BP383" s="46">
        <v>0</v>
      </c>
      <c r="BQ383" s="46">
        <v>0</v>
      </c>
      <c r="BR383" s="46">
        <v>0</v>
      </c>
      <c r="BS383" s="46">
        <v>0</v>
      </c>
      <c r="BT383" s="46">
        <v>0</v>
      </c>
      <c r="BU383" s="46">
        <v>0</v>
      </c>
      <c r="BV383" s="46">
        <v>0</v>
      </c>
      <c r="BW383" s="46">
        <v>0</v>
      </c>
      <c r="BX383" s="46">
        <v>0</v>
      </c>
      <c r="BY383" s="37">
        <v>27780</v>
      </c>
    </row>
    <row r="384" spans="1:77" ht="18.7" customHeight="1" x14ac:dyDescent="0.2">
      <c r="A384" s="34" t="s">
        <v>637</v>
      </c>
      <c r="B384" s="35" t="s">
        <v>912</v>
      </c>
      <c r="C384" s="34" t="s">
        <v>913</v>
      </c>
      <c r="D384" s="36">
        <v>0</v>
      </c>
      <c r="E384" s="36">
        <v>0</v>
      </c>
      <c r="F384" s="36">
        <v>0</v>
      </c>
      <c r="G384" s="36">
        <v>0</v>
      </c>
      <c r="H384" s="36">
        <v>0</v>
      </c>
      <c r="I384" s="36">
        <v>0</v>
      </c>
      <c r="J384" s="36">
        <v>23359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0</v>
      </c>
      <c r="U384" s="36">
        <v>0</v>
      </c>
      <c r="V384" s="36">
        <v>0</v>
      </c>
      <c r="W384" s="36">
        <v>0</v>
      </c>
      <c r="X384" s="36">
        <v>0</v>
      </c>
      <c r="Y384" s="36">
        <v>0</v>
      </c>
      <c r="Z384" s="36">
        <v>0</v>
      </c>
      <c r="AA384" s="36">
        <v>0</v>
      </c>
      <c r="AB384" s="36">
        <v>0</v>
      </c>
      <c r="AC384" s="36">
        <v>0</v>
      </c>
      <c r="AD384" s="36">
        <v>0</v>
      </c>
      <c r="AE384" s="36">
        <v>2841</v>
      </c>
      <c r="AF384" s="36">
        <v>0</v>
      </c>
      <c r="AG384" s="36">
        <v>0</v>
      </c>
      <c r="AH384" s="36">
        <v>0</v>
      </c>
      <c r="AI384" s="36">
        <v>0</v>
      </c>
      <c r="AJ384" s="36">
        <v>0</v>
      </c>
      <c r="AK384" s="36">
        <v>0</v>
      </c>
      <c r="AL384" s="36">
        <v>0</v>
      </c>
      <c r="AM384" s="36">
        <v>0</v>
      </c>
      <c r="AN384" s="36">
        <v>0</v>
      </c>
      <c r="AO384" s="36">
        <v>0</v>
      </c>
      <c r="AP384" s="36">
        <v>0</v>
      </c>
      <c r="AQ384" s="36">
        <v>0</v>
      </c>
      <c r="AR384" s="36">
        <v>0</v>
      </c>
      <c r="AS384" s="36">
        <v>0</v>
      </c>
      <c r="AT384" s="36">
        <v>0</v>
      </c>
      <c r="AU384" s="36">
        <v>0</v>
      </c>
      <c r="AV384" s="36">
        <v>0</v>
      </c>
      <c r="AW384" s="36">
        <v>0</v>
      </c>
      <c r="AX384" s="36">
        <v>0</v>
      </c>
      <c r="AY384" s="36">
        <v>0</v>
      </c>
      <c r="AZ384" s="36">
        <v>0</v>
      </c>
      <c r="BA384" s="36">
        <v>0</v>
      </c>
      <c r="BB384" s="36">
        <v>0</v>
      </c>
      <c r="BC384" s="36">
        <v>0</v>
      </c>
      <c r="BD384" s="36">
        <v>0</v>
      </c>
      <c r="BE384" s="36">
        <v>0</v>
      </c>
      <c r="BF384" s="36">
        <v>0</v>
      </c>
      <c r="BG384" s="36">
        <v>0</v>
      </c>
      <c r="BH384" s="36">
        <v>0</v>
      </c>
      <c r="BI384" s="36">
        <v>13882</v>
      </c>
      <c r="BJ384" s="36">
        <v>0</v>
      </c>
      <c r="BK384" s="36">
        <v>0</v>
      </c>
      <c r="BL384" s="36">
        <v>0</v>
      </c>
      <c r="BM384" s="36">
        <v>0</v>
      </c>
      <c r="BN384" s="36">
        <v>0</v>
      </c>
      <c r="BO384" s="36">
        <v>0</v>
      </c>
      <c r="BP384" s="36">
        <v>0</v>
      </c>
      <c r="BQ384" s="36">
        <v>0</v>
      </c>
      <c r="BR384" s="36">
        <v>0</v>
      </c>
      <c r="BS384" s="36">
        <v>0</v>
      </c>
      <c r="BT384" s="36">
        <v>0</v>
      </c>
      <c r="BU384" s="36">
        <v>0</v>
      </c>
      <c r="BV384" s="36">
        <v>0</v>
      </c>
      <c r="BW384" s="36">
        <v>0</v>
      </c>
      <c r="BX384" s="36">
        <v>0</v>
      </c>
      <c r="BY384" s="37"/>
    </row>
    <row r="385" spans="1:77" ht="18.7" customHeight="1" x14ac:dyDescent="0.2">
      <c r="A385" s="34" t="s">
        <v>637</v>
      </c>
      <c r="B385" s="35" t="s">
        <v>914</v>
      </c>
      <c r="C385" s="34" t="s">
        <v>915</v>
      </c>
      <c r="D385" s="36">
        <v>0</v>
      </c>
      <c r="E385" s="36">
        <v>0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>
        <v>0</v>
      </c>
      <c r="V385" s="36">
        <v>0</v>
      </c>
      <c r="W385" s="36">
        <v>0</v>
      </c>
      <c r="X385" s="36">
        <v>0</v>
      </c>
      <c r="Y385" s="36">
        <v>0</v>
      </c>
      <c r="Z385" s="36">
        <v>0</v>
      </c>
      <c r="AA385" s="36">
        <v>0</v>
      </c>
      <c r="AB385" s="36">
        <v>0</v>
      </c>
      <c r="AC385" s="36">
        <v>0</v>
      </c>
      <c r="AD385" s="36">
        <v>0</v>
      </c>
      <c r="AE385" s="36">
        <v>49541</v>
      </c>
      <c r="AF385" s="36">
        <v>0</v>
      </c>
      <c r="AG385" s="36">
        <v>0</v>
      </c>
      <c r="AH385" s="36">
        <v>0</v>
      </c>
      <c r="AI385" s="36">
        <v>0</v>
      </c>
      <c r="AJ385" s="36">
        <v>0</v>
      </c>
      <c r="AK385" s="36">
        <v>0</v>
      </c>
      <c r="AL385" s="36">
        <v>0</v>
      </c>
      <c r="AM385" s="36">
        <v>0</v>
      </c>
      <c r="AN385" s="36">
        <v>0</v>
      </c>
      <c r="AO385" s="36">
        <v>0</v>
      </c>
      <c r="AP385" s="36">
        <v>0</v>
      </c>
      <c r="AQ385" s="36">
        <v>0</v>
      </c>
      <c r="AR385" s="36">
        <v>0</v>
      </c>
      <c r="AS385" s="36">
        <v>0</v>
      </c>
      <c r="AT385" s="36">
        <v>0</v>
      </c>
      <c r="AU385" s="36">
        <v>0</v>
      </c>
      <c r="AV385" s="36">
        <v>0</v>
      </c>
      <c r="AW385" s="36">
        <v>0</v>
      </c>
      <c r="AX385" s="36">
        <v>0</v>
      </c>
      <c r="AY385" s="36">
        <v>0</v>
      </c>
      <c r="AZ385" s="36">
        <v>0</v>
      </c>
      <c r="BA385" s="36">
        <v>0</v>
      </c>
      <c r="BB385" s="36">
        <v>0</v>
      </c>
      <c r="BC385" s="36">
        <v>0</v>
      </c>
      <c r="BD385" s="36">
        <v>0</v>
      </c>
      <c r="BE385" s="36">
        <v>0</v>
      </c>
      <c r="BF385" s="36">
        <v>0</v>
      </c>
      <c r="BG385" s="36">
        <v>0</v>
      </c>
      <c r="BH385" s="36">
        <v>0</v>
      </c>
      <c r="BI385" s="36">
        <v>2479.63</v>
      </c>
      <c r="BJ385" s="36">
        <v>0</v>
      </c>
      <c r="BK385" s="36">
        <v>0</v>
      </c>
      <c r="BL385" s="36">
        <v>0</v>
      </c>
      <c r="BM385" s="36">
        <v>0</v>
      </c>
      <c r="BN385" s="36">
        <v>0</v>
      </c>
      <c r="BO385" s="36">
        <v>0</v>
      </c>
      <c r="BP385" s="36">
        <v>0</v>
      </c>
      <c r="BQ385" s="36">
        <v>0</v>
      </c>
      <c r="BR385" s="36">
        <v>0</v>
      </c>
      <c r="BS385" s="36">
        <v>0</v>
      </c>
      <c r="BT385" s="36">
        <v>0</v>
      </c>
      <c r="BU385" s="36">
        <v>0</v>
      </c>
      <c r="BV385" s="36">
        <v>0</v>
      </c>
      <c r="BW385" s="36">
        <v>0</v>
      </c>
      <c r="BX385" s="36">
        <v>0</v>
      </c>
      <c r="BY385" s="37"/>
    </row>
    <row r="386" spans="1:77" ht="18.7" customHeight="1" x14ac:dyDescent="0.2">
      <c r="A386" s="34" t="s">
        <v>637</v>
      </c>
      <c r="B386" s="35" t="s">
        <v>916</v>
      </c>
      <c r="C386" s="34" t="s">
        <v>917</v>
      </c>
      <c r="D386" s="36">
        <v>0</v>
      </c>
      <c r="E386" s="36">
        <v>0</v>
      </c>
      <c r="F386" s="36">
        <v>0</v>
      </c>
      <c r="G386" s="36">
        <v>44401.1</v>
      </c>
      <c r="H386" s="36">
        <v>15720.6</v>
      </c>
      <c r="I386" s="36">
        <v>0</v>
      </c>
      <c r="J386" s="36">
        <v>346726.49</v>
      </c>
      <c r="K386" s="36">
        <v>152911.28</v>
      </c>
      <c r="L386" s="36">
        <v>28773.599999999999</v>
      </c>
      <c r="M386" s="36">
        <v>0</v>
      </c>
      <c r="N386" s="36">
        <v>70673.350000000006</v>
      </c>
      <c r="O386" s="36">
        <v>74784.95</v>
      </c>
      <c r="P386" s="36">
        <v>0</v>
      </c>
      <c r="Q386" s="36">
        <v>0</v>
      </c>
      <c r="R386" s="36">
        <v>0</v>
      </c>
      <c r="S386" s="36">
        <v>0</v>
      </c>
      <c r="T386" s="36">
        <v>0</v>
      </c>
      <c r="U386" s="36">
        <v>111169.95</v>
      </c>
      <c r="V386" s="36">
        <v>0</v>
      </c>
      <c r="W386" s="36">
        <v>0</v>
      </c>
      <c r="X386" s="36">
        <v>0</v>
      </c>
      <c r="Y386" s="36">
        <v>552294.09</v>
      </c>
      <c r="Z386" s="36">
        <v>157304.32999999999</v>
      </c>
      <c r="AA386" s="36">
        <v>91672.15</v>
      </c>
      <c r="AB386" s="36">
        <v>0</v>
      </c>
      <c r="AC386" s="36">
        <v>0</v>
      </c>
      <c r="AD386" s="36">
        <v>0</v>
      </c>
      <c r="AE386" s="36">
        <v>0</v>
      </c>
      <c r="AF386" s="36">
        <v>92963.65</v>
      </c>
      <c r="AG386" s="36">
        <v>57350.55</v>
      </c>
      <c r="AH386" s="36">
        <v>16874.849999999999</v>
      </c>
      <c r="AI386" s="36">
        <v>10157.4</v>
      </c>
      <c r="AJ386" s="36">
        <v>44365.95</v>
      </c>
      <c r="AK386" s="36">
        <v>36304.25</v>
      </c>
      <c r="AL386" s="36">
        <v>6951.15</v>
      </c>
      <c r="AM386" s="36">
        <v>92982.2</v>
      </c>
      <c r="AN386" s="36">
        <v>31730</v>
      </c>
      <c r="AO386" s="36">
        <v>19493.53</v>
      </c>
      <c r="AP386" s="36">
        <v>32031.1</v>
      </c>
      <c r="AQ386" s="36">
        <v>95171.47</v>
      </c>
      <c r="AR386" s="36">
        <v>0</v>
      </c>
      <c r="AS386" s="36">
        <v>60620.45</v>
      </c>
      <c r="AT386" s="36">
        <v>61057.45</v>
      </c>
      <c r="AU386" s="36">
        <v>44028.7</v>
      </c>
      <c r="AV386" s="36">
        <v>0</v>
      </c>
      <c r="AW386" s="36">
        <v>123825.85</v>
      </c>
      <c r="AX386" s="36">
        <v>71471.350000000006</v>
      </c>
      <c r="AY386" s="36">
        <v>0</v>
      </c>
      <c r="AZ386" s="36">
        <v>365278.85</v>
      </c>
      <c r="BA386" s="36">
        <v>140388.15</v>
      </c>
      <c r="BB386" s="36">
        <v>17430.599999999999</v>
      </c>
      <c r="BC386" s="36">
        <v>86538.35</v>
      </c>
      <c r="BD386" s="36">
        <v>0</v>
      </c>
      <c r="BE386" s="36">
        <v>156867.79999999999</v>
      </c>
      <c r="BF386" s="36">
        <v>0</v>
      </c>
      <c r="BG386" s="36">
        <v>23355.75</v>
      </c>
      <c r="BH386" s="36">
        <v>20554.2</v>
      </c>
      <c r="BI386" s="36">
        <v>0</v>
      </c>
      <c r="BJ386" s="36">
        <v>122701.19</v>
      </c>
      <c r="BK386" s="36">
        <v>35943.25</v>
      </c>
      <c r="BL386" s="36">
        <v>41294.6</v>
      </c>
      <c r="BM386" s="36">
        <v>9702</v>
      </c>
      <c r="BN386" s="36">
        <v>119812.1</v>
      </c>
      <c r="BO386" s="36">
        <v>0</v>
      </c>
      <c r="BP386" s="36">
        <v>320831.15000000002</v>
      </c>
      <c r="BQ386" s="36">
        <v>12264.98</v>
      </c>
      <c r="BR386" s="36">
        <v>234471.64</v>
      </c>
      <c r="BS386" s="36">
        <v>147821.19</v>
      </c>
      <c r="BT386" s="36">
        <v>126975.7</v>
      </c>
      <c r="BU386" s="36">
        <v>232085.95</v>
      </c>
      <c r="BV386" s="36">
        <v>94157.35</v>
      </c>
      <c r="BW386" s="36">
        <v>149036</v>
      </c>
      <c r="BX386" s="36">
        <v>24500.04</v>
      </c>
      <c r="BY386" s="37">
        <v>4716666.2700000005</v>
      </c>
    </row>
    <row r="387" spans="1:77" ht="18.7" customHeight="1" x14ac:dyDescent="0.2">
      <c r="A387" s="34" t="s">
        <v>637</v>
      </c>
      <c r="B387" s="35" t="s">
        <v>918</v>
      </c>
      <c r="C387" s="34" t="s">
        <v>919</v>
      </c>
      <c r="D387" s="36">
        <v>0</v>
      </c>
      <c r="E387" s="36">
        <v>0</v>
      </c>
      <c r="F387" s="36">
        <v>0</v>
      </c>
      <c r="G387" s="36">
        <v>18656.099999999999</v>
      </c>
      <c r="H387" s="36">
        <v>8560.4500000000007</v>
      </c>
      <c r="I387" s="36">
        <v>0</v>
      </c>
      <c r="J387" s="36">
        <v>59245.09</v>
      </c>
      <c r="K387" s="36">
        <v>304299.96000000002</v>
      </c>
      <c r="L387" s="36">
        <v>7344.45</v>
      </c>
      <c r="M387" s="36">
        <v>0</v>
      </c>
      <c r="N387" s="36">
        <v>60037.15</v>
      </c>
      <c r="O387" s="36">
        <v>34533.800000000003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21270.5</v>
      </c>
      <c r="V387" s="36">
        <v>0</v>
      </c>
      <c r="W387" s="36">
        <v>0</v>
      </c>
      <c r="X387" s="36">
        <v>24859.360000000001</v>
      </c>
      <c r="Y387" s="36">
        <v>2266253.5</v>
      </c>
      <c r="Z387" s="36">
        <v>79922.55</v>
      </c>
      <c r="AA387" s="36">
        <v>23908.65</v>
      </c>
      <c r="AB387" s="36">
        <v>0</v>
      </c>
      <c r="AC387" s="36">
        <v>0</v>
      </c>
      <c r="AD387" s="36">
        <v>0</v>
      </c>
      <c r="AE387" s="36">
        <v>0</v>
      </c>
      <c r="AF387" s="36">
        <v>1143.2</v>
      </c>
      <c r="AG387" s="36">
        <v>5190.8</v>
      </c>
      <c r="AH387" s="36">
        <v>0</v>
      </c>
      <c r="AI387" s="36">
        <v>0</v>
      </c>
      <c r="AJ387" s="36">
        <v>62342.8</v>
      </c>
      <c r="AK387" s="36">
        <v>5704.75</v>
      </c>
      <c r="AL387" s="36">
        <v>0</v>
      </c>
      <c r="AM387" s="36">
        <v>53862.15</v>
      </c>
      <c r="AN387" s="36">
        <v>5012.2</v>
      </c>
      <c r="AO387" s="36">
        <v>16511.48</v>
      </c>
      <c r="AP387" s="36">
        <v>0</v>
      </c>
      <c r="AQ387" s="36">
        <v>1402900.97</v>
      </c>
      <c r="AR387" s="36">
        <v>0</v>
      </c>
      <c r="AS387" s="36">
        <v>0</v>
      </c>
      <c r="AT387" s="36">
        <v>48811</v>
      </c>
      <c r="AU387" s="36">
        <v>19009.55</v>
      </c>
      <c r="AV387" s="36">
        <v>0</v>
      </c>
      <c r="AW387" s="36">
        <v>77854.399999999994</v>
      </c>
      <c r="AX387" s="36">
        <v>155741.1</v>
      </c>
      <c r="AY387" s="36">
        <v>0</v>
      </c>
      <c r="AZ387" s="36">
        <v>5220.25</v>
      </c>
      <c r="BA387" s="36">
        <v>38978.5</v>
      </c>
      <c r="BB387" s="36">
        <v>0</v>
      </c>
      <c r="BC387" s="36">
        <v>78205.899999999994</v>
      </c>
      <c r="BD387" s="36">
        <v>0</v>
      </c>
      <c r="BE387" s="36">
        <v>205717.75</v>
      </c>
      <c r="BF387" s="36">
        <v>0</v>
      </c>
      <c r="BG387" s="36">
        <v>0</v>
      </c>
      <c r="BH387" s="36">
        <v>3213.85</v>
      </c>
      <c r="BI387" s="36">
        <v>6697.5</v>
      </c>
      <c r="BJ387" s="36">
        <v>1069417.8500000001</v>
      </c>
      <c r="BK387" s="36">
        <v>42171.45</v>
      </c>
      <c r="BL387" s="36">
        <v>840.75</v>
      </c>
      <c r="BM387" s="36">
        <v>0</v>
      </c>
      <c r="BN387" s="36">
        <v>36536.050000000003</v>
      </c>
      <c r="BO387" s="36">
        <v>0</v>
      </c>
      <c r="BP387" s="36">
        <v>1564901.75</v>
      </c>
      <c r="BQ387" s="36">
        <v>10016.799999999999</v>
      </c>
      <c r="BR387" s="36">
        <v>216926.33</v>
      </c>
      <c r="BS387" s="36">
        <v>47660.34</v>
      </c>
      <c r="BT387" s="36">
        <v>55142.27</v>
      </c>
      <c r="BU387" s="36">
        <v>274167.15000000002</v>
      </c>
      <c r="BV387" s="36">
        <v>22924.21</v>
      </c>
      <c r="BW387" s="36">
        <v>11909.2</v>
      </c>
      <c r="BX387" s="36">
        <v>17745.05</v>
      </c>
      <c r="BY387" s="37">
        <v>2797084.33</v>
      </c>
    </row>
    <row r="388" spans="1:77" ht="18.7" customHeight="1" x14ac:dyDescent="0.2">
      <c r="A388" s="34" t="s">
        <v>637</v>
      </c>
      <c r="B388" s="35" t="s">
        <v>920</v>
      </c>
      <c r="C388" s="34" t="s">
        <v>921</v>
      </c>
      <c r="D388" s="36">
        <v>0</v>
      </c>
      <c r="E388" s="36">
        <v>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0</v>
      </c>
      <c r="U388" s="36">
        <v>0</v>
      </c>
      <c r="V388" s="36">
        <v>0</v>
      </c>
      <c r="W388" s="36">
        <v>0</v>
      </c>
      <c r="X388" s="36">
        <v>0</v>
      </c>
      <c r="Y388" s="36">
        <v>0</v>
      </c>
      <c r="Z388" s="36">
        <v>0</v>
      </c>
      <c r="AA388" s="36">
        <v>0</v>
      </c>
      <c r="AB388" s="36">
        <v>0</v>
      </c>
      <c r="AC388" s="36">
        <v>0</v>
      </c>
      <c r="AD388" s="36">
        <v>0</v>
      </c>
      <c r="AE388" s="36">
        <v>0</v>
      </c>
      <c r="AF388" s="36">
        <v>0</v>
      </c>
      <c r="AG388" s="36">
        <v>0</v>
      </c>
      <c r="AH388" s="36">
        <v>0</v>
      </c>
      <c r="AI388" s="36">
        <v>0</v>
      </c>
      <c r="AJ388" s="36">
        <v>0</v>
      </c>
      <c r="AK388" s="36">
        <v>0</v>
      </c>
      <c r="AL388" s="36">
        <v>0</v>
      </c>
      <c r="AM388" s="36">
        <v>0</v>
      </c>
      <c r="AN388" s="36">
        <v>0</v>
      </c>
      <c r="AO388" s="36">
        <v>0</v>
      </c>
      <c r="AP388" s="36">
        <v>0</v>
      </c>
      <c r="AQ388" s="36">
        <v>0</v>
      </c>
      <c r="AR388" s="36">
        <v>0</v>
      </c>
      <c r="AS388" s="36">
        <v>0</v>
      </c>
      <c r="AT388" s="36">
        <v>0</v>
      </c>
      <c r="AU388" s="36">
        <v>0</v>
      </c>
      <c r="AV388" s="36">
        <v>0</v>
      </c>
      <c r="AW388" s="36">
        <v>0</v>
      </c>
      <c r="AX388" s="36">
        <v>0</v>
      </c>
      <c r="AY388" s="36">
        <v>0</v>
      </c>
      <c r="AZ388" s="36">
        <v>0</v>
      </c>
      <c r="BA388" s="36">
        <v>0</v>
      </c>
      <c r="BB388" s="36">
        <v>0</v>
      </c>
      <c r="BC388" s="36">
        <v>0</v>
      </c>
      <c r="BD388" s="36">
        <v>0</v>
      </c>
      <c r="BE388" s="36">
        <v>0</v>
      </c>
      <c r="BF388" s="36">
        <v>0</v>
      </c>
      <c r="BG388" s="36">
        <v>0</v>
      </c>
      <c r="BH388" s="36">
        <v>0</v>
      </c>
      <c r="BI388" s="36">
        <v>0</v>
      </c>
      <c r="BJ388" s="36">
        <v>0</v>
      </c>
      <c r="BK388" s="36">
        <v>562.63</v>
      </c>
      <c r="BL388" s="36">
        <v>0</v>
      </c>
      <c r="BM388" s="36">
        <v>0</v>
      </c>
      <c r="BN388" s="36">
        <v>0</v>
      </c>
      <c r="BO388" s="36">
        <v>0</v>
      </c>
      <c r="BP388" s="36">
        <v>0</v>
      </c>
      <c r="BQ388" s="36">
        <v>0</v>
      </c>
      <c r="BR388" s="36">
        <v>0</v>
      </c>
      <c r="BS388" s="36">
        <v>0</v>
      </c>
      <c r="BT388" s="36">
        <v>12214.04</v>
      </c>
      <c r="BU388" s="36">
        <v>0</v>
      </c>
      <c r="BV388" s="36">
        <v>0</v>
      </c>
      <c r="BW388" s="36">
        <v>0</v>
      </c>
      <c r="BX388" s="36">
        <v>0</v>
      </c>
      <c r="BY388" s="37">
        <v>47148.78</v>
      </c>
    </row>
    <row r="389" spans="1:77" ht="18.7" customHeight="1" x14ac:dyDescent="0.2">
      <c r="A389" s="34" t="s">
        <v>637</v>
      </c>
      <c r="B389" s="35" t="s">
        <v>922</v>
      </c>
      <c r="C389" s="34" t="s">
        <v>923</v>
      </c>
      <c r="D389" s="36">
        <v>1458549.97</v>
      </c>
      <c r="E389" s="36">
        <v>1421247.11</v>
      </c>
      <c r="F389" s="36">
        <v>1963439.25</v>
      </c>
      <c r="G389" s="36">
        <v>823075.5</v>
      </c>
      <c r="H389" s="36">
        <v>1459053</v>
      </c>
      <c r="I389" s="36">
        <v>829196.25</v>
      </c>
      <c r="J389" s="36">
        <v>130000</v>
      </c>
      <c r="K389" s="36">
        <v>1049728.8999999999</v>
      </c>
      <c r="L389" s="36">
        <v>0</v>
      </c>
      <c r="M389" s="36">
        <v>3030166.66</v>
      </c>
      <c r="N389" s="36">
        <v>784336</v>
      </c>
      <c r="O389" s="36">
        <v>78713</v>
      </c>
      <c r="P389" s="36">
        <v>1942799.35</v>
      </c>
      <c r="Q389" s="36">
        <v>121273</v>
      </c>
      <c r="R389" s="36">
        <v>0</v>
      </c>
      <c r="S389" s="36">
        <v>1282450.5</v>
      </c>
      <c r="T389" s="36">
        <v>0</v>
      </c>
      <c r="U389" s="36">
        <v>330913</v>
      </c>
      <c r="V389" s="36">
        <v>276131.59999999998</v>
      </c>
      <c r="W389" s="36">
        <v>965644.5</v>
      </c>
      <c r="X389" s="36">
        <v>1041901.7</v>
      </c>
      <c r="Y389" s="36">
        <v>551006.85</v>
      </c>
      <c r="Z389" s="36">
        <v>490317.25</v>
      </c>
      <c r="AA389" s="36">
        <v>1856148.7</v>
      </c>
      <c r="AB389" s="36">
        <v>1182527.8</v>
      </c>
      <c r="AC389" s="36">
        <v>0</v>
      </c>
      <c r="AD389" s="36">
        <v>871648.44</v>
      </c>
      <c r="AE389" s="36">
        <v>204652</v>
      </c>
      <c r="AF389" s="36">
        <v>3748149</v>
      </c>
      <c r="AG389" s="36">
        <v>2150418</v>
      </c>
      <c r="AH389" s="36">
        <v>1326193</v>
      </c>
      <c r="AI389" s="36">
        <v>1641176</v>
      </c>
      <c r="AJ389" s="36">
        <v>2212871</v>
      </c>
      <c r="AK389" s="36">
        <v>2256658</v>
      </c>
      <c r="AL389" s="36">
        <v>1866159</v>
      </c>
      <c r="AM389" s="36">
        <v>2406567</v>
      </c>
      <c r="AN389" s="36">
        <v>2020954</v>
      </c>
      <c r="AO389" s="36">
        <v>2160887</v>
      </c>
      <c r="AP389" s="36">
        <v>1521059</v>
      </c>
      <c r="AQ389" s="36">
        <v>773485.6</v>
      </c>
      <c r="AR389" s="36">
        <v>1037678.75</v>
      </c>
      <c r="AS389" s="36">
        <v>2548621</v>
      </c>
      <c r="AT389" s="36">
        <v>1353679.75</v>
      </c>
      <c r="AU389" s="36">
        <v>1537994.4</v>
      </c>
      <c r="AV389" s="36">
        <v>88765.25</v>
      </c>
      <c r="AW389" s="36">
        <v>232599</v>
      </c>
      <c r="AX389" s="36">
        <v>664817.25</v>
      </c>
      <c r="AY389" s="36">
        <v>0</v>
      </c>
      <c r="AZ389" s="36">
        <v>1629171</v>
      </c>
      <c r="BA389" s="36">
        <v>838777.25</v>
      </c>
      <c r="BB389" s="36">
        <v>2148772</v>
      </c>
      <c r="BC389" s="36">
        <v>201404.5</v>
      </c>
      <c r="BD389" s="36">
        <v>2572802.5</v>
      </c>
      <c r="BE389" s="36">
        <v>1512136</v>
      </c>
      <c r="BF389" s="36">
        <v>0</v>
      </c>
      <c r="BG389" s="36">
        <v>613299</v>
      </c>
      <c r="BH389" s="36">
        <v>745015</v>
      </c>
      <c r="BI389" s="36">
        <v>0</v>
      </c>
      <c r="BJ389" s="36">
        <v>3267777.7</v>
      </c>
      <c r="BK389" s="36">
        <v>2027788.5</v>
      </c>
      <c r="BL389" s="36">
        <v>1672831.4</v>
      </c>
      <c r="BM389" s="36">
        <v>2942453.56</v>
      </c>
      <c r="BN389" s="36">
        <v>3389201.4</v>
      </c>
      <c r="BO389" s="36">
        <v>800000</v>
      </c>
      <c r="BP389" s="36">
        <v>404897</v>
      </c>
      <c r="BQ389" s="36">
        <v>1090251.05</v>
      </c>
      <c r="BR389" s="36">
        <v>1141485</v>
      </c>
      <c r="BS389" s="36">
        <v>2567391.2999999998</v>
      </c>
      <c r="BT389" s="36">
        <v>4841976.4000000004</v>
      </c>
      <c r="BU389" s="36">
        <v>1665134</v>
      </c>
      <c r="BV389" s="36">
        <v>1629031.65</v>
      </c>
      <c r="BW389" s="36">
        <v>977825</v>
      </c>
      <c r="BX389" s="36">
        <v>443416.2</v>
      </c>
      <c r="BY389" s="37">
        <v>480</v>
      </c>
    </row>
    <row r="390" spans="1:77" ht="18.7" customHeight="1" x14ac:dyDescent="0.2">
      <c r="A390" s="34" t="s">
        <v>637</v>
      </c>
      <c r="B390" s="35" t="s">
        <v>924</v>
      </c>
      <c r="C390" s="34" t="s">
        <v>925</v>
      </c>
      <c r="D390" s="36">
        <v>12107270.359999999</v>
      </c>
      <c r="E390" s="36">
        <v>666887.21</v>
      </c>
      <c r="F390" s="36">
        <v>1836013.7</v>
      </c>
      <c r="G390" s="36">
        <v>1807792.35</v>
      </c>
      <c r="H390" s="36">
        <v>1494925.86</v>
      </c>
      <c r="I390" s="36">
        <v>986687.95</v>
      </c>
      <c r="J390" s="36">
        <v>300000</v>
      </c>
      <c r="K390" s="36">
        <v>78827.5</v>
      </c>
      <c r="L390" s="36">
        <v>14764</v>
      </c>
      <c r="M390" s="36">
        <v>3732001.35</v>
      </c>
      <c r="N390" s="36">
        <v>112470.25</v>
      </c>
      <c r="O390" s="36">
        <v>236897.35</v>
      </c>
      <c r="P390" s="36">
        <v>286965.45</v>
      </c>
      <c r="Q390" s="36">
        <v>781411.3</v>
      </c>
      <c r="R390" s="36">
        <v>25227</v>
      </c>
      <c r="S390" s="36">
        <v>580546.80000000005</v>
      </c>
      <c r="T390" s="36">
        <v>128403.75</v>
      </c>
      <c r="U390" s="36">
        <v>209250.5</v>
      </c>
      <c r="V390" s="36">
        <v>13100</v>
      </c>
      <c r="W390" s="36">
        <v>15697.8</v>
      </c>
      <c r="X390" s="36">
        <v>0</v>
      </c>
      <c r="Y390" s="36">
        <v>0</v>
      </c>
      <c r="Z390" s="36">
        <v>0</v>
      </c>
      <c r="AA390" s="36">
        <v>0</v>
      </c>
      <c r="AB390" s="36">
        <v>14220</v>
      </c>
      <c r="AC390" s="36">
        <v>0</v>
      </c>
      <c r="AD390" s="36">
        <v>365.75</v>
      </c>
      <c r="AE390" s="36">
        <v>772491.85</v>
      </c>
      <c r="AF390" s="36">
        <v>0</v>
      </c>
      <c r="AG390" s="36">
        <v>0</v>
      </c>
      <c r="AH390" s="36">
        <v>162747.25</v>
      </c>
      <c r="AI390" s="36">
        <v>0</v>
      </c>
      <c r="AJ390" s="36">
        <v>42870.75</v>
      </c>
      <c r="AK390" s="36">
        <v>0</v>
      </c>
      <c r="AL390" s="36">
        <v>25289.5</v>
      </c>
      <c r="AM390" s="36">
        <v>177296.1</v>
      </c>
      <c r="AN390" s="36">
        <v>164485.5</v>
      </c>
      <c r="AO390" s="36">
        <v>0</v>
      </c>
      <c r="AP390" s="36">
        <v>0</v>
      </c>
      <c r="AQ390" s="36">
        <v>0</v>
      </c>
      <c r="AR390" s="36">
        <v>0</v>
      </c>
      <c r="AS390" s="36">
        <v>0</v>
      </c>
      <c r="AT390" s="36">
        <v>0</v>
      </c>
      <c r="AU390" s="36">
        <v>0</v>
      </c>
      <c r="AV390" s="36">
        <v>0</v>
      </c>
      <c r="AW390" s="36">
        <v>0</v>
      </c>
      <c r="AX390" s="36">
        <v>1448698.55</v>
      </c>
      <c r="AY390" s="36">
        <v>0</v>
      </c>
      <c r="AZ390" s="36">
        <v>275482.45</v>
      </c>
      <c r="BA390" s="36">
        <v>600838.69999999995</v>
      </c>
      <c r="BB390" s="36">
        <v>451306.65</v>
      </c>
      <c r="BC390" s="36">
        <v>341707</v>
      </c>
      <c r="BD390" s="36">
        <v>4196</v>
      </c>
      <c r="BE390" s="36">
        <v>483923.75</v>
      </c>
      <c r="BF390" s="36">
        <v>0</v>
      </c>
      <c r="BG390" s="36">
        <v>0</v>
      </c>
      <c r="BH390" s="36">
        <v>118648.5</v>
      </c>
      <c r="BI390" s="36">
        <v>327224.65000000002</v>
      </c>
      <c r="BJ390" s="36">
        <v>0</v>
      </c>
      <c r="BK390" s="36">
        <v>721204</v>
      </c>
      <c r="BL390" s="36">
        <v>0</v>
      </c>
      <c r="BM390" s="36">
        <v>0</v>
      </c>
      <c r="BN390" s="36">
        <v>0</v>
      </c>
      <c r="BO390" s="36">
        <v>52699</v>
      </c>
      <c r="BP390" s="36">
        <v>1864922.2</v>
      </c>
      <c r="BQ390" s="36">
        <v>0</v>
      </c>
      <c r="BR390" s="36">
        <v>0</v>
      </c>
      <c r="BS390" s="36">
        <v>0</v>
      </c>
      <c r="BT390" s="36">
        <v>511156</v>
      </c>
      <c r="BU390" s="36">
        <v>11697</v>
      </c>
      <c r="BV390" s="36">
        <v>31089</v>
      </c>
      <c r="BW390" s="36">
        <v>367</v>
      </c>
      <c r="BX390" s="36">
        <v>0</v>
      </c>
      <c r="BY390" s="37">
        <v>2500</v>
      </c>
    </row>
    <row r="391" spans="1:77" ht="18.7" customHeight="1" x14ac:dyDescent="0.2">
      <c r="A391" s="34" t="s">
        <v>637</v>
      </c>
      <c r="B391" s="35" t="s">
        <v>926</v>
      </c>
      <c r="C391" s="34" t="s">
        <v>927</v>
      </c>
      <c r="D391" s="36">
        <v>0</v>
      </c>
      <c r="E391" s="36">
        <v>0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0</v>
      </c>
      <c r="U391" s="36">
        <v>0</v>
      </c>
      <c r="V391" s="36">
        <v>13126</v>
      </c>
      <c r="W391" s="36">
        <v>0</v>
      </c>
      <c r="X391" s="36">
        <v>0</v>
      </c>
      <c r="Y391" s="36">
        <v>0</v>
      </c>
      <c r="Z391" s="36">
        <v>0</v>
      </c>
      <c r="AA391" s="36">
        <v>0</v>
      </c>
      <c r="AB391" s="36">
        <v>0</v>
      </c>
      <c r="AC391" s="36">
        <v>0</v>
      </c>
      <c r="AD391" s="36">
        <v>0</v>
      </c>
      <c r="AE391" s="36">
        <v>0</v>
      </c>
      <c r="AF391" s="36">
        <v>0</v>
      </c>
      <c r="AG391" s="36">
        <v>0</v>
      </c>
      <c r="AH391" s="36">
        <v>0</v>
      </c>
      <c r="AI391" s="36">
        <v>0</v>
      </c>
      <c r="AJ391" s="36">
        <v>215400</v>
      </c>
      <c r="AK391" s="36">
        <v>0</v>
      </c>
      <c r="AL391" s="36">
        <v>0</v>
      </c>
      <c r="AM391" s="36">
        <v>0</v>
      </c>
      <c r="AN391" s="36">
        <v>0</v>
      </c>
      <c r="AO391" s="36">
        <v>0</v>
      </c>
      <c r="AP391" s="36">
        <v>0</v>
      </c>
      <c r="AQ391" s="36">
        <v>0</v>
      </c>
      <c r="AR391" s="36">
        <v>0</v>
      </c>
      <c r="AS391" s="36">
        <v>0</v>
      </c>
      <c r="AT391" s="36">
        <v>0</v>
      </c>
      <c r="AU391" s="36">
        <v>0</v>
      </c>
      <c r="AV391" s="36">
        <v>0</v>
      </c>
      <c r="AW391" s="36">
        <v>0</v>
      </c>
      <c r="AX391" s="36">
        <v>0</v>
      </c>
      <c r="AY391" s="36">
        <v>0</v>
      </c>
      <c r="AZ391" s="36">
        <v>0</v>
      </c>
      <c r="BA391" s="36">
        <v>0</v>
      </c>
      <c r="BB391" s="36">
        <v>0</v>
      </c>
      <c r="BC391" s="36">
        <v>0</v>
      </c>
      <c r="BD391" s="36">
        <v>0</v>
      </c>
      <c r="BE391" s="36">
        <v>0</v>
      </c>
      <c r="BF391" s="36">
        <v>0</v>
      </c>
      <c r="BG391" s="36">
        <v>0</v>
      </c>
      <c r="BH391" s="36">
        <v>0</v>
      </c>
      <c r="BI391" s="36">
        <v>0</v>
      </c>
      <c r="BJ391" s="36">
        <v>0</v>
      </c>
      <c r="BK391" s="36">
        <v>0</v>
      </c>
      <c r="BL391" s="36">
        <v>0</v>
      </c>
      <c r="BM391" s="36">
        <v>0</v>
      </c>
      <c r="BN391" s="36">
        <v>0</v>
      </c>
      <c r="BO391" s="36">
        <v>0</v>
      </c>
      <c r="BP391" s="36">
        <v>0</v>
      </c>
      <c r="BQ391" s="36">
        <v>0</v>
      </c>
      <c r="BR391" s="36">
        <v>0</v>
      </c>
      <c r="BS391" s="36">
        <v>0</v>
      </c>
      <c r="BT391" s="36">
        <v>0</v>
      </c>
      <c r="BU391" s="36">
        <v>0</v>
      </c>
      <c r="BV391" s="36">
        <v>0</v>
      </c>
      <c r="BW391" s="36">
        <v>0</v>
      </c>
      <c r="BX391" s="36">
        <v>0</v>
      </c>
      <c r="BY391" s="37">
        <v>142649.99000000002</v>
      </c>
    </row>
    <row r="392" spans="1:77" ht="18.7" customHeight="1" x14ac:dyDescent="0.2">
      <c r="A392" s="34" t="s">
        <v>637</v>
      </c>
      <c r="B392" s="35" t="s">
        <v>928</v>
      </c>
      <c r="C392" s="34" t="s">
        <v>929</v>
      </c>
      <c r="D392" s="46">
        <v>0</v>
      </c>
      <c r="E392" s="46">
        <v>0</v>
      </c>
      <c r="F392" s="46">
        <v>0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0</v>
      </c>
      <c r="U392" s="46">
        <v>0</v>
      </c>
      <c r="V392" s="46">
        <v>0</v>
      </c>
      <c r="W392" s="46">
        <v>0</v>
      </c>
      <c r="X392" s="46">
        <v>0</v>
      </c>
      <c r="Y392" s="46">
        <v>0</v>
      </c>
      <c r="Z392" s="46">
        <v>0</v>
      </c>
      <c r="AA392" s="46">
        <v>0</v>
      </c>
      <c r="AB392" s="46">
        <v>0</v>
      </c>
      <c r="AC392" s="46">
        <v>0</v>
      </c>
      <c r="AD392" s="46">
        <v>0</v>
      </c>
      <c r="AE392" s="46">
        <v>0</v>
      </c>
      <c r="AF392" s="46">
        <v>0</v>
      </c>
      <c r="AG392" s="46">
        <v>0</v>
      </c>
      <c r="AH392" s="46">
        <v>0</v>
      </c>
      <c r="AI392" s="46">
        <v>0</v>
      </c>
      <c r="AJ392" s="46">
        <v>0</v>
      </c>
      <c r="AK392" s="46">
        <v>0</v>
      </c>
      <c r="AL392" s="46">
        <v>0</v>
      </c>
      <c r="AM392" s="46">
        <v>0</v>
      </c>
      <c r="AN392" s="46">
        <v>0</v>
      </c>
      <c r="AO392" s="46">
        <v>0</v>
      </c>
      <c r="AP392" s="46">
        <v>0</v>
      </c>
      <c r="AQ392" s="46">
        <v>0</v>
      </c>
      <c r="AR392" s="46">
        <v>0</v>
      </c>
      <c r="AS392" s="46">
        <v>0</v>
      </c>
      <c r="AT392" s="46">
        <v>0</v>
      </c>
      <c r="AU392" s="46">
        <v>0</v>
      </c>
      <c r="AV392" s="46">
        <v>0</v>
      </c>
      <c r="AW392" s="46">
        <v>0</v>
      </c>
      <c r="AX392" s="46">
        <v>0</v>
      </c>
      <c r="AY392" s="46">
        <v>0</v>
      </c>
      <c r="AZ392" s="46">
        <v>0</v>
      </c>
      <c r="BA392" s="46">
        <v>0</v>
      </c>
      <c r="BB392" s="46">
        <v>0</v>
      </c>
      <c r="BC392" s="46">
        <v>0</v>
      </c>
      <c r="BD392" s="46">
        <v>0</v>
      </c>
      <c r="BE392" s="46">
        <v>0</v>
      </c>
      <c r="BF392" s="46">
        <v>0</v>
      </c>
      <c r="BG392" s="46">
        <v>0</v>
      </c>
      <c r="BH392" s="46">
        <v>0</v>
      </c>
      <c r="BI392" s="46">
        <v>0</v>
      </c>
      <c r="BJ392" s="46">
        <v>0</v>
      </c>
      <c r="BK392" s="46">
        <v>0</v>
      </c>
      <c r="BL392" s="46">
        <v>0</v>
      </c>
      <c r="BM392" s="46">
        <v>0</v>
      </c>
      <c r="BN392" s="46">
        <v>0</v>
      </c>
      <c r="BO392" s="46">
        <v>0</v>
      </c>
      <c r="BP392" s="46">
        <v>0</v>
      </c>
      <c r="BQ392" s="46">
        <v>0</v>
      </c>
      <c r="BR392" s="46">
        <v>0</v>
      </c>
      <c r="BS392" s="46">
        <v>0</v>
      </c>
      <c r="BT392" s="46">
        <v>0</v>
      </c>
      <c r="BU392" s="46">
        <v>0</v>
      </c>
      <c r="BV392" s="46">
        <v>0</v>
      </c>
      <c r="BW392" s="46">
        <v>0</v>
      </c>
      <c r="BX392" s="46">
        <v>0</v>
      </c>
      <c r="BY392" s="37">
        <v>189557.25</v>
      </c>
    </row>
    <row r="393" spans="1:77" ht="18.7" customHeight="1" x14ac:dyDescent="0.2">
      <c r="A393" s="34" t="s">
        <v>637</v>
      </c>
      <c r="B393" s="35" t="s">
        <v>930</v>
      </c>
      <c r="C393" s="34" t="s">
        <v>931</v>
      </c>
      <c r="D393" s="36">
        <v>0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1830</v>
      </c>
      <c r="Q393" s="36">
        <v>210</v>
      </c>
      <c r="R393" s="36">
        <v>0</v>
      </c>
      <c r="S393" s="36">
        <v>0</v>
      </c>
      <c r="T393" s="36">
        <v>0</v>
      </c>
      <c r="U393" s="36">
        <v>0</v>
      </c>
      <c r="V393" s="36">
        <v>0</v>
      </c>
      <c r="W393" s="36">
        <v>595</v>
      </c>
      <c r="X393" s="36">
        <v>9368.2199999999993</v>
      </c>
      <c r="Y393" s="36">
        <v>0</v>
      </c>
      <c r="Z393" s="36">
        <v>1140</v>
      </c>
      <c r="AA393" s="36">
        <v>0</v>
      </c>
      <c r="AB393" s="36">
        <v>0</v>
      </c>
      <c r="AC393" s="36">
        <v>0</v>
      </c>
      <c r="AD393" s="36">
        <v>0</v>
      </c>
      <c r="AE393" s="36">
        <v>0</v>
      </c>
      <c r="AF393" s="36">
        <v>0</v>
      </c>
      <c r="AG393" s="36">
        <v>0</v>
      </c>
      <c r="AH393" s="36">
        <v>0</v>
      </c>
      <c r="AI393" s="36">
        <v>0</v>
      </c>
      <c r="AJ393" s="36">
        <v>0</v>
      </c>
      <c r="AK393" s="36">
        <v>0</v>
      </c>
      <c r="AL393" s="36">
        <v>0</v>
      </c>
      <c r="AM393" s="36">
        <v>0</v>
      </c>
      <c r="AN393" s="36">
        <v>0</v>
      </c>
      <c r="AO393" s="36">
        <v>0</v>
      </c>
      <c r="AP393" s="36">
        <v>0</v>
      </c>
      <c r="AQ393" s="36">
        <v>32822</v>
      </c>
      <c r="AR393" s="36">
        <v>100958.5</v>
      </c>
      <c r="AS393" s="36">
        <v>1670.25</v>
      </c>
      <c r="AT393" s="36">
        <v>18047</v>
      </c>
      <c r="AU393" s="36">
        <v>1813.5</v>
      </c>
      <c r="AV393" s="36">
        <v>0</v>
      </c>
      <c r="AW393" s="36">
        <v>8855</v>
      </c>
      <c r="AX393" s="36">
        <v>2400</v>
      </c>
      <c r="AY393" s="36">
        <v>0</v>
      </c>
      <c r="AZ393" s="36">
        <v>0</v>
      </c>
      <c r="BA393" s="36">
        <v>0</v>
      </c>
      <c r="BB393" s="36">
        <v>0</v>
      </c>
      <c r="BC393" s="36">
        <v>0</v>
      </c>
      <c r="BD393" s="36">
        <v>0</v>
      </c>
      <c r="BE393" s="36">
        <v>0</v>
      </c>
      <c r="BF393" s="36">
        <v>0</v>
      </c>
      <c r="BG393" s="36">
        <v>0</v>
      </c>
      <c r="BH393" s="36">
        <v>0</v>
      </c>
      <c r="BI393" s="36">
        <v>0</v>
      </c>
      <c r="BJ393" s="36">
        <v>0</v>
      </c>
      <c r="BK393" s="36">
        <v>0</v>
      </c>
      <c r="BL393" s="36">
        <v>0</v>
      </c>
      <c r="BM393" s="36">
        <v>0</v>
      </c>
      <c r="BN393" s="36">
        <v>0</v>
      </c>
      <c r="BO393" s="36">
        <v>0</v>
      </c>
      <c r="BP393" s="36">
        <v>0</v>
      </c>
      <c r="BQ393" s="36">
        <v>0</v>
      </c>
      <c r="BR393" s="36">
        <v>0</v>
      </c>
      <c r="BS393" s="36">
        <v>41846.550000000003</v>
      </c>
      <c r="BT393" s="36">
        <v>0</v>
      </c>
      <c r="BU393" s="36">
        <v>6146.25</v>
      </c>
      <c r="BV393" s="36">
        <v>0</v>
      </c>
      <c r="BW393" s="36">
        <v>0</v>
      </c>
      <c r="BX393" s="36">
        <v>0</v>
      </c>
      <c r="BY393" s="37">
        <v>528510.18000000005</v>
      </c>
    </row>
    <row r="394" spans="1:77" ht="18.7" customHeight="1" x14ac:dyDescent="0.2">
      <c r="A394" s="34" t="s">
        <v>637</v>
      </c>
      <c r="B394" s="35" t="s">
        <v>932</v>
      </c>
      <c r="C394" s="34" t="s">
        <v>933</v>
      </c>
      <c r="D394" s="36">
        <v>0</v>
      </c>
      <c r="E394" s="36">
        <v>0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262013.5</v>
      </c>
      <c r="R394" s="36">
        <v>0</v>
      </c>
      <c r="S394" s="36">
        <v>0</v>
      </c>
      <c r="T394" s="36">
        <v>0</v>
      </c>
      <c r="U394" s="36">
        <v>0</v>
      </c>
      <c r="V394" s="36">
        <v>0</v>
      </c>
      <c r="W394" s="36">
        <v>0</v>
      </c>
      <c r="X394" s="36">
        <v>0</v>
      </c>
      <c r="Y394" s="36">
        <v>0</v>
      </c>
      <c r="Z394" s="36">
        <v>0</v>
      </c>
      <c r="AA394" s="36">
        <v>0</v>
      </c>
      <c r="AB394" s="36">
        <v>0</v>
      </c>
      <c r="AC394" s="36">
        <v>0</v>
      </c>
      <c r="AD394" s="36">
        <v>0</v>
      </c>
      <c r="AE394" s="36">
        <v>0</v>
      </c>
      <c r="AF394" s="36">
        <v>0</v>
      </c>
      <c r="AG394" s="36">
        <v>0</v>
      </c>
      <c r="AH394" s="36">
        <v>0</v>
      </c>
      <c r="AI394" s="36">
        <v>0</v>
      </c>
      <c r="AJ394" s="36">
        <v>0</v>
      </c>
      <c r="AK394" s="36">
        <v>0</v>
      </c>
      <c r="AL394" s="36">
        <v>0</v>
      </c>
      <c r="AM394" s="36">
        <v>0</v>
      </c>
      <c r="AN394" s="36">
        <v>0</v>
      </c>
      <c r="AO394" s="36">
        <v>0</v>
      </c>
      <c r="AP394" s="36">
        <v>0</v>
      </c>
      <c r="AQ394" s="36">
        <v>0</v>
      </c>
      <c r="AR394" s="36">
        <v>0</v>
      </c>
      <c r="AS394" s="36">
        <v>0</v>
      </c>
      <c r="AT394" s="36">
        <v>0</v>
      </c>
      <c r="AU394" s="36">
        <v>33420</v>
      </c>
      <c r="AV394" s="36">
        <v>0</v>
      </c>
      <c r="AW394" s="36">
        <v>0</v>
      </c>
      <c r="AX394" s="36">
        <v>0</v>
      </c>
      <c r="AY394" s="36">
        <v>0</v>
      </c>
      <c r="AZ394" s="36">
        <v>0</v>
      </c>
      <c r="BA394" s="36">
        <v>0</v>
      </c>
      <c r="BB394" s="36">
        <v>0</v>
      </c>
      <c r="BC394" s="36">
        <v>0</v>
      </c>
      <c r="BD394" s="36">
        <v>0</v>
      </c>
      <c r="BE394" s="36">
        <v>0</v>
      </c>
      <c r="BF394" s="36">
        <v>0</v>
      </c>
      <c r="BG394" s="36">
        <v>0</v>
      </c>
      <c r="BH394" s="36">
        <v>0</v>
      </c>
      <c r="BI394" s="36">
        <v>0</v>
      </c>
      <c r="BJ394" s="36">
        <v>0</v>
      </c>
      <c r="BK394" s="36">
        <v>0</v>
      </c>
      <c r="BL394" s="36">
        <v>0</v>
      </c>
      <c r="BM394" s="36">
        <v>0</v>
      </c>
      <c r="BN394" s="36">
        <v>0</v>
      </c>
      <c r="BO394" s="36">
        <v>0</v>
      </c>
      <c r="BP394" s="36">
        <v>0</v>
      </c>
      <c r="BQ394" s="36">
        <v>0</v>
      </c>
      <c r="BR394" s="36">
        <v>0</v>
      </c>
      <c r="BS394" s="36">
        <v>0</v>
      </c>
      <c r="BT394" s="36">
        <v>0</v>
      </c>
      <c r="BU394" s="36">
        <v>0</v>
      </c>
      <c r="BV394" s="36">
        <v>0</v>
      </c>
      <c r="BW394" s="36">
        <v>0</v>
      </c>
      <c r="BX394" s="36">
        <v>0</v>
      </c>
      <c r="BY394" s="37">
        <v>7368293.5</v>
      </c>
    </row>
    <row r="395" spans="1:77" ht="18.7" customHeight="1" x14ac:dyDescent="0.2">
      <c r="A395" s="34" t="s">
        <v>637</v>
      </c>
      <c r="B395" s="35" t="s">
        <v>934</v>
      </c>
      <c r="C395" s="34" t="s">
        <v>935</v>
      </c>
      <c r="D395" s="46">
        <v>0</v>
      </c>
      <c r="E395" s="46">
        <v>0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6">
        <v>0</v>
      </c>
      <c r="Y395" s="46">
        <v>0</v>
      </c>
      <c r="Z395" s="46">
        <v>0</v>
      </c>
      <c r="AA395" s="46">
        <v>0</v>
      </c>
      <c r="AB395" s="46">
        <v>0</v>
      </c>
      <c r="AC395" s="46">
        <v>0</v>
      </c>
      <c r="AD395" s="46">
        <v>0</v>
      </c>
      <c r="AE395" s="46">
        <v>0</v>
      </c>
      <c r="AF395" s="46">
        <v>0</v>
      </c>
      <c r="AG395" s="46">
        <v>0</v>
      </c>
      <c r="AH395" s="46">
        <v>0</v>
      </c>
      <c r="AI395" s="46">
        <v>0</v>
      </c>
      <c r="AJ395" s="46">
        <v>0</v>
      </c>
      <c r="AK395" s="46">
        <v>0</v>
      </c>
      <c r="AL395" s="46">
        <v>0</v>
      </c>
      <c r="AM395" s="46">
        <v>0</v>
      </c>
      <c r="AN395" s="46">
        <v>0</v>
      </c>
      <c r="AO395" s="46">
        <v>0</v>
      </c>
      <c r="AP395" s="46">
        <v>0</v>
      </c>
      <c r="AQ395" s="46">
        <v>0</v>
      </c>
      <c r="AR395" s="46">
        <v>0</v>
      </c>
      <c r="AS395" s="46">
        <v>0</v>
      </c>
      <c r="AT395" s="46">
        <v>0</v>
      </c>
      <c r="AU395" s="46">
        <v>0</v>
      </c>
      <c r="AV395" s="46">
        <v>0</v>
      </c>
      <c r="AW395" s="46">
        <v>0</v>
      </c>
      <c r="AX395" s="46">
        <v>0</v>
      </c>
      <c r="AY395" s="46">
        <v>0</v>
      </c>
      <c r="AZ395" s="46">
        <v>0</v>
      </c>
      <c r="BA395" s="46">
        <v>0</v>
      </c>
      <c r="BB395" s="46">
        <v>0</v>
      </c>
      <c r="BC395" s="46">
        <v>0</v>
      </c>
      <c r="BD395" s="46">
        <v>0</v>
      </c>
      <c r="BE395" s="46">
        <v>0</v>
      </c>
      <c r="BF395" s="46">
        <v>0</v>
      </c>
      <c r="BG395" s="46">
        <v>0</v>
      </c>
      <c r="BH395" s="46">
        <v>0</v>
      </c>
      <c r="BI395" s="46">
        <v>0</v>
      </c>
      <c r="BJ395" s="46">
        <v>0</v>
      </c>
      <c r="BK395" s="46">
        <v>0</v>
      </c>
      <c r="BL395" s="46">
        <v>0</v>
      </c>
      <c r="BM395" s="46">
        <v>0</v>
      </c>
      <c r="BN395" s="46">
        <v>0</v>
      </c>
      <c r="BO395" s="46">
        <v>0</v>
      </c>
      <c r="BP395" s="46">
        <v>0</v>
      </c>
      <c r="BQ395" s="46">
        <v>0</v>
      </c>
      <c r="BR395" s="46">
        <v>0</v>
      </c>
      <c r="BS395" s="46">
        <v>0</v>
      </c>
      <c r="BT395" s="46">
        <v>0</v>
      </c>
      <c r="BU395" s="46">
        <v>0</v>
      </c>
      <c r="BV395" s="46">
        <v>0</v>
      </c>
      <c r="BW395" s="46">
        <v>0</v>
      </c>
      <c r="BX395" s="46">
        <v>0</v>
      </c>
      <c r="BY395" s="37">
        <v>1820237.01</v>
      </c>
    </row>
    <row r="396" spans="1:77" ht="18.7" customHeight="1" x14ac:dyDescent="0.2">
      <c r="A396" s="34" t="s">
        <v>637</v>
      </c>
      <c r="B396" s="35" t="s">
        <v>936</v>
      </c>
      <c r="C396" s="34" t="s">
        <v>937</v>
      </c>
      <c r="D396" s="36">
        <v>25997</v>
      </c>
      <c r="E396" s="36">
        <v>0</v>
      </c>
      <c r="F396" s="36">
        <v>0</v>
      </c>
      <c r="G396" s="36">
        <v>258910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178535.5</v>
      </c>
      <c r="N396" s="36">
        <v>8645</v>
      </c>
      <c r="O396" s="36">
        <v>0</v>
      </c>
      <c r="P396" s="36">
        <v>0</v>
      </c>
      <c r="Q396" s="36">
        <v>438393.75</v>
      </c>
      <c r="R396" s="36">
        <v>0</v>
      </c>
      <c r="S396" s="36">
        <v>0</v>
      </c>
      <c r="T396" s="36">
        <v>0</v>
      </c>
      <c r="U396" s="36">
        <v>0</v>
      </c>
      <c r="V396" s="36">
        <v>60038.25</v>
      </c>
      <c r="W396" s="36">
        <v>3836</v>
      </c>
      <c r="X396" s="36">
        <v>988.5</v>
      </c>
      <c r="Y396" s="36">
        <v>0</v>
      </c>
      <c r="Z396" s="36">
        <v>0</v>
      </c>
      <c r="AA396" s="36">
        <v>62215</v>
      </c>
      <c r="AB396" s="36">
        <v>0</v>
      </c>
      <c r="AC396" s="36">
        <v>0</v>
      </c>
      <c r="AD396" s="36">
        <v>0</v>
      </c>
      <c r="AE396" s="36">
        <v>855138</v>
      </c>
      <c r="AF396" s="36">
        <v>0</v>
      </c>
      <c r="AG396" s="36">
        <v>14902</v>
      </c>
      <c r="AH396" s="36">
        <v>13210</v>
      </c>
      <c r="AI396" s="36">
        <v>0</v>
      </c>
      <c r="AJ396" s="36">
        <v>0</v>
      </c>
      <c r="AK396" s="36">
        <v>0</v>
      </c>
      <c r="AL396" s="36">
        <v>0</v>
      </c>
      <c r="AM396" s="36">
        <v>58702</v>
      </c>
      <c r="AN396" s="36">
        <v>0</v>
      </c>
      <c r="AO396" s="36">
        <v>0</v>
      </c>
      <c r="AP396" s="36">
        <v>0</v>
      </c>
      <c r="AQ396" s="36">
        <v>0</v>
      </c>
      <c r="AR396" s="36">
        <v>0</v>
      </c>
      <c r="AS396" s="36">
        <v>0</v>
      </c>
      <c r="AT396" s="36">
        <v>17064</v>
      </c>
      <c r="AU396" s="36">
        <v>87769</v>
      </c>
      <c r="AV396" s="36">
        <v>0</v>
      </c>
      <c r="AW396" s="36">
        <v>0</v>
      </c>
      <c r="AX396" s="36">
        <v>458897</v>
      </c>
      <c r="AY396" s="36">
        <v>0</v>
      </c>
      <c r="AZ396" s="36">
        <v>0</v>
      </c>
      <c r="BA396" s="36">
        <v>0</v>
      </c>
      <c r="BB396" s="36">
        <v>376990</v>
      </c>
      <c r="BC396" s="36">
        <v>0</v>
      </c>
      <c r="BD396" s="36">
        <v>0</v>
      </c>
      <c r="BE396" s="36">
        <v>46236</v>
      </c>
      <c r="BF396" s="36">
        <v>0</v>
      </c>
      <c r="BG396" s="36">
        <v>0</v>
      </c>
      <c r="BH396" s="36">
        <v>0</v>
      </c>
      <c r="BI396" s="36">
        <v>503124</v>
      </c>
      <c r="BJ396" s="36">
        <v>0</v>
      </c>
      <c r="BK396" s="36">
        <v>0</v>
      </c>
      <c r="BL396" s="36">
        <v>0</v>
      </c>
      <c r="BM396" s="36">
        <v>0</v>
      </c>
      <c r="BN396" s="36">
        <v>0</v>
      </c>
      <c r="BO396" s="36">
        <v>0</v>
      </c>
      <c r="BP396" s="36">
        <v>0</v>
      </c>
      <c r="BQ396" s="36">
        <v>0</v>
      </c>
      <c r="BR396" s="36">
        <v>0</v>
      </c>
      <c r="BS396" s="36">
        <v>0</v>
      </c>
      <c r="BT396" s="36">
        <v>0</v>
      </c>
      <c r="BU396" s="36">
        <v>0</v>
      </c>
      <c r="BV396" s="36">
        <v>0</v>
      </c>
      <c r="BW396" s="36">
        <v>0</v>
      </c>
      <c r="BX396" s="36">
        <v>0</v>
      </c>
      <c r="BY396" s="37">
        <v>125040.40000000001</v>
      </c>
    </row>
    <row r="397" spans="1:77" ht="18.7" customHeight="1" x14ac:dyDescent="0.2">
      <c r="A397" s="34" t="s">
        <v>637</v>
      </c>
      <c r="B397" s="35" t="s">
        <v>938</v>
      </c>
      <c r="C397" s="34" t="s">
        <v>939</v>
      </c>
      <c r="D397" s="46">
        <v>0</v>
      </c>
      <c r="E397" s="46">
        <v>0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46">
        <v>0</v>
      </c>
      <c r="V397" s="46">
        <v>0</v>
      </c>
      <c r="W397" s="46">
        <v>0</v>
      </c>
      <c r="X397" s="46">
        <v>0</v>
      </c>
      <c r="Y397" s="46">
        <v>0</v>
      </c>
      <c r="Z397" s="46">
        <v>0</v>
      </c>
      <c r="AA397" s="46">
        <v>0</v>
      </c>
      <c r="AB397" s="46">
        <v>0</v>
      </c>
      <c r="AC397" s="46">
        <v>0</v>
      </c>
      <c r="AD397" s="46">
        <v>0</v>
      </c>
      <c r="AE397" s="46">
        <v>0</v>
      </c>
      <c r="AF397" s="46">
        <v>0</v>
      </c>
      <c r="AG397" s="46">
        <v>0</v>
      </c>
      <c r="AH397" s="46">
        <v>0</v>
      </c>
      <c r="AI397" s="46">
        <v>0</v>
      </c>
      <c r="AJ397" s="46">
        <v>0</v>
      </c>
      <c r="AK397" s="46">
        <v>0</v>
      </c>
      <c r="AL397" s="46">
        <v>0</v>
      </c>
      <c r="AM397" s="46">
        <v>0</v>
      </c>
      <c r="AN397" s="46">
        <v>0</v>
      </c>
      <c r="AO397" s="46">
        <v>0</v>
      </c>
      <c r="AP397" s="46">
        <v>0</v>
      </c>
      <c r="AQ397" s="46">
        <v>0</v>
      </c>
      <c r="AR397" s="46">
        <v>0</v>
      </c>
      <c r="AS397" s="46">
        <v>0</v>
      </c>
      <c r="AT397" s="46">
        <v>0</v>
      </c>
      <c r="AU397" s="46">
        <v>0</v>
      </c>
      <c r="AV397" s="46">
        <v>0</v>
      </c>
      <c r="AW397" s="46">
        <v>0</v>
      </c>
      <c r="AX397" s="46">
        <v>0</v>
      </c>
      <c r="AY397" s="46">
        <v>0</v>
      </c>
      <c r="AZ397" s="46">
        <v>0</v>
      </c>
      <c r="BA397" s="46">
        <v>0</v>
      </c>
      <c r="BB397" s="46">
        <v>0</v>
      </c>
      <c r="BC397" s="46">
        <v>0</v>
      </c>
      <c r="BD397" s="46">
        <v>0</v>
      </c>
      <c r="BE397" s="46">
        <v>0</v>
      </c>
      <c r="BF397" s="46">
        <v>0</v>
      </c>
      <c r="BG397" s="46">
        <v>0</v>
      </c>
      <c r="BH397" s="46">
        <v>0</v>
      </c>
      <c r="BI397" s="46">
        <v>0</v>
      </c>
      <c r="BJ397" s="46">
        <v>0</v>
      </c>
      <c r="BK397" s="46">
        <v>0</v>
      </c>
      <c r="BL397" s="46">
        <v>0</v>
      </c>
      <c r="BM397" s="46">
        <v>0</v>
      </c>
      <c r="BN397" s="46">
        <v>0</v>
      </c>
      <c r="BO397" s="46">
        <v>0</v>
      </c>
      <c r="BP397" s="46">
        <v>0</v>
      </c>
      <c r="BQ397" s="46">
        <v>0</v>
      </c>
      <c r="BR397" s="46">
        <v>0</v>
      </c>
      <c r="BS397" s="46">
        <v>0</v>
      </c>
      <c r="BT397" s="46">
        <v>0</v>
      </c>
      <c r="BU397" s="46">
        <v>0</v>
      </c>
      <c r="BV397" s="46">
        <v>0</v>
      </c>
      <c r="BW397" s="46">
        <v>0</v>
      </c>
      <c r="BX397" s="46">
        <v>0</v>
      </c>
      <c r="BY397" s="37">
        <v>1858</v>
      </c>
    </row>
    <row r="398" spans="1:77" ht="18.7" customHeight="1" x14ac:dyDescent="0.2">
      <c r="A398" s="34" t="s">
        <v>637</v>
      </c>
      <c r="B398" s="35" t="s">
        <v>940</v>
      </c>
      <c r="C398" s="34" t="s">
        <v>941</v>
      </c>
      <c r="D398" s="46">
        <v>0</v>
      </c>
      <c r="E398" s="46">
        <v>0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46">
        <v>0</v>
      </c>
      <c r="V398" s="46">
        <v>0</v>
      </c>
      <c r="W398" s="46">
        <v>0</v>
      </c>
      <c r="X398" s="46">
        <v>0</v>
      </c>
      <c r="Y398" s="46">
        <v>0</v>
      </c>
      <c r="Z398" s="46">
        <v>0</v>
      </c>
      <c r="AA398" s="46">
        <v>0</v>
      </c>
      <c r="AB398" s="46">
        <v>0</v>
      </c>
      <c r="AC398" s="46">
        <v>0</v>
      </c>
      <c r="AD398" s="46">
        <v>0</v>
      </c>
      <c r="AE398" s="46">
        <v>0</v>
      </c>
      <c r="AF398" s="46">
        <v>0</v>
      </c>
      <c r="AG398" s="46">
        <v>0</v>
      </c>
      <c r="AH398" s="46">
        <v>0</v>
      </c>
      <c r="AI398" s="46">
        <v>0</v>
      </c>
      <c r="AJ398" s="46">
        <v>0</v>
      </c>
      <c r="AK398" s="46">
        <v>0</v>
      </c>
      <c r="AL398" s="46">
        <v>0</v>
      </c>
      <c r="AM398" s="46">
        <v>0</v>
      </c>
      <c r="AN398" s="46">
        <v>0</v>
      </c>
      <c r="AO398" s="46">
        <v>0</v>
      </c>
      <c r="AP398" s="46">
        <v>0</v>
      </c>
      <c r="AQ398" s="46">
        <v>0</v>
      </c>
      <c r="AR398" s="46">
        <v>0</v>
      </c>
      <c r="AS398" s="46">
        <v>0</v>
      </c>
      <c r="AT398" s="46">
        <v>0</v>
      </c>
      <c r="AU398" s="46">
        <v>0</v>
      </c>
      <c r="AV398" s="46">
        <v>0</v>
      </c>
      <c r="AW398" s="46">
        <v>0</v>
      </c>
      <c r="AX398" s="46">
        <v>0</v>
      </c>
      <c r="AY398" s="46">
        <v>0</v>
      </c>
      <c r="AZ398" s="46">
        <v>0</v>
      </c>
      <c r="BA398" s="46">
        <v>0</v>
      </c>
      <c r="BB398" s="46">
        <v>0</v>
      </c>
      <c r="BC398" s="46">
        <v>0</v>
      </c>
      <c r="BD398" s="46">
        <v>0</v>
      </c>
      <c r="BE398" s="46">
        <v>0</v>
      </c>
      <c r="BF398" s="46">
        <v>0</v>
      </c>
      <c r="BG398" s="46">
        <v>0</v>
      </c>
      <c r="BH398" s="46">
        <v>0</v>
      </c>
      <c r="BI398" s="46">
        <v>0</v>
      </c>
      <c r="BJ398" s="46">
        <v>0</v>
      </c>
      <c r="BK398" s="46">
        <v>0</v>
      </c>
      <c r="BL398" s="46">
        <v>0</v>
      </c>
      <c r="BM398" s="46">
        <v>0</v>
      </c>
      <c r="BN398" s="46">
        <v>0</v>
      </c>
      <c r="BO398" s="46">
        <v>0</v>
      </c>
      <c r="BP398" s="46">
        <v>0</v>
      </c>
      <c r="BQ398" s="46">
        <v>0</v>
      </c>
      <c r="BR398" s="46">
        <v>0</v>
      </c>
      <c r="BS398" s="46">
        <v>0</v>
      </c>
      <c r="BT398" s="46">
        <v>0</v>
      </c>
      <c r="BU398" s="46">
        <v>0</v>
      </c>
      <c r="BV398" s="46">
        <v>0</v>
      </c>
      <c r="BW398" s="46">
        <v>0</v>
      </c>
      <c r="BX398" s="46">
        <v>0</v>
      </c>
      <c r="BY398" s="37">
        <v>103463</v>
      </c>
    </row>
    <row r="399" spans="1:77" ht="18.7" customHeight="1" x14ac:dyDescent="0.2">
      <c r="A399" s="34" t="s">
        <v>637</v>
      </c>
      <c r="B399" s="35" t="s">
        <v>942</v>
      </c>
      <c r="C399" s="34" t="s">
        <v>943</v>
      </c>
      <c r="D399" s="46">
        <v>0</v>
      </c>
      <c r="E399" s="46">
        <v>0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6">
        <v>0</v>
      </c>
      <c r="V399" s="46">
        <v>0</v>
      </c>
      <c r="W399" s="46">
        <v>0</v>
      </c>
      <c r="X399" s="46">
        <v>0</v>
      </c>
      <c r="Y399" s="46">
        <v>0</v>
      </c>
      <c r="Z399" s="46">
        <v>0</v>
      </c>
      <c r="AA399" s="46">
        <v>0</v>
      </c>
      <c r="AB399" s="46">
        <v>0</v>
      </c>
      <c r="AC399" s="46">
        <v>0</v>
      </c>
      <c r="AD399" s="46">
        <v>0</v>
      </c>
      <c r="AE399" s="46">
        <v>0</v>
      </c>
      <c r="AF399" s="46">
        <v>0</v>
      </c>
      <c r="AG399" s="46">
        <v>0</v>
      </c>
      <c r="AH399" s="46">
        <v>0</v>
      </c>
      <c r="AI399" s="46">
        <v>0</v>
      </c>
      <c r="AJ399" s="46">
        <v>0</v>
      </c>
      <c r="AK399" s="46">
        <v>0</v>
      </c>
      <c r="AL399" s="46">
        <v>0</v>
      </c>
      <c r="AM399" s="46">
        <v>0</v>
      </c>
      <c r="AN399" s="46">
        <v>0</v>
      </c>
      <c r="AO399" s="46">
        <v>0</v>
      </c>
      <c r="AP399" s="46">
        <v>0</v>
      </c>
      <c r="AQ399" s="46">
        <v>0</v>
      </c>
      <c r="AR399" s="46">
        <v>0</v>
      </c>
      <c r="AS399" s="46">
        <v>0</v>
      </c>
      <c r="AT399" s="46">
        <v>0</v>
      </c>
      <c r="AU399" s="46">
        <v>0</v>
      </c>
      <c r="AV399" s="46">
        <v>0</v>
      </c>
      <c r="AW399" s="46">
        <v>0</v>
      </c>
      <c r="AX399" s="46">
        <v>0</v>
      </c>
      <c r="AY399" s="46">
        <v>0</v>
      </c>
      <c r="AZ399" s="46">
        <v>0</v>
      </c>
      <c r="BA399" s="46">
        <v>0</v>
      </c>
      <c r="BB399" s="46">
        <v>0</v>
      </c>
      <c r="BC399" s="46">
        <v>0</v>
      </c>
      <c r="BD399" s="46">
        <v>0</v>
      </c>
      <c r="BE399" s="46">
        <v>0</v>
      </c>
      <c r="BF399" s="46">
        <v>0</v>
      </c>
      <c r="BG399" s="46">
        <v>0</v>
      </c>
      <c r="BH399" s="46">
        <v>0</v>
      </c>
      <c r="BI399" s="46">
        <v>0</v>
      </c>
      <c r="BJ399" s="46">
        <v>0</v>
      </c>
      <c r="BK399" s="46">
        <v>0</v>
      </c>
      <c r="BL399" s="46">
        <v>0</v>
      </c>
      <c r="BM399" s="46">
        <v>0</v>
      </c>
      <c r="BN399" s="46">
        <v>0</v>
      </c>
      <c r="BO399" s="46">
        <v>0</v>
      </c>
      <c r="BP399" s="46">
        <v>0</v>
      </c>
      <c r="BQ399" s="46">
        <v>0</v>
      </c>
      <c r="BR399" s="46">
        <v>0</v>
      </c>
      <c r="BS399" s="46">
        <v>0</v>
      </c>
      <c r="BT399" s="46">
        <v>0</v>
      </c>
      <c r="BU399" s="46">
        <v>0</v>
      </c>
      <c r="BV399" s="46">
        <v>0</v>
      </c>
      <c r="BW399" s="46">
        <v>0</v>
      </c>
      <c r="BX399" s="46">
        <v>0</v>
      </c>
      <c r="BY399" s="37">
        <v>507044.72000000003</v>
      </c>
    </row>
    <row r="400" spans="1:77" ht="18.7" customHeight="1" x14ac:dyDescent="0.2">
      <c r="A400" s="34" t="s">
        <v>637</v>
      </c>
      <c r="B400" s="35" t="s">
        <v>944</v>
      </c>
      <c r="C400" s="34" t="s">
        <v>945</v>
      </c>
      <c r="D400" s="46">
        <v>0</v>
      </c>
      <c r="E400" s="46">
        <v>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46">
        <v>0</v>
      </c>
      <c r="V400" s="46">
        <v>0</v>
      </c>
      <c r="W400" s="46">
        <v>0</v>
      </c>
      <c r="X400" s="46">
        <v>0</v>
      </c>
      <c r="Y400" s="46">
        <v>0</v>
      </c>
      <c r="Z400" s="46">
        <v>0</v>
      </c>
      <c r="AA400" s="46">
        <v>0</v>
      </c>
      <c r="AB400" s="46">
        <v>0</v>
      </c>
      <c r="AC400" s="46">
        <v>0</v>
      </c>
      <c r="AD400" s="46">
        <v>0</v>
      </c>
      <c r="AE400" s="46">
        <v>0</v>
      </c>
      <c r="AF400" s="46">
        <v>0</v>
      </c>
      <c r="AG400" s="46">
        <v>0</v>
      </c>
      <c r="AH400" s="46">
        <v>0</v>
      </c>
      <c r="AI400" s="46">
        <v>0</v>
      </c>
      <c r="AJ400" s="46">
        <v>0</v>
      </c>
      <c r="AK400" s="46">
        <v>0</v>
      </c>
      <c r="AL400" s="46">
        <v>0</v>
      </c>
      <c r="AM400" s="46">
        <v>0</v>
      </c>
      <c r="AN400" s="46">
        <v>0</v>
      </c>
      <c r="AO400" s="46">
        <v>0</v>
      </c>
      <c r="AP400" s="46">
        <v>0</v>
      </c>
      <c r="AQ400" s="46">
        <v>0</v>
      </c>
      <c r="AR400" s="46">
        <v>0</v>
      </c>
      <c r="AS400" s="46">
        <v>0</v>
      </c>
      <c r="AT400" s="46">
        <v>0</v>
      </c>
      <c r="AU400" s="46">
        <v>0</v>
      </c>
      <c r="AV400" s="46">
        <v>0</v>
      </c>
      <c r="AW400" s="46">
        <v>0</v>
      </c>
      <c r="AX400" s="46">
        <v>0</v>
      </c>
      <c r="AY400" s="46">
        <v>0</v>
      </c>
      <c r="AZ400" s="46">
        <v>0</v>
      </c>
      <c r="BA400" s="46">
        <v>0</v>
      </c>
      <c r="BB400" s="46">
        <v>0</v>
      </c>
      <c r="BC400" s="46">
        <v>0</v>
      </c>
      <c r="BD400" s="46">
        <v>0</v>
      </c>
      <c r="BE400" s="46">
        <v>0</v>
      </c>
      <c r="BF400" s="46">
        <v>0</v>
      </c>
      <c r="BG400" s="46">
        <v>0</v>
      </c>
      <c r="BH400" s="46">
        <v>0</v>
      </c>
      <c r="BI400" s="46">
        <v>0</v>
      </c>
      <c r="BJ400" s="46">
        <v>0</v>
      </c>
      <c r="BK400" s="46">
        <v>0</v>
      </c>
      <c r="BL400" s="46">
        <v>0</v>
      </c>
      <c r="BM400" s="46">
        <v>0</v>
      </c>
      <c r="BN400" s="46">
        <v>0</v>
      </c>
      <c r="BO400" s="46">
        <v>0</v>
      </c>
      <c r="BP400" s="46">
        <v>0</v>
      </c>
      <c r="BQ400" s="46">
        <v>0</v>
      </c>
      <c r="BR400" s="46">
        <v>0</v>
      </c>
      <c r="BS400" s="46">
        <v>0</v>
      </c>
      <c r="BT400" s="46">
        <v>0</v>
      </c>
      <c r="BU400" s="46">
        <v>0</v>
      </c>
      <c r="BV400" s="46">
        <v>0</v>
      </c>
      <c r="BW400" s="46">
        <v>0</v>
      </c>
      <c r="BX400" s="46">
        <v>0</v>
      </c>
      <c r="BY400" s="37">
        <v>148233.04999999999</v>
      </c>
    </row>
    <row r="401" spans="1:77" ht="18.7" customHeight="1" x14ac:dyDescent="0.2">
      <c r="A401" s="34" t="s">
        <v>637</v>
      </c>
      <c r="B401" s="35" t="s">
        <v>946</v>
      </c>
      <c r="C401" s="34" t="s">
        <v>947</v>
      </c>
      <c r="D401" s="46">
        <v>0</v>
      </c>
      <c r="E401" s="46">
        <v>0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0</v>
      </c>
      <c r="U401" s="46">
        <v>0</v>
      </c>
      <c r="V401" s="46">
        <v>0</v>
      </c>
      <c r="W401" s="46">
        <v>0</v>
      </c>
      <c r="X401" s="46">
        <v>0</v>
      </c>
      <c r="Y401" s="46">
        <v>0</v>
      </c>
      <c r="Z401" s="46">
        <v>0</v>
      </c>
      <c r="AA401" s="46">
        <v>0</v>
      </c>
      <c r="AB401" s="46">
        <v>0</v>
      </c>
      <c r="AC401" s="46">
        <v>0</v>
      </c>
      <c r="AD401" s="46">
        <v>0</v>
      </c>
      <c r="AE401" s="46">
        <v>0</v>
      </c>
      <c r="AF401" s="46">
        <v>0</v>
      </c>
      <c r="AG401" s="46">
        <v>0</v>
      </c>
      <c r="AH401" s="46">
        <v>0</v>
      </c>
      <c r="AI401" s="46">
        <v>0</v>
      </c>
      <c r="AJ401" s="46">
        <v>0</v>
      </c>
      <c r="AK401" s="46">
        <v>0</v>
      </c>
      <c r="AL401" s="46">
        <v>0</v>
      </c>
      <c r="AM401" s="46">
        <v>0</v>
      </c>
      <c r="AN401" s="46">
        <v>0</v>
      </c>
      <c r="AO401" s="46">
        <v>0</v>
      </c>
      <c r="AP401" s="46">
        <v>0</v>
      </c>
      <c r="AQ401" s="46">
        <v>0</v>
      </c>
      <c r="AR401" s="46">
        <v>0</v>
      </c>
      <c r="AS401" s="46">
        <v>0</v>
      </c>
      <c r="AT401" s="46">
        <v>0</v>
      </c>
      <c r="AU401" s="46">
        <v>0</v>
      </c>
      <c r="AV401" s="46">
        <v>0</v>
      </c>
      <c r="AW401" s="46">
        <v>0</v>
      </c>
      <c r="AX401" s="46">
        <v>0</v>
      </c>
      <c r="AY401" s="46">
        <v>0</v>
      </c>
      <c r="AZ401" s="46">
        <v>0</v>
      </c>
      <c r="BA401" s="46">
        <v>0</v>
      </c>
      <c r="BB401" s="46">
        <v>0</v>
      </c>
      <c r="BC401" s="46">
        <v>0</v>
      </c>
      <c r="BD401" s="46">
        <v>0</v>
      </c>
      <c r="BE401" s="46">
        <v>0</v>
      </c>
      <c r="BF401" s="46">
        <v>0</v>
      </c>
      <c r="BG401" s="46">
        <v>0</v>
      </c>
      <c r="BH401" s="46">
        <v>0</v>
      </c>
      <c r="BI401" s="46">
        <v>0</v>
      </c>
      <c r="BJ401" s="46">
        <v>0</v>
      </c>
      <c r="BK401" s="46">
        <v>0</v>
      </c>
      <c r="BL401" s="46">
        <v>0</v>
      </c>
      <c r="BM401" s="46">
        <v>0</v>
      </c>
      <c r="BN401" s="46">
        <v>0</v>
      </c>
      <c r="BO401" s="46">
        <v>0</v>
      </c>
      <c r="BP401" s="46">
        <v>0</v>
      </c>
      <c r="BQ401" s="46">
        <v>0</v>
      </c>
      <c r="BR401" s="46">
        <v>0</v>
      </c>
      <c r="BS401" s="46">
        <v>0</v>
      </c>
      <c r="BT401" s="46">
        <v>0</v>
      </c>
      <c r="BU401" s="46">
        <v>0</v>
      </c>
      <c r="BV401" s="46">
        <v>0</v>
      </c>
      <c r="BW401" s="46">
        <v>0</v>
      </c>
      <c r="BX401" s="46">
        <v>0</v>
      </c>
      <c r="BY401" s="37">
        <v>35108793.569999993</v>
      </c>
    </row>
    <row r="402" spans="1:77" ht="18.7" customHeight="1" x14ac:dyDescent="0.2">
      <c r="A402" s="34" t="s">
        <v>637</v>
      </c>
      <c r="B402" s="35" t="s">
        <v>948</v>
      </c>
      <c r="C402" s="34" t="s">
        <v>949</v>
      </c>
      <c r="D402" s="36">
        <v>0</v>
      </c>
      <c r="E402" s="36">
        <v>0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0</v>
      </c>
      <c r="U402" s="36">
        <v>0</v>
      </c>
      <c r="V402" s="36">
        <v>0</v>
      </c>
      <c r="W402" s="36">
        <v>0</v>
      </c>
      <c r="X402" s="36">
        <v>0</v>
      </c>
      <c r="Y402" s="36">
        <v>0</v>
      </c>
      <c r="Z402" s="36">
        <v>0</v>
      </c>
      <c r="AA402" s="36">
        <v>0</v>
      </c>
      <c r="AB402" s="36">
        <v>0</v>
      </c>
      <c r="AC402" s="36">
        <v>0</v>
      </c>
      <c r="AD402" s="36">
        <v>0</v>
      </c>
      <c r="AE402" s="36">
        <v>0</v>
      </c>
      <c r="AF402" s="36">
        <v>0</v>
      </c>
      <c r="AG402" s="36">
        <v>0</v>
      </c>
      <c r="AH402" s="36">
        <v>0</v>
      </c>
      <c r="AI402" s="36">
        <v>0</v>
      </c>
      <c r="AJ402" s="36">
        <v>0</v>
      </c>
      <c r="AK402" s="36">
        <v>0</v>
      </c>
      <c r="AL402" s="36">
        <v>0</v>
      </c>
      <c r="AM402" s="36">
        <v>0</v>
      </c>
      <c r="AN402" s="36">
        <v>0</v>
      </c>
      <c r="AO402" s="36">
        <v>0</v>
      </c>
      <c r="AP402" s="36">
        <v>0</v>
      </c>
      <c r="AQ402" s="36">
        <v>0</v>
      </c>
      <c r="AR402" s="36">
        <v>0</v>
      </c>
      <c r="AS402" s="36">
        <v>0</v>
      </c>
      <c r="AT402" s="36">
        <v>0</v>
      </c>
      <c r="AU402" s="36">
        <v>0</v>
      </c>
      <c r="AV402" s="36">
        <v>0</v>
      </c>
      <c r="AW402" s="36">
        <v>0</v>
      </c>
      <c r="AX402" s="36">
        <v>0</v>
      </c>
      <c r="AY402" s="36">
        <v>0</v>
      </c>
      <c r="AZ402" s="36">
        <v>0</v>
      </c>
      <c r="BA402" s="36">
        <v>0</v>
      </c>
      <c r="BB402" s="36">
        <v>0</v>
      </c>
      <c r="BC402" s="36">
        <v>0</v>
      </c>
      <c r="BD402" s="36">
        <v>0</v>
      </c>
      <c r="BE402" s="36">
        <v>0</v>
      </c>
      <c r="BF402" s="36">
        <v>0</v>
      </c>
      <c r="BG402" s="36">
        <v>0</v>
      </c>
      <c r="BH402" s="36">
        <v>0</v>
      </c>
      <c r="BI402" s="36">
        <v>12096.99</v>
      </c>
      <c r="BJ402" s="36">
        <v>0</v>
      </c>
      <c r="BK402" s="36">
        <v>0</v>
      </c>
      <c r="BL402" s="36">
        <v>0</v>
      </c>
      <c r="BM402" s="36">
        <v>0</v>
      </c>
      <c r="BN402" s="36">
        <v>0</v>
      </c>
      <c r="BO402" s="36">
        <v>0</v>
      </c>
      <c r="BP402" s="36">
        <v>0</v>
      </c>
      <c r="BQ402" s="36">
        <v>0</v>
      </c>
      <c r="BR402" s="36">
        <v>0</v>
      </c>
      <c r="BS402" s="36">
        <v>0</v>
      </c>
      <c r="BT402" s="36">
        <v>0</v>
      </c>
      <c r="BU402" s="36">
        <v>0</v>
      </c>
      <c r="BV402" s="36">
        <v>0</v>
      </c>
      <c r="BW402" s="36">
        <v>0</v>
      </c>
      <c r="BX402" s="36">
        <v>0</v>
      </c>
      <c r="BY402" s="37">
        <v>16597618.369999999</v>
      </c>
    </row>
    <row r="403" spans="1:77" ht="18.7" customHeight="1" x14ac:dyDescent="0.2">
      <c r="A403" s="34" t="s">
        <v>637</v>
      </c>
      <c r="B403" s="35" t="s">
        <v>950</v>
      </c>
      <c r="C403" s="34" t="s">
        <v>951</v>
      </c>
      <c r="D403" s="46">
        <v>0</v>
      </c>
      <c r="E403" s="46">
        <v>0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0</v>
      </c>
      <c r="V403" s="46">
        <v>0</v>
      </c>
      <c r="W403" s="46">
        <v>0</v>
      </c>
      <c r="X403" s="46">
        <v>0</v>
      </c>
      <c r="Y403" s="46">
        <v>0</v>
      </c>
      <c r="Z403" s="46">
        <v>0</v>
      </c>
      <c r="AA403" s="46">
        <v>0</v>
      </c>
      <c r="AB403" s="46">
        <v>0</v>
      </c>
      <c r="AC403" s="46">
        <v>0</v>
      </c>
      <c r="AD403" s="46">
        <v>0</v>
      </c>
      <c r="AE403" s="46">
        <v>0</v>
      </c>
      <c r="AF403" s="46">
        <v>0</v>
      </c>
      <c r="AG403" s="46">
        <v>0</v>
      </c>
      <c r="AH403" s="46">
        <v>0</v>
      </c>
      <c r="AI403" s="46">
        <v>0</v>
      </c>
      <c r="AJ403" s="46">
        <v>0</v>
      </c>
      <c r="AK403" s="46">
        <v>0</v>
      </c>
      <c r="AL403" s="46">
        <v>0</v>
      </c>
      <c r="AM403" s="46">
        <v>0</v>
      </c>
      <c r="AN403" s="46">
        <v>0</v>
      </c>
      <c r="AO403" s="46">
        <v>0</v>
      </c>
      <c r="AP403" s="46">
        <v>0</v>
      </c>
      <c r="AQ403" s="46">
        <v>0</v>
      </c>
      <c r="AR403" s="46">
        <v>0</v>
      </c>
      <c r="AS403" s="46">
        <v>0</v>
      </c>
      <c r="AT403" s="46">
        <v>0</v>
      </c>
      <c r="AU403" s="46">
        <v>0</v>
      </c>
      <c r="AV403" s="46">
        <v>0</v>
      </c>
      <c r="AW403" s="46">
        <v>0</v>
      </c>
      <c r="AX403" s="46">
        <v>0</v>
      </c>
      <c r="AY403" s="46">
        <v>0</v>
      </c>
      <c r="AZ403" s="46">
        <v>0</v>
      </c>
      <c r="BA403" s="46">
        <v>0</v>
      </c>
      <c r="BB403" s="46">
        <v>0</v>
      </c>
      <c r="BC403" s="46">
        <v>0</v>
      </c>
      <c r="BD403" s="46">
        <v>0</v>
      </c>
      <c r="BE403" s="46">
        <v>0</v>
      </c>
      <c r="BF403" s="46">
        <v>0</v>
      </c>
      <c r="BG403" s="46">
        <v>0</v>
      </c>
      <c r="BH403" s="46">
        <v>0</v>
      </c>
      <c r="BI403" s="46">
        <v>0</v>
      </c>
      <c r="BJ403" s="46">
        <v>0</v>
      </c>
      <c r="BK403" s="46">
        <v>0</v>
      </c>
      <c r="BL403" s="46">
        <v>0</v>
      </c>
      <c r="BM403" s="46">
        <v>0</v>
      </c>
      <c r="BN403" s="46">
        <v>0</v>
      </c>
      <c r="BO403" s="46">
        <v>0</v>
      </c>
      <c r="BP403" s="46">
        <v>0</v>
      </c>
      <c r="BQ403" s="46">
        <v>0</v>
      </c>
      <c r="BR403" s="46">
        <v>0</v>
      </c>
      <c r="BS403" s="46">
        <v>0</v>
      </c>
      <c r="BT403" s="46">
        <v>0</v>
      </c>
      <c r="BU403" s="46">
        <v>0</v>
      </c>
      <c r="BV403" s="46">
        <v>0</v>
      </c>
      <c r="BW403" s="46">
        <v>0</v>
      </c>
      <c r="BX403" s="46">
        <v>0</v>
      </c>
      <c r="BY403" s="37">
        <v>14145130.109999999</v>
      </c>
    </row>
    <row r="404" spans="1:77" ht="18.7" customHeight="1" x14ac:dyDescent="0.2">
      <c r="A404" s="34" t="s">
        <v>637</v>
      </c>
      <c r="B404" s="35" t="s">
        <v>952</v>
      </c>
      <c r="C404" s="34" t="s">
        <v>953</v>
      </c>
      <c r="D404" s="46">
        <v>0</v>
      </c>
      <c r="E404" s="46">
        <v>0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0</v>
      </c>
      <c r="U404" s="46">
        <v>0</v>
      </c>
      <c r="V404" s="46">
        <v>0</v>
      </c>
      <c r="W404" s="46">
        <v>0</v>
      </c>
      <c r="X404" s="46">
        <v>0</v>
      </c>
      <c r="Y404" s="46">
        <v>0</v>
      </c>
      <c r="Z404" s="46">
        <v>0</v>
      </c>
      <c r="AA404" s="46">
        <v>0</v>
      </c>
      <c r="AB404" s="46">
        <v>0</v>
      </c>
      <c r="AC404" s="46">
        <v>0</v>
      </c>
      <c r="AD404" s="46">
        <v>0</v>
      </c>
      <c r="AE404" s="46">
        <v>0</v>
      </c>
      <c r="AF404" s="46">
        <v>0</v>
      </c>
      <c r="AG404" s="46">
        <v>0</v>
      </c>
      <c r="AH404" s="46">
        <v>0</v>
      </c>
      <c r="AI404" s="46">
        <v>0</v>
      </c>
      <c r="AJ404" s="46">
        <v>0</v>
      </c>
      <c r="AK404" s="46">
        <v>0</v>
      </c>
      <c r="AL404" s="46">
        <v>0</v>
      </c>
      <c r="AM404" s="46">
        <v>0</v>
      </c>
      <c r="AN404" s="46">
        <v>0</v>
      </c>
      <c r="AO404" s="46">
        <v>0</v>
      </c>
      <c r="AP404" s="46">
        <v>0</v>
      </c>
      <c r="AQ404" s="46">
        <v>0</v>
      </c>
      <c r="AR404" s="46">
        <v>0</v>
      </c>
      <c r="AS404" s="46">
        <v>0</v>
      </c>
      <c r="AT404" s="46">
        <v>0</v>
      </c>
      <c r="AU404" s="46">
        <v>0</v>
      </c>
      <c r="AV404" s="46">
        <v>0</v>
      </c>
      <c r="AW404" s="46">
        <v>0</v>
      </c>
      <c r="AX404" s="46">
        <v>0</v>
      </c>
      <c r="AY404" s="46">
        <v>0</v>
      </c>
      <c r="AZ404" s="46">
        <v>0</v>
      </c>
      <c r="BA404" s="46">
        <v>0</v>
      </c>
      <c r="BB404" s="46">
        <v>0</v>
      </c>
      <c r="BC404" s="46">
        <v>0</v>
      </c>
      <c r="BD404" s="46">
        <v>0</v>
      </c>
      <c r="BE404" s="46">
        <v>0</v>
      </c>
      <c r="BF404" s="46">
        <v>0</v>
      </c>
      <c r="BG404" s="46">
        <v>0</v>
      </c>
      <c r="BH404" s="46">
        <v>0</v>
      </c>
      <c r="BI404" s="46">
        <v>0</v>
      </c>
      <c r="BJ404" s="46">
        <v>0</v>
      </c>
      <c r="BK404" s="46">
        <v>0</v>
      </c>
      <c r="BL404" s="46">
        <v>0</v>
      </c>
      <c r="BM404" s="46">
        <v>0</v>
      </c>
      <c r="BN404" s="46">
        <v>0</v>
      </c>
      <c r="BO404" s="46">
        <v>0</v>
      </c>
      <c r="BP404" s="46">
        <v>0</v>
      </c>
      <c r="BQ404" s="46">
        <v>0</v>
      </c>
      <c r="BR404" s="46">
        <v>0</v>
      </c>
      <c r="BS404" s="46">
        <v>0</v>
      </c>
      <c r="BT404" s="46">
        <v>0</v>
      </c>
      <c r="BU404" s="46">
        <v>0</v>
      </c>
      <c r="BV404" s="46">
        <v>0</v>
      </c>
      <c r="BW404" s="46">
        <v>0</v>
      </c>
      <c r="BX404" s="46">
        <v>0</v>
      </c>
      <c r="BY404" s="37">
        <v>371004.76999999996</v>
      </c>
    </row>
    <row r="405" spans="1:77" ht="18.7" customHeight="1" x14ac:dyDescent="0.2">
      <c r="A405" s="34" t="s">
        <v>637</v>
      </c>
      <c r="B405" s="35" t="s">
        <v>954</v>
      </c>
      <c r="C405" s="34" t="s">
        <v>955</v>
      </c>
      <c r="D405" s="46">
        <v>0</v>
      </c>
      <c r="E405" s="46">
        <v>0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46">
        <v>0</v>
      </c>
      <c r="V405" s="46">
        <v>0</v>
      </c>
      <c r="W405" s="46">
        <v>0</v>
      </c>
      <c r="X405" s="46">
        <v>0</v>
      </c>
      <c r="Y405" s="46">
        <v>0</v>
      </c>
      <c r="Z405" s="46">
        <v>0</v>
      </c>
      <c r="AA405" s="46">
        <v>0</v>
      </c>
      <c r="AB405" s="46">
        <v>0</v>
      </c>
      <c r="AC405" s="46">
        <v>0</v>
      </c>
      <c r="AD405" s="46">
        <v>0</v>
      </c>
      <c r="AE405" s="46">
        <v>0</v>
      </c>
      <c r="AF405" s="46">
        <v>0</v>
      </c>
      <c r="AG405" s="46">
        <v>0</v>
      </c>
      <c r="AH405" s="46">
        <v>0</v>
      </c>
      <c r="AI405" s="46">
        <v>0</v>
      </c>
      <c r="AJ405" s="46">
        <v>0</v>
      </c>
      <c r="AK405" s="46">
        <v>0</v>
      </c>
      <c r="AL405" s="46">
        <v>0</v>
      </c>
      <c r="AM405" s="46">
        <v>0</v>
      </c>
      <c r="AN405" s="46">
        <v>0</v>
      </c>
      <c r="AO405" s="46">
        <v>0</v>
      </c>
      <c r="AP405" s="46">
        <v>0</v>
      </c>
      <c r="AQ405" s="46">
        <v>0</v>
      </c>
      <c r="AR405" s="46">
        <v>0</v>
      </c>
      <c r="AS405" s="46">
        <v>0</v>
      </c>
      <c r="AT405" s="46">
        <v>0</v>
      </c>
      <c r="AU405" s="46">
        <v>0</v>
      </c>
      <c r="AV405" s="46">
        <v>0</v>
      </c>
      <c r="AW405" s="46">
        <v>0</v>
      </c>
      <c r="AX405" s="46">
        <v>0</v>
      </c>
      <c r="AY405" s="46">
        <v>0</v>
      </c>
      <c r="AZ405" s="46">
        <v>0</v>
      </c>
      <c r="BA405" s="46">
        <v>0</v>
      </c>
      <c r="BB405" s="46">
        <v>0</v>
      </c>
      <c r="BC405" s="46">
        <v>0</v>
      </c>
      <c r="BD405" s="46">
        <v>0</v>
      </c>
      <c r="BE405" s="46">
        <v>0</v>
      </c>
      <c r="BF405" s="46">
        <v>0</v>
      </c>
      <c r="BG405" s="46">
        <v>0</v>
      </c>
      <c r="BH405" s="46">
        <v>0</v>
      </c>
      <c r="BI405" s="46">
        <v>0</v>
      </c>
      <c r="BJ405" s="46">
        <v>0</v>
      </c>
      <c r="BK405" s="46">
        <v>0</v>
      </c>
      <c r="BL405" s="46">
        <v>0</v>
      </c>
      <c r="BM405" s="46">
        <v>0</v>
      </c>
      <c r="BN405" s="46">
        <v>0</v>
      </c>
      <c r="BO405" s="46">
        <v>0</v>
      </c>
      <c r="BP405" s="46">
        <v>0</v>
      </c>
      <c r="BQ405" s="46">
        <v>0</v>
      </c>
      <c r="BR405" s="46">
        <v>0</v>
      </c>
      <c r="BS405" s="46">
        <v>0</v>
      </c>
      <c r="BT405" s="46">
        <v>0</v>
      </c>
      <c r="BU405" s="46">
        <v>0</v>
      </c>
      <c r="BV405" s="46">
        <v>0</v>
      </c>
      <c r="BW405" s="46">
        <v>0</v>
      </c>
      <c r="BX405" s="46">
        <v>0</v>
      </c>
      <c r="BY405" s="37">
        <v>981601.4800000001</v>
      </c>
    </row>
    <row r="406" spans="1:77" ht="18.7" customHeight="1" x14ac:dyDescent="0.2">
      <c r="A406" s="34" t="s">
        <v>637</v>
      </c>
      <c r="B406" s="35" t="s">
        <v>956</v>
      </c>
      <c r="C406" s="34" t="s">
        <v>957</v>
      </c>
      <c r="D406" s="46">
        <v>0</v>
      </c>
      <c r="E406" s="46">
        <v>0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0</v>
      </c>
      <c r="U406" s="46">
        <v>0</v>
      </c>
      <c r="V406" s="46">
        <v>0</v>
      </c>
      <c r="W406" s="46">
        <v>0</v>
      </c>
      <c r="X406" s="46">
        <v>0</v>
      </c>
      <c r="Y406" s="46">
        <v>0</v>
      </c>
      <c r="Z406" s="46">
        <v>0</v>
      </c>
      <c r="AA406" s="46">
        <v>0</v>
      </c>
      <c r="AB406" s="46">
        <v>0</v>
      </c>
      <c r="AC406" s="46">
        <v>0</v>
      </c>
      <c r="AD406" s="46">
        <v>0</v>
      </c>
      <c r="AE406" s="46">
        <v>0</v>
      </c>
      <c r="AF406" s="46">
        <v>0</v>
      </c>
      <c r="AG406" s="46">
        <v>0</v>
      </c>
      <c r="AH406" s="46">
        <v>0</v>
      </c>
      <c r="AI406" s="46">
        <v>0</v>
      </c>
      <c r="AJ406" s="46">
        <v>0</v>
      </c>
      <c r="AK406" s="46">
        <v>0</v>
      </c>
      <c r="AL406" s="46">
        <v>0</v>
      </c>
      <c r="AM406" s="46">
        <v>0</v>
      </c>
      <c r="AN406" s="46">
        <v>0</v>
      </c>
      <c r="AO406" s="46">
        <v>0</v>
      </c>
      <c r="AP406" s="46">
        <v>0</v>
      </c>
      <c r="AQ406" s="46">
        <v>0</v>
      </c>
      <c r="AR406" s="46">
        <v>0</v>
      </c>
      <c r="AS406" s="46">
        <v>0</v>
      </c>
      <c r="AT406" s="46">
        <v>0</v>
      </c>
      <c r="AU406" s="46">
        <v>0</v>
      </c>
      <c r="AV406" s="46">
        <v>0</v>
      </c>
      <c r="AW406" s="46">
        <v>0</v>
      </c>
      <c r="AX406" s="46">
        <v>0</v>
      </c>
      <c r="AY406" s="46">
        <v>0</v>
      </c>
      <c r="AZ406" s="46">
        <v>0</v>
      </c>
      <c r="BA406" s="46">
        <v>0</v>
      </c>
      <c r="BB406" s="46">
        <v>0</v>
      </c>
      <c r="BC406" s="46">
        <v>0</v>
      </c>
      <c r="BD406" s="46">
        <v>0</v>
      </c>
      <c r="BE406" s="46">
        <v>0</v>
      </c>
      <c r="BF406" s="46">
        <v>0</v>
      </c>
      <c r="BG406" s="46">
        <v>0</v>
      </c>
      <c r="BH406" s="46">
        <v>0</v>
      </c>
      <c r="BI406" s="46">
        <v>0</v>
      </c>
      <c r="BJ406" s="46">
        <v>0</v>
      </c>
      <c r="BK406" s="46">
        <v>0</v>
      </c>
      <c r="BL406" s="46">
        <v>0</v>
      </c>
      <c r="BM406" s="46">
        <v>0</v>
      </c>
      <c r="BN406" s="46">
        <v>0</v>
      </c>
      <c r="BO406" s="46">
        <v>0</v>
      </c>
      <c r="BP406" s="46">
        <v>0</v>
      </c>
      <c r="BQ406" s="46">
        <v>0</v>
      </c>
      <c r="BR406" s="46">
        <v>0</v>
      </c>
      <c r="BS406" s="46">
        <v>0</v>
      </c>
      <c r="BT406" s="46">
        <v>0</v>
      </c>
      <c r="BU406" s="46">
        <v>0</v>
      </c>
      <c r="BV406" s="46">
        <v>0</v>
      </c>
      <c r="BW406" s="46">
        <v>0</v>
      </c>
      <c r="BX406" s="46">
        <v>0</v>
      </c>
      <c r="BY406" s="37">
        <v>123363.77</v>
      </c>
    </row>
    <row r="407" spans="1:77" ht="18.7" customHeight="1" x14ac:dyDescent="0.2">
      <c r="A407" s="34" t="s">
        <v>637</v>
      </c>
      <c r="B407" s="35" t="s">
        <v>958</v>
      </c>
      <c r="C407" s="34" t="s">
        <v>959</v>
      </c>
      <c r="D407" s="46">
        <v>0</v>
      </c>
      <c r="E407" s="46">
        <v>0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0</v>
      </c>
      <c r="U407" s="46">
        <v>0</v>
      </c>
      <c r="V407" s="46">
        <v>0</v>
      </c>
      <c r="W407" s="46">
        <v>0</v>
      </c>
      <c r="X407" s="46">
        <v>0</v>
      </c>
      <c r="Y407" s="46">
        <v>0</v>
      </c>
      <c r="Z407" s="46">
        <v>0</v>
      </c>
      <c r="AA407" s="46">
        <v>0</v>
      </c>
      <c r="AB407" s="46">
        <v>0</v>
      </c>
      <c r="AC407" s="46">
        <v>0</v>
      </c>
      <c r="AD407" s="46">
        <v>0</v>
      </c>
      <c r="AE407" s="46">
        <v>0</v>
      </c>
      <c r="AF407" s="46">
        <v>0</v>
      </c>
      <c r="AG407" s="46">
        <v>0</v>
      </c>
      <c r="AH407" s="46">
        <v>0</v>
      </c>
      <c r="AI407" s="46">
        <v>0</v>
      </c>
      <c r="AJ407" s="46">
        <v>0</v>
      </c>
      <c r="AK407" s="46">
        <v>0</v>
      </c>
      <c r="AL407" s="46">
        <v>0</v>
      </c>
      <c r="AM407" s="46">
        <v>0</v>
      </c>
      <c r="AN407" s="46">
        <v>0</v>
      </c>
      <c r="AO407" s="46">
        <v>0</v>
      </c>
      <c r="AP407" s="46">
        <v>0</v>
      </c>
      <c r="AQ407" s="46">
        <v>0</v>
      </c>
      <c r="AR407" s="46">
        <v>0</v>
      </c>
      <c r="AS407" s="46">
        <v>0</v>
      </c>
      <c r="AT407" s="46">
        <v>0</v>
      </c>
      <c r="AU407" s="46">
        <v>0</v>
      </c>
      <c r="AV407" s="46">
        <v>0</v>
      </c>
      <c r="AW407" s="46">
        <v>0</v>
      </c>
      <c r="AX407" s="46">
        <v>0</v>
      </c>
      <c r="AY407" s="46">
        <v>0</v>
      </c>
      <c r="AZ407" s="46">
        <v>0</v>
      </c>
      <c r="BA407" s="46">
        <v>0</v>
      </c>
      <c r="BB407" s="46">
        <v>0</v>
      </c>
      <c r="BC407" s="46">
        <v>0</v>
      </c>
      <c r="BD407" s="46">
        <v>0</v>
      </c>
      <c r="BE407" s="46">
        <v>0</v>
      </c>
      <c r="BF407" s="46">
        <v>0</v>
      </c>
      <c r="BG407" s="46">
        <v>0</v>
      </c>
      <c r="BH407" s="46">
        <v>0</v>
      </c>
      <c r="BI407" s="46">
        <v>0</v>
      </c>
      <c r="BJ407" s="46">
        <v>0</v>
      </c>
      <c r="BK407" s="46">
        <v>0</v>
      </c>
      <c r="BL407" s="46">
        <v>0</v>
      </c>
      <c r="BM407" s="46">
        <v>0</v>
      </c>
      <c r="BN407" s="46">
        <v>0</v>
      </c>
      <c r="BO407" s="46">
        <v>0</v>
      </c>
      <c r="BP407" s="46">
        <v>0</v>
      </c>
      <c r="BQ407" s="46">
        <v>0</v>
      </c>
      <c r="BR407" s="46">
        <v>0</v>
      </c>
      <c r="BS407" s="46">
        <v>0</v>
      </c>
      <c r="BT407" s="46">
        <v>0</v>
      </c>
      <c r="BU407" s="46">
        <v>0</v>
      </c>
      <c r="BV407" s="46">
        <v>0</v>
      </c>
      <c r="BW407" s="46">
        <v>0</v>
      </c>
      <c r="BX407" s="46">
        <v>0</v>
      </c>
      <c r="BY407" s="37">
        <v>28470</v>
      </c>
    </row>
    <row r="408" spans="1:77" ht="18.7" customHeight="1" x14ac:dyDescent="0.2">
      <c r="A408" s="34" t="s">
        <v>637</v>
      </c>
      <c r="B408" s="35" t="s">
        <v>960</v>
      </c>
      <c r="C408" s="34" t="s">
        <v>961</v>
      </c>
      <c r="D408" s="36">
        <v>0</v>
      </c>
      <c r="E408" s="36">
        <v>0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0</v>
      </c>
      <c r="U408" s="36">
        <v>0</v>
      </c>
      <c r="V408" s="36">
        <v>0</v>
      </c>
      <c r="W408" s="36">
        <v>0</v>
      </c>
      <c r="X408" s="36">
        <v>0</v>
      </c>
      <c r="Y408" s="36">
        <v>0</v>
      </c>
      <c r="Z408" s="36">
        <v>0</v>
      </c>
      <c r="AA408" s="36">
        <v>0</v>
      </c>
      <c r="AB408" s="36">
        <v>0</v>
      </c>
      <c r="AC408" s="36">
        <v>0</v>
      </c>
      <c r="AD408" s="36">
        <v>0</v>
      </c>
      <c r="AE408" s="36">
        <v>0</v>
      </c>
      <c r="AF408" s="36">
        <v>0</v>
      </c>
      <c r="AG408" s="36">
        <v>0</v>
      </c>
      <c r="AH408" s="36">
        <v>0</v>
      </c>
      <c r="AI408" s="36">
        <v>0</v>
      </c>
      <c r="AJ408" s="36">
        <v>0</v>
      </c>
      <c r="AK408" s="36">
        <v>0</v>
      </c>
      <c r="AL408" s="36">
        <v>0</v>
      </c>
      <c r="AM408" s="36">
        <v>0</v>
      </c>
      <c r="AN408" s="36">
        <v>0</v>
      </c>
      <c r="AO408" s="36">
        <v>0</v>
      </c>
      <c r="AP408" s="36">
        <v>0</v>
      </c>
      <c r="AQ408" s="36">
        <v>0</v>
      </c>
      <c r="AR408" s="36">
        <v>0</v>
      </c>
      <c r="AS408" s="36">
        <v>0</v>
      </c>
      <c r="AT408" s="36">
        <v>0</v>
      </c>
      <c r="AU408" s="36">
        <v>0</v>
      </c>
      <c r="AV408" s="36">
        <v>0</v>
      </c>
      <c r="AW408" s="36">
        <v>1</v>
      </c>
      <c r="AX408" s="36">
        <v>0</v>
      </c>
      <c r="AY408" s="36">
        <v>0</v>
      </c>
      <c r="AZ408" s="36">
        <v>0</v>
      </c>
      <c r="BA408" s="36">
        <v>0</v>
      </c>
      <c r="BB408" s="36">
        <v>0</v>
      </c>
      <c r="BC408" s="36">
        <v>0</v>
      </c>
      <c r="BD408" s="36">
        <v>0</v>
      </c>
      <c r="BE408" s="36">
        <v>0</v>
      </c>
      <c r="BF408" s="36">
        <v>0</v>
      </c>
      <c r="BG408" s="36">
        <v>0</v>
      </c>
      <c r="BH408" s="36">
        <v>0</v>
      </c>
      <c r="BI408" s="36">
        <v>0</v>
      </c>
      <c r="BJ408" s="36">
        <v>0</v>
      </c>
      <c r="BK408" s="36">
        <v>0</v>
      </c>
      <c r="BL408" s="36">
        <v>0</v>
      </c>
      <c r="BM408" s="36">
        <v>0</v>
      </c>
      <c r="BN408" s="36">
        <v>0</v>
      </c>
      <c r="BO408" s="36">
        <v>0</v>
      </c>
      <c r="BP408" s="36">
        <v>0</v>
      </c>
      <c r="BQ408" s="36">
        <v>0</v>
      </c>
      <c r="BR408" s="36">
        <v>0</v>
      </c>
      <c r="BS408" s="36">
        <v>0</v>
      </c>
      <c r="BT408" s="36">
        <v>0</v>
      </c>
      <c r="BU408" s="36">
        <v>0</v>
      </c>
      <c r="BV408" s="36">
        <v>0</v>
      </c>
      <c r="BW408" s="36">
        <v>0</v>
      </c>
      <c r="BX408" s="36">
        <v>0</v>
      </c>
      <c r="BY408" s="37">
        <v>120424.1</v>
      </c>
    </row>
    <row r="409" spans="1:77" ht="18.7" customHeight="1" x14ac:dyDescent="0.2">
      <c r="A409" s="34" t="s">
        <v>637</v>
      </c>
      <c r="B409" s="35" t="s">
        <v>962</v>
      </c>
      <c r="C409" s="34" t="s">
        <v>963</v>
      </c>
      <c r="D409" s="46">
        <v>0</v>
      </c>
      <c r="E409" s="46">
        <v>0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0</v>
      </c>
      <c r="U409" s="46">
        <v>0</v>
      </c>
      <c r="V409" s="46">
        <v>0</v>
      </c>
      <c r="W409" s="46">
        <v>0</v>
      </c>
      <c r="X409" s="46">
        <v>0</v>
      </c>
      <c r="Y409" s="46">
        <v>0</v>
      </c>
      <c r="Z409" s="46">
        <v>0</v>
      </c>
      <c r="AA409" s="46">
        <v>0</v>
      </c>
      <c r="AB409" s="46">
        <v>0</v>
      </c>
      <c r="AC409" s="46">
        <v>0</v>
      </c>
      <c r="AD409" s="46">
        <v>0</v>
      </c>
      <c r="AE409" s="46">
        <v>0</v>
      </c>
      <c r="AF409" s="46">
        <v>0</v>
      </c>
      <c r="AG409" s="46">
        <v>0</v>
      </c>
      <c r="AH409" s="46">
        <v>0</v>
      </c>
      <c r="AI409" s="46">
        <v>0</v>
      </c>
      <c r="AJ409" s="46">
        <v>0</v>
      </c>
      <c r="AK409" s="46">
        <v>0</v>
      </c>
      <c r="AL409" s="46">
        <v>0</v>
      </c>
      <c r="AM409" s="46">
        <v>0</v>
      </c>
      <c r="AN409" s="46">
        <v>0</v>
      </c>
      <c r="AO409" s="46">
        <v>0</v>
      </c>
      <c r="AP409" s="46">
        <v>0</v>
      </c>
      <c r="AQ409" s="46">
        <v>0</v>
      </c>
      <c r="AR409" s="46">
        <v>0</v>
      </c>
      <c r="AS409" s="46">
        <v>0</v>
      </c>
      <c r="AT409" s="46">
        <v>0</v>
      </c>
      <c r="AU409" s="46">
        <v>0</v>
      </c>
      <c r="AV409" s="46">
        <v>0</v>
      </c>
      <c r="AW409" s="46">
        <v>0</v>
      </c>
      <c r="AX409" s="46">
        <v>0</v>
      </c>
      <c r="AY409" s="46">
        <v>0</v>
      </c>
      <c r="AZ409" s="46">
        <v>0</v>
      </c>
      <c r="BA409" s="46">
        <v>0</v>
      </c>
      <c r="BB409" s="46">
        <v>0</v>
      </c>
      <c r="BC409" s="46">
        <v>0</v>
      </c>
      <c r="BD409" s="46">
        <v>0</v>
      </c>
      <c r="BE409" s="46">
        <v>0</v>
      </c>
      <c r="BF409" s="46">
        <v>0</v>
      </c>
      <c r="BG409" s="46">
        <v>0</v>
      </c>
      <c r="BH409" s="46">
        <v>0</v>
      </c>
      <c r="BI409" s="46">
        <v>0</v>
      </c>
      <c r="BJ409" s="46">
        <v>0</v>
      </c>
      <c r="BK409" s="46">
        <v>0</v>
      </c>
      <c r="BL409" s="46">
        <v>0</v>
      </c>
      <c r="BM409" s="46">
        <v>0</v>
      </c>
      <c r="BN409" s="46">
        <v>0</v>
      </c>
      <c r="BO409" s="46">
        <v>0</v>
      </c>
      <c r="BP409" s="46">
        <v>0</v>
      </c>
      <c r="BQ409" s="46">
        <v>0</v>
      </c>
      <c r="BR409" s="46">
        <v>0</v>
      </c>
      <c r="BS409" s="46">
        <v>0</v>
      </c>
      <c r="BT409" s="46">
        <v>0</v>
      </c>
      <c r="BU409" s="46">
        <v>0</v>
      </c>
      <c r="BV409" s="46">
        <v>0</v>
      </c>
      <c r="BW409" s="46">
        <v>0</v>
      </c>
      <c r="BX409" s="46">
        <v>0</v>
      </c>
      <c r="BY409" s="37">
        <v>0</v>
      </c>
    </row>
    <row r="410" spans="1:77" ht="18.7" customHeight="1" x14ac:dyDescent="0.2">
      <c r="A410" s="34" t="s">
        <v>637</v>
      </c>
      <c r="B410" s="35" t="s">
        <v>964</v>
      </c>
      <c r="C410" s="34" t="s">
        <v>965</v>
      </c>
      <c r="D410" s="46">
        <v>0</v>
      </c>
      <c r="E410" s="46">
        <v>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46">
        <v>0</v>
      </c>
      <c r="V410" s="46">
        <v>0</v>
      </c>
      <c r="W410" s="46">
        <v>0</v>
      </c>
      <c r="X410" s="46">
        <v>0</v>
      </c>
      <c r="Y410" s="46">
        <v>0</v>
      </c>
      <c r="Z410" s="46">
        <v>0</v>
      </c>
      <c r="AA410" s="46">
        <v>0</v>
      </c>
      <c r="AB410" s="46">
        <v>0</v>
      </c>
      <c r="AC410" s="46">
        <v>0</v>
      </c>
      <c r="AD410" s="46">
        <v>0</v>
      </c>
      <c r="AE410" s="46">
        <v>0</v>
      </c>
      <c r="AF410" s="46">
        <v>0</v>
      </c>
      <c r="AG410" s="46">
        <v>0</v>
      </c>
      <c r="AH410" s="46">
        <v>0</v>
      </c>
      <c r="AI410" s="46">
        <v>0</v>
      </c>
      <c r="AJ410" s="46">
        <v>0</v>
      </c>
      <c r="AK410" s="46">
        <v>0</v>
      </c>
      <c r="AL410" s="46">
        <v>0</v>
      </c>
      <c r="AM410" s="46">
        <v>0</v>
      </c>
      <c r="AN410" s="46">
        <v>0</v>
      </c>
      <c r="AO410" s="46">
        <v>0</v>
      </c>
      <c r="AP410" s="46">
        <v>0</v>
      </c>
      <c r="AQ410" s="46">
        <v>0</v>
      </c>
      <c r="AR410" s="46">
        <v>0</v>
      </c>
      <c r="AS410" s="46">
        <v>0</v>
      </c>
      <c r="AT410" s="46">
        <v>0</v>
      </c>
      <c r="AU410" s="46">
        <v>0</v>
      </c>
      <c r="AV410" s="46">
        <v>0</v>
      </c>
      <c r="AW410" s="46">
        <v>0</v>
      </c>
      <c r="AX410" s="46">
        <v>0</v>
      </c>
      <c r="AY410" s="46">
        <v>0</v>
      </c>
      <c r="AZ410" s="46">
        <v>0</v>
      </c>
      <c r="BA410" s="46">
        <v>0</v>
      </c>
      <c r="BB410" s="46">
        <v>0</v>
      </c>
      <c r="BC410" s="46">
        <v>0</v>
      </c>
      <c r="BD410" s="46">
        <v>0</v>
      </c>
      <c r="BE410" s="46">
        <v>0</v>
      </c>
      <c r="BF410" s="46">
        <v>0</v>
      </c>
      <c r="BG410" s="46">
        <v>0</v>
      </c>
      <c r="BH410" s="46">
        <v>0</v>
      </c>
      <c r="BI410" s="46">
        <v>0</v>
      </c>
      <c r="BJ410" s="46">
        <v>0</v>
      </c>
      <c r="BK410" s="46">
        <v>0</v>
      </c>
      <c r="BL410" s="46">
        <v>0</v>
      </c>
      <c r="BM410" s="46">
        <v>0</v>
      </c>
      <c r="BN410" s="46">
        <v>0</v>
      </c>
      <c r="BO410" s="46">
        <v>0</v>
      </c>
      <c r="BP410" s="46">
        <v>0</v>
      </c>
      <c r="BQ410" s="46">
        <v>0</v>
      </c>
      <c r="BR410" s="46">
        <v>0</v>
      </c>
      <c r="BS410" s="46">
        <v>0</v>
      </c>
      <c r="BT410" s="46">
        <v>0</v>
      </c>
      <c r="BU410" s="46">
        <v>0</v>
      </c>
      <c r="BV410" s="46">
        <v>0</v>
      </c>
      <c r="BW410" s="46">
        <v>0</v>
      </c>
      <c r="BX410" s="46">
        <v>0</v>
      </c>
      <c r="BY410" s="37"/>
    </row>
    <row r="411" spans="1:77" ht="18.7" customHeight="1" x14ac:dyDescent="0.2">
      <c r="A411" s="34" t="s">
        <v>637</v>
      </c>
      <c r="B411" s="35" t="s">
        <v>966</v>
      </c>
      <c r="C411" s="34" t="s">
        <v>967</v>
      </c>
      <c r="D411" s="46">
        <v>0</v>
      </c>
      <c r="E411" s="46">
        <v>0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6">
        <v>0</v>
      </c>
      <c r="V411" s="46">
        <v>0</v>
      </c>
      <c r="W411" s="46">
        <v>0</v>
      </c>
      <c r="X411" s="46">
        <v>0</v>
      </c>
      <c r="Y411" s="46">
        <v>0</v>
      </c>
      <c r="Z411" s="46">
        <v>0</v>
      </c>
      <c r="AA411" s="46">
        <v>0</v>
      </c>
      <c r="AB411" s="46">
        <v>0</v>
      </c>
      <c r="AC411" s="46">
        <v>0</v>
      </c>
      <c r="AD411" s="46">
        <v>0</v>
      </c>
      <c r="AE411" s="46">
        <v>0</v>
      </c>
      <c r="AF411" s="46">
        <v>0</v>
      </c>
      <c r="AG411" s="46">
        <v>0</v>
      </c>
      <c r="AH411" s="46">
        <v>0</v>
      </c>
      <c r="AI411" s="46">
        <v>0</v>
      </c>
      <c r="AJ411" s="46">
        <v>0</v>
      </c>
      <c r="AK411" s="46">
        <v>0</v>
      </c>
      <c r="AL411" s="46">
        <v>0</v>
      </c>
      <c r="AM411" s="46">
        <v>0</v>
      </c>
      <c r="AN411" s="46">
        <v>0</v>
      </c>
      <c r="AO411" s="46">
        <v>0</v>
      </c>
      <c r="AP411" s="46">
        <v>0</v>
      </c>
      <c r="AQ411" s="46">
        <v>0</v>
      </c>
      <c r="AR411" s="46">
        <v>0</v>
      </c>
      <c r="AS411" s="46">
        <v>0</v>
      </c>
      <c r="AT411" s="46">
        <v>0</v>
      </c>
      <c r="AU411" s="46">
        <v>0</v>
      </c>
      <c r="AV411" s="46">
        <v>0</v>
      </c>
      <c r="AW411" s="46">
        <v>0</v>
      </c>
      <c r="AX411" s="46">
        <v>0</v>
      </c>
      <c r="AY411" s="46">
        <v>0</v>
      </c>
      <c r="AZ411" s="46">
        <v>0</v>
      </c>
      <c r="BA411" s="46">
        <v>0</v>
      </c>
      <c r="BB411" s="46">
        <v>0</v>
      </c>
      <c r="BC411" s="46">
        <v>0</v>
      </c>
      <c r="BD411" s="46">
        <v>0</v>
      </c>
      <c r="BE411" s="46">
        <v>0</v>
      </c>
      <c r="BF411" s="46">
        <v>0</v>
      </c>
      <c r="BG411" s="46">
        <v>0</v>
      </c>
      <c r="BH411" s="46">
        <v>0</v>
      </c>
      <c r="BI411" s="46">
        <v>0</v>
      </c>
      <c r="BJ411" s="46">
        <v>0</v>
      </c>
      <c r="BK411" s="46">
        <v>0</v>
      </c>
      <c r="BL411" s="46">
        <v>0</v>
      </c>
      <c r="BM411" s="46">
        <v>0</v>
      </c>
      <c r="BN411" s="46">
        <v>0</v>
      </c>
      <c r="BO411" s="46">
        <v>0</v>
      </c>
      <c r="BP411" s="46">
        <v>0</v>
      </c>
      <c r="BQ411" s="46">
        <v>0</v>
      </c>
      <c r="BR411" s="46">
        <v>0</v>
      </c>
      <c r="BS411" s="46">
        <v>0</v>
      </c>
      <c r="BT411" s="46">
        <v>0</v>
      </c>
      <c r="BU411" s="46">
        <v>0</v>
      </c>
      <c r="BV411" s="46">
        <v>0</v>
      </c>
      <c r="BW411" s="46">
        <v>0</v>
      </c>
      <c r="BX411" s="46">
        <v>0</v>
      </c>
      <c r="BY411" s="37"/>
    </row>
    <row r="412" spans="1:77" ht="18.7" customHeight="1" x14ac:dyDescent="0.2">
      <c r="A412" s="34" t="s">
        <v>637</v>
      </c>
      <c r="B412" s="35" t="s">
        <v>968</v>
      </c>
      <c r="C412" s="34" t="s">
        <v>969</v>
      </c>
      <c r="D412" s="36">
        <v>0</v>
      </c>
      <c r="E412" s="36">
        <v>0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0</v>
      </c>
      <c r="U412" s="36">
        <v>0</v>
      </c>
      <c r="V412" s="36">
        <v>0</v>
      </c>
      <c r="W412" s="36">
        <v>0</v>
      </c>
      <c r="X412" s="36">
        <v>0</v>
      </c>
      <c r="Y412" s="36">
        <v>0</v>
      </c>
      <c r="Z412" s="36">
        <v>0</v>
      </c>
      <c r="AA412" s="36">
        <v>0</v>
      </c>
      <c r="AB412" s="36">
        <v>0</v>
      </c>
      <c r="AC412" s="36">
        <v>0</v>
      </c>
      <c r="AD412" s="36">
        <v>0</v>
      </c>
      <c r="AE412" s="36">
        <v>0</v>
      </c>
      <c r="AF412" s="36">
        <v>0</v>
      </c>
      <c r="AG412" s="36">
        <v>18</v>
      </c>
      <c r="AH412" s="36">
        <v>0</v>
      </c>
      <c r="AI412" s="36">
        <v>0</v>
      </c>
      <c r="AJ412" s="36">
        <v>0</v>
      </c>
      <c r="AK412" s="36">
        <v>0</v>
      </c>
      <c r="AL412" s="36">
        <v>0</v>
      </c>
      <c r="AM412" s="36">
        <v>0</v>
      </c>
      <c r="AN412" s="36">
        <v>0</v>
      </c>
      <c r="AO412" s="36">
        <v>0</v>
      </c>
      <c r="AP412" s="36">
        <v>0</v>
      </c>
      <c r="AQ412" s="36">
        <v>0</v>
      </c>
      <c r="AR412" s="36">
        <v>0</v>
      </c>
      <c r="AS412" s="36">
        <v>0</v>
      </c>
      <c r="AT412" s="36">
        <v>0</v>
      </c>
      <c r="AU412" s="36">
        <v>0</v>
      </c>
      <c r="AV412" s="36">
        <v>0</v>
      </c>
      <c r="AW412" s="36">
        <v>4867.7299999999996</v>
      </c>
      <c r="AX412" s="36">
        <v>0</v>
      </c>
      <c r="AY412" s="36">
        <v>0</v>
      </c>
      <c r="AZ412" s="36">
        <v>0</v>
      </c>
      <c r="BA412" s="36">
        <v>0</v>
      </c>
      <c r="BB412" s="36">
        <v>0</v>
      </c>
      <c r="BC412" s="36">
        <v>0</v>
      </c>
      <c r="BD412" s="36">
        <v>0</v>
      </c>
      <c r="BE412" s="36">
        <v>0</v>
      </c>
      <c r="BF412" s="36">
        <v>0</v>
      </c>
      <c r="BG412" s="36">
        <v>0</v>
      </c>
      <c r="BH412" s="36">
        <v>0</v>
      </c>
      <c r="BI412" s="36">
        <v>0</v>
      </c>
      <c r="BJ412" s="36">
        <v>0</v>
      </c>
      <c r="BK412" s="36">
        <v>0</v>
      </c>
      <c r="BL412" s="36">
        <v>0</v>
      </c>
      <c r="BM412" s="36">
        <v>0</v>
      </c>
      <c r="BN412" s="36">
        <v>0</v>
      </c>
      <c r="BO412" s="36">
        <v>0</v>
      </c>
      <c r="BP412" s="36">
        <v>0</v>
      </c>
      <c r="BQ412" s="36">
        <v>0</v>
      </c>
      <c r="BR412" s="36">
        <v>0</v>
      </c>
      <c r="BS412" s="36">
        <v>0</v>
      </c>
      <c r="BT412" s="36">
        <v>0</v>
      </c>
      <c r="BU412" s="36">
        <v>0</v>
      </c>
      <c r="BV412" s="36">
        <v>0</v>
      </c>
      <c r="BW412" s="36">
        <v>0</v>
      </c>
      <c r="BX412" s="36">
        <v>0</v>
      </c>
      <c r="BY412" s="37"/>
    </row>
    <row r="413" spans="1:77" ht="18.7" customHeight="1" x14ac:dyDescent="0.2">
      <c r="A413" s="34" t="s">
        <v>637</v>
      </c>
      <c r="B413" s="35" t="s">
        <v>970</v>
      </c>
      <c r="C413" s="34" t="s">
        <v>971</v>
      </c>
      <c r="D413" s="46">
        <v>0</v>
      </c>
      <c r="E413" s="46">
        <v>0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0</v>
      </c>
      <c r="U413" s="46">
        <v>0</v>
      </c>
      <c r="V413" s="46">
        <v>0</v>
      </c>
      <c r="W413" s="46">
        <v>0</v>
      </c>
      <c r="X413" s="46">
        <v>0</v>
      </c>
      <c r="Y413" s="46">
        <v>0</v>
      </c>
      <c r="Z413" s="46">
        <v>0</v>
      </c>
      <c r="AA413" s="46">
        <v>0</v>
      </c>
      <c r="AB413" s="46">
        <v>0</v>
      </c>
      <c r="AC413" s="46">
        <v>0</v>
      </c>
      <c r="AD413" s="46">
        <v>0</v>
      </c>
      <c r="AE413" s="46">
        <v>0</v>
      </c>
      <c r="AF413" s="46">
        <v>0</v>
      </c>
      <c r="AG413" s="46">
        <v>0</v>
      </c>
      <c r="AH413" s="46">
        <v>0</v>
      </c>
      <c r="AI413" s="46">
        <v>0</v>
      </c>
      <c r="AJ413" s="46">
        <v>0</v>
      </c>
      <c r="AK413" s="46">
        <v>0</v>
      </c>
      <c r="AL413" s="46">
        <v>0</v>
      </c>
      <c r="AM413" s="46">
        <v>0</v>
      </c>
      <c r="AN413" s="46">
        <v>0</v>
      </c>
      <c r="AO413" s="46">
        <v>0</v>
      </c>
      <c r="AP413" s="46">
        <v>0</v>
      </c>
      <c r="AQ413" s="46">
        <v>0</v>
      </c>
      <c r="AR413" s="46">
        <v>0</v>
      </c>
      <c r="AS413" s="46">
        <v>0</v>
      </c>
      <c r="AT413" s="46">
        <v>0</v>
      </c>
      <c r="AU413" s="46">
        <v>0</v>
      </c>
      <c r="AV413" s="46">
        <v>0</v>
      </c>
      <c r="AW413" s="46">
        <v>0</v>
      </c>
      <c r="AX413" s="46">
        <v>0</v>
      </c>
      <c r="AY413" s="46">
        <v>0</v>
      </c>
      <c r="AZ413" s="46">
        <v>0</v>
      </c>
      <c r="BA413" s="46">
        <v>0</v>
      </c>
      <c r="BB413" s="46">
        <v>0</v>
      </c>
      <c r="BC413" s="46">
        <v>0</v>
      </c>
      <c r="BD413" s="46">
        <v>0</v>
      </c>
      <c r="BE413" s="46">
        <v>0</v>
      </c>
      <c r="BF413" s="46">
        <v>0</v>
      </c>
      <c r="BG413" s="46">
        <v>0</v>
      </c>
      <c r="BH413" s="46">
        <v>0</v>
      </c>
      <c r="BI413" s="46">
        <v>0</v>
      </c>
      <c r="BJ413" s="46">
        <v>0</v>
      </c>
      <c r="BK413" s="46">
        <v>0</v>
      </c>
      <c r="BL413" s="46">
        <v>0</v>
      </c>
      <c r="BM413" s="46">
        <v>0</v>
      </c>
      <c r="BN413" s="46">
        <v>0</v>
      </c>
      <c r="BO413" s="46">
        <v>0</v>
      </c>
      <c r="BP413" s="46">
        <v>0</v>
      </c>
      <c r="BQ413" s="46">
        <v>0</v>
      </c>
      <c r="BR413" s="46">
        <v>0</v>
      </c>
      <c r="BS413" s="46">
        <v>0</v>
      </c>
      <c r="BT413" s="46">
        <v>0</v>
      </c>
      <c r="BU413" s="46">
        <v>0</v>
      </c>
      <c r="BV413" s="46">
        <v>0</v>
      </c>
      <c r="BW413" s="46">
        <v>0</v>
      </c>
      <c r="BX413" s="46">
        <v>0</v>
      </c>
      <c r="BY413" s="37"/>
    </row>
    <row r="414" spans="1:77" ht="18.7" customHeight="1" x14ac:dyDescent="0.2">
      <c r="A414" s="34" t="s">
        <v>637</v>
      </c>
      <c r="B414" s="35" t="s">
        <v>972</v>
      </c>
      <c r="C414" s="34" t="s">
        <v>973</v>
      </c>
      <c r="D414" s="46">
        <v>0</v>
      </c>
      <c r="E414" s="46">
        <v>0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0</v>
      </c>
      <c r="U414" s="46">
        <v>0</v>
      </c>
      <c r="V414" s="46">
        <v>0</v>
      </c>
      <c r="W414" s="46">
        <v>0</v>
      </c>
      <c r="X414" s="46">
        <v>0</v>
      </c>
      <c r="Y414" s="46">
        <v>0</v>
      </c>
      <c r="Z414" s="46">
        <v>0</v>
      </c>
      <c r="AA414" s="46">
        <v>0</v>
      </c>
      <c r="AB414" s="46">
        <v>0</v>
      </c>
      <c r="AC414" s="46">
        <v>0</v>
      </c>
      <c r="AD414" s="46">
        <v>0</v>
      </c>
      <c r="AE414" s="46">
        <v>0</v>
      </c>
      <c r="AF414" s="46">
        <v>0</v>
      </c>
      <c r="AG414" s="46">
        <v>0</v>
      </c>
      <c r="AH414" s="46">
        <v>0</v>
      </c>
      <c r="AI414" s="46">
        <v>0</v>
      </c>
      <c r="AJ414" s="46">
        <v>0</v>
      </c>
      <c r="AK414" s="46">
        <v>0</v>
      </c>
      <c r="AL414" s="46">
        <v>0</v>
      </c>
      <c r="AM414" s="46">
        <v>0</v>
      </c>
      <c r="AN414" s="46">
        <v>0</v>
      </c>
      <c r="AO414" s="46">
        <v>0</v>
      </c>
      <c r="AP414" s="46">
        <v>0</v>
      </c>
      <c r="AQ414" s="46">
        <v>0</v>
      </c>
      <c r="AR414" s="46">
        <v>0</v>
      </c>
      <c r="AS414" s="46">
        <v>0</v>
      </c>
      <c r="AT414" s="46">
        <v>0</v>
      </c>
      <c r="AU414" s="46">
        <v>0</v>
      </c>
      <c r="AV414" s="46">
        <v>0</v>
      </c>
      <c r="AW414" s="46">
        <v>0</v>
      </c>
      <c r="AX414" s="46">
        <v>0</v>
      </c>
      <c r="AY414" s="46">
        <v>0</v>
      </c>
      <c r="AZ414" s="46">
        <v>0</v>
      </c>
      <c r="BA414" s="46">
        <v>0</v>
      </c>
      <c r="BB414" s="46">
        <v>0</v>
      </c>
      <c r="BC414" s="46">
        <v>0</v>
      </c>
      <c r="BD414" s="46">
        <v>0</v>
      </c>
      <c r="BE414" s="46">
        <v>0</v>
      </c>
      <c r="BF414" s="46">
        <v>0</v>
      </c>
      <c r="BG414" s="46">
        <v>0</v>
      </c>
      <c r="BH414" s="46">
        <v>0</v>
      </c>
      <c r="BI414" s="46">
        <v>0</v>
      </c>
      <c r="BJ414" s="46">
        <v>0</v>
      </c>
      <c r="BK414" s="46">
        <v>0</v>
      </c>
      <c r="BL414" s="46">
        <v>0</v>
      </c>
      <c r="BM414" s="46">
        <v>0</v>
      </c>
      <c r="BN414" s="46">
        <v>0</v>
      </c>
      <c r="BO414" s="46">
        <v>0</v>
      </c>
      <c r="BP414" s="46">
        <v>0</v>
      </c>
      <c r="BQ414" s="46">
        <v>0</v>
      </c>
      <c r="BR414" s="46">
        <v>0</v>
      </c>
      <c r="BS414" s="46">
        <v>0</v>
      </c>
      <c r="BT414" s="46">
        <v>0</v>
      </c>
      <c r="BU414" s="46">
        <v>0</v>
      </c>
      <c r="BV414" s="46">
        <v>0</v>
      </c>
      <c r="BW414" s="46">
        <v>0</v>
      </c>
      <c r="BX414" s="46">
        <v>0</v>
      </c>
      <c r="BY414" s="37">
        <v>1</v>
      </c>
    </row>
    <row r="415" spans="1:77" ht="18.7" customHeight="1" x14ac:dyDescent="0.2">
      <c r="A415" s="34" t="s">
        <v>637</v>
      </c>
      <c r="B415" s="35" t="s">
        <v>974</v>
      </c>
      <c r="C415" s="34" t="s">
        <v>975</v>
      </c>
      <c r="D415" s="46">
        <v>0</v>
      </c>
      <c r="E415" s="46">
        <v>0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46">
        <v>0</v>
      </c>
      <c r="V415" s="46">
        <v>0</v>
      </c>
      <c r="W415" s="46">
        <v>0</v>
      </c>
      <c r="X415" s="46">
        <v>0</v>
      </c>
      <c r="Y415" s="46">
        <v>0</v>
      </c>
      <c r="Z415" s="46">
        <v>0</v>
      </c>
      <c r="AA415" s="46">
        <v>0</v>
      </c>
      <c r="AB415" s="46">
        <v>0</v>
      </c>
      <c r="AC415" s="46">
        <v>0</v>
      </c>
      <c r="AD415" s="46">
        <v>0</v>
      </c>
      <c r="AE415" s="46">
        <v>0</v>
      </c>
      <c r="AF415" s="46">
        <v>0</v>
      </c>
      <c r="AG415" s="46">
        <v>0</v>
      </c>
      <c r="AH415" s="46">
        <v>0</v>
      </c>
      <c r="AI415" s="46">
        <v>0</v>
      </c>
      <c r="AJ415" s="46">
        <v>0</v>
      </c>
      <c r="AK415" s="46">
        <v>0</v>
      </c>
      <c r="AL415" s="46">
        <v>0</v>
      </c>
      <c r="AM415" s="46">
        <v>0</v>
      </c>
      <c r="AN415" s="46">
        <v>0</v>
      </c>
      <c r="AO415" s="46">
        <v>0</v>
      </c>
      <c r="AP415" s="46">
        <v>0</v>
      </c>
      <c r="AQ415" s="46">
        <v>0</v>
      </c>
      <c r="AR415" s="46">
        <v>0</v>
      </c>
      <c r="AS415" s="46">
        <v>0</v>
      </c>
      <c r="AT415" s="46">
        <v>0</v>
      </c>
      <c r="AU415" s="46">
        <v>0</v>
      </c>
      <c r="AV415" s="46">
        <v>0</v>
      </c>
      <c r="AW415" s="46">
        <v>0</v>
      </c>
      <c r="AX415" s="46">
        <v>0</v>
      </c>
      <c r="AY415" s="46">
        <v>0</v>
      </c>
      <c r="AZ415" s="46">
        <v>0</v>
      </c>
      <c r="BA415" s="46">
        <v>0</v>
      </c>
      <c r="BB415" s="46">
        <v>0</v>
      </c>
      <c r="BC415" s="46">
        <v>0</v>
      </c>
      <c r="BD415" s="46">
        <v>0</v>
      </c>
      <c r="BE415" s="46">
        <v>0</v>
      </c>
      <c r="BF415" s="46">
        <v>0</v>
      </c>
      <c r="BG415" s="46">
        <v>0</v>
      </c>
      <c r="BH415" s="46">
        <v>0</v>
      </c>
      <c r="BI415" s="46">
        <v>0</v>
      </c>
      <c r="BJ415" s="46">
        <v>0</v>
      </c>
      <c r="BK415" s="46">
        <v>0</v>
      </c>
      <c r="BL415" s="46">
        <v>0</v>
      </c>
      <c r="BM415" s="46">
        <v>0</v>
      </c>
      <c r="BN415" s="46">
        <v>0</v>
      </c>
      <c r="BO415" s="46">
        <v>0</v>
      </c>
      <c r="BP415" s="46">
        <v>0</v>
      </c>
      <c r="BQ415" s="46">
        <v>0</v>
      </c>
      <c r="BR415" s="46">
        <v>0</v>
      </c>
      <c r="BS415" s="46">
        <v>0</v>
      </c>
      <c r="BT415" s="46">
        <v>0</v>
      </c>
      <c r="BU415" s="46">
        <v>0</v>
      </c>
      <c r="BV415" s="46">
        <v>0</v>
      </c>
      <c r="BW415" s="46">
        <v>0</v>
      </c>
      <c r="BX415" s="46">
        <v>0</v>
      </c>
      <c r="BY415" s="37">
        <v>4357.32</v>
      </c>
    </row>
    <row r="416" spans="1:77" ht="18.7" customHeight="1" x14ac:dyDescent="0.2">
      <c r="A416" s="34" t="s">
        <v>637</v>
      </c>
      <c r="B416" s="35" t="s">
        <v>976</v>
      </c>
      <c r="C416" s="34" t="s">
        <v>977</v>
      </c>
      <c r="D416" s="46">
        <v>0</v>
      </c>
      <c r="E416" s="46">
        <v>0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46">
        <v>0</v>
      </c>
      <c r="V416" s="46">
        <v>0</v>
      </c>
      <c r="W416" s="46">
        <v>0</v>
      </c>
      <c r="X416" s="46">
        <v>0</v>
      </c>
      <c r="Y416" s="46">
        <v>0</v>
      </c>
      <c r="Z416" s="46">
        <v>0</v>
      </c>
      <c r="AA416" s="46">
        <v>0</v>
      </c>
      <c r="AB416" s="46">
        <v>0</v>
      </c>
      <c r="AC416" s="46">
        <v>0</v>
      </c>
      <c r="AD416" s="46">
        <v>0</v>
      </c>
      <c r="AE416" s="46">
        <v>0</v>
      </c>
      <c r="AF416" s="46">
        <v>0</v>
      </c>
      <c r="AG416" s="46">
        <v>0</v>
      </c>
      <c r="AH416" s="46">
        <v>0</v>
      </c>
      <c r="AI416" s="46">
        <v>0</v>
      </c>
      <c r="AJ416" s="46">
        <v>0</v>
      </c>
      <c r="AK416" s="46">
        <v>0</v>
      </c>
      <c r="AL416" s="46">
        <v>0</v>
      </c>
      <c r="AM416" s="46">
        <v>0</v>
      </c>
      <c r="AN416" s="46">
        <v>0</v>
      </c>
      <c r="AO416" s="46">
        <v>0</v>
      </c>
      <c r="AP416" s="46">
        <v>0</v>
      </c>
      <c r="AQ416" s="46">
        <v>0</v>
      </c>
      <c r="AR416" s="46">
        <v>0</v>
      </c>
      <c r="AS416" s="46">
        <v>0</v>
      </c>
      <c r="AT416" s="46">
        <v>0</v>
      </c>
      <c r="AU416" s="46">
        <v>0</v>
      </c>
      <c r="AV416" s="46">
        <v>0</v>
      </c>
      <c r="AW416" s="46">
        <v>0</v>
      </c>
      <c r="AX416" s="46">
        <v>0</v>
      </c>
      <c r="AY416" s="46">
        <v>0</v>
      </c>
      <c r="AZ416" s="46">
        <v>0</v>
      </c>
      <c r="BA416" s="46">
        <v>0</v>
      </c>
      <c r="BB416" s="46">
        <v>0</v>
      </c>
      <c r="BC416" s="46">
        <v>0</v>
      </c>
      <c r="BD416" s="46">
        <v>0</v>
      </c>
      <c r="BE416" s="46">
        <v>0</v>
      </c>
      <c r="BF416" s="46">
        <v>0</v>
      </c>
      <c r="BG416" s="46">
        <v>0</v>
      </c>
      <c r="BH416" s="46">
        <v>0</v>
      </c>
      <c r="BI416" s="46">
        <v>0</v>
      </c>
      <c r="BJ416" s="46">
        <v>0</v>
      </c>
      <c r="BK416" s="46">
        <v>0</v>
      </c>
      <c r="BL416" s="46">
        <v>0</v>
      </c>
      <c r="BM416" s="46">
        <v>0</v>
      </c>
      <c r="BN416" s="46">
        <v>0</v>
      </c>
      <c r="BO416" s="46">
        <v>0</v>
      </c>
      <c r="BP416" s="46">
        <v>0</v>
      </c>
      <c r="BQ416" s="46">
        <v>0</v>
      </c>
      <c r="BR416" s="46">
        <v>0</v>
      </c>
      <c r="BS416" s="46">
        <v>0</v>
      </c>
      <c r="BT416" s="46">
        <v>0</v>
      </c>
      <c r="BU416" s="46">
        <v>0</v>
      </c>
      <c r="BV416" s="46">
        <v>0</v>
      </c>
      <c r="BW416" s="46">
        <v>0</v>
      </c>
      <c r="BX416" s="46">
        <v>0</v>
      </c>
      <c r="BY416" s="37">
        <v>4</v>
      </c>
    </row>
    <row r="417" spans="1:77" ht="18.7" customHeight="1" x14ac:dyDescent="0.2">
      <c r="A417" s="34" t="s">
        <v>637</v>
      </c>
      <c r="B417" s="35" t="s">
        <v>978</v>
      </c>
      <c r="C417" s="34" t="s">
        <v>979</v>
      </c>
      <c r="D417" s="36">
        <v>0</v>
      </c>
      <c r="E417" s="36">
        <v>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0</v>
      </c>
      <c r="U417" s="36">
        <v>0</v>
      </c>
      <c r="V417" s="36">
        <v>0</v>
      </c>
      <c r="W417" s="36">
        <v>0</v>
      </c>
      <c r="X417" s="36">
        <v>0</v>
      </c>
      <c r="Y417" s="36">
        <v>0</v>
      </c>
      <c r="Z417" s="36">
        <v>0</v>
      </c>
      <c r="AA417" s="36">
        <v>0</v>
      </c>
      <c r="AB417" s="36">
        <v>0</v>
      </c>
      <c r="AC417" s="36">
        <v>0</v>
      </c>
      <c r="AD417" s="36">
        <v>0</v>
      </c>
      <c r="AE417" s="36">
        <v>0</v>
      </c>
      <c r="AF417" s="36">
        <v>0</v>
      </c>
      <c r="AG417" s="36">
        <v>0</v>
      </c>
      <c r="AH417" s="36">
        <v>0</v>
      </c>
      <c r="AI417" s="36">
        <v>0</v>
      </c>
      <c r="AJ417" s="36">
        <v>0</v>
      </c>
      <c r="AK417" s="36">
        <v>0</v>
      </c>
      <c r="AL417" s="36">
        <v>0</v>
      </c>
      <c r="AM417" s="36">
        <v>0</v>
      </c>
      <c r="AN417" s="36">
        <v>0</v>
      </c>
      <c r="AO417" s="36">
        <v>0</v>
      </c>
      <c r="AP417" s="36">
        <v>0</v>
      </c>
      <c r="AQ417" s="36">
        <v>0</v>
      </c>
      <c r="AR417" s="36">
        <v>0</v>
      </c>
      <c r="AS417" s="36">
        <v>0</v>
      </c>
      <c r="AT417" s="36">
        <v>0</v>
      </c>
      <c r="AU417" s="36">
        <v>0</v>
      </c>
      <c r="AV417" s="36">
        <v>0</v>
      </c>
      <c r="AW417" s="36">
        <v>0</v>
      </c>
      <c r="AX417" s="36">
        <v>0</v>
      </c>
      <c r="AY417" s="36">
        <v>0</v>
      </c>
      <c r="AZ417" s="36">
        <v>0</v>
      </c>
      <c r="BA417" s="36">
        <v>0</v>
      </c>
      <c r="BB417" s="36">
        <v>0</v>
      </c>
      <c r="BC417" s="36">
        <v>0</v>
      </c>
      <c r="BD417" s="36">
        <v>0</v>
      </c>
      <c r="BE417" s="36">
        <v>0</v>
      </c>
      <c r="BF417" s="36">
        <v>0</v>
      </c>
      <c r="BG417" s="36">
        <v>0</v>
      </c>
      <c r="BH417" s="36">
        <v>0</v>
      </c>
      <c r="BI417" s="36">
        <v>0</v>
      </c>
      <c r="BJ417" s="36">
        <v>0</v>
      </c>
      <c r="BK417" s="36">
        <v>0</v>
      </c>
      <c r="BL417" s="36">
        <v>0</v>
      </c>
      <c r="BM417" s="36">
        <v>0</v>
      </c>
      <c r="BN417" s="36">
        <v>0</v>
      </c>
      <c r="BO417" s="36">
        <v>0</v>
      </c>
      <c r="BP417" s="36">
        <v>19000000</v>
      </c>
      <c r="BQ417" s="36">
        <v>0</v>
      </c>
      <c r="BR417" s="36">
        <v>0</v>
      </c>
      <c r="BS417" s="36">
        <v>0</v>
      </c>
      <c r="BT417" s="36">
        <v>0</v>
      </c>
      <c r="BU417" s="36">
        <v>0</v>
      </c>
      <c r="BV417" s="36">
        <v>0</v>
      </c>
      <c r="BW417" s="36">
        <v>0</v>
      </c>
      <c r="BX417" s="36">
        <v>0</v>
      </c>
      <c r="BY417" s="37">
        <v>2709.31</v>
      </c>
    </row>
    <row r="418" spans="1:77" ht="18.7" customHeight="1" x14ac:dyDescent="0.2">
      <c r="A418" s="34" t="s">
        <v>637</v>
      </c>
      <c r="B418" s="35" t="s">
        <v>980</v>
      </c>
      <c r="C418" s="34" t="s">
        <v>981</v>
      </c>
      <c r="D418" s="36">
        <v>0</v>
      </c>
      <c r="E418" s="36">
        <v>0</v>
      </c>
      <c r="F418" s="36">
        <v>0</v>
      </c>
      <c r="G418" s="36">
        <v>0</v>
      </c>
      <c r="H418" s="36">
        <v>0</v>
      </c>
      <c r="I418" s="36">
        <v>0</v>
      </c>
      <c r="J418" s="36">
        <v>5595355.5199999996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0</v>
      </c>
      <c r="U418" s="36">
        <v>0</v>
      </c>
      <c r="V418" s="36">
        <v>0</v>
      </c>
      <c r="W418" s="36">
        <v>0</v>
      </c>
      <c r="X418" s="36">
        <v>0</v>
      </c>
      <c r="Y418" s="36">
        <v>0</v>
      </c>
      <c r="Z418" s="36">
        <v>0</v>
      </c>
      <c r="AA418" s="36">
        <v>0</v>
      </c>
      <c r="AB418" s="36">
        <v>0</v>
      </c>
      <c r="AC418" s="36">
        <v>0</v>
      </c>
      <c r="AD418" s="36">
        <v>0</v>
      </c>
      <c r="AE418" s="36">
        <v>3768535.42</v>
      </c>
      <c r="AF418" s="36">
        <v>0</v>
      </c>
      <c r="AG418" s="36">
        <v>0</v>
      </c>
      <c r="AH418" s="36">
        <v>0</v>
      </c>
      <c r="AI418" s="36">
        <v>0</v>
      </c>
      <c r="AJ418" s="36">
        <v>0</v>
      </c>
      <c r="AK418" s="36">
        <v>0</v>
      </c>
      <c r="AL418" s="36">
        <v>0</v>
      </c>
      <c r="AM418" s="36">
        <v>0</v>
      </c>
      <c r="AN418" s="36">
        <v>0</v>
      </c>
      <c r="AO418" s="36">
        <v>0</v>
      </c>
      <c r="AP418" s="36">
        <v>0</v>
      </c>
      <c r="AQ418" s="36">
        <v>0</v>
      </c>
      <c r="AR418" s="36">
        <v>0</v>
      </c>
      <c r="AS418" s="36">
        <v>0</v>
      </c>
      <c r="AT418" s="36">
        <v>0</v>
      </c>
      <c r="AU418" s="36">
        <v>0</v>
      </c>
      <c r="AV418" s="36">
        <v>0</v>
      </c>
      <c r="AW418" s="36">
        <v>0</v>
      </c>
      <c r="AX418" s="36">
        <v>0</v>
      </c>
      <c r="AY418" s="36">
        <v>0</v>
      </c>
      <c r="AZ418" s="36">
        <v>0</v>
      </c>
      <c r="BA418" s="36">
        <v>0</v>
      </c>
      <c r="BB418" s="36">
        <v>0</v>
      </c>
      <c r="BC418" s="36">
        <v>0</v>
      </c>
      <c r="BD418" s="36">
        <v>0</v>
      </c>
      <c r="BE418" s="36">
        <v>0</v>
      </c>
      <c r="BF418" s="36">
        <v>0</v>
      </c>
      <c r="BG418" s="36">
        <v>0</v>
      </c>
      <c r="BH418" s="36">
        <v>0</v>
      </c>
      <c r="BI418" s="36">
        <v>0</v>
      </c>
      <c r="BJ418" s="36">
        <v>0</v>
      </c>
      <c r="BK418" s="36">
        <v>0</v>
      </c>
      <c r="BL418" s="36">
        <v>0</v>
      </c>
      <c r="BM418" s="36">
        <v>0</v>
      </c>
      <c r="BN418" s="36">
        <v>0</v>
      </c>
      <c r="BO418" s="36">
        <v>714</v>
      </c>
      <c r="BP418" s="36">
        <v>0</v>
      </c>
      <c r="BQ418" s="36">
        <v>0</v>
      </c>
      <c r="BR418" s="36">
        <v>0</v>
      </c>
      <c r="BS418" s="36">
        <v>0</v>
      </c>
      <c r="BT418" s="36">
        <v>0</v>
      </c>
      <c r="BU418" s="36">
        <v>0</v>
      </c>
      <c r="BV418" s="36">
        <v>0</v>
      </c>
      <c r="BW418" s="36">
        <v>0</v>
      </c>
      <c r="BX418" s="36">
        <v>0</v>
      </c>
      <c r="BY418" s="37">
        <v>3</v>
      </c>
    </row>
    <row r="419" spans="1:77" ht="18.7" customHeight="1" x14ac:dyDescent="0.2">
      <c r="A419" s="34" t="s">
        <v>637</v>
      </c>
      <c r="B419" s="35" t="s">
        <v>982</v>
      </c>
      <c r="C419" s="34" t="s">
        <v>983</v>
      </c>
      <c r="D419" s="36">
        <v>1520000</v>
      </c>
      <c r="E419" s="36">
        <v>0</v>
      </c>
      <c r="F419" s="36">
        <v>0</v>
      </c>
      <c r="G419" s="36">
        <v>0</v>
      </c>
      <c r="H419" s="36">
        <v>0</v>
      </c>
      <c r="I419" s="36">
        <v>0</v>
      </c>
      <c r="J419" s="36">
        <v>6900000</v>
      </c>
      <c r="K419" s="36">
        <v>1120000</v>
      </c>
      <c r="L419" s="36">
        <v>0</v>
      </c>
      <c r="M419" s="36">
        <v>2560000</v>
      </c>
      <c r="N419" s="36">
        <v>0</v>
      </c>
      <c r="O419" s="36">
        <v>880000</v>
      </c>
      <c r="P419" s="36">
        <v>760000</v>
      </c>
      <c r="Q419" s="36">
        <v>1080000</v>
      </c>
      <c r="R419" s="36">
        <v>0</v>
      </c>
      <c r="S419" s="36">
        <v>160000</v>
      </c>
      <c r="T419" s="36">
        <v>0</v>
      </c>
      <c r="U419" s="36">
        <v>120000</v>
      </c>
      <c r="V419" s="36">
        <v>1070000</v>
      </c>
      <c r="W419" s="36">
        <v>0</v>
      </c>
      <c r="X419" s="36">
        <v>0</v>
      </c>
      <c r="Y419" s="36">
        <v>0</v>
      </c>
      <c r="Z419" s="36">
        <v>0</v>
      </c>
      <c r="AA419" s="36">
        <v>0</v>
      </c>
      <c r="AB419" s="36">
        <v>0</v>
      </c>
      <c r="AC419" s="36">
        <v>80000</v>
      </c>
      <c r="AD419" s="36">
        <v>0</v>
      </c>
      <c r="AE419" s="36">
        <v>0</v>
      </c>
      <c r="AF419" s="36">
        <v>0</v>
      </c>
      <c r="AG419" s="36">
        <v>0</v>
      </c>
      <c r="AH419" s="36">
        <v>0</v>
      </c>
      <c r="AI419" s="36">
        <v>0</v>
      </c>
      <c r="AJ419" s="36">
        <v>0</v>
      </c>
      <c r="AK419" s="36">
        <v>0</v>
      </c>
      <c r="AL419" s="36">
        <v>0</v>
      </c>
      <c r="AM419" s="36">
        <v>0</v>
      </c>
      <c r="AN419" s="36">
        <v>0</v>
      </c>
      <c r="AO419" s="36">
        <v>0</v>
      </c>
      <c r="AP419" s="36">
        <v>0</v>
      </c>
      <c r="AQ419" s="36">
        <v>610000</v>
      </c>
      <c r="AR419" s="36">
        <v>160000</v>
      </c>
      <c r="AS419" s="36">
        <v>80000</v>
      </c>
      <c r="AT419" s="36">
        <v>0</v>
      </c>
      <c r="AU419" s="36">
        <v>30000</v>
      </c>
      <c r="AV419" s="36">
        <v>0</v>
      </c>
      <c r="AW419" s="36">
        <v>0</v>
      </c>
      <c r="AX419" s="36">
        <v>0</v>
      </c>
      <c r="AY419" s="36">
        <v>0</v>
      </c>
      <c r="AZ419" s="36">
        <v>0</v>
      </c>
      <c r="BA419" s="36">
        <v>290000</v>
      </c>
      <c r="BB419" s="36">
        <v>120000</v>
      </c>
      <c r="BC419" s="36">
        <v>0</v>
      </c>
      <c r="BD419" s="36">
        <v>120000</v>
      </c>
      <c r="BE419" s="36">
        <v>0</v>
      </c>
      <c r="BF419" s="36">
        <v>340000</v>
      </c>
      <c r="BG419" s="36">
        <v>120000</v>
      </c>
      <c r="BH419" s="36">
        <v>0</v>
      </c>
      <c r="BI419" s="36">
        <v>2161796.98</v>
      </c>
      <c r="BJ419" s="36">
        <v>600000</v>
      </c>
      <c r="BK419" s="36">
        <v>0</v>
      </c>
      <c r="BL419" s="36">
        <v>0</v>
      </c>
      <c r="BM419" s="36">
        <v>0</v>
      </c>
      <c r="BN419" s="36">
        <v>0</v>
      </c>
      <c r="BO419" s="36">
        <v>0</v>
      </c>
      <c r="BP419" s="36">
        <v>3050000</v>
      </c>
      <c r="BQ419" s="36">
        <v>80000</v>
      </c>
      <c r="BR419" s="36">
        <v>450000</v>
      </c>
      <c r="BS419" s="36">
        <v>0</v>
      </c>
      <c r="BT419" s="36">
        <v>0</v>
      </c>
      <c r="BU419" s="36">
        <v>400000</v>
      </c>
      <c r="BV419" s="36">
        <v>0</v>
      </c>
      <c r="BW419" s="36">
        <v>240000</v>
      </c>
      <c r="BX419" s="36">
        <v>280000</v>
      </c>
      <c r="BY419" s="37">
        <v>4</v>
      </c>
    </row>
    <row r="420" spans="1:77" ht="18.7" customHeight="1" x14ac:dyDescent="0.2">
      <c r="A420" s="34" t="s">
        <v>637</v>
      </c>
      <c r="B420" s="35" t="s">
        <v>984</v>
      </c>
      <c r="C420" s="34" t="s">
        <v>985</v>
      </c>
      <c r="D420" s="46">
        <v>0</v>
      </c>
      <c r="E420" s="46">
        <v>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0</v>
      </c>
      <c r="U420" s="46">
        <v>0</v>
      </c>
      <c r="V420" s="46">
        <v>0</v>
      </c>
      <c r="W420" s="46">
        <v>0</v>
      </c>
      <c r="X420" s="46">
        <v>0</v>
      </c>
      <c r="Y420" s="46">
        <v>0</v>
      </c>
      <c r="Z420" s="46">
        <v>0</v>
      </c>
      <c r="AA420" s="46">
        <v>0</v>
      </c>
      <c r="AB420" s="46">
        <v>0</v>
      </c>
      <c r="AC420" s="46">
        <v>0</v>
      </c>
      <c r="AD420" s="46">
        <v>0</v>
      </c>
      <c r="AE420" s="46">
        <v>0</v>
      </c>
      <c r="AF420" s="46">
        <v>0</v>
      </c>
      <c r="AG420" s="46">
        <v>0</v>
      </c>
      <c r="AH420" s="46">
        <v>0</v>
      </c>
      <c r="AI420" s="46">
        <v>0</v>
      </c>
      <c r="AJ420" s="46">
        <v>0</v>
      </c>
      <c r="AK420" s="46">
        <v>0</v>
      </c>
      <c r="AL420" s="46">
        <v>0</v>
      </c>
      <c r="AM420" s="46">
        <v>0</v>
      </c>
      <c r="AN420" s="46">
        <v>0</v>
      </c>
      <c r="AO420" s="46">
        <v>0</v>
      </c>
      <c r="AP420" s="46">
        <v>0</v>
      </c>
      <c r="AQ420" s="46">
        <v>0</v>
      </c>
      <c r="AR420" s="46">
        <v>0</v>
      </c>
      <c r="AS420" s="46">
        <v>0</v>
      </c>
      <c r="AT420" s="46">
        <v>0</v>
      </c>
      <c r="AU420" s="46">
        <v>0</v>
      </c>
      <c r="AV420" s="46">
        <v>0</v>
      </c>
      <c r="AW420" s="46">
        <v>0</v>
      </c>
      <c r="AX420" s="46">
        <v>0</v>
      </c>
      <c r="AY420" s="46">
        <v>0</v>
      </c>
      <c r="AZ420" s="46">
        <v>0</v>
      </c>
      <c r="BA420" s="46">
        <v>0</v>
      </c>
      <c r="BB420" s="46">
        <v>0</v>
      </c>
      <c r="BC420" s="46">
        <v>0</v>
      </c>
      <c r="BD420" s="46">
        <v>0</v>
      </c>
      <c r="BE420" s="46">
        <v>0</v>
      </c>
      <c r="BF420" s="46">
        <v>0</v>
      </c>
      <c r="BG420" s="46">
        <v>0</v>
      </c>
      <c r="BH420" s="46">
        <v>0</v>
      </c>
      <c r="BI420" s="46">
        <v>0</v>
      </c>
      <c r="BJ420" s="46">
        <v>0</v>
      </c>
      <c r="BK420" s="46">
        <v>0</v>
      </c>
      <c r="BL420" s="46">
        <v>0</v>
      </c>
      <c r="BM420" s="46">
        <v>0</v>
      </c>
      <c r="BN420" s="46">
        <v>0</v>
      </c>
      <c r="BO420" s="46">
        <v>0</v>
      </c>
      <c r="BP420" s="46">
        <v>0</v>
      </c>
      <c r="BQ420" s="46">
        <v>0</v>
      </c>
      <c r="BR420" s="46">
        <v>0</v>
      </c>
      <c r="BS420" s="46">
        <v>0</v>
      </c>
      <c r="BT420" s="46">
        <v>0</v>
      </c>
      <c r="BU420" s="46">
        <v>0</v>
      </c>
      <c r="BV420" s="46">
        <v>0</v>
      </c>
      <c r="BW420" s="46">
        <v>0</v>
      </c>
      <c r="BX420" s="46">
        <v>0</v>
      </c>
      <c r="BY420" s="37">
        <v>1</v>
      </c>
    </row>
    <row r="421" spans="1:77" ht="18.7" customHeight="1" x14ac:dyDescent="0.2">
      <c r="A421" s="34" t="s">
        <v>637</v>
      </c>
      <c r="B421" s="35" t="s">
        <v>986</v>
      </c>
      <c r="C421" s="34" t="s">
        <v>987</v>
      </c>
      <c r="D421" s="46">
        <v>0</v>
      </c>
      <c r="E421" s="46">
        <v>0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46">
        <v>0</v>
      </c>
      <c r="V421" s="46">
        <v>0</v>
      </c>
      <c r="W421" s="46">
        <v>0</v>
      </c>
      <c r="X421" s="46">
        <v>0</v>
      </c>
      <c r="Y421" s="46">
        <v>0</v>
      </c>
      <c r="Z421" s="46">
        <v>0</v>
      </c>
      <c r="AA421" s="46">
        <v>0</v>
      </c>
      <c r="AB421" s="46">
        <v>0</v>
      </c>
      <c r="AC421" s="46">
        <v>0</v>
      </c>
      <c r="AD421" s="46">
        <v>0</v>
      </c>
      <c r="AE421" s="46">
        <v>0</v>
      </c>
      <c r="AF421" s="46">
        <v>0</v>
      </c>
      <c r="AG421" s="46">
        <v>0</v>
      </c>
      <c r="AH421" s="46">
        <v>0</v>
      </c>
      <c r="AI421" s="46">
        <v>0</v>
      </c>
      <c r="AJ421" s="46">
        <v>0</v>
      </c>
      <c r="AK421" s="46">
        <v>0</v>
      </c>
      <c r="AL421" s="46">
        <v>0</v>
      </c>
      <c r="AM421" s="46">
        <v>0</v>
      </c>
      <c r="AN421" s="46">
        <v>0</v>
      </c>
      <c r="AO421" s="46">
        <v>0</v>
      </c>
      <c r="AP421" s="46">
        <v>0</v>
      </c>
      <c r="AQ421" s="46">
        <v>0</v>
      </c>
      <c r="AR421" s="46">
        <v>0</v>
      </c>
      <c r="AS421" s="46">
        <v>0</v>
      </c>
      <c r="AT421" s="46">
        <v>0</v>
      </c>
      <c r="AU421" s="46">
        <v>0</v>
      </c>
      <c r="AV421" s="46">
        <v>0</v>
      </c>
      <c r="AW421" s="46">
        <v>0</v>
      </c>
      <c r="AX421" s="46">
        <v>0</v>
      </c>
      <c r="AY421" s="46">
        <v>0</v>
      </c>
      <c r="AZ421" s="46">
        <v>0</v>
      </c>
      <c r="BA421" s="46">
        <v>0</v>
      </c>
      <c r="BB421" s="46">
        <v>0</v>
      </c>
      <c r="BC421" s="46">
        <v>0</v>
      </c>
      <c r="BD421" s="46">
        <v>0</v>
      </c>
      <c r="BE421" s="46">
        <v>0</v>
      </c>
      <c r="BF421" s="46">
        <v>0</v>
      </c>
      <c r="BG421" s="46">
        <v>0</v>
      </c>
      <c r="BH421" s="46">
        <v>0</v>
      </c>
      <c r="BI421" s="46">
        <v>0</v>
      </c>
      <c r="BJ421" s="46">
        <v>0</v>
      </c>
      <c r="BK421" s="46">
        <v>0</v>
      </c>
      <c r="BL421" s="46">
        <v>0</v>
      </c>
      <c r="BM421" s="46">
        <v>0</v>
      </c>
      <c r="BN421" s="46">
        <v>0</v>
      </c>
      <c r="BO421" s="46">
        <v>0</v>
      </c>
      <c r="BP421" s="46">
        <v>0</v>
      </c>
      <c r="BQ421" s="46">
        <v>0</v>
      </c>
      <c r="BR421" s="46">
        <v>0</v>
      </c>
      <c r="BS421" s="46">
        <v>0</v>
      </c>
      <c r="BT421" s="46">
        <v>0</v>
      </c>
      <c r="BU421" s="46">
        <v>0</v>
      </c>
      <c r="BV421" s="46">
        <v>0</v>
      </c>
      <c r="BW421" s="46">
        <v>0</v>
      </c>
      <c r="BX421" s="46">
        <v>0</v>
      </c>
      <c r="BY421" s="37">
        <v>189646.47</v>
      </c>
    </row>
    <row r="422" spans="1:77" ht="18.7" customHeight="1" x14ac:dyDescent="0.2">
      <c r="A422" s="34" t="s">
        <v>637</v>
      </c>
      <c r="B422" s="35" t="s">
        <v>988</v>
      </c>
      <c r="C422" s="34" t="s">
        <v>989</v>
      </c>
      <c r="D422" s="36">
        <v>0</v>
      </c>
      <c r="E422" s="36">
        <v>0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0</v>
      </c>
      <c r="U422" s="36">
        <v>0</v>
      </c>
      <c r="V422" s="36">
        <v>0</v>
      </c>
      <c r="W422" s="36">
        <v>0</v>
      </c>
      <c r="X422" s="36">
        <v>0</v>
      </c>
      <c r="Y422" s="36">
        <v>0</v>
      </c>
      <c r="Z422" s="36">
        <v>0</v>
      </c>
      <c r="AA422" s="36">
        <v>0</v>
      </c>
      <c r="AB422" s="36">
        <v>0</v>
      </c>
      <c r="AC422" s="36">
        <v>0</v>
      </c>
      <c r="AD422" s="36">
        <v>0</v>
      </c>
      <c r="AE422" s="36">
        <v>0</v>
      </c>
      <c r="AF422" s="36">
        <v>0</v>
      </c>
      <c r="AG422" s="36">
        <v>0</v>
      </c>
      <c r="AH422" s="36">
        <v>0</v>
      </c>
      <c r="AI422" s="36">
        <v>0</v>
      </c>
      <c r="AJ422" s="36">
        <v>0</v>
      </c>
      <c r="AK422" s="36">
        <v>0</v>
      </c>
      <c r="AL422" s="36">
        <v>0</v>
      </c>
      <c r="AM422" s="36">
        <v>0</v>
      </c>
      <c r="AN422" s="36">
        <v>0</v>
      </c>
      <c r="AO422" s="36">
        <v>0</v>
      </c>
      <c r="AP422" s="36">
        <v>0</v>
      </c>
      <c r="AQ422" s="36">
        <v>23501</v>
      </c>
      <c r="AR422" s="36">
        <v>0</v>
      </c>
      <c r="AS422" s="36">
        <v>0</v>
      </c>
      <c r="AT422" s="36">
        <v>0</v>
      </c>
      <c r="AU422" s="36">
        <v>0</v>
      </c>
      <c r="AV422" s="36">
        <v>0</v>
      </c>
      <c r="AW422" s="36">
        <v>0</v>
      </c>
      <c r="AX422" s="36">
        <v>0</v>
      </c>
      <c r="AY422" s="36">
        <v>0</v>
      </c>
      <c r="AZ422" s="36">
        <v>0</v>
      </c>
      <c r="BA422" s="36">
        <v>0</v>
      </c>
      <c r="BB422" s="36">
        <v>0</v>
      </c>
      <c r="BC422" s="36">
        <v>0</v>
      </c>
      <c r="BD422" s="36">
        <v>0</v>
      </c>
      <c r="BE422" s="36">
        <v>0</v>
      </c>
      <c r="BF422" s="36">
        <v>0</v>
      </c>
      <c r="BG422" s="36">
        <v>0</v>
      </c>
      <c r="BH422" s="36">
        <v>0</v>
      </c>
      <c r="BI422" s="36">
        <v>0</v>
      </c>
      <c r="BJ422" s="36">
        <v>0</v>
      </c>
      <c r="BK422" s="36">
        <v>0</v>
      </c>
      <c r="BL422" s="36">
        <v>0</v>
      </c>
      <c r="BM422" s="36">
        <v>0</v>
      </c>
      <c r="BN422" s="36">
        <v>0</v>
      </c>
      <c r="BO422" s="36">
        <v>0</v>
      </c>
      <c r="BP422" s="36">
        <v>0</v>
      </c>
      <c r="BQ422" s="36">
        <v>0</v>
      </c>
      <c r="BR422" s="36">
        <v>0</v>
      </c>
      <c r="BS422" s="36">
        <v>0</v>
      </c>
      <c r="BT422" s="36">
        <v>0</v>
      </c>
      <c r="BU422" s="36">
        <v>0</v>
      </c>
      <c r="BV422" s="36">
        <v>0</v>
      </c>
      <c r="BW422" s="36">
        <v>0</v>
      </c>
      <c r="BX422" s="36">
        <v>0</v>
      </c>
      <c r="BY422" s="37">
        <v>26</v>
      </c>
    </row>
    <row r="423" spans="1:77" ht="18.7" customHeight="1" x14ac:dyDescent="0.2">
      <c r="A423" s="34" t="s">
        <v>637</v>
      </c>
      <c r="B423" s="35" t="s">
        <v>990</v>
      </c>
      <c r="C423" s="34" t="s">
        <v>991</v>
      </c>
      <c r="D423" s="46">
        <v>0</v>
      </c>
      <c r="E423" s="46">
        <v>0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0</v>
      </c>
      <c r="V423" s="46">
        <v>0</v>
      </c>
      <c r="W423" s="46">
        <v>0</v>
      </c>
      <c r="X423" s="46">
        <v>0</v>
      </c>
      <c r="Y423" s="46">
        <v>0</v>
      </c>
      <c r="Z423" s="46">
        <v>0</v>
      </c>
      <c r="AA423" s="46">
        <v>0</v>
      </c>
      <c r="AB423" s="46">
        <v>0</v>
      </c>
      <c r="AC423" s="46">
        <v>0</v>
      </c>
      <c r="AD423" s="46">
        <v>0</v>
      </c>
      <c r="AE423" s="46">
        <v>0</v>
      </c>
      <c r="AF423" s="46">
        <v>0</v>
      </c>
      <c r="AG423" s="46">
        <v>0</v>
      </c>
      <c r="AH423" s="46">
        <v>0</v>
      </c>
      <c r="AI423" s="46">
        <v>0</v>
      </c>
      <c r="AJ423" s="46">
        <v>0</v>
      </c>
      <c r="AK423" s="46">
        <v>0</v>
      </c>
      <c r="AL423" s="46">
        <v>0</v>
      </c>
      <c r="AM423" s="46">
        <v>0</v>
      </c>
      <c r="AN423" s="46">
        <v>0</v>
      </c>
      <c r="AO423" s="46">
        <v>0</v>
      </c>
      <c r="AP423" s="46">
        <v>0</v>
      </c>
      <c r="AQ423" s="46">
        <v>0</v>
      </c>
      <c r="AR423" s="46">
        <v>0</v>
      </c>
      <c r="AS423" s="46">
        <v>0</v>
      </c>
      <c r="AT423" s="46">
        <v>0</v>
      </c>
      <c r="AU423" s="46">
        <v>0</v>
      </c>
      <c r="AV423" s="46">
        <v>0</v>
      </c>
      <c r="AW423" s="46">
        <v>0</v>
      </c>
      <c r="AX423" s="46">
        <v>0</v>
      </c>
      <c r="AY423" s="46">
        <v>0</v>
      </c>
      <c r="AZ423" s="46">
        <v>0</v>
      </c>
      <c r="BA423" s="46">
        <v>0</v>
      </c>
      <c r="BB423" s="46">
        <v>0</v>
      </c>
      <c r="BC423" s="46">
        <v>0</v>
      </c>
      <c r="BD423" s="46">
        <v>0</v>
      </c>
      <c r="BE423" s="46">
        <v>0</v>
      </c>
      <c r="BF423" s="46">
        <v>0</v>
      </c>
      <c r="BG423" s="46">
        <v>0</v>
      </c>
      <c r="BH423" s="46">
        <v>0</v>
      </c>
      <c r="BI423" s="46">
        <v>0</v>
      </c>
      <c r="BJ423" s="46">
        <v>0</v>
      </c>
      <c r="BK423" s="46">
        <v>0</v>
      </c>
      <c r="BL423" s="46">
        <v>0</v>
      </c>
      <c r="BM423" s="46">
        <v>0</v>
      </c>
      <c r="BN423" s="46">
        <v>0</v>
      </c>
      <c r="BO423" s="46">
        <v>0</v>
      </c>
      <c r="BP423" s="46">
        <v>0</v>
      </c>
      <c r="BQ423" s="46">
        <v>0</v>
      </c>
      <c r="BR423" s="46">
        <v>0</v>
      </c>
      <c r="BS423" s="46">
        <v>0</v>
      </c>
      <c r="BT423" s="46">
        <v>0</v>
      </c>
      <c r="BU423" s="46">
        <v>0</v>
      </c>
      <c r="BV423" s="46">
        <v>0</v>
      </c>
      <c r="BW423" s="46">
        <v>0</v>
      </c>
      <c r="BX423" s="46">
        <v>0</v>
      </c>
      <c r="BY423" s="37">
        <v>4</v>
      </c>
    </row>
    <row r="424" spans="1:77" ht="18.7" customHeight="1" x14ac:dyDescent="0.2">
      <c r="A424" s="34" t="s">
        <v>637</v>
      </c>
      <c r="B424" s="35" t="s">
        <v>992</v>
      </c>
      <c r="C424" s="34" t="s">
        <v>993</v>
      </c>
      <c r="D424" s="46">
        <v>0</v>
      </c>
      <c r="E424" s="46">
        <v>0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0</v>
      </c>
      <c r="U424" s="46">
        <v>0</v>
      </c>
      <c r="V424" s="46">
        <v>0</v>
      </c>
      <c r="W424" s="46">
        <v>0</v>
      </c>
      <c r="X424" s="46">
        <v>0</v>
      </c>
      <c r="Y424" s="46">
        <v>0</v>
      </c>
      <c r="Z424" s="46">
        <v>0</v>
      </c>
      <c r="AA424" s="46">
        <v>0</v>
      </c>
      <c r="AB424" s="46">
        <v>0</v>
      </c>
      <c r="AC424" s="46">
        <v>0</v>
      </c>
      <c r="AD424" s="46">
        <v>0</v>
      </c>
      <c r="AE424" s="46">
        <v>0</v>
      </c>
      <c r="AF424" s="46">
        <v>0</v>
      </c>
      <c r="AG424" s="46">
        <v>0</v>
      </c>
      <c r="AH424" s="46">
        <v>0</v>
      </c>
      <c r="AI424" s="46">
        <v>0</v>
      </c>
      <c r="AJ424" s="46">
        <v>0</v>
      </c>
      <c r="AK424" s="46">
        <v>0</v>
      </c>
      <c r="AL424" s="46">
        <v>0</v>
      </c>
      <c r="AM424" s="46">
        <v>0</v>
      </c>
      <c r="AN424" s="46">
        <v>0</v>
      </c>
      <c r="AO424" s="46">
        <v>0</v>
      </c>
      <c r="AP424" s="46">
        <v>0</v>
      </c>
      <c r="AQ424" s="46">
        <v>0</v>
      </c>
      <c r="AR424" s="46">
        <v>0</v>
      </c>
      <c r="AS424" s="46">
        <v>0</v>
      </c>
      <c r="AT424" s="46">
        <v>0</v>
      </c>
      <c r="AU424" s="46">
        <v>0</v>
      </c>
      <c r="AV424" s="46">
        <v>0</v>
      </c>
      <c r="AW424" s="46">
        <v>0</v>
      </c>
      <c r="AX424" s="46">
        <v>0</v>
      </c>
      <c r="AY424" s="46">
        <v>0</v>
      </c>
      <c r="AZ424" s="46">
        <v>0</v>
      </c>
      <c r="BA424" s="46">
        <v>0</v>
      </c>
      <c r="BB424" s="46">
        <v>0</v>
      </c>
      <c r="BC424" s="46">
        <v>0</v>
      </c>
      <c r="BD424" s="46">
        <v>0</v>
      </c>
      <c r="BE424" s="46">
        <v>0</v>
      </c>
      <c r="BF424" s="46">
        <v>0</v>
      </c>
      <c r="BG424" s="46">
        <v>0</v>
      </c>
      <c r="BH424" s="46">
        <v>0</v>
      </c>
      <c r="BI424" s="46">
        <v>0</v>
      </c>
      <c r="BJ424" s="46">
        <v>0</v>
      </c>
      <c r="BK424" s="46">
        <v>0</v>
      </c>
      <c r="BL424" s="46">
        <v>0</v>
      </c>
      <c r="BM424" s="46">
        <v>0</v>
      </c>
      <c r="BN424" s="46">
        <v>0</v>
      </c>
      <c r="BO424" s="46">
        <v>0</v>
      </c>
      <c r="BP424" s="46">
        <v>0</v>
      </c>
      <c r="BQ424" s="46">
        <v>0</v>
      </c>
      <c r="BR424" s="46">
        <v>0</v>
      </c>
      <c r="BS424" s="46">
        <v>0</v>
      </c>
      <c r="BT424" s="46">
        <v>0</v>
      </c>
      <c r="BU424" s="46">
        <v>0</v>
      </c>
      <c r="BV424" s="46">
        <v>0</v>
      </c>
      <c r="BW424" s="46">
        <v>0</v>
      </c>
      <c r="BX424" s="46">
        <v>0</v>
      </c>
      <c r="BY424" s="37"/>
    </row>
    <row r="425" spans="1:77" ht="18.7" customHeight="1" x14ac:dyDescent="0.2">
      <c r="A425" s="34" t="s">
        <v>637</v>
      </c>
      <c r="B425" s="35" t="s">
        <v>994</v>
      </c>
      <c r="C425" s="34" t="s">
        <v>995</v>
      </c>
      <c r="D425" s="36">
        <v>0</v>
      </c>
      <c r="E425" s="36">
        <v>0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U425" s="36">
        <v>0</v>
      </c>
      <c r="V425" s="36">
        <v>0</v>
      </c>
      <c r="W425" s="36">
        <v>0</v>
      </c>
      <c r="X425" s="36">
        <v>0</v>
      </c>
      <c r="Y425" s="36">
        <v>0</v>
      </c>
      <c r="Z425" s="36">
        <v>0</v>
      </c>
      <c r="AA425" s="36">
        <v>0</v>
      </c>
      <c r="AB425" s="36">
        <v>0</v>
      </c>
      <c r="AC425" s="36">
        <v>6757.13</v>
      </c>
      <c r="AD425" s="36">
        <v>0</v>
      </c>
      <c r="AE425" s="36">
        <v>0</v>
      </c>
      <c r="AF425" s="36">
        <v>0</v>
      </c>
      <c r="AG425" s="36">
        <v>0</v>
      </c>
      <c r="AH425" s="36">
        <v>0</v>
      </c>
      <c r="AI425" s="36">
        <v>0</v>
      </c>
      <c r="AJ425" s="36">
        <v>0</v>
      </c>
      <c r="AK425" s="36">
        <v>0</v>
      </c>
      <c r="AL425" s="36">
        <v>0</v>
      </c>
      <c r="AM425" s="36">
        <v>0</v>
      </c>
      <c r="AN425" s="36">
        <v>0</v>
      </c>
      <c r="AO425" s="36">
        <v>0</v>
      </c>
      <c r="AP425" s="36">
        <v>0</v>
      </c>
      <c r="AQ425" s="36">
        <v>0</v>
      </c>
      <c r="AR425" s="36">
        <v>0</v>
      </c>
      <c r="AS425" s="36">
        <v>0</v>
      </c>
      <c r="AT425" s="36">
        <v>0</v>
      </c>
      <c r="AU425" s="36">
        <v>0</v>
      </c>
      <c r="AV425" s="36">
        <v>0</v>
      </c>
      <c r="AW425" s="36">
        <v>0</v>
      </c>
      <c r="AX425" s="36">
        <v>0</v>
      </c>
      <c r="AY425" s="36">
        <v>0</v>
      </c>
      <c r="AZ425" s="36">
        <v>0</v>
      </c>
      <c r="BA425" s="36">
        <v>0</v>
      </c>
      <c r="BB425" s="36">
        <v>0</v>
      </c>
      <c r="BC425" s="36">
        <v>0</v>
      </c>
      <c r="BD425" s="36">
        <v>0</v>
      </c>
      <c r="BE425" s="36">
        <v>0</v>
      </c>
      <c r="BF425" s="36">
        <v>0</v>
      </c>
      <c r="BG425" s="36">
        <v>0</v>
      </c>
      <c r="BH425" s="36">
        <v>0</v>
      </c>
      <c r="BI425" s="36">
        <v>0</v>
      </c>
      <c r="BJ425" s="36">
        <v>0</v>
      </c>
      <c r="BK425" s="36">
        <v>0</v>
      </c>
      <c r="BL425" s="36">
        <v>0</v>
      </c>
      <c r="BM425" s="36">
        <v>0</v>
      </c>
      <c r="BN425" s="36">
        <v>0</v>
      </c>
      <c r="BO425" s="36">
        <v>0</v>
      </c>
      <c r="BP425" s="36">
        <v>0</v>
      </c>
      <c r="BQ425" s="36">
        <v>0</v>
      </c>
      <c r="BR425" s="36">
        <v>0</v>
      </c>
      <c r="BS425" s="36">
        <v>0</v>
      </c>
      <c r="BT425" s="36">
        <v>0</v>
      </c>
      <c r="BU425" s="36">
        <v>0</v>
      </c>
      <c r="BV425" s="36">
        <v>0</v>
      </c>
      <c r="BW425" s="36">
        <v>0</v>
      </c>
      <c r="BX425" s="36">
        <v>0</v>
      </c>
      <c r="BY425" s="37">
        <v>119299.43000000002</v>
      </c>
    </row>
    <row r="426" spans="1:77" ht="18.7" customHeight="1" x14ac:dyDescent="0.2">
      <c r="A426" s="34" t="s">
        <v>637</v>
      </c>
      <c r="B426" s="35" t="s">
        <v>996</v>
      </c>
      <c r="C426" s="34" t="s">
        <v>997</v>
      </c>
      <c r="D426" s="46">
        <v>0</v>
      </c>
      <c r="E426" s="46">
        <v>0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0</v>
      </c>
      <c r="U426" s="46">
        <v>0</v>
      </c>
      <c r="V426" s="46">
        <v>0</v>
      </c>
      <c r="W426" s="46">
        <v>0</v>
      </c>
      <c r="X426" s="46">
        <v>0</v>
      </c>
      <c r="Y426" s="46">
        <v>0</v>
      </c>
      <c r="Z426" s="46">
        <v>0</v>
      </c>
      <c r="AA426" s="46">
        <v>0</v>
      </c>
      <c r="AB426" s="46">
        <v>0</v>
      </c>
      <c r="AC426" s="46">
        <v>0</v>
      </c>
      <c r="AD426" s="46">
        <v>0</v>
      </c>
      <c r="AE426" s="46">
        <v>0</v>
      </c>
      <c r="AF426" s="46">
        <v>0</v>
      </c>
      <c r="AG426" s="46">
        <v>0</v>
      </c>
      <c r="AH426" s="46">
        <v>0</v>
      </c>
      <c r="AI426" s="46">
        <v>0</v>
      </c>
      <c r="AJ426" s="46">
        <v>0</v>
      </c>
      <c r="AK426" s="46">
        <v>0</v>
      </c>
      <c r="AL426" s="46">
        <v>0</v>
      </c>
      <c r="AM426" s="46">
        <v>0</v>
      </c>
      <c r="AN426" s="46">
        <v>0</v>
      </c>
      <c r="AO426" s="46">
        <v>0</v>
      </c>
      <c r="AP426" s="46">
        <v>0</v>
      </c>
      <c r="AQ426" s="46">
        <v>0</v>
      </c>
      <c r="AR426" s="46">
        <v>0</v>
      </c>
      <c r="AS426" s="46">
        <v>0</v>
      </c>
      <c r="AT426" s="46">
        <v>0</v>
      </c>
      <c r="AU426" s="46">
        <v>0</v>
      </c>
      <c r="AV426" s="46">
        <v>0</v>
      </c>
      <c r="AW426" s="46">
        <v>0</v>
      </c>
      <c r="AX426" s="46">
        <v>0</v>
      </c>
      <c r="AY426" s="46">
        <v>0</v>
      </c>
      <c r="AZ426" s="46">
        <v>0</v>
      </c>
      <c r="BA426" s="46">
        <v>0</v>
      </c>
      <c r="BB426" s="46">
        <v>0</v>
      </c>
      <c r="BC426" s="46">
        <v>0</v>
      </c>
      <c r="BD426" s="46">
        <v>0</v>
      </c>
      <c r="BE426" s="46">
        <v>0</v>
      </c>
      <c r="BF426" s="46">
        <v>0</v>
      </c>
      <c r="BG426" s="46">
        <v>0</v>
      </c>
      <c r="BH426" s="46">
        <v>0</v>
      </c>
      <c r="BI426" s="46">
        <v>0</v>
      </c>
      <c r="BJ426" s="46">
        <v>0</v>
      </c>
      <c r="BK426" s="46">
        <v>0</v>
      </c>
      <c r="BL426" s="46">
        <v>0</v>
      </c>
      <c r="BM426" s="46">
        <v>0</v>
      </c>
      <c r="BN426" s="46">
        <v>0</v>
      </c>
      <c r="BO426" s="46">
        <v>0</v>
      </c>
      <c r="BP426" s="46">
        <v>0</v>
      </c>
      <c r="BQ426" s="46">
        <v>0</v>
      </c>
      <c r="BR426" s="46">
        <v>0</v>
      </c>
      <c r="BS426" s="46">
        <v>0</v>
      </c>
      <c r="BT426" s="46">
        <v>0</v>
      </c>
      <c r="BU426" s="46">
        <v>0</v>
      </c>
      <c r="BV426" s="46">
        <v>0</v>
      </c>
      <c r="BW426" s="46">
        <v>0</v>
      </c>
      <c r="BX426" s="46">
        <v>0</v>
      </c>
      <c r="BY426" s="37"/>
    </row>
    <row r="427" spans="1:77" ht="18.7" customHeight="1" x14ac:dyDescent="0.2">
      <c r="A427" s="34" t="s">
        <v>637</v>
      </c>
      <c r="B427" s="35" t="s">
        <v>998</v>
      </c>
      <c r="C427" s="34" t="s">
        <v>999</v>
      </c>
      <c r="D427" s="46">
        <v>0</v>
      </c>
      <c r="E427" s="46">
        <v>0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0</v>
      </c>
      <c r="U427" s="46">
        <v>0</v>
      </c>
      <c r="V427" s="46">
        <v>0</v>
      </c>
      <c r="W427" s="46">
        <v>0</v>
      </c>
      <c r="X427" s="46">
        <v>0</v>
      </c>
      <c r="Y427" s="46">
        <v>0</v>
      </c>
      <c r="Z427" s="46">
        <v>0</v>
      </c>
      <c r="AA427" s="46">
        <v>0</v>
      </c>
      <c r="AB427" s="46">
        <v>0</v>
      </c>
      <c r="AC427" s="46">
        <v>0</v>
      </c>
      <c r="AD427" s="46">
        <v>0</v>
      </c>
      <c r="AE427" s="46">
        <v>0</v>
      </c>
      <c r="AF427" s="46">
        <v>0</v>
      </c>
      <c r="AG427" s="46">
        <v>0</v>
      </c>
      <c r="AH427" s="46">
        <v>0</v>
      </c>
      <c r="AI427" s="46">
        <v>0</v>
      </c>
      <c r="AJ427" s="46">
        <v>0</v>
      </c>
      <c r="AK427" s="46">
        <v>0</v>
      </c>
      <c r="AL427" s="46">
        <v>0</v>
      </c>
      <c r="AM427" s="46">
        <v>0</v>
      </c>
      <c r="AN427" s="46">
        <v>0</v>
      </c>
      <c r="AO427" s="46">
        <v>0</v>
      </c>
      <c r="AP427" s="46">
        <v>0</v>
      </c>
      <c r="AQ427" s="46">
        <v>0</v>
      </c>
      <c r="AR427" s="46">
        <v>0</v>
      </c>
      <c r="AS427" s="46">
        <v>0</v>
      </c>
      <c r="AT427" s="46">
        <v>0</v>
      </c>
      <c r="AU427" s="46">
        <v>0</v>
      </c>
      <c r="AV427" s="46">
        <v>0</v>
      </c>
      <c r="AW427" s="46">
        <v>0</v>
      </c>
      <c r="AX427" s="46">
        <v>0</v>
      </c>
      <c r="AY427" s="46">
        <v>0</v>
      </c>
      <c r="AZ427" s="46">
        <v>0</v>
      </c>
      <c r="BA427" s="46">
        <v>0</v>
      </c>
      <c r="BB427" s="46">
        <v>0</v>
      </c>
      <c r="BC427" s="46">
        <v>0</v>
      </c>
      <c r="BD427" s="46">
        <v>0</v>
      </c>
      <c r="BE427" s="46">
        <v>0</v>
      </c>
      <c r="BF427" s="46">
        <v>0</v>
      </c>
      <c r="BG427" s="46">
        <v>0</v>
      </c>
      <c r="BH427" s="46">
        <v>0</v>
      </c>
      <c r="BI427" s="46">
        <v>0</v>
      </c>
      <c r="BJ427" s="46">
        <v>0</v>
      </c>
      <c r="BK427" s="46">
        <v>0</v>
      </c>
      <c r="BL427" s="46">
        <v>0</v>
      </c>
      <c r="BM427" s="46">
        <v>0</v>
      </c>
      <c r="BN427" s="46">
        <v>0</v>
      </c>
      <c r="BO427" s="46">
        <v>0</v>
      </c>
      <c r="BP427" s="46">
        <v>0</v>
      </c>
      <c r="BQ427" s="46">
        <v>0</v>
      </c>
      <c r="BR427" s="46">
        <v>0</v>
      </c>
      <c r="BS427" s="46">
        <v>0</v>
      </c>
      <c r="BT427" s="46">
        <v>0</v>
      </c>
      <c r="BU427" s="46">
        <v>0</v>
      </c>
      <c r="BV427" s="46">
        <v>0</v>
      </c>
      <c r="BW427" s="46">
        <v>0</v>
      </c>
      <c r="BX427" s="46">
        <v>0</v>
      </c>
      <c r="BY427" s="37"/>
    </row>
    <row r="428" spans="1:77" ht="18.7" customHeight="1" x14ac:dyDescent="0.2">
      <c r="A428" s="34" t="s">
        <v>637</v>
      </c>
      <c r="B428" s="35" t="s">
        <v>1000</v>
      </c>
      <c r="C428" s="34" t="s">
        <v>1001</v>
      </c>
      <c r="D428" s="46">
        <v>0</v>
      </c>
      <c r="E428" s="46">
        <v>0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46">
        <v>0</v>
      </c>
      <c r="V428" s="46">
        <v>0</v>
      </c>
      <c r="W428" s="46">
        <v>0</v>
      </c>
      <c r="X428" s="46">
        <v>0</v>
      </c>
      <c r="Y428" s="46">
        <v>0</v>
      </c>
      <c r="Z428" s="46">
        <v>0</v>
      </c>
      <c r="AA428" s="46">
        <v>0</v>
      </c>
      <c r="AB428" s="46">
        <v>0</v>
      </c>
      <c r="AC428" s="46">
        <v>0</v>
      </c>
      <c r="AD428" s="46">
        <v>0</v>
      </c>
      <c r="AE428" s="46">
        <v>0</v>
      </c>
      <c r="AF428" s="46">
        <v>0</v>
      </c>
      <c r="AG428" s="46">
        <v>0</v>
      </c>
      <c r="AH428" s="46">
        <v>0</v>
      </c>
      <c r="AI428" s="46">
        <v>0</v>
      </c>
      <c r="AJ428" s="46">
        <v>0</v>
      </c>
      <c r="AK428" s="46">
        <v>0</v>
      </c>
      <c r="AL428" s="46">
        <v>0</v>
      </c>
      <c r="AM428" s="46">
        <v>0</v>
      </c>
      <c r="AN428" s="46">
        <v>0</v>
      </c>
      <c r="AO428" s="46">
        <v>0</v>
      </c>
      <c r="AP428" s="46">
        <v>0</v>
      </c>
      <c r="AQ428" s="46">
        <v>0</v>
      </c>
      <c r="AR428" s="46">
        <v>0</v>
      </c>
      <c r="AS428" s="46">
        <v>0</v>
      </c>
      <c r="AT428" s="46">
        <v>0</v>
      </c>
      <c r="AU428" s="46">
        <v>0</v>
      </c>
      <c r="AV428" s="46">
        <v>0</v>
      </c>
      <c r="AW428" s="46">
        <v>0</v>
      </c>
      <c r="AX428" s="46">
        <v>0</v>
      </c>
      <c r="AY428" s="46">
        <v>0</v>
      </c>
      <c r="AZ428" s="46">
        <v>0</v>
      </c>
      <c r="BA428" s="46">
        <v>0</v>
      </c>
      <c r="BB428" s="46">
        <v>0</v>
      </c>
      <c r="BC428" s="46">
        <v>0</v>
      </c>
      <c r="BD428" s="46">
        <v>0</v>
      </c>
      <c r="BE428" s="46">
        <v>0</v>
      </c>
      <c r="BF428" s="46">
        <v>0</v>
      </c>
      <c r="BG428" s="46">
        <v>0</v>
      </c>
      <c r="BH428" s="46">
        <v>0</v>
      </c>
      <c r="BI428" s="46">
        <v>0</v>
      </c>
      <c r="BJ428" s="46">
        <v>0</v>
      </c>
      <c r="BK428" s="46">
        <v>0</v>
      </c>
      <c r="BL428" s="46">
        <v>0</v>
      </c>
      <c r="BM428" s="46">
        <v>0</v>
      </c>
      <c r="BN428" s="46">
        <v>0</v>
      </c>
      <c r="BO428" s="46">
        <v>0</v>
      </c>
      <c r="BP428" s="46">
        <v>0</v>
      </c>
      <c r="BQ428" s="46">
        <v>0</v>
      </c>
      <c r="BR428" s="46">
        <v>0</v>
      </c>
      <c r="BS428" s="46">
        <v>0</v>
      </c>
      <c r="BT428" s="46">
        <v>0</v>
      </c>
      <c r="BU428" s="46">
        <v>0</v>
      </c>
      <c r="BV428" s="46">
        <v>0</v>
      </c>
      <c r="BW428" s="46">
        <v>0</v>
      </c>
      <c r="BX428" s="46">
        <v>0</v>
      </c>
      <c r="BY428" s="37"/>
    </row>
    <row r="429" spans="1:77" ht="18.7" customHeight="1" x14ac:dyDescent="0.2">
      <c r="A429" s="34" t="s">
        <v>637</v>
      </c>
      <c r="B429" s="35" t="s">
        <v>1002</v>
      </c>
      <c r="C429" s="34" t="s">
        <v>1003</v>
      </c>
      <c r="D429" s="36">
        <v>462200</v>
      </c>
      <c r="E429" s="36">
        <v>0</v>
      </c>
      <c r="F429" s="36">
        <v>594500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0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0</v>
      </c>
      <c r="U429" s="36">
        <v>0</v>
      </c>
      <c r="V429" s="36">
        <v>316487.52</v>
      </c>
      <c r="W429" s="36">
        <v>0</v>
      </c>
      <c r="X429" s="36">
        <v>0</v>
      </c>
      <c r="Y429" s="36">
        <v>0</v>
      </c>
      <c r="Z429" s="36">
        <v>0</v>
      </c>
      <c r="AA429" s="36">
        <v>0</v>
      </c>
      <c r="AB429" s="36">
        <v>0</v>
      </c>
      <c r="AC429" s="36">
        <v>0</v>
      </c>
      <c r="AD429" s="36">
        <v>200000</v>
      </c>
      <c r="AE429" s="36">
        <v>470000</v>
      </c>
      <c r="AF429" s="36">
        <v>0</v>
      </c>
      <c r="AG429" s="36">
        <v>0</v>
      </c>
      <c r="AH429" s="36">
        <v>0</v>
      </c>
      <c r="AI429" s="36">
        <v>79000</v>
      </c>
      <c r="AJ429" s="36">
        <v>0</v>
      </c>
      <c r="AK429" s="36">
        <v>0</v>
      </c>
      <c r="AL429" s="36">
        <v>0</v>
      </c>
      <c r="AM429" s="36">
        <v>0</v>
      </c>
      <c r="AN429" s="36">
        <v>0</v>
      </c>
      <c r="AO429" s="36">
        <v>0</v>
      </c>
      <c r="AP429" s="36">
        <v>0</v>
      </c>
      <c r="AQ429" s="36">
        <v>0</v>
      </c>
      <c r="AR429" s="36">
        <v>0</v>
      </c>
      <c r="AS429" s="36">
        <v>0</v>
      </c>
      <c r="AT429" s="36">
        <v>0</v>
      </c>
      <c r="AU429" s="36">
        <v>250000</v>
      </c>
      <c r="AV429" s="36">
        <v>0</v>
      </c>
      <c r="AW429" s="36">
        <v>0</v>
      </c>
      <c r="AX429" s="36">
        <v>2610964.54</v>
      </c>
      <c r="AY429" s="36">
        <v>0</v>
      </c>
      <c r="AZ429" s="36">
        <v>593900</v>
      </c>
      <c r="BA429" s="36">
        <v>0</v>
      </c>
      <c r="BB429" s="36">
        <v>0</v>
      </c>
      <c r="BC429" s="36">
        <v>0</v>
      </c>
      <c r="BD429" s="36">
        <v>0</v>
      </c>
      <c r="BE429" s="36">
        <v>0</v>
      </c>
      <c r="BF429" s="36">
        <v>0</v>
      </c>
      <c r="BG429" s="36">
        <v>0</v>
      </c>
      <c r="BH429" s="36">
        <v>0</v>
      </c>
      <c r="BI429" s="36">
        <v>1006640.87</v>
      </c>
      <c r="BJ429" s="36">
        <v>0</v>
      </c>
      <c r="BK429" s="36">
        <v>0</v>
      </c>
      <c r="BL429" s="36">
        <v>0</v>
      </c>
      <c r="BM429" s="36">
        <v>0</v>
      </c>
      <c r="BN429" s="36">
        <v>0</v>
      </c>
      <c r="BO429" s="36">
        <v>0</v>
      </c>
      <c r="BP429" s="36">
        <v>0</v>
      </c>
      <c r="BQ429" s="36">
        <v>0</v>
      </c>
      <c r="BR429" s="36">
        <v>0</v>
      </c>
      <c r="BS429" s="36">
        <v>0</v>
      </c>
      <c r="BT429" s="36">
        <v>500000</v>
      </c>
      <c r="BU429" s="36">
        <v>0</v>
      </c>
      <c r="BV429" s="36">
        <v>87800</v>
      </c>
      <c r="BW429" s="36">
        <v>1349969.2</v>
      </c>
      <c r="BX429" s="36">
        <v>0</v>
      </c>
      <c r="BY429" s="37"/>
    </row>
    <row r="430" spans="1:77" ht="18.7" customHeight="1" x14ac:dyDescent="0.2">
      <c r="A430" s="34" t="s">
        <v>637</v>
      </c>
      <c r="B430" s="35" t="s">
        <v>1004</v>
      </c>
      <c r="C430" s="34" t="s">
        <v>1005</v>
      </c>
      <c r="D430" s="46">
        <v>0</v>
      </c>
      <c r="E430" s="46">
        <v>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46">
        <v>0</v>
      </c>
      <c r="V430" s="46">
        <v>0</v>
      </c>
      <c r="W430" s="46">
        <v>0</v>
      </c>
      <c r="X430" s="46">
        <v>0</v>
      </c>
      <c r="Y430" s="46">
        <v>0</v>
      </c>
      <c r="Z430" s="46">
        <v>0</v>
      </c>
      <c r="AA430" s="46">
        <v>0</v>
      </c>
      <c r="AB430" s="46">
        <v>0</v>
      </c>
      <c r="AC430" s="46">
        <v>0</v>
      </c>
      <c r="AD430" s="46">
        <v>0</v>
      </c>
      <c r="AE430" s="46">
        <v>0</v>
      </c>
      <c r="AF430" s="46">
        <v>0</v>
      </c>
      <c r="AG430" s="46">
        <v>0</v>
      </c>
      <c r="AH430" s="46">
        <v>0</v>
      </c>
      <c r="AI430" s="46">
        <v>0</v>
      </c>
      <c r="AJ430" s="46">
        <v>0</v>
      </c>
      <c r="AK430" s="46">
        <v>0</v>
      </c>
      <c r="AL430" s="46">
        <v>0</v>
      </c>
      <c r="AM430" s="46">
        <v>0</v>
      </c>
      <c r="AN430" s="46">
        <v>0</v>
      </c>
      <c r="AO430" s="46">
        <v>0</v>
      </c>
      <c r="AP430" s="46">
        <v>0</v>
      </c>
      <c r="AQ430" s="46">
        <v>0</v>
      </c>
      <c r="AR430" s="46">
        <v>0</v>
      </c>
      <c r="AS430" s="46">
        <v>0</v>
      </c>
      <c r="AT430" s="46">
        <v>0</v>
      </c>
      <c r="AU430" s="46">
        <v>0</v>
      </c>
      <c r="AV430" s="46">
        <v>0</v>
      </c>
      <c r="AW430" s="46">
        <v>0</v>
      </c>
      <c r="AX430" s="46">
        <v>0</v>
      </c>
      <c r="AY430" s="46">
        <v>0</v>
      </c>
      <c r="AZ430" s="46">
        <v>0</v>
      </c>
      <c r="BA430" s="46">
        <v>0</v>
      </c>
      <c r="BB430" s="46">
        <v>0</v>
      </c>
      <c r="BC430" s="46">
        <v>0</v>
      </c>
      <c r="BD430" s="46">
        <v>0</v>
      </c>
      <c r="BE430" s="46">
        <v>0</v>
      </c>
      <c r="BF430" s="46">
        <v>0</v>
      </c>
      <c r="BG430" s="46">
        <v>0</v>
      </c>
      <c r="BH430" s="46">
        <v>0</v>
      </c>
      <c r="BI430" s="46">
        <v>0</v>
      </c>
      <c r="BJ430" s="46">
        <v>0</v>
      </c>
      <c r="BK430" s="46">
        <v>0</v>
      </c>
      <c r="BL430" s="46">
        <v>0</v>
      </c>
      <c r="BM430" s="46">
        <v>0</v>
      </c>
      <c r="BN430" s="46">
        <v>0</v>
      </c>
      <c r="BO430" s="46">
        <v>0</v>
      </c>
      <c r="BP430" s="46">
        <v>0</v>
      </c>
      <c r="BQ430" s="46">
        <v>0</v>
      </c>
      <c r="BR430" s="46">
        <v>0</v>
      </c>
      <c r="BS430" s="46">
        <v>0</v>
      </c>
      <c r="BT430" s="46">
        <v>0</v>
      </c>
      <c r="BU430" s="46">
        <v>0</v>
      </c>
      <c r="BV430" s="46">
        <v>0</v>
      </c>
      <c r="BW430" s="46">
        <v>0</v>
      </c>
      <c r="BX430" s="46">
        <v>0</v>
      </c>
      <c r="BY430" s="37">
        <v>85779</v>
      </c>
    </row>
    <row r="431" spans="1:77" ht="18.7" customHeight="1" x14ac:dyDescent="0.2">
      <c r="A431" s="34" t="s">
        <v>637</v>
      </c>
      <c r="B431" s="35" t="s">
        <v>1006</v>
      </c>
      <c r="C431" s="34" t="s">
        <v>1007</v>
      </c>
      <c r="D431" s="46">
        <v>0</v>
      </c>
      <c r="E431" s="46">
        <v>0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6">
        <v>0</v>
      </c>
      <c r="Y431" s="46">
        <v>0</v>
      </c>
      <c r="Z431" s="46">
        <v>0</v>
      </c>
      <c r="AA431" s="46">
        <v>0</v>
      </c>
      <c r="AB431" s="46">
        <v>0</v>
      </c>
      <c r="AC431" s="46">
        <v>0</v>
      </c>
      <c r="AD431" s="46">
        <v>0</v>
      </c>
      <c r="AE431" s="46">
        <v>0</v>
      </c>
      <c r="AF431" s="46">
        <v>0</v>
      </c>
      <c r="AG431" s="46">
        <v>0</v>
      </c>
      <c r="AH431" s="46">
        <v>0</v>
      </c>
      <c r="AI431" s="46">
        <v>0</v>
      </c>
      <c r="AJ431" s="46">
        <v>0</v>
      </c>
      <c r="AK431" s="46">
        <v>0</v>
      </c>
      <c r="AL431" s="46">
        <v>0</v>
      </c>
      <c r="AM431" s="46">
        <v>0</v>
      </c>
      <c r="AN431" s="46">
        <v>0</v>
      </c>
      <c r="AO431" s="46">
        <v>0</v>
      </c>
      <c r="AP431" s="46">
        <v>0</v>
      </c>
      <c r="AQ431" s="46">
        <v>0</v>
      </c>
      <c r="AR431" s="46">
        <v>0</v>
      </c>
      <c r="AS431" s="46">
        <v>0</v>
      </c>
      <c r="AT431" s="46">
        <v>0</v>
      </c>
      <c r="AU431" s="46">
        <v>0</v>
      </c>
      <c r="AV431" s="46">
        <v>0</v>
      </c>
      <c r="AW431" s="46">
        <v>0</v>
      </c>
      <c r="AX431" s="46">
        <v>0</v>
      </c>
      <c r="AY431" s="46">
        <v>0</v>
      </c>
      <c r="AZ431" s="46">
        <v>0</v>
      </c>
      <c r="BA431" s="46">
        <v>0</v>
      </c>
      <c r="BB431" s="46">
        <v>0</v>
      </c>
      <c r="BC431" s="46">
        <v>0</v>
      </c>
      <c r="BD431" s="46">
        <v>0</v>
      </c>
      <c r="BE431" s="46">
        <v>0</v>
      </c>
      <c r="BF431" s="46">
        <v>0</v>
      </c>
      <c r="BG431" s="46">
        <v>0</v>
      </c>
      <c r="BH431" s="46">
        <v>0</v>
      </c>
      <c r="BI431" s="46">
        <v>0</v>
      </c>
      <c r="BJ431" s="46">
        <v>0</v>
      </c>
      <c r="BK431" s="46">
        <v>0</v>
      </c>
      <c r="BL431" s="46">
        <v>0</v>
      </c>
      <c r="BM431" s="46">
        <v>0</v>
      </c>
      <c r="BN431" s="46">
        <v>0</v>
      </c>
      <c r="BO431" s="46">
        <v>0</v>
      </c>
      <c r="BP431" s="46">
        <v>0</v>
      </c>
      <c r="BQ431" s="46">
        <v>0</v>
      </c>
      <c r="BR431" s="46">
        <v>0</v>
      </c>
      <c r="BS431" s="46">
        <v>0</v>
      </c>
      <c r="BT431" s="46">
        <v>0</v>
      </c>
      <c r="BU431" s="46">
        <v>0</v>
      </c>
      <c r="BV431" s="46">
        <v>0</v>
      </c>
      <c r="BW431" s="46">
        <v>0</v>
      </c>
      <c r="BX431" s="46">
        <v>0</v>
      </c>
      <c r="BY431" s="37">
        <v>1628585</v>
      </c>
    </row>
    <row r="432" spans="1:77" ht="18.7" customHeight="1" x14ac:dyDescent="0.2">
      <c r="A432" s="34" t="s">
        <v>637</v>
      </c>
      <c r="B432" s="35" t="s">
        <v>1008</v>
      </c>
      <c r="C432" s="34" t="s">
        <v>1009</v>
      </c>
      <c r="D432" s="46">
        <v>0</v>
      </c>
      <c r="E432" s="46">
        <v>0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0</v>
      </c>
      <c r="U432" s="46">
        <v>0</v>
      </c>
      <c r="V432" s="46">
        <v>0</v>
      </c>
      <c r="W432" s="46">
        <v>0</v>
      </c>
      <c r="X432" s="46">
        <v>0</v>
      </c>
      <c r="Y432" s="46">
        <v>0</v>
      </c>
      <c r="Z432" s="46">
        <v>0</v>
      </c>
      <c r="AA432" s="46">
        <v>0</v>
      </c>
      <c r="AB432" s="46">
        <v>0</v>
      </c>
      <c r="AC432" s="46">
        <v>0</v>
      </c>
      <c r="AD432" s="46">
        <v>0</v>
      </c>
      <c r="AE432" s="46">
        <v>0</v>
      </c>
      <c r="AF432" s="46">
        <v>0</v>
      </c>
      <c r="AG432" s="46">
        <v>0</v>
      </c>
      <c r="AH432" s="46">
        <v>0</v>
      </c>
      <c r="AI432" s="46">
        <v>0</v>
      </c>
      <c r="AJ432" s="46">
        <v>0</v>
      </c>
      <c r="AK432" s="46">
        <v>0</v>
      </c>
      <c r="AL432" s="46">
        <v>0</v>
      </c>
      <c r="AM432" s="46">
        <v>0</v>
      </c>
      <c r="AN432" s="46">
        <v>0</v>
      </c>
      <c r="AO432" s="46">
        <v>0</v>
      </c>
      <c r="AP432" s="46">
        <v>0</v>
      </c>
      <c r="AQ432" s="46">
        <v>0</v>
      </c>
      <c r="AR432" s="46">
        <v>0</v>
      </c>
      <c r="AS432" s="46">
        <v>0</v>
      </c>
      <c r="AT432" s="46">
        <v>0</v>
      </c>
      <c r="AU432" s="46">
        <v>0</v>
      </c>
      <c r="AV432" s="46">
        <v>0</v>
      </c>
      <c r="AW432" s="46">
        <v>0</v>
      </c>
      <c r="AX432" s="46">
        <v>0</v>
      </c>
      <c r="AY432" s="46">
        <v>0</v>
      </c>
      <c r="AZ432" s="46">
        <v>0</v>
      </c>
      <c r="BA432" s="46">
        <v>0</v>
      </c>
      <c r="BB432" s="46">
        <v>0</v>
      </c>
      <c r="BC432" s="46">
        <v>0</v>
      </c>
      <c r="BD432" s="46">
        <v>0</v>
      </c>
      <c r="BE432" s="46">
        <v>0</v>
      </c>
      <c r="BF432" s="46">
        <v>0</v>
      </c>
      <c r="BG432" s="46">
        <v>0</v>
      </c>
      <c r="BH432" s="46">
        <v>0</v>
      </c>
      <c r="BI432" s="46">
        <v>0</v>
      </c>
      <c r="BJ432" s="46">
        <v>0</v>
      </c>
      <c r="BK432" s="46">
        <v>0</v>
      </c>
      <c r="BL432" s="46">
        <v>0</v>
      </c>
      <c r="BM432" s="46">
        <v>0</v>
      </c>
      <c r="BN432" s="46">
        <v>0</v>
      </c>
      <c r="BO432" s="46">
        <v>0</v>
      </c>
      <c r="BP432" s="46">
        <v>0</v>
      </c>
      <c r="BQ432" s="46">
        <v>0</v>
      </c>
      <c r="BR432" s="46">
        <v>0</v>
      </c>
      <c r="BS432" s="46">
        <v>0</v>
      </c>
      <c r="BT432" s="46">
        <v>0</v>
      </c>
      <c r="BU432" s="46">
        <v>0</v>
      </c>
      <c r="BV432" s="46">
        <v>0</v>
      </c>
      <c r="BW432" s="46">
        <v>0</v>
      </c>
      <c r="BX432" s="46">
        <v>0</v>
      </c>
      <c r="BY432" s="37"/>
    </row>
    <row r="433" spans="1:77" ht="18.7" customHeight="1" x14ac:dyDescent="0.2">
      <c r="A433" s="34" t="s">
        <v>637</v>
      </c>
      <c r="B433" s="35" t="s">
        <v>1010</v>
      </c>
      <c r="C433" s="34" t="s">
        <v>1011</v>
      </c>
      <c r="D433" s="36">
        <v>0</v>
      </c>
      <c r="E433" s="36">
        <v>0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  <c r="U433" s="36">
        <v>0</v>
      </c>
      <c r="V433" s="36">
        <v>0</v>
      </c>
      <c r="W433" s="36">
        <v>0</v>
      </c>
      <c r="X433" s="36">
        <v>0</v>
      </c>
      <c r="Y433" s="36">
        <v>0</v>
      </c>
      <c r="Z433" s="36">
        <v>0</v>
      </c>
      <c r="AA433" s="36">
        <v>0</v>
      </c>
      <c r="AB433" s="36">
        <v>0</v>
      </c>
      <c r="AC433" s="36">
        <v>0</v>
      </c>
      <c r="AD433" s="36">
        <v>0</v>
      </c>
      <c r="AE433" s="36">
        <v>0</v>
      </c>
      <c r="AF433" s="36">
        <v>0</v>
      </c>
      <c r="AG433" s="36">
        <v>0</v>
      </c>
      <c r="AH433" s="36">
        <v>0</v>
      </c>
      <c r="AI433" s="36">
        <v>0</v>
      </c>
      <c r="AJ433" s="36">
        <v>0</v>
      </c>
      <c r="AK433" s="36">
        <v>0</v>
      </c>
      <c r="AL433" s="36">
        <v>0</v>
      </c>
      <c r="AM433" s="36">
        <v>0</v>
      </c>
      <c r="AN433" s="36">
        <v>0</v>
      </c>
      <c r="AO433" s="36">
        <v>0</v>
      </c>
      <c r="AP433" s="36">
        <v>0</v>
      </c>
      <c r="AQ433" s="36">
        <v>0</v>
      </c>
      <c r="AR433" s="36">
        <v>0</v>
      </c>
      <c r="AS433" s="36">
        <v>0</v>
      </c>
      <c r="AT433" s="36">
        <v>0</v>
      </c>
      <c r="AU433" s="36">
        <v>0</v>
      </c>
      <c r="AV433" s="36">
        <v>0</v>
      </c>
      <c r="AW433" s="36">
        <v>0</v>
      </c>
      <c r="AX433" s="36">
        <v>0</v>
      </c>
      <c r="AY433" s="36">
        <v>0</v>
      </c>
      <c r="AZ433" s="36">
        <v>0</v>
      </c>
      <c r="BA433" s="36">
        <v>0</v>
      </c>
      <c r="BB433" s="36">
        <v>0</v>
      </c>
      <c r="BC433" s="36">
        <v>0</v>
      </c>
      <c r="BD433" s="36">
        <v>0</v>
      </c>
      <c r="BE433" s="36">
        <v>0</v>
      </c>
      <c r="BF433" s="36">
        <v>0</v>
      </c>
      <c r="BG433" s="36">
        <v>0</v>
      </c>
      <c r="BH433" s="36">
        <v>0</v>
      </c>
      <c r="BI433" s="36">
        <v>1118679</v>
      </c>
      <c r="BJ433" s="36">
        <v>0</v>
      </c>
      <c r="BK433" s="36">
        <v>0</v>
      </c>
      <c r="BL433" s="36">
        <v>0</v>
      </c>
      <c r="BM433" s="36">
        <v>0</v>
      </c>
      <c r="BN433" s="36">
        <v>0</v>
      </c>
      <c r="BO433" s="36">
        <v>0</v>
      </c>
      <c r="BP433" s="36">
        <v>0</v>
      </c>
      <c r="BQ433" s="36">
        <v>0</v>
      </c>
      <c r="BR433" s="36">
        <v>0</v>
      </c>
      <c r="BS433" s="36">
        <v>0</v>
      </c>
      <c r="BT433" s="36">
        <v>0</v>
      </c>
      <c r="BU433" s="36">
        <v>0</v>
      </c>
      <c r="BV433" s="36">
        <v>0</v>
      </c>
      <c r="BW433" s="36">
        <v>0</v>
      </c>
      <c r="BX433" s="36">
        <v>0</v>
      </c>
      <c r="BY433" s="37">
        <v>7096857.6399999997</v>
      </c>
    </row>
    <row r="434" spans="1:77" ht="18.7" customHeight="1" x14ac:dyDescent="0.2">
      <c r="A434" s="34" t="s">
        <v>637</v>
      </c>
      <c r="B434" s="35" t="s">
        <v>1012</v>
      </c>
      <c r="C434" s="34" t="s">
        <v>1013</v>
      </c>
      <c r="D434" s="36">
        <v>0</v>
      </c>
      <c r="E434" s="36">
        <v>0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>
        <v>0</v>
      </c>
      <c r="V434" s="36">
        <v>0</v>
      </c>
      <c r="W434" s="36">
        <v>0</v>
      </c>
      <c r="X434" s="36">
        <v>0</v>
      </c>
      <c r="Y434" s="36">
        <v>0</v>
      </c>
      <c r="Z434" s="36">
        <v>0</v>
      </c>
      <c r="AA434" s="36">
        <v>0</v>
      </c>
      <c r="AB434" s="36">
        <v>0</v>
      </c>
      <c r="AC434" s="36">
        <v>0</v>
      </c>
      <c r="AD434" s="36">
        <v>0</v>
      </c>
      <c r="AE434" s="36">
        <v>2253350.4500000002</v>
      </c>
      <c r="AF434" s="36">
        <v>0</v>
      </c>
      <c r="AG434" s="36">
        <v>0</v>
      </c>
      <c r="AH434" s="36">
        <v>0</v>
      </c>
      <c r="AI434" s="36">
        <v>0</v>
      </c>
      <c r="AJ434" s="36">
        <v>0</v>
      </c>
      <c r="AK434" s="36">
        <v>0</v>
      </c>
      <c r="AL434" s="36">
        <v>0</v>
      </c>
      <c r="AM434" s="36">
        <v>0</v>
      </c>
      <c r="AN434" s="36">
        <v>0</v>
      </c>
      <c r="AO434" s="36">
        <v>0</v>
      </c>
      <c r="AP434" s="36">
        <v>0</v>
      </c>
      <c r="AQ434" s="36">
        <v>0</v>
      </c>
      <c r="AR434" s="36">
        <v>0</v>
      </c>
      <c r="AS434" s="36">
        <v>0</v>
      </c>
      <c r="AT434" s="36">
        <v>0</v>
      </c>
      <c r="AU434" s="36">
        <v>0</v>
      </c>
      <c r="AV434" s="36">
        <v>0</v>
      </c>
      <c r="AW434" s="36">
        <v>0</v>
      </c>
      <c r="AX434" s="36">
        <v>0</v>
      </c>
      <c r="AY434" s="36">
        <v>0</v>
      </c>
      <c r="AZ434" s="36">
        <v>0</v>
      </c>
      <c r="BA434" s="36">
        <v>0</v>
      </c>
      <c r="BB434" s="36">
        <v>0</v>
      </c>
      <c r="BC434" s="36">
        <v>0</v>
      </c>
      <c r="BD434" s="36">
        <v>0</v>
      </c>
      <c r="BE434" s="36">
        <v>0</v>
      </c>
      <c r="BF434" s="36">
        <v>0</v>
      </c>
      <c r="BG434" s="36">
        <v>0</v>
      </c>
      <c r="BH434" s="36">
        <v>0</v>
      </c>
      <c r="BI434" s="36">
        <v>31223454</v>
      </c>
      <c r="BJ434" s="36">
        <v>0</v>
      </c>
      <c r="BK434" s="36">
        <v>0</v>
      </c>
      <c r="BL434" s="36">
        <v>0</v>
      </c>
      <c r="BM434" s="36">
        <v>0</v>
      </c>
      <c r="BN434" s="36">
        <v>0</v>
      </c>
      <c r="BO434" s="36">
        <v>0</v>
      </c>
      <c r="BP434" s="36">
        <v>0</v>
      </c>
      <c r="BQ434" s="36">
        <v>0</v>
      </c>
      <c r="BR434" s="36">
        <v>0</v>
      </c>
      <c r="BS434" s="36">
        <v>0</v>
      </c>
      <c r="BT434" s="36">
        <v>0</v>
      </c>
      <c r="BU434" s="36">
        <v>0</v>
      </c>
      <c r="BV434" s="36">
        <v>0</v>
      </c>
      <c r="BW434" s="36">
        <v>0</v>
      </c>
      <c r="BX434" s="36">
        <v>0</v>
      </c>
      <c r="BY434" s="37">
        <v>724895990.70000005</v>
      </c>
    </row>
    <row r="435" spans="1:77" ht="18.7" customHeight="1" x14ac:dyDescent="0.2">
      <c r="A435" s="34" t="s">
        <v>637</v>
      </c>
      <c r="B435" s="35" t="s">
        <v>1014</v>
      </c>
      <c r="C435" s="34" t="s">
        <v>1015</v>
      </c>
      <c r="D435" s="36">
        <v>47712.31</v>
      </c>
      <c r="E435" s="36">
        <v>0</v>
      </c>
      <c r="F435" s="36">
        <v>0</v>
      </c>
      <c r="G435" s="36">
        <v>0</v>
      </c>
      <c r="H435" s="36">
        <v>0</v>
      </c>
      <c r="I435" s="36">
        <v>0</v>
      </c>
      <c r="J435" s="36">
        <v>12185.81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0</v>
      </c>
      <c r="U435" s="36">
        <v>0</v>
      </c>
      <c r="V435" s="36">
        <v>0</v>
      </c>
      <c r="W435" s="36">
        <v>0</v>
      </c>
      <c r="X435" s="36">
        <v>0</v>
      </c>
      <c r="Y435" s="36">
        <v>0</v>
      </c>
      <c r="Z435" s="36">
        <v>0</v>
      </c>
      <c r="AA435" s="36">
        <v>0</v>
      </c>
      <c r="AB435" s="36">
        <v>0</v>
      </c>
      <c r="AC435" s="36">
        <v>0</v>
      </c>
      <c r="AD435" s="36">
        <v>0</v>
      </c>
      <c r="AE435" s="36">
        <v>9265.8700000000008</v>
      </c>
      <c r="AF435" s="36">
        <v>0</v>
      </c>
      <c r="AG435" s="36">
        <v>0</v>
      </c>
      <c r="AH435" s="36">
        <v>0</v>
      </c>
      <c r="AI435" s="36">
        <v>0</v>
      </c>
      <c r="AJ435" s="36">
        <v>0</v>
      </c>
      <c r="AK435" s="36">
        <v>0</v>
      </c>
      <c r="AL435" s="36">
        <v>0</v>
      </c>
      <c r="AM435" s="36">
        <v>0</v>
      </c>
      <c r="AN435" s="36">
        <v>0</v>
      </c>
      <c r="AO435" s="36">
        <v>0</v>
      </c>
      <c r="AP435" s="36">
        <v>0</v>
      </c>
      <c r="AQ435" s="36">
        <v>162562</v>
      </c>
      <c r="AR435" s="36">
        <v>0</v>
      </c>
      <c r="AS435" s="36">
        <v>0</v>
      </c>
      <c r="AT435" s="36">
        <v>0</v>
      </c>
      <c r="AU435" s="36">
        <v>0</v>
      </c>
      <c r="AV435" s="36">
        <v>0</v>
      </c>
      <c r="AW435" s="36">
        <v>0</v>
      </c>
      <c r="AX435" s="36">
        <v>1103173.72</v>
      </c>
      <c r="AY435" s="36">
        <v>0</v>
      </c>
      <c r="AZ435" s="36">
        <v>0</v>
      </c>
      <c r="BA435" s="36">
        <v>0</v>
      </c>
      <c r="BB435" s="36">
        <v>0</v>
      </c>
      <c r="BC435" s="36">
        <v>0</v>
      </c>
      <c r="BD435" s="36">
        <v>0</v>
      </c>
      <c r="BE435" s="36">
        <v>0</v>
      </c>
      <c r="BF435" s="36">
        <v>0</v>
      </c>
      <c r="BG435" s="36">
        <v>0</v>
      </c>
      <c r="BH435" s="36">
        <v>0</v>
      </c>
      <c r="BI435" s="36">
        <v>924008.43</v>
      </c>
      <c r="BJ435" s="36">
        <v>0</v>
      </c>
      <c r="BK435" s="36">
        <v>0</v>
      </c>
      <c r="BL435" s="36">
        <v>0</v>
      </c>
      <c r="BM435" s="36">
        <v>0</v>
      </c>
      <c r="BN435" s="36">
        <v>0</v>
      </c>
      <c r="BO435" s="36">
        <v>0</v>
      </c>
      <c r="BP435" s="36">
        <v>21945.32</v>
      </c>
      <c r="BQ435" s="36">
        <v>0</v>
      </c>
      <c r="BR435" s="36">
        <v>0</v>
      </c>
      <c r="BS435" s="36">
        <v>0</v>
      </c>
      <c r="BT435" s="36">
        <v>0</v>
      </c>
      <c r="BU435" s="36">
        <v>0</v>
      </c>
      <c r="BV435" s="36">
        <v>0</v>
      </c>
      <c r="BW435" s="36">
        <v>0</v>
      </c>
      <c r="BX435" s="36">
        <v>0</v>
      </c>
      <c r="BY435" s="37">
        <v>450</v>
      </c>
    </row>
    <row r="436" spans="1:77" ht="18.7" customHeight="1" x14ac:dyDescent="0.2">
      <c r="A436" s="34" t="s">
        <v>637</v>
      </c>
      <c r="B436" s="35" t="s">
        <v>1016</v>
      </c>
      <c r="C436" s="34" t="s">
        <v>1017</v>
      </c>
      <c r="D436" s="36">
        <v>0</v>
      </c>
      <c r="E436" s="36">
        <v>0</v>
      </c>
      <c r="F436" s="36">
        <v>0</v>
      </c>
      <c r="G436" s="36">
        <v>0</v>
      </c>
      <c r="H436" s="36">
        <v>0</v>
      </c>
      <c r="I436" s="36">
        <v>0</v>
      </c>
      <c r="J436" s="36">
        <v>174094386.63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U436" s="36">
        <v>0</v>
      </c>
      <c r="V436" s="36">
        <v>0</v>
      </c>
      <c r="W436" s="36">
        <v>0</v>
      </c>
      <c r="X436" s="36">
        <v>0</v>
      </c>
      <c r="Y436" s="36">
        <v>0</v>
      </c>
      <c r="Z436" s="36">
        <v>0</v>
      </c>
      <c r="AA436" s="36">
        <v>0</v>
      </c>
      <c r="AB436" s="36">
        <v>0</v>
      </c>
      <c r="AC436" s="36">
        <v>0</v>
      </c>
      <c r="AD436" s="36">
        <v>0</v>
      </c>
      <c r="AE436" s="36">
        <v>8827498.2899999991</v>
      </c>
      <c r="AF436" s="36">
        <v>0</v>
      </c>
      <c r="AG436" s="36">
        <v>0</v>
      </c>
      <c r="AH436" s="36">
        <v>0</v>
      </c>
      <c r="AI436" s="36">
        <v>0</v>
      </c>
      <c r="AJ436" s="36">
        <v>0</v>
      </c>
      <c r="AK436" s="36">
        <v>0</v>
      </c>
      <c r="AL436" s="36">
        <v>0</v>
      </c>
      <c r="AM436" s="36">
        <v>0</v>
      </c>
      <c r="AN436" s="36">
        <v>0</v>
      </c>
      <c r="AO436" s="36">
        <v>0</v>
      </c>
      <c r="AP436" s="36">
        <v>0</v>
      </c>
      <c r="AQ436" s="36">
        <v>1381907.69</v>
      </c>
      <c r="AR436" s="36">
        <v>0</v>
      </c>
      <c r="AS436" s="36">
        <v>0</v>
      </c>
      <c r="AT436" s="36">
        <v>0</v>
      </c>
      <c r="AU436" s="36">
        <v>0</v>
      </c>
      <c r="AV436" s="36">
        <v>0</v>
      </c>
      <c r="AW436" s="36">
        <v>0</v>
      </c>
      <c r="AX436" s="36">
        <v>162583262.75999999</v>
      </c>
      <c r="AY436" s="36">
        <v>0</v>
      </c>
      <c r="AZ436" s="36">
        <v>0</v>
      </c>
      <c r="BA436" s="36">
        <v>0</v>
      </c>
      <c r="BB436" s="36">
        <v>0</v>
      </c>
      <c r="BC436" s="36">
        <v>0</v>
      </c>
      <c r="BD436" s="36">
        <v>0</v>
      </c>
      <c r="BE436" s="36">
        <v>0</v>
      </c>
      <c r="BF436" s="36">
        <v>0</v>
      </c>
      <c r="BG436" s="36">
        <v>0</v>
      </c>
      <c r="BH436" s="36">
        <v>0</v>
      </c>
      <c r="BI436" s="36">
        <v>69720</v>
      </c>
      <c r="BJ436" s="36">
        <v>0</v>
      </c>
      <c r="BK436" s="36">
        <v>0</v>
      </c>
      <c r="BL436" s="36">
        <v>0</v>
      </c>
      <c r="BM436" s="36">
        <v>0</v>
      </c>
      <c r="BN436" s="36">
        <v>0</v>
      </c>
      <c r="BO436" s="36">
        <v>0</v>
      </c>
      <c r="BP436" s="36">
        <v>0</v>
      </c>
      <c r="BQ436" s="36">
        <v>0</v>
      </c>
      <c r="BR436" s="36">
        <v>0</v>
      </c>
      <c r="BS436" s="36">
        <v>0</v>
      </c>
      <c r="BT436" s="36">
        <v>0</v>
      </c>
      <c r="BU436" s="36">
        <v>0</v>
      </c>
      <c r="BV436" s="36">
        <v>0</v>
      </c>
      <c r="BW436" s="36">
        <v>0</v>
      </c>
      <c r="BX436" s="36">
        <v>0</v>
      </c>
      <c r="BY436" s="37"/>
    </row>
    <row r="437" spans="1:77" ht="18.7" customHeight="1" x14ac:dyDescent="0.2">
      <c r="A437" s="34" t="s">
        <v>637</v>
      </c>
      <c r="B437" s="35" t="s">
        <v>1018</v>
      </c>
      <c r="C437" s="34" t="s">
        <v>1019</v>
      </c>
      <c r="D437" s="46">
        <v>0</v>
      </c>
      <c r="E437" s="46">
        <v>0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  <c r="V437" s="46">
        <v>0</v>
      </c>
      <c r="W437" s="46">
        <v>0</v>
      </c>
      <c r="X437" s="46">
        <v>0</v>
      </c>
      <c r="Y437" s="46">
        <v>0</v>
      </c>
      <c r="Z437" s="46">
        <v>0</v>
      </c>
      <c r="AA437" s="46">
        <v>0</v>
      </c>
      <c r="AB437" s="46">
        <v>0</v>
      </c>
      <c r="AC437" s="46">
        <v>0</v>
      </c>
      <c r="AD437" s="46">
        <v>0</v>
      </c>
      <c r="AE437" s="46">
        <v>0</v>
      </c>
      <c r="AF437" s="46">
        <v>0</v>
      </c>
      <c r="AG437" s="46">
        <v>0</v>
      </c>
      <c r="AH437" s="46">
        <v>0</v>
      </c>
      <c r="AI437" s="46">
        <v>0</v>
      </c>
      <c r="AJ437" s="46">
        <v>0</v>
      </c>
      <c r="AK437" s="46">
        <v>0</v>
      </c>
      <c r="AL437" s="46">
        <v>0</v>
      </c>
      <c r="AM437" s="46">
        <v>0</v>
      </c>
      <c r="AN437" s="46">
        <v>0</v>
      </c>
      <c r="AO437" s="46">
        <v>0</v>
      </c>
      <c r="AP437" s="46">
        <v>0</v>
      </c>
      <c r="AQ437" s="46">
        <v>0</v>
      </c>
      <c r="AR437" s="46">
        <v>0</v>
      </c>
      <c r="AS437" s="46">
        <v>0</v>
      </c>
      <c r="AT437" s="46">
        <v>0</v>
      </c>
      <c r="AU437" s="46">
        <v>0</v>
      </c>
      <c r="AV437" s="46">
        <v>0</v>
      </c>
      <c r="AW437" s="46">
        <v>0</v>
      </c>
      <c r="AX437" s="46">
        <v>0</v>
      </c>
      <c r="AY437" s="46">
        <v>0</v>
      </c>
      <c r="AZ437" s="46">
        <v>0</v>
      </c>
      <c r="BA437" s="46">
        <v>0</v>
      </c>
      <c r="BB437" s="46">
        <v>0</v>
      </c>
      <c r="BC437" s="46">
        <v>0</v>
      </c>
      <c r="BD437" s="46">
        <v>0</v>
      </c>
      <c r="BE437" s="46">
        <v>0</v>
      </c>
      <c r="BF437" s="46">
        <v>0</v>
      </c>
      <c r="BG437" s="46">
        <v>0</v>
      </c>
      <c r="BH437" s="46">
        <v>0</v>
      </c>
      <c r="BI437" s="46">
        <v>0</v>
      </c>
      <c r="BJ437" s="46">
        <v>0</v>
      </c>
      <c r="BK437" s="46">
        <v>0</v>
      </c>
      <c r="BL437" s="46">
        <v>0</v>
      </c>
      <c r="BM437" s="46">
        <v>0</v>
      </c>
      <c r="BN437" s="46">
        <v>0</v>
      </c>
      <c r="BO437" s="46">
        <v>0</v>
      </c>
      <c r="BP437" s="46">
        <v>0</v>
      </c>
      <c r="BQ437" s="46">
        <v>0</v>
      </c>
      <c r="BR437" s="46">
        <v>0</v>
      </c>
      <c r="BS437" s="46">
        <v>0</v>
      </c>
      <c r="BT437" s="46">
        <v>0</v>
      </c>
      <c r="BU437" s="46">
        <v>0</v>
      </c>
      <c r="BV437" s="46">
        <v>0</v>
      </c>
      <c r="BW437" s="46">
        <v>0</v>
      </c>
      <c r="BX437" s="46">
        <v>0</v>
      </c>
      <c r="BY437" s="37"/>
    </row>
    <row r="438" spans="1:77" ht="18.7" customHeight="1" x14ac:dyDescent="0.2">
      <c r="A438" s="34" t="s">
        <v>637</v>
      </c>
      <c r="B438" s="35" t="s">
        <v>1020</v>
      </c>
      <c r="C438" s="34" t="s">
        <v>1021</v>
      </c>
      <c r="D438" s="36">
        <v>0</v>
      </c>
      <c r="E438" s="36">
        <v>0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0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U438" s="36">
        <v>0</v>
      </c>
      <c r="V438" s="36">
        <v>0</v>
      </c>
      <c r="W438" s="36">
        <v>0</v>
      </c>
      <c r="X438" s="36">
        <v>0</v>
      </c>
      <c r="Y438" s="36">
        <v>0</v>
      </c>
      <c r="Z438" s="36">
        <v>0</v>
      </c>
      <c r="AA438" s="36">
        <v>0</v>
      </c>
      <c r="AB438" s="36">
        <v>0</v>
      </c>
      <c r="AC438" s="36">
        <v>0</v>
      </c>
      <c r="AD438" s="36">
        <v>0</v>
      </c>
      <c r="AE438" s="36">
        <v>0</v>
      </c>
      <c r="AF438" s="36">
        <v>0</v>
      </c>
      <c r="AG438" s="36">
        <v>0</v>
      </c>
      <c r="AH438" s="36">
        <v>0</v>
      </c>
      <c r="AI438" s="36">
        <v>0</v>
      </c>
      <c r="AJ438" s="36">
        <v>0</v>
      </c>
      <c r="AK438" s="36">
        <v>0</v>
      </c>
      <c r="AL438" s="36">
        <v>0</v>
      </c>
      <c r="AM438" s="36">
        <v>0</v>
      </c>
      <c r="AN438" s="36">
        <v>0</v>
      </c>
      <c r="AO438" s="36">
        <v>0</v>
      </c>
      <c r="AP438" s="36">
        <v>0</v>
      </c>
      <c r="AQ438" s="36">
        <v>0</v>
      </c>
      <c r="AR438" s="36">
        <v>0</v>
      </c>
      <c r="AS438" s="36">
        <v>0</v>
      </c>
      <c r="AT438" s="36">
        <v>0</v>
      </c>
      <c r="AU438" s="36">
        <v>0</v>
      </c>
      <c r="AV438" s="36">
        <v>0</v>
      </c>
      <c r="AW438" s="36">
        <v>0</v>
      </c>
      <c r="AX438" s="36">
        <v>0</v>
      </c>
      <c r="AY438" s="36">
        <v>0</v>
      </c>
      <c r="AZ438" s="36">
        <v>0</v>
      </c>
      <c r="BA438" s="36">
        <v>0</v>
      </c>
      <c r="BB438" s="36">
        <v>0</v>
      </c>
      <c r="BC438" s="36">
        <v>0</v>
      </c>
      <c r="BD438" s="36">
        <v>0</v>
      </c>
      <c r="BE438" s="36">
        <v>0</v>
      </c>
      <c r="BF438" s="36">
        <v>0</v>
      </c>
      <c r="BG438" s="36">
        <v>0</v>
      </c>
      <c r="BH438" s="36">
        <v>0</v>
      </c>
      <c r="BI438" s="36">
        <v>0</v>
      </c>
      <c r="BJ438" s="36">
        <v>0</v>
      </c>
      <c r="BK438" s="36">
        <v>0</v>
      </c>
      <c r="BL438" s="36">
        <v>0</v>
      </c>
      <c r="BM438" s="36">
        <v>0</v>
      </c>
      <c r="BN438" s="36">
        <v>0</v>
      </c>
      <c r="BO438" s="36">
        <v>0</v>
      </c>
      <c r="BP438" s="36">
        <v>70840</v>
      </c>
      <c r="BQ438" s="36">
        <v>0</v>
      </c>
      <c r="BR438" s="36">
        <v>0</v>
      </c>
      <c r="BS438" s="36">
        <v>0</v>
      </c>
      <c r="BT438" s="36">
        <v>0</v>
      </c>
      <c r="BU438" s="36">
        <v>0</v>
      </c>
      <c r="BV438" s="36">
        <v>0</v>
      </c>
      <c r="BW438" s="36">
        <v>0</v>
      </c>
      <c r="BX438" s="36">
        <v>0</v>
      </c>
      <c r="BY438" s="37">
        <v>20972461.759999998</v>
      </c>
    </row>
    <row r="439" spans="1:77" ht="18.7" customHeight="1" x14ac:dyDescent="0.2">
      <c r="A439" s="43" t="s">
        <v>1022</v>
      </c>
      <c r="B439" s="44"/>
      <c r="C439" s="45"/>
      <c r="D439" s="41">
        <f>SUM(D245:D438)</f>
        <v>154329406.67000002</v>
      </c>
      <c r="E439" s="41">
        <f t="shared" ref="E439:BP439" si="10">SUM(E245:E438)</f>
        <v>33588457.849999994</v>
      </c>
      <c r="F439" s="41">
        <f t="shared" si="10"/>
        <v>74838288.620000005</v>
      </c>
      <c r="G439" s="41">
        <f t="shared" si="10"/>
        <v>39472606.730000004</v>
      </c>
      <c r="H439" s="41">
        <f t="shared" si="10"/>
        <v>43191559.32</v>
      </c>
      <c r="I439" s="41">
        <f t="shared" si="10"/>
        <v>22141574.25</v>
      </c>
      <c r="J439" s="41">
        <f t="shared" si="10"/>
        <v>523018185.02999991</v>
      </c>
      <c r="K439" s="41">
        <f t="shared" si="10"/>
        <v>43412428.930000007</v>
      </c>
      <c r="L439" s="41">
        <f t="shared" si="10"/>
        <v>11603240.529999999</v>
      </c>
      <c r="M439" s="41">
        <f t="shared" si="10"/>
        <v>103294612.05999999</v>
      </c>
      <c r="N439" s="41">
        <f t="shared" si="10"/>
        <v>11916866.23</v>
      </c>
      <c r="O439" s="41">
        <f t="shared" si="10"/>
        <v>32452824.420000002</v>
      </c>
      <c r="P439" s="41">
        <f t="shared" si="10"/>
        <v>45285272.430000015</v>
      </c>
      <c r="Q439" s="41">
        <f t="shared" si="10"/>
        <v>63747256.599999994</v>
      </c>
      <c r="R439" s="41">
        <f t="shared" si="10"/>
        <v>12208349.15</v>
      </c>
      <c r="S439" s="41">
        <f t="shared" si="10"/>
        <v>35645834.049999982</v>
      </c>
      <c r="T439" s="41">
        <f t="shared" si="10"/>
        <v>31720697.179999992</v>
      </c>
      <c r="U439" s="41">
        <f t="shared" si="10"/>
        <v>20691067.530000001</v>
      </c>
      <c r="V439" s="41">
        <f t="shared" si="10"/>
        <v>87517927.299999982</v>
      </c>
      <c r="W439" s="41">
        <f t="shared" si="10"/>
        <v>43100912.640000001</v>
      </c>
      <c r="X439" s="41">
        <f t="shared" si="10"/>
        <v>19210592.329999998</v>
      </c>
      <c r="Y439" s="41">
        <f t="shared" si="10"/>
        <v>62372685.180000015</v>
      </c>
      <c r="Z439" s="41">
        <f t="shared" si="10"/>
        <v>16108945.52</v>
      </c>
      <c r="AA439" s="41">
        <f t="shared" si="10"/>
        <v>22380137.719999999</v>
      </c>
      <c r="AB439" s="41">
        <f t="shared" si="10"/>
        <v>21016898.859999999</v>
      </c>
      <c r="AC439" s="41">
        <f t="shared" si="10"/>
        <v>9080051.0999999996</v>
      </c>
      <c r="AD439" s="41">
        <f t="shared" si="10"/>
        <v>16124852.25</v>
      </c>
      <c r="AE439" s="41">
        <f t="shared" si="10"/>
        <v>17163104.849999994</v>
      </c>
      <c r="AF439" s="41">
        <f t="shared" si="10"/>
        <v>22809059.399999999</v>
      </c>
      <c r="AG439" s="41">
        <f t="shared" si="10"/>
        <v>13789734.150000002</v>
      </c>
      <c r="AH439" s="41">
        <f t="shared" si="10"/>
        <v>12619986.57</v>
      </c>
      <c r="AI439" s="41">
        <f t="shared" si="10"/>
        <v>12178196.860000005</v>
      </c>
      <c r="AJ439" s="41">
        <f t="shared" si="10"/>
        <v>20615462.450000003</v>
      </c>
      <c r="AK439" s="41">
        <f t="shared" si="10"/>
        <v>10414644.459999999</v>
      </c>
      <c r="AL439" s="41">
        <f t="shared" si="10"/>
        <v>12534425.759999996</v>
      </c>
      <c r="AM439" s="41">
        <f t="shared" si="10"/>
        <v>23840682.5</v>
      </c>
      <c r="AN439" s="41">
        <f t="shared" si="10"/>
        <v>15662317.230000002</v>
      </c>
      <c r="AO439" s="41">
        <f t="shared" si="10"/>
        <v>13242176.640000004</v>
      </c>
      <c r="AP439" s="41">
        <f t="shared" si="10"/>
        <v>9541858.7199999988</v>
      </c>
      <c r="AQ439" s="41">
        <f t="shared" si="10"/>
        <v>71099037.879999995</v>
      </c>
      <c r="AR439" s="41">
        <f t="shared" si="10"/>
        <v>10831390.68</v>
      </c>
      <c r="AS439" s="41">
        <f t="shared" si="10"/>
        <v>17540667.310000002</v>
      </c>
      <c r="AT439" s="41">
        <f t="shared" si="10"/>
        <v>13944371.859999996</v>
      </c>
      <c r="AU439" s="41">
        <f t="shared" si="10"/>
        <v>10767235.650000002</v>
      </c>
      <c r="AV439" s="41">
        <f t="shared" si="10"/>
        <v>11623450.999999996</v>
      </c>
      <c r="AW439" s="41">
        <f t="shared" si="10"/>
        <v>12958410.609999998</v>
      </c>
      <c r="AX439" s="41">
        <f t="shared" si="10"/>
        <v>404921540.06</v>
      </c>
      <c r="AY439" s="41">
        <f t="shared" si="10"/>
        <v>23936619.419999994</v>
      </c>
      <c r="AZ439" s="41">
        <f t="shared" si="10"/>
        <v>15188191.339999998</v>
      </c>
      <c r="BA439" s="41">
        <f t="shared" si="10"/>
        <v>30138836.179999996</v>
      </c>
      <c r="BB439" s="41">
        <f t="shared" si="10"/>
        <v>22917175.339999996</v>
      </c>
      <c r="BC439" s="41">
        <f t="shared" si="10"/>
        <v>18567753.739999998</v>
      </c>
      <c r="BD439" s="41">
        <f t="shared" si="10"/>
        <v>26503458.18</v>
      </c>
      <c r="BE439" s="41">
        <f t="shared" si="10"/>
        <v>33414895.580000006</v>
      </c>
      <c r="BF439" s="41">
        <f t="shared" si="10"/>
        <v>15557889.219999999</v>
      </c>
      <c r="BG439" s="41">
        <f t="shared" si="10"/>
        <v>10175360.199999999</v>
      </c>
      <c r="BH439" s="41">
        <f t="shared" si="10"/>
        <v>15859590.889999999</v>
      </c>
      <c r="BI439" s="41">
        <f t="shared" si="10"/>
        <v>170523034.64000002</v>
      </c>
      <c r="BJ439" s="41">
        <f t="shared" si="10"/>
        <v>68087718.679999977</v>
      </c>
      <c r="BK439" s="41">
        <f t="shared" si="10"/>
        <v>21609267.419999998</v>
      </c>
      <c r="BL439" s="41">
        <f t="shared" si="10"/>
        <v>12367863.75</v>
      </c>
      <c r="BM439" s="41">
        <f t="shared" si="10"/>
        <v>25363819.709999997</v>
      </c>
      <c r="BN439" s="41">
        <f t="shared" si="10"/>
        <v>24124994.260000002</v>
      </c>
      <c r="BO439" s="41">
        <f t="shared" si="10"/>
        <v>14000371.879999999</v>
      </c>
      <c r="BP439" s="41">
        <f t="shared" si="10"/>
        <v>56564128.189999998</v>
      </c>
      <c r="BQ439" s="41">
        <f t="shared" ref="BQ439:BX439" si="11">SUM(BQ245:BQ438)</f>
        <v>10778772.200000001</v>
      </c>
      <c r="BR439" s="41">
        <f t="shared" si="11"/>
        <v>25105924.080000002</v>
      </c>
      <c r="BS439" s="41">
        <f t="shared" si="11"/>
        <v>28843253.500000004</v>
      </c>
      <c r="BT439" s="41">
        <f t="shared" si="11"/>
        <v>25205659.569999985</v>
      </c>
      <c r="BU439" s="41">
        <f t="shared" si="11"/>
        <v>49538335.430000007</v>
      </c>
      <c r="BV439" s="41">
        <f t="shared" si="11"/>
        <v>19894126.029999997</v>
      </c>
      <c r="BW439" s="41">
        <f t="shared" si="11"/>
        <v>13808526.389999997</v>
      </c>
      <c r="BX439" s="41">
        <f t="shared" si="11"/>
        <v>17210404.419999998</v>
      </c>
      <c r="BY439" s="42">
        <f>SUM(BY245:BY438)</f>
        <v>6285042303.1801033</v>
      </c>
    </row>
    <row r="440" spans="1:77" ht="18.7" customHeight="1" x14ac:dyDescent="0.2">
      <c r="A440" s="34"/>
      <c r="B440" s="35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  <c r="BU440" s="34"/>
      <c r="BV440" s="34"/>
      <c r="BW440" s="34"/>
      <c r="BX440" s="34"/>
    </row>
    <row r="441" spans="1:77" s="56" customFormat="1" ht="18.7" customHeight="1" x14ac:dyDescent="0.2">
      <c r="A441" s="53"/>
      <c r="B441" s="40" t="s">
        <v>1023</v>
      </c>
      <c r="C441" s="39"/>
      <c r="D441" s="54">
        <f>SUM(D245:D364)</f>
        <v>138665414.23000002</v>
      </c>
      <c r="E441" s="54">
        <f t="shared" ref="E441:BP441" si="12">SUM(E245:E364)</f>
        <v>31500323.529999997</v>
      </c>
      <c r="F441" s="54">
        <f t="shared" si="12"/>
        <v>70444335.670000002</v>
      </c>
      <c r="G441" s="54">
        <f t="shared" si="12"/>
        <v>36519771.68</v>
      </c>
      <c r="H441" s="54">
        <f t="shared" si="12"/>
        <v>40213299.409999996</v>
      </c>
      <c r="I441" s="54">
        <f t="shared" si="12"/>
        <v>20317690.050000001</v>
      </c>
      <c r="J441" s="54">
        <f t="shared" si="12"/>
        <v>335120817.98999995</v>
      </c>
      <c r="K441" s="54">
        <f t="shared" si="12"/>
        <v>40706661.290000007</v>
      </c>
      <c r="L441" s="54">
        <f t="shared" si="12"/>
        <v>11552358.48</v>
      </c>
      <c r="M441" s="54">
        <f t="shared" si="12"/>
        <v>93793908.549999997</v>
      </c>
      <c r="N441" s="54">
        <f t="shared" si="12"/>
        <v>10880704.48</v>
      </c>
      <c r="O441" s="54">
        <f t="shared" si="12"/>
        <v>31147895.32</v>
      </c>
      <c r="P441" s="54">
        <f t="shared" si="12"/>
        <v>42293677.63000001</v>
      </c>
      <c r="Q441" s="54">
        <f t="shared" si="12"/>
        <v>61063955.049999997</v>
      </c>
      <c r="R441" s="54">
        <f t="shared" si="12"/>
        <v>12183122.15</v>
      </c>
      <c r="S441" s="54">
        <f t="shared" si="12"/>
        <v>33622836.749999985</v>
      </c>
      <c r="T441" s="54">
        <f t="shared" si="12"/>
        <v>31592293.429999992</v>
      </c>
      <c r="U441" s="54">
        <f t="shared" si="12"/>
        <v>19898463.580000002</v>
      </c>
      <c r="V441" s="54">
        <f t="shared" si="12"/>
        <v>85537806.579999998</v>
      </c>
      <c r="W441" s="54">
        <f t="shared" si="12"/>
        <v>42012579.340000004</v>
      </c>
      <c r="X441" s="54">
        <f t="shared" si="12"/>
        <v>18107097.800000001</v>
      </c>
      <c r="Y441" s="54">
        <f t="shared" si="12"/>
        <v>58957540.74000001</v>
      </c>
      <c r="Z441" s="54">
        <f t="shared" si="12"/>
        <v>15380261.389999999</v>
      </c>
      <c r="AA441" s="54">
        <f t="shared" si="12"/>
        <v>20346193.220000003</v>
      </c>
      <c r="AB441" s="54">
        <f t="shared" si="12"/>
        <v>19820151.059999999</v>
      </c>
      <c r="AC441" s="54">
        <f t="shared" si="12"/>
        <v>8993293.9699999988</v>
      </c>
      <c r="AD441" s="54">
        <f t="shared" si="12"/>
        <v>15052838.060000001</v>
      </c>
      <c r="AE441" s="54">
        <f t="shared" si="12"/>
        <v>-161136.03000000771</v>
      </c>
      <c r="AF441" s="54">
        <f t="shared" si="12"/>
        <v>18966803.550000001</v>
      </c>
      <c r="AG441" s="54">
        <f t="shared" si="12"/>
        <v>11561854.800000001</v>
      </c>
      <c r="AH441" s="54">
        <f t="shared" si="12"/>
        <v>11100961.470000001</v>
      </c>
      <c r="AI441" s="54">
        <f t="shared" si="12"/>
        <v>10447863.460000005</v>
      </c>
      <c r="AJ441" s="54">
        <f t="shared" si="12"/>
        <v>18037611.950000003</v>
      </c>
      <c r="AK441" s="54">
        <f t="shared" si="12"/>
        <v>8115977.459999999</v>
      </c>
      <c r="AL441" s="54">
        <f t="shared" si="12"/>
        <v>10636026.109999996</v>
      </c>
      <c r="AM441" s="54">
        <f t="shared" si="12"/>
        <v>21051273.050000001</v>
      </c>
      <c r="AN441" s="54">
        <f t="shared" si="12"/>
        <v>13440135.530000003</v>
      </c>
      <c r="AO441" s="54">
        <f t="shared" si="12"/>
        <v>11045284.630000005</v>
      </c>
      <c r="AP441" s="54">
        <f t="shared" si="12"/>
        <v>7988768.6200000001</v>
      </c>
      <c r="AQ441" s="54">
        <f t="shared" si="12"/>
        <v>66552217.150000006</v>
      </c>
      <c r="AR441" s="54">
        <f t="shared" si="12"/>
        <v>9532753.4299999997</v>
      </c>
      <c r="AS441" s="54">
        <f t="shared" si="12"/>
        <v>14849755.610000003</v>
      </c>
      <c r="AT441" s="54">
        <f t="shared" si="12"/>
        <v>12445712.659999996</v>
      </c>
      <c r="AU441" s="54">
        <f t="shared" si="12"/>
        <v>8763200.5000000019</v>
      </c>
      <c r="AV441" s="54">
        <f t="shared" si="12"/>
        <v>11534685.749999996</v>
      </c>
      <c r="AW441" s="54">
        <f t="shared" si="12"/>
        <v>12510407.629999997</v>
      </c>
      <c r="AX441" s="54">
        <f t="shared" si="12"/>
        <v>235727386.29000002</v>
      </c>
      <c r="AY441" s="54">
        <f t="shared" si="12"/>
        <v>23936619.419999994</v>
      </c>
      <c r="AZ441" s="54">
        <f t="shared" si="12"/>
        <v>12319138.789999999</v>
      </c>
      <c r="BA441" s="54">
        <f t="shared" si="12"/>
        <v>28229853.579999998</v>
      </c>
      <c r="BB441" s="54">
        <f t="shared" si="12"/>
        <v>19802676.089999996</v>
      </c>
      <c r="BC441" s="54">
        <f t="shared" si="12"/>
        <v>17737522.989999998</v>
      </c>
      <c r="BD441" s="54">
        <f t="shared" si="12"/>
        <v>23520919.130000003</v>
      </c>
      <c r="BE441" s="54">
        <f t="shared" si="12"/>
        <v>30954824.280000005</v>
      </c>
      <c r="BF441" s="54">
        <f t="shared" si="12"/>
        <v>15217889.219999999</v>
      </c>
      <c r="BG441" s="54">
        <f t="shared" si="12"/>
        <v>9418705.4499999993</v>
      </c>
      <c r="BH441" s="54">
        <f t="shared" si="12"/>
        <v>14972159.34</v>
      </c>
      <c r="BI441" s="54">
        <f t="shared" si="12"/>
        <v>133122860.59</v>
      </c>
      <c r="BJ441" s="54">
        <f t="shared" si="12"/>
        <v>63027821.939999983</v>
      </c>
      <c r="BK441" s="54">
        <f t="shared" si="12"/>
        <v>18762394.59</v>
      </c>
      <c r="BL441" s="54">
        <f t="shared" si="12"/>
        <v>10651447</v>
      </c>
      <c r="BM441" s="54">
        <f t="shared" si="12"/>
        <v>22362540.149999999</v>
      </c>
      <c r="BN441" s="54">
        <f t="shared" si="12"/>
        <v>20579444.710000001</v>
      </c>
      <c r="BO441" s="54">
        <f t="shared" si="12"/>
        <v>13146958.879999999</v>
      </c>
      <c r="BP441" s="54">
        <f t="shared" si="12"/>
        <v>25636086.119999997</v>
      </c>
      <c r="BQ441" s="54">
        <f t="shared" ref="BQ441:BX441" si="13">SUM(BQ245:BQ364)</f>
        <v>9586239.3699999992</v>
      </c>
      <c r="BR441" s="54">
        <f t="shared" si="13"/>
        <v>23063041.110000003</v>
      </c>
      <c r="BS441" s="54">
        <f t="shared" si="13"/>
        <v>25370285.620000001</v>
      </c>
      <c r="BT441" s="54">
        <f t="shared" si="13"/>
        <v>19158195.159999985</v>
      </c>
      <c r="BU441" s="54">
        <f t="shared" si="13"/>
        <v>46949105.080000006</v>
      </c>
      <c r="BV441" s="54">
        <f t="shared" si="13"/>
        <v>18029123.819999997</v>
      </c>
      <c r="BW441" s="54">
        <f t="shared" si="13"/>
        <v>11079419.989999998</v>
      </c>
      <c r="BX441" s="54">
        <f t="shared" si="13"/>
        <v>16444743.129999997</v>
      </c>
      <c r="BY441" s="55">
        <f>SUM(BY245:BY366)</f>
        <v>5016301360.8701</v>
      </c>
    </row>
    <row r="442" spans="1:77" s="62" customFormat="1" ht="18.7" customHeight="1" x14ac:dyDescent="0.2">
      <c r="A442" s="57"/>
      <c r="B442" s="58" t="s">
        <v>1024</v>
      </c>
      <c r="C442" s="59"/>
      <c r="D442" s="60">
        <f>SUM(D365:D438)</f>
        <v>15663992.439999999</v>
      </c>
      <c r="E442" s="60">
        <f t="shared" ref="E442:BP442" si="14">SUM(E365:E438)</f>
        <v>2088134.32</v>
      </c>
      <c r="F442" s="60">
        <f t="shared" si="14"/>
        <v>4393952.95</v>
      </c>
      <c r="G442" s="60">
        <f t="shared" si="14"/>
        <v>2952835.05</v>
      </c>
      <c r="H442" s="60">
        <f t="shared" si="14"/>
        <v>2978259.91</v>
      </c>
      <c r="I442" s="60">
        <f t="shared" si="14"/>
        <v>1823884.2</v>
      </c>
      <c r="J442" s="60">
        <f t="shared" si="14"/>
        <v>187897367.03999999</v>
      </c>
      <c r="K442" s="60">
        <f t="shared" si="14"/>
        <v>2705767.6399999997</v>
      </c>
      <c r="L442" s="60">
        <f t="shared" si="14"/>
        <v>50882.049999999996</v>
      </c>
      <c r="M442" s="60">
        <f t="shared" si="14"/>
        <v>9500703.5099999998</v>
      </c>
      <c r="N442" s="60">
        <f t="shared" si="14"/>
        <v>1036161.75</v>
      </c>
      <c r="O442" s="60">
        <f t="shared" si="14"/>
        <v>1304929.1000000001</v>
      </c>
      <c r="P442" s="60">
        <f t="shared" si="14"/>
        <v>2991594.8000000003</v>
      </c>
      <c r="Q442" s="60">
        <f t="shared" si="14"/>
        <v>2683301.5499999998</v>
      </c>
      <c r="R442" s="60">
        <f t="shared" si="14"/>
        <v>25227</v>
      </c>
      <c r="S442" s="60">
        <f t="shared" si="14"/>
        <v>2022997.3</v>
      </c>
      <c r="T442" s="60">
        <f t="shared" si="14"/>
        <v>128403.75</v>
      </c>
      <c r="U442" s="60">
        <f t="shared" si="14"/>
        <v>792603.95</v>
      </c>
      <c r="V442" s="60">
        <f t="shared" si="14"/>
        <v>1980120.72</v>
      </c>
      <c r="W442" s="60">
        <f t="shared" si="14"/>
        <v>1088333.3</v>
      </c>
      <c r="X442" s="60">
        <f t="shared" si="14"/>
        <v>1103494.53</v>
      </c>
      <c r="Y442" s="60">
        <f t="shared" si="14"/>
        <v>3415144.44</v>
      </c>
      <c r="Z442" s="60">
        <f t="shared" si="14"/>
        <v>728684.13</v>
      </c>
      <c r="AA442" s="60">
        <f t="shared" si="14"/>
        <v>2033944.5</v>
      </c>
      <c r="AB442" s="60">
        <f t="shared" si="14"/>
        <v>1196747.8</v>
      </c>
      <c r="AC442" s="60">
        <f t="shared" si="14"/>
        <v>86757.13</v>
      </c>
      <c r="AD442" s="60">
        <f t="shared" si="14"/>
        <v>1072014.19</v>
      </c>
      <c r="AE442" s="60">
        <f t="shared" si="14"/>
        <v>17324240.879999995</v>
      </c>
      <c r="AF442" s="60">
        <f t="shared" si="14"/>
        <v>3842255.85</v>
      </c>
      <c r="AG442" s="60">
        <f t="shared" si="14"/>
        <v>2227879.35</v>
      </c>
      <c r="AH442" s="60">
        <f t="shared" si="14"/>
        <v>1519025.1</v>
      </c>
      <c r="AI442" s="60">
        <f t="shared" si="14"/>
        <v>1730333.4</v>
      </c>
      <c r="AJ442" s="60">
        <f t="shared" si="14"/>
        <v>2577850.5</v>
      </c>
      <c r="AK442" s="60">
        <f t="shared" si="14"/>
        <v>2298667</v>
      </c>
      <c r="AL442" s="60">
        <f t="shared" si="14"/>
        <v>1898399.65</v>
      </c>
      <c r="AM442" s="60">
        <f t="shared" si="14"/>
        <v>2789409.45</v>
      </c>
      <c r="AN442" s="60">
        <f t="shared" si="14"/>
        <v>2222181.7000000002</v>
      </c>
      <c r="AO442" s="60">
        <f t="shared" si="14"/>
        <v>2196892.0099999998</v>
      </c>
      <c r="AP442" s="60">
        <f t="shared" si="14"/>
        <v>1553090.1</v>
      </c>
      <c r="AQ442" s="60">
        <f t="shared" si="14"/>
        <v>4546820.7300000004</v>
      </c>
      <c r="AR442" s="60">
        <f t="shared" si="14"/>
        <v>1298637.25</v>
      </c>
      <c r="AS442" s="60">
        <f t="shared" si="14"/>
        <v>2690911.7</v>
      </c>
      <c r="AT442" s="60">
        <f t="shared" si="14"/>
        <v>1498659.2</v>
      </c>
      <c r="AU442" s="60">
        <f t="shared" si="14"/>
        <v>2004035.15</v>
      </c>
      <c r="AV442" s="60">
        <f t="shared" si="14"/>
        <v>88765.25</v>
      </c>
      <c r="AW442" s="60">
        <f t="shared" si="14"/>
        <v>448002.98</v>
      </c>
      <c r="AX442" s="60">
        <f t="shared" si="14"/>
        <v>169194153.76999998</v>
      </c>
      <c r="AY442" s="60">
        <f t="shared" si="14"/>
        <v>0</v>
      </c>
      <c r="AZ442" s="60">
        <f t="shared" si="14"/>
        <v>2869052.5500000003</v>
      </c>
      <c r="BA442" s="60">
        <f t="shared" si="14"/>
        <v>1908982.6</v>
      </c>
      <c r="BB442" s="60">
        <f t="shared" si="14"/>
        <v>3114499.25</v>
      </c>
      <c r="BC442" s="60">
        <f t="shared" si="14"/>
        <v>830230.75</v>
      </c>
      <c r="BD442" s="60">
        <f t="shared" si="14"/>
        <v>2982539.05</v>
      </c>
      <c r="BE442" s="60">
        <f t="shared" si="14"/>
        <v>2460071.2999999998</v>
      </c>
      <c r="BF442" s="60">
        <f t="shared" si="14"/>
        <v>340000</v>
      </c>
      <c r="BG442" s="60">
        <f t="shared" si="14"/>
        <v>756654.75</v>
      </c>
      <c r="BH442" s="60">
        <f t="shared" si="14"/>
        <v>887431.55</v>
      </c>
      <c r="BI442" s="60">
        <f t="shared" si="14"/>
        <v>37400174.049999997</v>
      </c>
      <c r="BJ442" s="60">
        <f t="shared" si="14"/>
        <v>5059896.74</v>
      </c>
      <c r="BK442" s="60">
        <f t="shared" si="14"/>
        <v>2846872.83</v>
      </c>
      <c r="BL442" s="60">
        <f t="shared" si="14"/>
        <v>1716416.75</v>
      </c>
      <c r="BM442" s="60">
        <f t="shared" si="14"/>
        <v>3001279.56</v>
      </c>
      <c r="BN442" s="60">
        <f t="shared" si="14"/>
        <v>3545549.55</v>
      </c>
      <c r="BO442" s="60">
        <f t="shared" si="14"/>
        <v>853413</v>
      </c>
      <c r="BP442" s="60">
        <f t="shared" si="14"/>
        <v>30928042.07</v>
      </c>
      <c r="BQ442" s="60">
        <f t="shared" ref="BQ442:BX442" si="15">SUM(BQ365:BQ438)</f>
        <v>1192532.83</v>
      </c>
      <c r="BR442" s="60">
        <f t="shared" si="15"/>
        <v>2042882.97</v>
      </c>
      <c r="BS442" s="60">
        <f t="shared" si="15"/>
        <v>3472967.8799999994</v>
      </c>
      <c r="BT442" s="60">
        <f t="shared" si="15"/>
        <v>6047464.4100000001</v>
      </c>
      <c r="BU442" s="60">
        <f t="shared" si="15"/>
        <v>2589230.35</v>
      </c>
      <c r="BV442" s="60">
        <f t="shared" si="15"/>
        <v>1865002.21</v>
      </c>
      <c r="BW442" s="60">
        <f t="shared" si="15"/>
        <v>2729106.4</v>
      </c>
      <c r="BX442" s="60">
        <f t="shared" si="15"/>
        <v>765661.29</v>
      </c>
      <c r="BY442" s="61">
        <f>SUM(BY367:BY438)</f>
        <v>1268740942.3099999</v>
      </c>
    </row>
    <row r="443" spans="1:77" s="56" customFormat="1" ht="18.7" customHeight="1" x14ac:dyDescent="0.2">
      <c r="A443" s="53"/>
      <c r="B443" s="40" t="s">
        <v>1025</v>
      </c>
      <c r="C443" s="39"/>
      <c r="D443" s="54">
        <f>SUM(D29,D47,D441)</f>
        <v>296975359.31</v>
      </c>
      <c r="E443" s="54">
        <f t="shared" ref="E443:BP443" si="16">SUM(E29,E47,E441)</f>
        <v>93568743.969999999</v>
      </c>
      <c r="F443" s="54">
        <f t="shared" si="16"/>
        <v>170156046.37</v>
      </c>
      <c r="G443" s="54">
        <f t="shared" si="16"/>
        <v>56287161.030000001</v>
      </c>
      <c r="H443" s="54">
        <f t="shared" si="16"/>
        <v>58310895.699999996</v>
      </c>
      <c r="I443" s="54">
        <f t="shared" si="16"/>
        <v>24441812.190000001</v>
      </c>
      <c r="J443" s="54">
        <f t="shared" si="16"/>
        <v>696350567.0999999</v>
      </c>
      <c r="K443" s="54">
        <f t="shared" si="16"/>
        <v>87293549.790000007</v>
      </c>
      <c r="L443" s="54">
        <f t="shared" si="16"/>
        <v>19202301.170000002</v>
      </c>
      <c r="M443" s="54">
        <f t="shared" si="16"/>
        <v>196901625.30000001</v>
      </c>
      <c r="N443" s="54">
        <f t="shared" si="16"/>
        <v>18700122.030000001</v>
      </c>
      <c r="O443" s="54">
        <f t="shared" si="16"/>
        <v>57128580.07</v>
      </c>
      <c r="P443" s="54">
        <f t="shared" si="16"/>
        <v>118150521.60000001</v>
      </c>
      <c r="Q443" s="54">
        <f t="shared" si="16"/>
        <v>116305049.06</v>
      </c>
      <c r="R443" s="54">
        <f t="shared" si="16"/>
        <v>14834306.600000001</v>
      </c>
      <c r="S443" s="54">
        <f t="shared" si="16"/>
        <v>52003327.999999985</v>
      </c>
      <c r="T443" s="54">
        <f t="shared" si="16"/>
        <v>44814178.019999996</v>
      </c>
      <c r="U443" s="54">
        <f t="shared" si="16"/>
        <v>30138042.73</v>
      </c>
      <c r="V443" s="54">
        <f t="shared" si="16"/>
        <v>338605116.48000002</v>
      </c>
      <c r="W443" s="54">
        <f t="shared" si="16"/>
        <v>87118027.930000007</v>
      </c>
      <c r="X443" s="54">
        <f t="shared" si="16"/>
        <v>39013593.870000005</v>
      </c>
      <c r="Y443" s="54">
        <f t="shared" si="16"/>
        <v>115536206.99000001</v>
      </c>
      <c r="Z443" s="54">
        <f t="shared" si="16"/>
        <v>28557116.390000001</v>
      </c>
      <c r="AA443" s="54">
        <f t="shared" si="16"/>
        <v>36653599.57</v>
      </c>
      <c r="AB443" s="54">
        <f t="shared" si="16"/>
        <v>46230109.709999993</v>
      </c>
      <c r="AC443" s="54">
        <f t="shared" si="16"/>
        <v>16283468.119999999</v>
      </c>
      <c r="AD443" s="54">
        <f t="shared" si="16"/>
        <v>23957115.050000001</v>
      </c>
      <c r="AE443" s="54">
        <f t="shared" si="16"/>
        <v>358618836.10000002</v>
      </c>
      <c r="AF443" s="54">
        <f t="shared" si="16"/>
        <v>33101981.310000002</v>
      </c>
      <c r="AG443" s="54">
        <f t="shared" si="16"/>
        <v>20101073.550000001</v>
      </c>
      <c r="AH443" s="54">
        <f t="shared" si="16"/>
        <v>18014958.469999999</v>
      </c>
      <c r="AI443" s="54">
        <f t="shared" si="16"/>
        <v>18335535.710000005</v>
      </c>
      <c r="AJ443" s="54">
        <f t="shared" si="16"/>
        <v>30261622.150000002</v>
      </c>
      <c r="AK443" s="54">
        <f t="shared" si="16"/>
        <v>20094693.379999999</v>
      </c>
      <c r="AL443" s="54">
        <f t="shared" si="16"/>
        <v>20564873.109999996</v>
      </c>
      <c r="AM443" s="54">
        <f t="shared" si="16"/>
        <v>36513867.299999997</v>
      </c>
      <c r="AN443" s="54">
        <f t="shared" si="16"/>
        <v>24273639.810000002</v>
      </c>
      <c r="AO443" s="54">
        <f t="shared" si="16"/>
        <v>21659345.870000005</v>
      </c>
      <c r="AP443" s="54">
        <f t="shared" si="16"/>
        <v>18625541.629999999</v>
      </c>
      <c r="AQ443" s="54">
        <f t="shared" si="16"/>
        <v>162816346.23000002</v>
      </c>
      <c r="AR443" s="54">
        <f t="shared" si="16"/>
        <v>18426255.119999997</v>
      </c>
      <c r="AS443" s="54">
        <f t="shared" si="16"/>
        <v>23752676.910000004</v>
      </c>
      <c r="AT443" s="54">
        <f t="shared" si="16"/>
        <v>23325136.749999996</v>
      </c>
      <c r="AU443" s="54">
        <f t="shared" si="16"/>
        <v>17871676.039999999</v>
      </c>
      <c r="AV443" s="54">
        <f t="shared" si="16"/>
        <v>12406728.999999996</v>
      </c>
      <c r="AW443" s="54">
        <f t="shared" si="16"/>
        <v>17962430.179999996</v>
      </c>
      <c r="AX443" s="54">
        <f t="shared" si="16"/>
        <v>465948698.31000006</v>
      </c>
      <c r="AY443" s="54">
        <f t="shared" si="16"/>
        <v>36476335.669999994</v>
      </c>
      <c r="AZ443" s="54">
        <f t="shared" si="16"/>
        <v>26863266.539999999</v>
      </c>
      <c r="BA443" s="54">
        <f t="shared" si="16"/>
        <v>51148043.390000001</v>
      </c>
      <c r="BB443" s="54">
        <f t="shared" si="16"/>
        <v>44540939.489999995</v>
      </c>
      <c r="BC443" s="54">
        <f t="shared" si="16"/>
        <v>36304683.450000003</v>
      </c>
      <c r="BD443" s="54">
        <f t="shared" si="16"/>
        <v>65597846.800000004</v>
      </c>
      <c r="BE443" s="54">
        <f t="shared" si="16"/>
        <v>60971900.580000006</v>
      </c>
      <c r="BF443" s="54">
        <f t="shared" si="16"/>
        <v>23645394.969999999</v>
      </c>
      <c r="BG443" s="54">
        <f t="shared" si="16"/>
        <v>13659665.469999999</v>
      </c>
      <c r="BH443" s="54">
        <f t="shared" si="16"/>
        <v>17958522.84</v>
      </c>
      <c r="BI443" s="54">
        <f t="shared" si="16"/>
        <v>347392353.04000002</v>
      </c>
      <c r="BJ443" s="54">
        <f t="shared" si="16"/>
        <v>130862615.28999998</v>
      </c>
      <c r="BK443" s="54">
        <f t="shared" si="16"/>
        <v>31219027.84</v>
      </c>
      <c r="BL443" s="54">
        <f t="shared" si="16"/>
        <v>18761209</v>
      </c>
      <c r="BM443" s="54">
        <f t="shared" si="16"/>
        <v>30649275.149999999</v>
      </c>
      <c r="BN443" s="54">
        <f t="shared" si="16"/>
        <v>33157140.710000001</v>
      </c>
      <c r="BO443" s="54">
        <f t="shared" si="16"/>
        <v>18598580.390000001</v>
      </c>
      <c r="BP443" s="54">
        <f t="shared" si="16"/>
        <v>208575876.60000002</v>
      </c>
      <c r="BQ443" s="54">
        <f t="shared" ref="BQ443:BX443" si="17">SUM(BQ29,BQ47,BQ441)</f>
        <v>22336236.850000001</v>
      </c>
      <c r="BR443" s="54">
        <f t="shared" si="17"/>
        <v>36002862.859999999</v>
      </c>
      <c r="BS443" s="54">
        <f t="shared" si="17"/>
        <v>39477491.439999998</v>
      </c>
      <c r="BT443" s="54">
        <f t="shared" si="17"/>
        <v>44442097.389999986</v>
      </c>
      <c r="BU443" s="54">
        <f t="shared" si="17"/>
        <v>95380459.280000001</v>
      </c>
      <c r="BV443" s="54">
        <f t="shared" si="17"/>
        <v>30050348.889999997</v>
      </c>
      <c r="BW443" s="54">
        <f t="shared" si="17"/>
        <v>17857389.140000001</v>
      </c>
      <c r="BX443" s="54">
        <f t="shared" si="17"/>
        <v>24686533.739999998</v>
      </c>
      <c r="BY443" s="55">
        <f>SUM(BY29,BY47,BY441)</f>
        <v>11532217385.8703</v>
      </c>
    </row>
    <row r="444" spans="1:77" s="62" customFormat="1" ht="18.7" customHeight="1" x14ac:dyDescent="0.2">
      <c r="A444" s="57"/>
      <c r="B444" s="58" t="s">
        <v>1026</v>
      </c>
      <c r="C444" s="59"/>
      <c r="D444" s="60">
        <f>SUM(D129,D180,D244,D442)</f>
        <v>280697386.76999998</v>
      </c>
      <c r="E444" s="60">
        <f t="shared" ref="E444:BP444" si="18">SUM(E129,E180,E244,E442)</f>
        <v>61124625.670000009</v>
      </c>
      <c r="F444" s="60">
        <f t="shared" si="18"/>
        <v>101891061.49000002</v>
      </c>
      <c r="G444" s="60">
        <f t="shared" si="18"/>
        <v>33394406.73</v>
      </c>
      <c r="H444" s="60">
        <f t="shared" si="18"/>
        <v>27857124.170000002</v>
      </c>
      <c r="I444" s="60">
        <f t="shared" si="18"/>
        <v>10792258.039999999</v>
      </c>
      <c r="J444" s="60">
        <f t="shared" si="18"/>
        <v>660279080.32000005</v>
      </c>
      <c r="K444" s="60">
        <f t="shared" si="18"/>
        <v>57533989.489999995</v>
      </c>
      <c r="L444" s="60">
        <f t="shared" si="18"/>
        <v>13978806.800000001</v>
      </c>
      <c r="M444" s="60">
        <f t="shared" si="18"/>
        <v>145745469.89999998</v>
      </c>
      <c r="N444" s="60">
        <f t="shared" si="18"/>
        <v>14505680.920000002</v>
      </c>
      <c r="O444" s="60">
        <f t="shared" si="18"/>
        <v>37524812.759999998</v>
      </c>
      <c r="P444" s="60">
        <f t="shared" si="18"/>
        <v>78319672.589999989</v>
      </c>
      <c r="Q444" s="60">
        <f t="shared" si="18"/>
        <v>67760787.120000005</v>
      </c>
      <c r="R444" s="60">
        <f t="shared" si="18"/>
        <v>6710576.9400000013</v>
      </c>
      <c r="S444" s="60">
        <f t="shared" si="18"/>
        <v>26175338.479799997</v>
      </c>
      <c r="T444" s="60">
        <f t="shared" si="18"/>
        <v>20222105.989999998</v>
      </c>
      <c r="U444" s="60">
        <f t="shared" si="18"/>
        <v>13283933.489999998</v>
      </c>
      <c r="V444" s="60">
        <f t="shared" si="18"/>
        <v>296012155.06</v>
      </c>
      <c r="W444" s="60">
        <f t="shared" si="18"/>
        <v>56161808.86999999</v>
      </c>
      <c r="X444" s="60">
        <f t="shared" si="18"/>
        <v>27166092.670000002</v>
      </c>
      <c r="Y444" s="60">
        <f t="shared" si="18"/>
        <v>69636875</v>
      </c>
      <c r="Z444" s="60">
        <f t="shared" si="18"/>
        <v>18470452.529999997</v>
      </c>
      <c r="AA444" s="60">
        <f t="shared" si="18"/>
        <v>23595960.32</v>
      </c>
      <c r="AB444" s="60">
        <f t="shared" si="18"/>
        <v>33840308.379999995</v>
      </c>
      <c r="AC444" s="60">
        <f t="shared" si="18"/>
        <v>12146409.380000003</v>
      </c>
      <c r="AD444" s="60">
        <f t="shared" si="18"/>
        <v>10828379.049999999</v>
      </c>
      <c r="AE444" s="60">
        <f t="shared" si="18"/>
        <v>363433515.48000002</v>
      </c>
      <c r="AF444" s="60">
        <f t="shared" si="18"/>
        <v>23061856.410000004</v>
      </c>
      <c r="AG444" s="60">
        <f t="shared" si="18"/>
        <v>12391711.93</v>
      </c>
      <c r="AH444" s="60">
        <f t="shared" si="18"/>
        <v>13448631.119999999</v>
      </c>
      <c r="AI444" s="60">
        <f t="shared" si="18"/>
        <v>11837780.51</v>
      </c>
      <c r="AJ444" s="60">
        <f t="shared" si="18"/>
        <v>21827847.960000001</v>
      </c>
      <c r="AK444" s="60">
        <f t="shared" si="18"/>
        <v>16680753.76</v>
      </c>
      <c r="AL444" s="60">
        <f t="shared" si="18"/>
        <v>15473427.590000002</v>
      </c>
      <c r="AM444" s="60">
        <f t="shared" si="18"/>
        <v>24772743.750000004</v>
      </c>
      <c r="AN444" s="60">
        <f t="shared" si="18"/>
        <v>14286415.870000001</v>
      </c>
      <c r="AO444" s="60">
        <f t="shared" si="18"/>
        <v>14978664.799999999</v>
      </c>
      <c r="AP444" s="60">
        <f t="shared" si="18"/>
        <v>13379753.620000001</v>
      </c>
      <c r="AQ444" s="60">
        <f t="shared" si="18"/>
        <v>117645951.7</v>
      </c>
      <c r="AR444" s="60">
        <f t="shared" si="18"/>
        <v>16184193.02</v>
      </c>
      <c r="AS444" s="60">
        <f t="shared" si="18"/>
        <v>15775842.390000001</v>
      </c>
      <c r="AT444" s="60">
        <f t="shared" si="18"/>
        <v>15280266.619999999</v>
      </c>
      <c r="AU444" s="60">
        <f t="shared" si="18"/>
        <v>13383678.529999999</v>
      </c>
      <c r="AV444" s="60">
        <f t="shared" si="18"/>
        <v>4695355.1000000006</v>
      </c>
      <c r="AW444" s="60">
        <f t="shared" si="18"/>
        <v>8339551.7999999989</v>
      </c>
      <c r="AX444" s="60">
        <f t="shared" si="18"/>
        <v>388435390.09999996</v>
      </c>
      <c r="AY444" s="60">
        <f t="shared" si="18"/>
        <v>16659010.560000001</v>
      </c>
      <c r="AZ444" s="60">
        <f t="shared" si="18"/>
        <v>21369194.41</v>
      </c>
      <c r="BA444" s="60">
        <f t="shared" si="18"/>
        <v>29309074.860000007</v>
      </c>
      <c r="BB444" s="60">
        <f t="shared" si="18"/>
        <v>29285395.860000007</v>
      </c>
      <c r="BC444" s="60">
        <f t="shared" si="18"/>
        <v>22520018.280000001</v>
      </c>
      <c r="BD444" s="60">
        <f t="shared" si="18"/>
        <v>46903403.799099997</v>
      </c>
      <c r="BE444" s="60">
        <f t="shared" si="18"/>
        <v>39371657.309999995</v>
      </c>
      <c r="BF444" s="60">
        <f t="shared" si="18"/>
        <v>10541015.74</v>
      </c>
      <c r="BG444" s="60">
        <f t="shared" si="18"/>
        <v>8080380.3799999999</v>
      </c>
      <c r="BH444" s="60">
        <f t="shared" si="18"/>
        <v>6047354.3300000001</v>
      </c>
      <c r="BI444" s="60">
        <f t="shared" si="18"/>
        <v>242748951.64999998</v>
      </c>
      <c r="BJ444" s="60">
        <f t="shared" si="18"/>
        <v>74201275.969999999</v>
      </c>
      <c r="BK444" s="60">
        <f t="shared" si="18"/>
        <v>19974722.949999996</v>
      </c>
      <c r="BL444" s="60">
        <f t="shared" si="18"/>
        <v>11738069.629999999</v>
      </c>
      <c r="BM444" s="60">
        <f t="shared" si="18"/>
        <v>17867850.969999999</v>
      </c>
      <c r="BN444" s="60">
        <f t="shared" si="18"/>
        <v>27021299.120000001</v>
      </c>
      <c r="BO444" s="60">
        <f t="shared" si="18"/>
        <v>10861275.279999999</v>
      </c>
      <c r="BP444" s="60">
        <f t="shared" si="18"/>
        <v>172805822.99000001</v>
      </c>
      <c r="BQ444" s="60">
        <f t="shared" ref="BQ444:BX444" si="19">SUM(BQ129,BQ180,BQ244,BQ442)</f>
        <v>13346759.859999999</v>
      </c>
      <c r="BR444" s="60">
        <f t="shared" si="19"/>
        <v>17002958.18</v>
      </c>
      <c r="BS444" s="60">
        <f t="shared" si="19"/>
        <v>28146720.329999998</v>
      </c>
      <c r="BT444" s="60">
        <f t="shared" si="19"/>
        <v>28057412.360000003</v>
      </c>
      <c r="BU444" s="60">
        <f t="shared" si="19"/>
        <v>63259829.850000001</v>
      </c>
      <c r="BV444" s="60">
        <f t="shared" si="19"/>
        <v>16542319.48</v>
      </c>
      <c r="BW444" s="60">
        <f t="shared" si="19"/>
        <v>10373230.359999999</v>
      </c>
      <c r="BX444" s="60">
        <f t="shared" si="19"/>
        <v>8741530.2899999991</v>
      </c>
      <c r="BY444" s="61">
        <f>SUM(BY129,BY180,BY244,BY442)</f>
        <v>11526859009.255198</v>
      </c>
    </row>
    <row r="445" spans="1:77" ht="18.7" customHeight="1" x14ac:dyDescent="0.2">
      <c r="B445" s="63"/>
      <c r="C445" s="64"/>
    </row>
    <row r="446" spans="1:77" ht="18.7" customHeight="1" x14ac:dyDescent="0.2">
      <c r="B446" s="63"/>
      <c r="C446" s="65" t="s">
        <v>1027</v>
      </c>
      <c r="D446" s="66">
        <f t="shared" ref="D446:BO446" si="20">SUM(D29)</f>
        <v>79916320.039999992</v>
      </c>
      <c r="E446" s="66">
        <f t="shared" si="20"/>
        <v>29489612.07</v>
      </c>
      <c r="F446" s="66">
        <f t="shared" si="20"/>
        <v>36224741.219999999</v>
      </c>
      <c r="G446" s="66">
        <f t="shared" si="20"/>
        <v>11234482.75</v>
      </c>
      <c r="H446" s="66">
        <f t="shared" si="20"/>
        <v>11335827.16</v>
      </c>
      <c r="I446" s="66">
        <f t="shared" si="20"/>
        <v>3560912.99</v>
      </c>
      <c r="J446" s="66">
        <f t="shared" si="20"/>
        <v>181402119.86000001</v>
      </c>
      <c r="K446" s="66">
        <f t="shared" si="20"/>
        <v>26431050.5</v>
      </c>
      <c r="L446" s="66">
        <f t="shared" si="20"/>
        <v>6114875.6899999995</v>
      </c>
      <c r="M446" s="66">
        <f t="shared" si="20"/>
        <v>50362007.93</v>
      </c>
      <c r="N446" s="66">
        <f t="shared" si="20"/>
        <v>6276903.25</v>
      </c>
      <c r="O446" s="66">
        <f t="shared" si="20"/>
        <v>19156894.5</v>
      </c>
      <c r="P446" s="66">
        <f t="shared" si="20"/>
        <v>38218044.899999999</v>
      </c>
      <c r="Q446" s="66">
        <f t="shared" si="20"/>
        <v>27947391.18</v>
      </c>
      <c r="R446" s="66">
        <f t="shared" si="20"/>
        <v>2188651.25</v>
      </c>
      <c r="S446" s="66">
        <f t="shared" si="20"/>
        <v>14038223.820000002</v>
      </c>
      <c r="T446" s="66">
        <f t="shared" si="20"/>
        <v>9695316.7999999989</v>
      </c>
      <c r="U446" s="66">
        <f t="shared" si="20"/>
        <v>7718267.0499999989</v>
      </c>
      <c r="V446" s="66">
        <f t="shared" si="20"/>
        <v>115509983.12</v>
      </c>
      <c r="W446" s="66">
        <f t="shared" si="20"/>
        <v>21751545.149999999</v>
      </c>
      <c r="X446" s="66">
        <f t="shared" si="20"/>
        <v>14737262.479999999</v>
      </c>
      <c r="Y446" s="66">
        <f t="shared" si="20"/>
        <v>28882487.25</v>
      </c>
      <c r="Z446" s="66">
        <f t="shared" si="20"/>
        <v>11106774</v>
      </c>
      <c r="AA446" s="66">
        <f t="shared" si="20"/>
        <v>12345961.74</v>
      </c>
      <c r="AB446" s="66">
        <f t="shared" si="20"/>
        <v>17364412.449999999</v>
      </c>
      <c r="AC446" s="66">
        <f t="shared" si="20"/>
        <v>5449469.1500000004</v>
      </c>
      <c r="AD446" s="66">
        <f t="shared" si="20"/>
        <v>7549825.9900000002</v>
      </c>
      <c r="AE446" s="66">
        <f t="shared" si="20"/>
        <v>113545692.01000001</v>
      </c>
      <c r="AF446" s="66">
        <f t="shared" si="20"/>
        <v>11993654.76</v>
      </c>
      <c r="AG446" s="66">
        <f t="shared" si="20"/>
        <v>7380195.5</v>
      </c>
      <c r="AH446" s="66">
        <f t="shared" si="20"/>
        <v>5227703</v>
      </c>
      <c r="AI446" s="66">
        <f t="shared" si="20"/>
        <v>5941546.25</v>
      </c>
      <c r="AJ446" s="66">
        <f t="shared" si="20"/>
        <v>8455601.6999999993</v>
      </c>
      <c r="AK446" s="66">
        <f t="shared" si="20"/>
        <v>9180262.3599999994</v>
      </c>
      <c r="AL446" s="66">
        <f t="shared" si="20"/>
        <v>8023275.5</v>
      </c>
      <c r="AM446" s="66">
        <f t="shared" si="20"/>
        <v>10365607.5</v>
      </c>
      <c r="AN446" s="66">
        <f t="shared" si="20"/>
        <v>8612017</v>
      </c>
      <c r="AO446" s="66">
        <f t="shared" si="20"/>
        <v>7926100.0499999998</v>
      </c>
      <c r="AP446" s="66">
        <f t="shared" si="20"/>
        <v>8967794.5099999998</v>
      </c>
      <c r="AQ446" s="66">
        <f t="shared" si="20"/>
        <v>39316876.949999996</v>
      </c>
      <c r="AR446" s="66">
        <f t="shared" si="20"/>
        <v>7844453.2999999998</v>
      </c>
      <c r="AS446" s="66">
        <f t="shared" si="20"/>
        <v>7328549.2999999998</v>
      </c>
      <c r="AT446" s="66">
        <f t="shared" si="20"/>
        <v>8321454.5</v>
      </c>
      <c r="AU446" s="66">
        <f t="shared" si="20"/>
        <v>7952243.29</v>
      </c>
      <c r="AV446" s="66">
        <f t="shared" si="20"/>
        <v>759531.25</v>
      </c>
      <c r="AW446" s="66">
        <f t="shared" si="20"/>
        <v>3807677.8</v>
      </c>
      <c r="AX446" s="66">
        <f t="shared" si="20"/>
        <v>80222829.049999997</v>
      </c>
      <c r="AY446" s="66">
        <f t="shared" si="20"/>
        <v>9746449</v>
      </c>
      <c r="AZ446" s="66">
        <f t="shared" si="20"/>
        <v>11444110.5</v>
      </c>
      <c r="BA446" s="66">
        <f t="shared" si="20"/>
        <v>16571854.699999999</v>
      </c>
      <c r="BB446" s="66">
        <f t="shared" si="20"/>
        <v>14510023.810000001</v>
      </c>
      <c r="BC446" s="66">
        <f t="shared" si="20"/>
        <v>14193805.460000001</v>
      </c>
      <c r="BD446" s="66">
        <f t="shared" si="20"/>
        <v>21883455.93</v>
      </c>
      <c r="BE446" s="66">
        <f t="shared" si="20"/>
        <v>11319125.75</v>
      </c>
      <c r="BF446" s="66">
        <f t="shared" si="20"/>
        <v>5817492.25</v>
      </c>
      <c r="BG446" s="66">
        <f t="shared" si="20"/>
        <v>3282095.4200000004</v>
      </c>
      <c r="BH446" s="66">
        <f t="shared" si="20"/>
        <v>2531626.5</v>
      </c>
      <c r="BI446" s="66">
        <f>SUM(BI29)</f>
        <v>79526102.719999999</v>
      </c>
      <c r="BJ446" s="66">
        <f t="shared" si="20"/>
        <v>35462995.420000002</v>
      </c>
      <c r="BK446" s="66">
        <f t="shared" si="20"/>
        <v>9726605</v>
      </c>
      <c r="BL446" s="66">
        <f t="shared" si="20"/>
        <v>6352039</v>
      </c>
      <c r="BM446" s="66">
        <f t="shared" si="20"/>
        <v>7323799</v>
      </c>
      <c r="BN446" s="66">
        <f t="shared" si="20"/>
        <v>9973439</v>
      </c>
      <c r="BO446" s="66">
        <f t="shared" si="20"/>
        <v>3897112</v>
      </c>
      <c r="BP446" s="66">
        <f t="shared" ref="BP446:BY446" si="21">SUM(BP29)</f>
        <v>60823654.579999998</v>
      </c>
      <c r="BQ446" s="66">
        <f t="shared" si="21"/>
        <v>9149904.4100000001</v>
      </c>
      <c r="BR446" s="66">
        <f t="shared" si="21"/>
        <v>8800824.5</v>
      </c>
      <c r="BS446" s="66">
        <f t="shared" si="21"/>
        <v>9637471.6799999997</v>
      </c>
      <c r="BT446" s="66">
        <f t="shared" si="21"/>
        <v>18369501.789999999</v>
      </c>
      <c r="BU446" s="66">
        <f t="shared" si="21"/>
        <v>25380944.309999999</v>
      </c>
      <c r="BV446" s="66">
        <f t="shared" si="21"/>
        <v>7828654.25</v>
      </c>
      <c r="BW446" s="66">
        <f t="shared" si="21"/>
        <v>4731703.6500000004</v>
      </c>
      <c r="BX446" s="66">
        <f t="shared" si="21"/>
        <v>6281292.6100000003</v>
      </c>
      <c r="BY446" s="66">
        <f t="shared" si="21"/>
        <v>2135974869.0199003</v>
      </c>
    </row>
    <row r="447" spans="1:77" ht="18.7" customHeight="1" x14ac:dyDescent="0.2">
      <c r="B447" s="63"/>
      <c r="C447" s="65" t="s">
        <v>1028</v>
      </c>
      <c r="D447" s="66">
        <f t="shared" ref="D447:BO447" si="22">SUM(D47)</f>
        <v>78393625.039999992</v>
      </c>
      <c r="E447" s="66">
        <f t="shared" si="22"/>
        <v>32578808.370000001</v>
      </c>
      <c r="F447" s="66">
        <f t="shared" si="22"/>
        <v>63486969.479999997</v>
      </c>
      <c r="G447" s="66">
        <f t="shared" si="22"/>
        <v>8532906.5999999996</v>
      </c>
      <c r="H447" s="66">
        <f t="shared" si="22"/>
        <v>6761769.1299999999</v>
      </c>
      <c r="I447" s="66">
        <f t="shared" si="22"/>
        <v>563209.15</v>
      </c>
      <c r="J447" s="66">
        <f t="shared" si="22"/>
        <v>179827629.25</v>
      </c>
      <c r="K447" s="66">
        <f t="shared" si="22"/>
        <v>20155838</v>
      </c>
      <c r="L447" s="66">
        <f t="shared" si="22"/>
        <v>1535067</v>
      </c>
      <c r="M447" s="66">
        <f t="shared" si="22"/>
        <v>52745708.819999993</v>
      </c>
      <c r="N447" s="66">
        <f t="shared" si="22"/>
        <v>1542514.3</v>
      </c>
      <c r="O447" s="66">
        <f t="shared" si="22"/>
        <v>6823790.25</v>
      </c>
      <c r="P447" s="66">
        <f t="shared" si="22"/>
        <v>37638799.07</v>
      </c>
      <c r="Q447" s="66">
        <f t="shared" si="22"/>
        <v>27293702.830000002</v>
      </c>
      <c r="R447" s="66">
        <f t="shared" si="22"/>
        <v>462533.2</v>
      </c>
      <c r="S447" s="66">
        <f t="shared" si="22"/>
        <v>4342267.43</v>
      </c>
      <c r="T447" s="66">
        <f t="shared" si="22"/>
        <v>3526567.79</v>
      </c>
      <c r="U447" s="66">
        <f t="shared" si="22"/>
        <v>2521312.1</v>
      </c>
      <c r="V447" s="66">
        <f t="shared" si="22"/>
        <v>137557326.78</v>
      </c>
      <c r="W447" s="66">
        <f t="shared" si="22"/>
        <v>23353903.439999998</v>
      </c>
      <c r="X447" s="66">
        <f t="shared" si="22"/>
        <v>6169233.5899999999</v>
      </c>
      <c r="Y447" s="66">
        <f t="shared" si="22"/>
        <v>27696179</v>
      </c>
      <c r="Z447" s="66">
        <f t="shared" si="22"/>
        <v>2070081</v>
      </c>
      <c r="AA447" s="66">
        <f t="shared" si="22"/>
        <v>3961444.61</v>
      </c>
      <c r="AB447" s="66">
        <f t="shared" si="22"/>
        <v>9045546.1999999993</v>
      </c>
      <c r="AC447" s="66">
        <f t="shared" si="22"/>
        <v>1840705</v>
      </c>
      <c r="AD447" s="66">
        <f t="shared" si="22"/>
        <v>1354451</v>
      </c>
      <c r="AE447" s="66">
        <f t="shared" si="22"/>
        <v>245234280.12000003</v>
      </c>
      <c r="AF447" s="66">
        <f t="shared" si="22"/>
        <v>2141523</v>
      </c>
      <c r="AG447" s="66">
        <f t="shared" si="22"/>
        <v>1159023.25</v>
      </c>
      <c r="AH447" s="66">
        <f t="shared" si="22"/>
        <v>1686294</v>
      </c>
      <c r="AI447" s="66">
        <f t="shared" si="22"/>
        <v>1946126</v>
      </c>
      <c r="AJ447" s="66">
        <f t="shared" si="22"/>
        <v>3768408.5</v>
      </c>
      <c r="AK447" s="66">
        <f t="shared" si="22"/>
        <v>2798453.5600000005</v>
      </c>
      <c r="AL447" s="66">
        <f t="shared" si="22"/>
        <v>1905571.5</v>
      </c>
      <c r="AM447" s="66">
        <f t="shared" si="22"/>
        <v>5096986.75</v>
      </c>
      <c r="AN447" s="66">
        <f t="shared" si="22"/>
        <v>2221487.2800000003</v>
      </c>
      <c r="AO447" s="66">
        <f t="shared" si="22"/>
        <v>2687961.19</v>
      </c>
      <c r="AP447" s="66">
        <f t="shared" si="22"/>
        <v>1668978.5</v>
      </c>
      <c r="AQ447" s="66">
        <f t="shared" si="22"/>
        <v>56947252.13000001</v>
      </c>
      <c r="AR447" s="66">
        <f t="shared" si="22"/>
        <v>1049048.3899999997</v>
      </c>
      <c r="AS447" s="66">
        <f t="shared" si="22"/>
        <v>1574372</v>
      </c>
      <c r="AT447" s="66">
        <f t="shared" si="22"/>
        <v>2557969.5900000003</v>
      </c>
      <c r="AU447" s="66">
        <f t="shared" si="22"/>
        <v>1156232.25</v>
      </c>
      <c r="AV447" s="66">
        <f t="shared" si="22"/>
        <v>112512</v>
      </c>
      <c r="AW447" s="66">
        <f t="shared" si="22"/>
        <v>1644344.75</v>
      </c>
      <c r="AX447" s="66">
        <f t="shared" si="22"/>
        <v>149998482.97000003</v>
      </c>
      <c r="AY447" s="66">
        <f t="shared" si="22"/>
        <v>2793267.25</v>
      </c>
      <c r="AZ447" s="66">
        <f t="shared" si="22"/>
        <v>3100017.25</v>
      </c>
      <c r="BA447" s="66">
        <f t="shared" si="22"/>
        <v>6346335.1100000003</v>
      </c>
      <c r="BB447" s="66">
        <f t="shared" si="22"/>
        <v>10228239.59</v>
      </c>
      <c r="BC447" s="66">
        <f t="shared" si="22"/>
        <v>4373355</v>
      </c>
      <c r="BD447" s="66">
        <f t="shared" si="22"/>
        <v>20193471.740000002</v>
      </c>
      <c r="BE447" s="66">
        <f t="shared" si="22"/>
        <v>18697950.550000001</v>
      </c>
      <c r="BF447" s="66">
        <f t="shared" si="22"/>
        <v>2610013.5</v>
      </c>
      <c r="BG447" s="66">
        <f t="shared" si="22"/>
        <v>958864.6</v>
      </c>
      <c r="BH447" s="66">
        <f t="shared" si="22"/>
        <v>454737</v>
      </c>
      <c r="BI447" s="66">
        <f t="shared" si="22"/>
        <v>134743389.73000002</v>
      </c>
      <c r="BJ447" s="66">
        <f t="shared" si="22"/>
        <v>32371797.929999992</v>
      </c>
      <c r="BK447" s="66">
        <f t="shared" si="22"/>
        <v>2730028.25</v>
      </c>
      <c r="BL447" s="66">
        <f t="shared" si="22"/>
        <v>1757723</v>
      </c>
      <c r="BM447" s="66">
        <f t="shared" si="22"/>
        <v>962936</v>
      </c>
      <c r="BN447" s="66">
        <f t="shared" si="22"/>
        <v>2604257</v>
      </c>
      <c r="BO447" s="66">
        <f t="shared" si="22"/>
        <v>1554509.51</v>
      </c>
      <c r="BP447" s="66">
        <f t="shared" ref="BP447:BY447" si="23">SUM(BP47)</f>
        <v>122116135.90000001</v>
      </c>
      <c r="BQ447" s="66">
        <f t="shared" si="23"/>
        <v>3600093.07</v>
      </c>
      <c r="BR447" s="66">
        <f t="shared" si="23"/>
        <v>4138997.25</v>
      </c>
      <c r="BS447" s="66">
        <f t="shared" si="23"/>
        <v>4469734.1399999997</v>
      </c>
      <c r="BT447" s="66">
        <f t="shared" si="23"/>
        <v>6914400.4399999976</v>
      </c>
      <c r="BU447" s="66">
        <f t="shared" si="23"/>
        <v>23050409.890000001</v>
      </c>
      <c r="BV447" s="66">
        <f t="shared" si="23"/>
        <v>4192570.82</v>
      </c>
      <c r="BW447" s="66">
        <f t="shared" si="23"/>
        <v>2046265.5</v>
      </c>
      <c r="BX447" s="66">
        <f t="shared" si="23"/>
        <v>1960498</v>
      </c>
      <c r="BY447" s="66">
        <f t="shared" si="23"/>
        <v>4379941155.9802999</v>
      </c>
    </row>
    <row r="448" spans="1:77" ht="18.7" customHeight="1" thickBot="1" x14ac:dyDescent="0.25">
      <c r="B448" s="63"/>
      <c r="C448" s="67" t="s">
        <v>1029</v>
      </c>
      <c r="D448" s="68">
        <f>SUM(D446:D447)</f>
        <v>158309945.07999998</v>
      </c>
      <c r="E448" s="68">
        <f t="shared" ref="E448:BP448" si="24">SUM(E446:E447)</f>
        <v>62068420.439999998</v>
      </c>
      <c r="F448" s="68">
        <f t="shared" si="24"/>
        <v>99711710.699999988</v>
      </c>
      <c r="G448" s="68">
        <f t="shared" si="24"/>
        <v>19767389.350000001</v>
      </c>
      <c r="H448" s="68">
        <f t="shared" si="24"/>
        <v>18097596.289999999</v>
      </c>
      <c r="I448" s="68">
        <f t="shared" si="24"/>
        <v>4124122.14</v>
      </c>
      <c r="J448" s="68">
        <f t="shared" si="24"/>
        <v>361229749.11000001</v>
      </c>
      <c r="K448" s="68">
        <f t="shared" si="24"/>
        <v>46586888.5</v>
      </c>
      <c r="L448" s="68">
        <f t="shared" si="24"/>
        <v>7649942.6899999995</v>
      </c>
      <c r="M448" s="68">
        <f t="shared" si="24"/>
        <v>103107716.75</v>
      </c>
      <c r="N448" s="68">
        <f t="shared" si="24"/>
        <v>7819417.5499999998</v>
      </c>
      <c r="O448" s="68">
        <f t="shared" si="24"/>
        <v>25980684.75</v>
      </c>
      <c r="P448" s="68">
        <f t="shared" si="24"/>
        <v>75856843.969999999</v>
      </c>
      <c r="Q448" s="68">
        <f t="shared" si="24"/>
        <v>55241094.010000005</v>
      </c>
      <c r="R448" s="68">
        <f t="shared" si="24"/>
        <v>2651184.4500000002</v>
      </c>
      <c r="S448" s="68">
        <f t="shared" si="24"/>
        <v>18380491.25</v>
      </c>
      <c r="T448" s="68">
        <f t="shared" si="24"/>
        <v>13221884.59</v>
      </c>
      <c r="U448" s="68">
        <f t="shared" si="24"/>
        <v>10239579.149999999</v>
      </c>
      <c r="V448" s="68">
        <f t="shared" si="24"/>
        <v>253067309.90000001</v>
      </c>
      <c r="W448" s="68">
        <f t="shared" si="24"/>
        <v>45105448.589999996</v>
      </c>
      <c r="X448" s="68">
        <f t="shared" si="24"/>
        <v>20906496.07</v>
      </c>
      <c r="Y448" s="68">
        <f t="shared" si="24"/>
        <v>56578666.25</v>
      </c>
      <c r="Z448" s="68">
        <f t="shared" si="24"/>
        <v>13176855</v>
      </c>
      <c r="AA448" s="68">
        <f t="shared" si="24"/>
        <v>16307406.35</v>
      </c>
      <c r="AB448" s="68">
        <f t="shared" si="24"/>
        <v>26409958.649999999</v>
      </c>
      <c r="AC448" s="68">
        <f t="shared" si="24"/>
        <v>7290174.1500000004</v>
      </c>
      <c r="AD448" s="68">
        <f t="shared" si="24"/>
        <v>8904276.9900000002</v>
      </c>
      <c r="AE448" s="68">
        <f t="shared" si="24"/>
        <v>358779972.13000005</v>
      </c>
      <c r="AF448" s="68">
        <f t="shared" si="24"/>
        <v>14135177.76</v>
      </c>
      <c r="AG448" s="68">
        <f t="shared" si="24"/>
        <v>8539218.75</v>
      </c>
      <c r="AH448" s="68">
        <f t="shared" si="24"/>
        <v>6913997</v>
      </c>
      <c r="AI448" s="68">
        <f t="shared" si="24"/>
        <v>7887672.25</v>
      </c>
      <c r="AJ448" s="68">
        <f t="shared" si="24"/>
        <v>12224010.199999999</v>
      </c>
      <c r="AK448" s="68">
        <f t="shared" si="24"/>
        <v>11978715.92</v>
      </c>
      <c r="AL448" s="68">
        <f t="shared" si="24"/>
        <v>9928847</v>
      </c>
      <c r="AM448" s="68">
        <f t="shared" si="24"/>
        <v>15462594.25</v>
      </c>
      <c r="AN448" s="68">
        <f t="shared" si="24"/>
        <v>10833504.280000001</v>
      </c>
      <c r="AO448" s="68">
        <f t="shared" si="24"/>
        <v>10614061.24</v>
      </c>
      <c r="AP448" s="68">
        <f t="shared" si="24"/>
        <v>10636773.01</v>
      </c>
      <c r="AQ448" s="68">
        <f t="shared" si="24"/>
        <v>96264129.080000013</v>
      </c>
      <c r="AR448" s="68">
        <f t="shared" si="24"/>
        <v>8893501.6899999995</v>
      </c>
      <c r="AS448" s="68">
        <f t="shared" si="24"/>
        <v>8902921.3000000007</v>
      </c>
      <c r="AT448" s="68">
        <f t="shared" si="24"/>
        <v>10879424.09</v>
      </c>
      <c r="AU448" s="68">
        <f t="shared" si="24"/>
        <v>9108475.5399999991</v>
      </c>
      <c r="AV448" s="68">
        <f t="shared" si="24"/>
        <v>872043.25</v>
      </c>
      <c r="AW448" s="68">
        <f t="shared" si="24"/>
        <v>5452022.5499999998</v>
      </c>
      <c r="AX448" s="68">
        <f t="shared" si="24"/>
        <v>230221312.02000004</v>
      </c>
      <c r="AY448" s="68">
        <f t="shared" si="24"/>
        <v>12539716.25</v>
      </c>
      <c r="AZ448" s="68">
        <f t="shared" si="24"/>
        <v>14544127.75</v>
      </c>
      <c r="BA448" s="68">
        <f t="shared" si="24"/>
        <v>22918189.809999999</v>
      </c>
      <c r="BB448" s="68">
        <f t="shared" si="24"/>
        <v>24738263.399999999</v>
      </c>
      <c r="BC448" s="68">
        <f t="shared" si="24"/>
        <v>18567160.460000001</v>
      </c>
      <c r="BD448" s="68">
        <f t="shared" si="24"/>
        <v>42076927.670000002</v>
      </c>
      <c r="BE448" s="68">
        <f t="shared" si="24"/>
        <v>30017076.300000001</v>
      </c>
      <c r="BF448" s="68">
        <f t="shared" si="24"/>
        <v>8427505.75</v>
      </c>
      <c r="BG448" s="68">
        <f t="shared" si="24"/>
        <v>4240960.0200000005</v>
      </c>
      <c r="BH448" s="68">
        <f t="shared" si="24"/>
        <v>2986363.5</v>
      </c>
      <c r="BI448" s="68">
        <f t="shared" si="24"/>
        <v>214269492.45000002</v>
      </c>
      <c r="BJ448" s="68">
        <f t="shared" si="24"/>
        <v>67834793.349999994</v>
      </c>
      <c r="BK448" s="68">
        <f t="shared" si="24"/>
        <v>12456633.25</v>
      </c>
      <c r="BL448" s="68">
        <f t="shared" si="24"/>
        <v>8109762</v>
      </c>
      <c r="BM448" s="68">
        <f t="shared" si="24"/>
        <v>8286735</v>
      </c>
      <c r="BN448" s="68">
        <f t="shared" si="24"/>
        <v>12577696</v>
      </c>
      <c r="BO448" s="68">
        <f t="shared" si="24"/>
        <v>5451621.5099999998</v>
      </c>
      <c r="BP448" s="68">
        <f t="shared" si="24"/>
        <v>182939790.48000002</v>
      </c>
      <c r="BQ448" s="68">
        <f t="shared" ref="BQ448:BY448" si="25">SUM(BQ446:BQ447)</f>
        <v>12749997.48</v>
      </c>
      <c r="BR448" s="68">
        <f t="shared" si="25"/>
        <v>12939821.75</v>
      </c>
      <c r="BS448" s="68">
        <f t="shared" si="25"/>
        <v>14107205.82</v>
      </c>
      <c r="BT448" s="68">
        <f t="shared" si="25"/>
        <v>25283902.229999997</v>
      </c>
      <c r="BU448" s="68">
        <f t="shared" si="25"/>
        <v>48431354.200000003</v>
      </c>
      <c r="BV448" s="68">
        <f t="shared" si="25"/>
        <v>12021225.07</v>
      </c>
      <c r="BW448" s="68">
        <f t="shared" si="25"/>
        <v>6777969.1500000004</v>
      </c>
      <c r="BX448" s="68">
        <f t="shared" si="25"/>
        <v>8241790.6100000003</v>
      </c>
      <c r="BY448" s="68">
        <f t="shared" si="25"/>
        <v>6515916025.0002003</v>
      </c>
    </row>
    <row r="449" spans="2:77" ht="18.7" customHeight="1" thickTop="1" x14ac:dyDescent="0.2">
      <c r="B449" s="63"/>
      <c r="C449" s="64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  <c r="BX449" s="69"/>
      <c r="BY449" s="69"/>
    </row>
    <row r="450" spans="2:77" ht="18.7" customHeight="1" x14ac:dyDescent="0.2">
      <c r="B450" s="63"/>
      <c r="C450" s="70" t="s">
        <v>245</v>
      </c>
      <c r="D450" s="71">
        <f t="shared" ref="D450:AI450" si="26">SUM(D129)</f>
        <v>114380659.39000002</v>
      </c>
      <c r="E450" s="71">
        <f t="shared" si="26"/>
        <v>33823491.370000005</v>
      </c>
      <c r="F450" s="71">
        <f t="shared" si="26"/>
        <v>43557742.70000001</v>
      </c>
      <c r="G450" s="71">
        <f t="shared" si="26"/>
        <v>19280833.380000003</v>
      </c>
      <c r="H450" s="71">
        <f t="shared" si="26"/>
        <v>16064796.630000001</v>
      </c>
      <c r="I450" s="71">
        <f t="shared" si="26"/>
        <v>5514113.5800000001</v>
      </c>
      <c r="J450" s="71">
        <f t="shared" si="26"/>
        <v>198909512.71000001</v>
      </c>
      <c r="K450" s="71">
        <f t="shared" si="26"/>
        <v>30695624.27</v>
      </c>
      <c r="L450" s="71">
        <f t="shared" si="26"/>
        <v>9474125.7899999991</v>
      </c>
      <c r="M450" s="71">
        <f t="shared" si="26"/>
        <v>68894400.640000001</v>
      </c>
      <c r="N450" s="71">
        <f t="shared" si="26"/>
        <v>9830437.4700000007</v>
      </c>
      <c r="O450" s="71">
        <f t="shared" si="26"/>
        <v>23005091.290000003</v>
      </c>
      <c r="P450" s="71">
        <f t="shared" si="26"/>
        <v>42931804.810000002</v>
      </c>
      <c r="Q450" s="71">
        <f t="shared" si="26"/>
        <v>36834142.669999994</v>
      </c>
      <c r="R450" s="71">
        <f t="shared" si="26"/>
        <v>4740755.0600000015</v>
      </c>
      <c r="S450" s="71">
        <f t="shared" si="26"/>
        <v>16655107.07</v>
      </c>
      <c r="T450" s="71">
        <f t="shared" si="26"/>
        <v>12928105.619999999</v>
      </c>
      <c r="U450" s="71">
        <f t="shared" si="26"/>
        <v>6978786</v>
      </c>
      <c r="V450" s="71">
        <f t="shared" si="26"/>
        <v>113594096.73999998</v>
      </c>
      <c r="W450" s="71">
        <f t="shared" si="26"/>
        <v>35438193.219999991</v>
      </c>
      <c r="X450" s="71">
        <f t="shared" si="26"/>
        <v>16100938.57</v>
      </c>
      <c r="Y450" s="71">
        <f t="shared" si="26"/>
        <v>36345699.950000003</v>
      </c>
      <c r="Z450" s="71">
        <f t="shared" si="26"/>
        <v>10185991.359999999</v>
      </c>
      <c r="AA450" s="71">
        <f t="shared" si="26"/>
        <v>14703506.34</v>
      </c>
      <c r="AB450" s="71">
        <f t="shared" si="26"/>
        <v>16943402.710000001</v>
      </c>
      <c r="AC450" s="71">
        <f t="shared" si="26"/>
        <v>8021945.5800000001</v>
      </c>
      <c r="AD450" s="71">
        <f t="shared" si="26"/>
        <v>5224484.0199999996</v>
      </c>
      <c r="AE450" s="71">
        <f t="shared" si="26"/>
        <v>162053547.09999999</v>
      </c>
      <c r="AF450" s="71">
        <f t="shared" si="26"/>
        <v>11553580.390000001</v>
      </c>
      <c r="AG450" s="71">
        <f t="shared" si="26"/>
        <v>7232141.5500000007</v>
      </c>
      <c r="AH450" s="71">
        <f t="shared" si="26"/>
        <v>7587297.2599999998</v>
      </c>
      <c r="AI450" s="71">
        <f t="shared" si="26"/>
        <v>6717573.6899999995</v>
      </c>
      <c r="AJ450" s="71">
        <f t="shared" ref="AJ450:BY450" si="27">SUM(AJ129)</f>
        <v>12628912.670000002</v>
      </c>
      <c r="AK450" s="71">
        <f t="shared" si="27"/>
        <v>9131398.7300000004</v>
      </c>
      <c r="AL450" s="71">
        <f t="shared" si="27"/>
        <v>8913924.6700000018</v>
      </c>
      <c r="AM450" s="71">
        <f t="shared" si="27"/>
        <v>13459776.950000001</v>
      </c>
      <c r="AN450" s="71">
        <f t="shared" si="27"/>
        <v>7643935.8600000003</v>
      </c>
      <c r="AO450" s="71">
        <f t="shared" si="27"/>
        <v>8966462.7400000002</v>
      </c>
      <c r="AP450" s="71">
        <f t="shared" si="27"/>
        <v>7745961</v>
      </c>
      <c r="AQ450" s="71">
        <f t="shared" si="27"/>
        <v>64707620.859999999</v>
      </c>
      <c r="AR450" s="71">
        <f t="shared" si="27"/>
        <v>10272096.18</v>
      </c>
      <c r="AS450" s="71">
        <f t="shared" si="27"/>
        <v>9231456.0999999996</v>
      </c>
      <c r="AT450" s="71">
        <f t="shared" si="27"/>
        <v>9245925.6999999993</v>
      </c>
      <c r="AU450" s="71">
        <f t="shared" si="27"/>
        <v>8568242.8699999992</v>
      </c>
      <c r="AV450" s="71">
        <f t="shared" si="27"/>
        <v>3759069.9800000004</v>
      </c>
      <c r="AW450" s="71">
        <f t="shared" si="27"/>
        <v>5547235.7599999998</v>
      </c>
      <c r="AX450" s="71">
        <f t="shared" si="27"/>
        <v>113803516.85000001</v>
      </c>
      <c r="AY450" s="71">
        <f t="shared" si="27"/>
        <v>10670301.23</v>
      </c>
      <c r="AZ450" s="71">
        <f t="shared" si="27"/>
        <v>12305999.98</v>
      </c>
      <c r="BA450" s="71">
        <f t="shared" si="27"/>
        <v>18466542.110000003</v>
      </c>
      <c r="BB450" s="71">
        <f t="shared" si="27"/>
        <v>16123120.160000002</v>
      </c>
      <c r="BC450" s="71">
        <f t="shared" si="27"/>
        <v>10412069.550000001</v>
      </c>
      <c r="BD450" s="71">
        <f t="shared" si="27"/>
        <v>24991355.73</v>
      </c>
      <c r="BE450" s="71">
        <f t="shared" si="27"/>
        <v>20978824.379999999</v>
      </c>
      <c r="BF450" s="71">
        <f t="shared" si="27"/>
        <v>6474229.2999999998</v>
      </c>
      <c r="BG450" s="71">
        <f t="shared" si="27"/>
        <v>5221073.5999999996</v>
      </c>
      <c r="BH450" s="71">
        <f t="shared" si="27"/>
        <v>3423175.29</v>
      </c>
      <c r="BI450" s="71">
        <f t="shared" si="27"/>
        <v>97942991.039999977</v>
      </c>
      <c r="BJ450" s="71">
        <f t="shared" si="27"/>
        <v>39112999.5</v>
      </c>
      <c r="BK450" s="71">
        <f t="shared" si="27"/>
        <v>11055249.989999998</v>
      </c>
      <c r="BL450" s="71">
        <f t="shared" si="27"/>
        <v>7166517.2699999996</v>
      </c>
      <c r="BM450" s="71">
        <f t="shared" si="27"/>
        <v>10951088.809999999</v>
      </c>
      <c r="BN450" s="71">
        <f t="shared" si="27"/>
        <v>15187992.800000001</v>
      </c>
      <c r="BO450" s="71">
        <f t="shared" si="27"/>
        <v>7304662.1799999997</v>
      </c>
      <c r="BP450" s="71">
        <f t="shared" si="27"/>
        <v>71163324.320000008</v>
      </c>
      <c r="BQ450" s="71">
        <f t="shared" si="27"/>
        <v>8425135.7199999988</v>
      </c>
      <c r="BR450" s="71">
        <f t="shared" si="27"/>
        <v>9041042.3100000005</v>
      </c>
      <c r="BS450" s="71">
        <f t="shared" si="27"/>
        <v>15139371.439999999</v>
      </c>
      <c r="BT450" s="71">
        <f t="shared" si="27"/>
        <v>14887348.959999999</v>
      </c>
      <c r="BU450" s="71">
        <f t="shared" si="27"/>
        <v>27646490.499999996</v>
      </c>
      <c r="BV450" s="71">
        <f t="shared" si="27"/>
        <v>9529056.4000000004</v>
      </c>
      <c r="BW450" s="71">
        <f t="shared" si="27"/>
        <v>4765724.1099999994</v>
      </c>
      <c r="BX450" s="71">
        <f t="shared" si="27"/>
        <v>4583193.79</v>
      </c>
      <c r="BY450" s="71">
        <f t="shared" si="27"/>
        <v>5401952933.6599989</v>
      </c>
    </row>
    <row r="451" spans="2:77" ht="18.7" customHeight="1" x14ac:dyDescent="0.2">
      <c r="B451" s="63"/>
      <c r="C451" s="70" t="s">
        <v>509</v>
      </c>
      <c r="D451" s="71">
        <f>SUM(D244)</f>
        <v>128024604.78999998</v>
      </c>
      <c r="E451" s="71">
        <f t="shared" ref="E451:BP451" si="28">SUM(E244)</f>
        <v>21363842.310000002</v>
      </c>
      <c r="F451" s="71">
        <f t="shared" si="28"/>
        <v>47953851.940000005</v>
      </c>
      <c r="G451" s="71">
        <f t="shared" si="28"/>
        <v>9139582.2999999989</v>
      </c>
      <c r="H451" s="71">
        <f t="shared" si="28"/>
        <v>7230430.5200000005</v>
      </c>
      <c r="I451" s="71">
        <f t="shared" si="28"/>
        <v>2327038.5</v>
      </c>
      <c r="J451" s="71">
        <f t="shared" si="28"/>
        <v>239955627.18000007</v>
      </c>
      <c r="K451" s="71">
        <f t="shared" si="28"/>
        <v>17411213.049999997</v>
      </c>
      <c r="L451" s="71">
        <f t="shared" si="28"/>
        <v>3381690.4999999991</v>
      </c>
      <c r="M451" s="71">
        <f t="shared" si="28"/>
        <v>53052850.789999992</v>
      </c>
      <c r="N451" s="71">
        <f t="shared" si="28"/>
        <v>2896448.1599999997</v>
      </c>
      <c r="O451" s="71">
        <f t="shared" si="28"/>
        <v>10674610.059999999</v>
      </c>
      <c r="P451" s="71">
        <f t="shared" si="28"/>
        <v>24695033.699999996</v>
      </c>
      <c r="Q451" s="71">
        <f t="shared" si="28"/>
        <v>21769884.950000003</v>
      </c>
      <c r="R451" s="71">
        <f t="shared" si="28"/>
        <v>1409937.88</v>
      </c>
      <c r="S451" s="71">
        <f t="shared" si="28"/>
        <v>5944879.9399999985</v>
      </c>
      <c r="T451" s="71">
        <f t="shared" si="28"/>
        <v>5573888.8199999994</v>
      </c>
      <c r="U451" s="71">
        <f t="shared" si="28"/>
        <v>4231446.4399999995</v>
      </c>
      <c r="V451" s="71">
        <f t="shared" si="28"/>
        <v>159427788.81999999</v>
      </c>
      <c r="W451" s="71">
        <f t="shared" si="28"/>
        <v>17279755.829999998</v>
      </c>
      <c r="X451" s="71">
        <f t="shared" si="28"/>
        <v>6819690.4900000012</v>
      </c>
      <c r="Y451" s="71">
        <f t="shared" si="28"/>
        <v>22584159.990000006</v>
      </c>
      <c r="Z451" s="71">
        <f t="shared" si="28"/>
        <v>6734399.209999999</v>
      </c>
      <c r="AA451" s="71">
        <f t="shared" si="28"/>
        <v>6062151.3600000013</v>
      </c>
      <c r="AB451" s="71">
        <f t="shared" si="28"/>
        <v>14781280.639999997</v>
      </c>
      <c r="AC451" s="71">
        <f t="shared" si="28"/>
        <v>3450894.3700000006</v>
      </c>
      <c r="AD451" s="71">
        <f t="shared" si="28"/>
        <v>3824491.4899999993</v>
      </c>
      <c r="AE451" s="71">
        <f t="shared" si="28"/>
        <v>154036775.61000001</v>
      </c>
      <c r="AF451" s="71">
        <f t="shared" si="28"/>
        <v>5888502.5700000003</v>
      </c>
      <c r="AG451" s="71">
        <f t="shared" si="28"/>
        <v>2236249.0699999994</v>
      </c>
      <c r="AH451" s="71">
        <f t="shared" si="28"/>
        <v>3692539.12</v>
      </c>
      <c r="AI451" s="71">
        <f t="shared" si="28"/>
        <v>2736872.0900000003</v>
      </c>
      <c r="AJ451" s="71">
        <f t="shared" si="28"/>
        <v>5606569.2699999996</v>
      </c>
      <c r="AK451" s="71">
        <f t="shared" si="28"/>
        <v>4238385.24</v>
      </c>
      <c r="AL451" s="71">
        <f t="shared" si="28"/>
        <v>3673030.58</v>
      </c>
      <c r="AM451" s="71">
        <f t="shared" si="28"/>
        <v>6512805.9600000009</v>
      </c>
      <c r="AN451" s="71">
        <f t="shared" si="28"/>
        <v>3343665.9</v>
      </c>
      <c r="AO451" s="71">
        <f t="shared" si="28"/>
        <v>3081488.35</v>
      </c>
      <c r="AP451" s="71">
        <f t="shared" si="28"/>
        <v>3144478.2200000007</v>
      </c>
      <c r="AQ451" s="71">
        <f t="shared" si="28"/>
        <v>37908631.270000003</v>
      </c>
      <c r="AR451" s="71">
        <f t="shared" si="28"/>
        <v>3972482.5</v>
      </c>
      <c r="AS451" s="71">
        <f t="shared" si="28"/>
        <v>2954737.96</v>
      </c>
      <c r="AT451" s="71">
        <f t="shared" si="28"/>
        <v>3760411.84</v>
      </c>
      <c r="AU451" s="71">
        <f t="shared" si="28"/>
        <v>2292832.1700000004</v>
      </c>
      <c r="AV451" s="71">
        <f t="shared" si="28"/>
        <v>677597.46</v>
      </c>
      <c r="AW451" s="71">
        <f t="shared" si="28"/>
        <v>1734336.39</v>
      </c>
      <c r="AX451" s="71">
        <f t="shared" si="28"/>
        <v>87143147.569999978</v>
      </c>
      <c r="AY451" s="71">
        <f t="shared" si="28"/>
        <v>4359966.4000000004</v>
      </c>
      <c r="AZ451" s="71">
        <f t="shared" si="28"/>
        <v>4830652.6500000004</v>
      </c>
      <c r="BA451" s="71">
        <f t="shared" si="28"/>
        <v>6982396.7800000012</v>
      </c>
      <c r="BB451" s="71">
        <f t="shared" si="28"/>
        <v>8966692.7500000037</v>
      </c>
      <c r="BC451" s="71">
        <f t="shared" si="28"/>
        <v>10931416.34</v>
      </c>
      <c r="BD451" s="71">
        <f t="shared" si="28"/>
        <v>13700048.949600002</v>
      </c>
      <c r="BE451" s="71">
        <f t="shared" si="28"/>
        <v>13412769.789999997</v>
      </c>
      <c r="BF451" s="71">
        <f t="shared" si="28"/>
        <v>3133929.84</v>
      </c>
      <c r="BG451" s="71">
        <f t="shared" si="28"/>
        <v>1657524.24</v>
      </c>
      <c r="BH451" s="71">
        <f t="shared" si="28"/>
        <v>1264366.9500000002</v>
      </c>
      <c r="BI451" s="71">
        <f t="shared" si="28"/>
        <v>87495080</v>
      </c>
      <c r="BJ451" s="71">
        <f t="shared" si="28"/>
        <v>25098224.250000004</v>
      </c>
      <c r="BK451" s="71">
        <f t="shared" si="28"/>
        <v>4978801.7599999988</v>
      </c>
      <c r="BL451" s="71">
        <f t="shared" si="28"/>
        <v>2459940.8600000003</v>
      </c>
      <c r="BM451" s="71">
        <f t="shared" si="28"/>
        <v>3280563.7900000005</v>
      </c>
      <c r="BN451" s="71">
        <f t="shared" si="28"/>
        <v>6551618.0499999998</v>
      </c>
      <c r="BO451" s="71">
        <f t="shared" si="28"/>
        <v>2010049.44</v>
      </c>
      <c r="BP451" s="71">
        <f t="shared" si="28"/>
        <v>57454266.829999998</v>
      </c>
      <c r="BQ451" s="71">
        <f t="shared" ref="BQ451:BY451" si="29">SUM(BQ244)</f>
        <v>2873694.83</v>
      </c>
      <c r="BR451" s="71">
        <f t="shared" si="29"/>
        <v>4432310.05</v>
      </c>
      <c r="BS451" s="71">
        <f t="shared" si="29"/>
        <v>7295721.9699999988</v>
      </c>
      <c r="BT451" s="71">
        <f t="shared" si="29"/>
        <v>5724126.2700000014</v>
      </c>
      <c r="BU451" s="71">
        <f t="shared" si="29"/>
        <v>30146828.57</v>
      </c>
      <c r="BV451" s="71">
        <f t="shared" si="29"/>
        <v>4016004.5700000003</v>
      </c>
      <c r="BW451" s="71">
        <f t="shared" si="29"/>
        <v>2072312.9100000004</v>
      </c>
      <c r="BX451" s="71">
        <f t="shared" si="29"/>
        <v>2371047.6699999995</v>
      </c>
      <c r="BY451" s="71">
        <f t="shared" si="29"/>
        <v>3944892669.6296</v>
      </c>
    </row>
    <row r="452" spans="2:77" ht="18.7" customHeight="1" x14ac:dyDescent="0.2">
      <c r="B452" s="63"/>
      <c r="C452" s="70" t="s">
        <v>407</v>
      </c>
      <c r="D452" s="71">
        <f>SUM(D180)</f>
        <v>22628130.149999999</v>
      </c>
      <c r="E452" s="71">
        <f t="shared" ref="E452:BP452" si="30">SUM(E180)</f>
        <v>3849157.67</v>
      </c>
      <c r="F452" s="71">
        <f t="shared" si="30"/>
        <v>5985513.9000000004</v>
      </c>
      <c r="G452" s="71">
        <f t="shared" si="30"/>
        <v>2021156</v>
      </c>
      <c r="H452" s="71">
        <f t="shared" si="30"/>
        <v>1583637.1099999996</v>
      </c>
      <c r="I452" s="71">
        <f t="shared" si="30"/>
        <v>1127221.7599999998</v>
      </c>
      <c r="J452" s="71">
        <f t="shared" si="30"/>
        <v>33516573.389999997</v>
      </c>
      <c r="K452" s="71">
        <f t="shared" si="30"/>
        <v>6721384.5300000012</v>
      </c>
      <c r="L452" s="71">
        <f t="shared" si="30"/>
        <v>1072108.46</v>
      </c>
      <c r="M452" s="71">
        <f t="shared" si="30"/>
        <v>14297514.960000001</v>
      </c>
      <c r="N452" s="71">
        <f t="shared" si="30"/>
        <v>742633.54</v>
      </c>
      <c r="O452" s="71">
        <f t="shared" si="30"/>
        <v>2540182.31</v>
      </c>
      <c r="P452" s="71">
        <f t="shared" si="30"/>
        <v>7701239.2800000003</v>
      </c>
      <c r="Q452" s="71">
        <f t="shared" si="30"/>
        <v>6473457.9500000002</v>
      </c>
      <c r="R452" s="71">
        <f t="shared" si="30"/>
        <v>534657</v>
      </c>
      <c r="S452" s="71">
        <f t="shared" si="30"/>
        <v>1552354.1698</v>
      </c>
      <c r="T452" s="71">
        <f t="shared" si="30"/>
        <v>1591707.8</v>
      </c>
      <c r="U452" s="71">
        <f t="shared" si="30"/>
        <v>1281097.0999999999</v>
      </c>
      <c r="V452" s="71">
        <f t="shared" si="30"/>
        <v>21010148.780000005</v>
      </c>
      <c r="W452" s="71">
        <f t="shared" si="30"/>
        <v>2355526.5199999996</v>
      </c>
      <c r="X452" s="71">
        <f t="shared" si="30"/>
        <v>3141969.08</v>
      </c>
      <c r="Y452" s="71">
        <f t="shared" si="30"/>
        <v>7291870.6200000001</v>
      </c>
      <c r="Z452" s="71">
        <f t="shared" si="30"/>
        <v>821377.83000000007</v>
      </c>
      <c r="AA452" s="71">
        <f t="shared" si="30"/>
        <v>796358.12</v>
      </c>
      <c r="AB452" s="71">
        <f t="shared" si="30"/>
        <v>918877.2300000001</v>
      </c>
      <c r="AC452" s="71">
        <f t="shared" si="30"/>
        <v>586812.30000000016</v>
      </c>
      <c r="AD452" s="71">
        <f t="shared" si="30"/>
        <v>707389.35000000009</v>
      </c>
      <c r="AE452" s="71">
        <f t="shared" si="30"/>
        <v>30018951.890000004</v>
      </c>
      <c r="AF452" s="71">
        <f t="shared" si="30"/>
        <v>1777517.6</v>
      </c>
      <c r="AG452" s="71">
        <f t="shared" si="30"/>
        <v>695441.96</v>
      </c>
      <c r="AH452" s="71">
        <f t="shared" si="30"/>
        <v>649769.64</v>
      </c>
      <c r="AI452" s="71">
        <f t="shared" si="30"/>
        <v>653001.32999999996</v>
      </c>
      <c r="AJ452" s="71">
        <f t="shared" si="30"/>
        <v>1014515.5199999999</v>
      </c>
      <c r="AK452" s="71">
        <f t="shared" si="30"/>
        <v>1012302.79</v>
      </c>
      <c r="AL452" s="71">
        <f t="shared" si="30"/>
        <v>988072.69000000006</v>
      </c>
      <c r="AM452" s="71">
        <f t="shared" si="30"/>
        <v>2010751.3900000001</v>
      </c>
      <c r="AN452" s="71">
        <f t="shared" si="30"/>
        <v>1076632.4099999999</v>
      </c>
      <c r="AO452" s="71">
        <f t="shared" si="30"/>
        <v>733821.70000000007</v>
      </c>
      <c r="AP452" s="71">
        <f t="shared" si="30"/>
        <v>936224.29999999981</v>
      </c>
      <c r="AQ452" s="71">
        <f t="shared" si="30"/>
        <v>10482878.84</v>
      </c>
      <c r="AR452" s="71">
        <f t="shared" si="30"/>
        <v>640977.09</v>
      </c>
      <c r="AS452" s="71">
        <f t="shared" si="30"/>
        <v>898736.63000000012</v>
      </c>
      <c r="AT452" s="71">
        <f t="shared" si="30"/>
        <v>775269.88</v>
      </c>
      <c r="AU452" s="71">
        <f t="shared" si="30"/>
        <v>518568.33999999997</v>
      </c>
      <c r="AV452" s="71">
        <f t="shared" si="30"/>
        <v>169922.41</v>
      </c>
      <c r="AW452" s="71">
        <f t="shared" si="30"/>
        <v>609976.67000000004</v>
      </c>
      <c r="AX452" s="71">
        <f t="shared" si="30"/>
        <v>18294571.91</v>
      </c>
      <c r="AY452" s="71">
        <f t="shared" si="30"/>
        <v>1628742.9300000004</v>
      </c>
      <c r="AZ452" s="71">
        <f t="shared" si="30"/>
        <v>1363489.23</v>
      </c>
      <c r="BA452" s="71">
        <f t="shared" si="30"/>
        <v>1951153.3699999999</v>
      </c>
      <c r="BB452" s="71">
        <f t="shared" si="30"/>
        <v>1081083.7000000002</v>
      </c>
      <c r="BC452" s="71">
        <f t="shared" si="30"/>
        <v>346301.64</v>
      </c>
      <c r="BD452" s="71">
        <f t="shared" si="30"/>
        <v>5229460.0694999993</v>
      </c>
      <c r="BE452" s="71">
        <f t="shared" si="30"/>
        <v>2519991.84</v>
      </c>
      <c r="BF452" s="71">
        <f t="shared" si="30"/>
        <v>592856.60000000009</v>
      </c>
      <c r="BG452" s="71">
        <f t="shared" si="30"/>
        <v>445127.79000000004</v>
      </c>
      <c r="BH452" s="71">
        <f t="shared" si="30"/>
        <v>472380.54000000004</v>
      </c>
      <c r="BI452" s="71">
        <f t="shared" si="30"/>
        <v>19910706.559999999</v>
      </c>
      <c r="BJ452" s="71">
        <f t="shared" si="30"/>
        <v>4930155.4799999995</v>
      </c>
      <c r="BK452" s="71">
        <f t="shared" si="30"/>
        <v>1093798.3699999999</v>
      </c>
      <c r="BL452" s="71">
        <f t="shared" si="30"/>
        <v>395194.75000000006</v>
      </c>
      <c r="BM452" s="71">
        <f t="shared" si="30"/>
        <v>634918.80999999994</v>
      </c>
      <c r="BN452" s="71">
        <f t="shared" si="30"/>
        <v>1736138.7200000004</v>
      </c>
      <c r="BO452" s="71">
        <f t="shared" si="30"/>
        <v>693150.66</v>
      </c>
      <c r="BP452" s="71">
        <f t="shared" si="30"/>
        <v>13260189.77</v>
      </c>
      <c r="BQ452" s="71">
        <f t="shared" ref="BQ452:BY452" si="31">SUM(BQ180)</f>
        <v>855396.4800000001</v>
      </c>
      <c r="BR452" s="71">
        <f t="shared" si="31"/>
        <v>1486722.85</v>
      </c>
      <c r="BS452" s="71">
        <f t="shared" si="31"/>
        <v>2238659.04</v>
      </c>
      <c r="BT452" s="71">
        <f t="shared" si="31"/>
        <v>1398472.72</v>
      </c>
      <c r="BU452" s="71">
        <f t="shared" si="31"/>
        <v>2877280.4299999992</v>
      </c>
      <c r="BV452" s="71">
        <f t="shared" si="31"/>
        <v>1132256.3</v>
      </c>
      <c r="BW452" s="71">
        <f t="shared" si="31"/>
        <v>806086.93999999983</v>
      </c>
      <c r="BX452" s="71">
        <f t="shared" si="31"/>
        <v>1021627.5399999999</v>
      </c>
      <c r="BY452" s="71">
        <f t="shared" si="31"/>
        <v>911272463.65559995</v>
      </c>
    </row>
    <row r="453" spans="2:77" ht="18.7" customHeight="1" thickBot="1" x14ac:dyDescent="0.25">
      <c r="B453" s="63"/>
      <c r="C453" s="72" t="s">
        <v>1030</v>
      </c>
      <c r="D453" s="73">
        <f>SUM(D450:D452)</f>
        <v>265033394.33000001</v>
      </c>
      <c r="E453" s="73">
        <f t="shared" ref="E453:BP453" si="32">SUM(E450:E452)</f>
        <v>59036491.350000009</v>
      </c>
      <c r="F453" s="73">
        <f t="shared" si="32"/>
        <v>97497108.540000021</v>
      </c>
      <c r="G453" s="73">
        <f t="shared" si="32"/>
        <v>30441571.68</v>
      </c>
      <c r="H453" s="73">
        <f t="shared" si="32"/>
        <v>24878864.260000002</v>
      </c>
      <c r="I453" s="73">
        <f t="shared" si="32"/>
        <v>8968373.8399999999</v>
      </c>
      <c r="J453" s="73">
        <f t="shared" si="32"/>
        <v>472381713.28000009</v>
      </c>
      <c r="K453" s="73">
        <f t="shared" si="32"/>
        <v>54828221.849999994</v>
      </c>
      <c r="L453" s="73">
        <f t="shared" si="32"/>
        <v>13927924.75</v>
      </c>
      <c r="M453" s="73">
        <f t="shared" si="32"/>
        <v>136244766.38999999</v>
      </c>
      <c r="N453" s="73">
        <f t="shared" si="32"/>
        <v>13469519.170000002</v>
      </c>
      <c r="O453" s="73">
        <f t="shared" si="32"/>
        <v>36219883.660000004</v>
      </c>
      <c r="P453" s="73">
        <f t="shared" si="32"/>
        <v>75328077.789999992</v>
      </c>
      <c r="Q453" s="73">
        <f t="shared" si="32"/>
        <v>65077485.57</v>
      </c>
      <c r="R453" s="73">
        <f t="shared" si="32"/>
        <v>6685349.9400000013</v>
      </c>
      <c r="S453" s="73">
        <f t="shared" si="32"/>
        <v>24152341.179799996</v>
      </c>
      <c r="T453" s="73">
        <f t="shared" si="32"/>
        <v>20093702.239999998</v>
      </c>
      <c r="U453" s="73">
        <f t="shared" si="32"/>
        <v>12491329.539999999</v>
      </c>
      <c r="V453" s="73">
        <f t="shared" si="32"/>
        <v>294032034.33999997</v>
      </c>
      <c r="W453" s="73">
        <f t="shared" si="32"/>
        <v>55073475.569999993</v>
      </c>
      <c r="X453" s="73">
        <f t="shared" si="32"/>
        <v>26062598.140000001</v>
      </c>
      <c r="Y453" s="73">
        <f t="shared" si="32"/>
        <v>66221730.56000001</v>
      </c>
      <c r="Z453" s="73">
        <f t="shared" si="32"/>
        <v>17741768.399999999</v>
      </c>
      <c r="AA453" s="73">
        <f t="shared" si="32"/>
        <v>21562015.820000004</v>
      </c>
      <c r="AB453" s="73">
        <f t="shared" si="32"/>
        <v>32643560.579999998</v>
      </c>
      <c r="AC453" s="73">
        <f t="shared" si="32"/>
        <v>12059652.250000002</v>
      </c>
      <c r="AD453" s="73">
        <f t="shared" si="32"/>
        <v>9756364.8599999975</v>
      </c>
      <c r="AE453" s="73">
        <f t="shared" si="32"/>
        <v>346109274.60000002</v>
      </c>
      <c r="AF453" s="73">
        <f t="shared" si="32"/>
        <v>19219600.560000002</v>
      </c>
      <c r="AG453" s="73">
        <f t="shared" si="32"/>
        <v>10163832.580000002</v>
      </c>
      <c r="AH453" s="73">
        <f t="shared" si="32"/>
        <v>11929606.02</v>
      </c>
      <c r="AI453" s="73">
        <f t="shared" si="32"/>
        <v>10107447.109999999</v>
      </c>
      <c r="AJ453" s="73">
        <f t="shared" si="32"/>
        <v>19249997.460000001</v>
      </c>
      <c r="AK453" s="73">
        <f t="shared" si="32"/>
        <v>14382086.760000002</v>
      </c>
      <c r="AL453" s="73">
        <f t="shared" si="32"/>
        <v>13575027.940000001</v>
      </c>
      <c r="AM453" s="73">
        <f t="shared" si="32"/>
        <v>21983334.300000004</v>
      </c>
      <c r="AN453" s="73">
        <f t="shared" si="32"/>
        <v>12064234.17</v>
      </c>
      <c r="AO453" s="73">
        <f t="shared" si="32"/>
        <v>12781772.789999999</v>
      </c>
      <c r="AP453" s="73">
        <f t="shared" si="32"/>
        <v>11826663.52</v>
      </c>
      <c r="AQ453" s="73">
        <f t="shared" si="32"/>
        <v>113099130.97</v>
      </c>
      <c r="AR453" s="73">
        <f t="shared" si="32"/>
        <v>14885555.77</v>
      </c>
      <c r="AS453" s="73">
        <f t="shared" si="32"/>
        <v>13084930.689999999</v>
      </c>
      <c r="AT453" s="73">
        <f t="shared" si="32"/>
        <v>13781607.42</v>
      </c>
      <c r="AU453" s="73">
        <f t="shared" si="32"/>
        <v>11379643.379999999</v>
      </c>
      <c r="AV453" s="73">
        <f t="shared" si="32"/>
        <v>4606589.8500000006</v>
      </c>
      <c r="AW453" s="73">
        <f t="shared" si="32"/>
        <v>7891548.8199999994</v>
      </c>
      <c r="AX453" s="73">
        <f t="shared" si="32"/>
        <v>219241236.32999998</v>
      </c>
      <c r="AY453" s="73">
        <f t="shared" si="32"/>
        <v>16659010.560000001</v>
      </c>
      <c r="AZ453" s="73">
        <f t="shared" si="32"/>
        <v>18500141.860000003</v>
      </c>
      <c r="BA453" s="73">
        <f t="shared" si="32"/>
        <v>27400092.260000005</v>
      </c>
      <c r="BB453" s="73">
        <f t="shared" si="32"/>
        <v>26170896.610000003</v>
      </c>
      <c r="BC453" s="73">
        <f t="shared" si="32"/>
        <v>21689787.530000001</v>
      </c>
      <c r="BD453" s="73">
        <f t="shared" si="32"/>
        <v>43920864.7491</v>
      </c>
      <c r="BE453" s="73">
        <f t="shared" si="32"/>
        <v>36911586.00999999</v>
      </c>
      <c r="BF453" s="73">
        <f t="shared" si="32"/>
        <v>10201015.74</v>
      </c>
      <c r="BG453" s="73">
        <f t="shared" si="32"/>
        <v>7323725.6299999999</v>
      </c>
      <c r="BH453" s="73">
        <f t="shared" si="32"/>
        <v>5159922.78</v>
      </c>
      <c r="BI453" s="73">
        <f t="shared" si="32"/>
        <v>205348777.59999996</v>
      </c>
      <c r="BJ453" s="73">
        <f t="shared" si="32"/>
        <v>69141379.230000004</v>
      </c>
      <c r="BK453" s="73">
        <f t="shared" si="32"/>
        <v>17127850.119999997</v>
      </c>
      <c r="BL453" s="73">
        <f t="shared" si="32"/>
        <v>10021652.879999999</v>
      </c>
      <c r="BM453" s="73">
        <f t="shared" si="32"/>
        <v>14866571.41</v>
      </c>
      <c r="BN453" s="73">
        <f t="shared" si="32"/>
        <v>23475749.57</v>
      </c>
      <c r="BO453" s="73">
        <f t="shared" si="32"/>
        <v>10007862.279999999</v>
      </c>
      <c r="BP453" s="73">
        <f t="shared" si="32"/>
        <v>141877780.92000002</v>
      </c>
      <c r="BQ453" s="73">
        <f t="shared" ref="BQ453:BY453" si="33">SUM(BQ450:BQ452)</f>
        <v>12154227.029999999</v>
      </c>
      <c r="BR453" s="73">
        <f t="shared" si="33"/>
        <v>14960075.209999999</v>
      </c>
      <c r="BS453" s="73">
        <f t="shared" si="33"/>
        <v>24673752.449999996</v>
      </c>
      <c r="BT453" s="73">
        <f t="shared" si="33"/>
        <v>22009947.949999999</v>
      </c>
      <c r="BU453" s="73">
        <f t="shared" si="33"/>
        <v>60670599.499999993</v>
      </c>
      <c r="BV453" s="73">
        <f t="shared" si="33"/>
        <v>14677317.270000001</v>
      </c>
      <c r="BW453" s="73">
        <f t="shared" si="33"/>
        <v>7644123.959999999</v>
      </c>
      <c r="BX453" s="73">
        <f t="shared" si="33"/>
        <v>7975868.9999999991</v>
      </c>
      <c r="BY453" s="73">
        <f t="shared" si="33"/>
        <v>10258118066.945198</v>
      </c>
    </row>
    <row r="454" spans="2:77" ht="18.7" customHeight="1" thickTop="1" x14ac:dyDescent="0.2">
      <c r="B454" s="63"/>
      <c r="C454" s="2" t="s">
        <v>1031</v>
      </c>
      <c r="D454" s="74">
        <f>SUM(D450/D444)</f>
        <v>0.40748743943142635</v>
      </c>
      <c r="E454" s="69">
        <f t="shared" ref="E454:BP454" si="34">SUM(E450/E444)</f>
        <v>0.5533529408033756</v>
      </c>
      <c r="F454" s="69">
        <f t="shared" si="34"/>
        <v>0.42749326646552732</v>
      </c>
      <c r="G454" s="69">
        <f t="shared" si="34"/>
        <v>0.57736714821404467</v>
      </c>
      <c r="H454" s="69">
        <f t="shared" si="34"/>
        <v>0.576685394083161</v>
      </c>
      <c r="I454" s="69">
        <f t="shared" si="34"/>
        <v>0.51093233311904762</v>
      </c>
      <c r="J454" s="69">
        <f t="shared" si="34"/>
        <v>0.30125066602685607</v>
      </c>
      <c r="K454" s="69">
        <f t="shared" si="34"/>
        <v>0.53352156772189796</v>
      </c>
      <c r="L454" s="69">
        <f t="shared" si="34"/>
        <v>0.67774924752518928</v>
      </c>
      <c r="M454" s="69">
        <f t="shared" si="34"/>
        <v>0.47270354740542103</v>
      </c>
      <c r="N454" s="69">
        <f t="shared" si="34"/>
        <v>0.6776956920682079</v>
      </c>
      <c r="O454" s="69">
        <f t="shared" si="34"/>
        <v>0.61306345316458288</v>
      </c>
      <c r="P454" s="69">
        <f t="shared" si="34"/>
        <v>0.54816118850172035</v>
      </c>
      <c r="Q454" s="69">
        <f t="shared" si="34"/>
        <v>0.54359083233152372</v>
      </c>
      <c r="R454" s="69">
        <f t="shared" si="34"/>
        <v>0.70646013038634503</v>
      </c>
      <c r="S454" s="69">
        <f t="shared" si="34"/>
        <v>0.63629003624358327</v>
      </c>
      <c r="T454" s="69">
        <f t="shared" si="34"/>
        <v>0.63930560083074717</v>
      </c>
      <c r="U454" s="69">
        <f t="shared" si="34"/>
        <v>0.52535538553046468</v>
      </c>
      <c r="V454" s="69">
        <f t="shared" si="34"/>
        <v>0.38374808195621257</v>
      </c>
      <c r="W454" s="69">
        <f t="shared" si="34"/>
        <v>0.63100163497280171</v>
      </c>
      <c r="X454" s="69">
        <f t="shared" si="34"/>
        <v>0.59268510807152452</v>
      </c>
      <c r="Y454" s="69">
        <f t="shared" si="34"/>
        <v>0.52193180624489544</v>
      </c>
      <c r="Z454" s="69">
        <f t="shared" si="34"/>
        <v>0.55147492155136713</v>
      </c>
      <c r="AA454" s="69">
        <f t="shared" si="34"/>
        <v>0.62313659374724695</v>
      </c>
      <c r="AB454" s="69">
        <f t="shared" si="34"/>
        <v>0.50068700674175126</v>
      </c>
      <c r="AC454" s="69">
        <f t="shared" si="34"/>
        <v>0.660437609916948</v>
      </c>
      <c r="AD454" s="69">
        <f t="shared" si="34"/>
        <v>0.48248071072096427</v>
      </c>
      <c r="AE454" s="69">
        <f t="shared" si="34"/>
        <v>0.44589598976849976</v>
      </c>
      <c r="AF454" s="69">
        <f t="shared" si="34"/>
        <v>0.50098223597429803</v>
      </c>
      <c r="AG454" s="69">
        <f t="shared" si="34"/>
        <v>0.58362731403488988</v>
      </c>
      <c r="AH454" s="69">
        <f t="shared" si="34"/>
        <v>0.56416873898166675</v>
      </c>
      <c r="AI454" s="69">
        <f t="shared" si="34"/>
        <v>0.56746901873415456</v>
      </c>
      <c r="AJ454" s="69">
        <f t="shared" si="34"/>
        <v>0.57856883982070773</v>
      </c>
      <c r="AK454" s="69">
        <f t="shared" si="34"/>
        <v>0.54742122936295901</v>
      </c>
      <c r="AL454" s="69">
        <f t="shared" si="34"/>
        <v>0.57607951555354131</v>
      </c>
      <c r="AM454" s="69">
        <f t="shared" si="34"/>
        <v>0.54333008429879714</v>
      </c>
      <c r="AN454" s="69">
        <f t="shared" si="34"/>
        <v>0.53504923345060096</v>
      </c>
      <c r="AO454" s="69">
        <f t="shared" si="34"/>
        <v>0.59861562160066506</v>
      </c>
      <c r="AP454" s="69">
        <f t="shared" si="34"/>
        <v>0.57893151249223074</v>
      </c>
      <c r="AQ454" s="69">
        <f t="shared" si="34"/>
        <v>0.55001995330027154</v>
      </c>
      <c r="AR454" s="69">
        <f t="shared" si="34"/>
        <v>0.63469931230466747</v>
      </c>
      <c r="AS454" s="69">
        <f t="shared" si="34"/>
        <v>0.58516406742575222</v>
      </c>
      <c r="AT454" s="69">
        <f t="shared" si="34"/>
        <v>0.60508929130190792</v>
      </c>
      <c r="AU454" s="69">
        <f t="shared" si="34"/>
        <v>0.64020088728177182</v>
      </c>
      <c r="AV454" s="69">
        <f t="shared" si="34"/>
        <v>0.80059333105604724</v>
      </c>
      <c r="AW454" s="69">
        <f t="shared" si="34"/>
        <v>0.66517192926363267</v>
      </c>
      <c r="AX454" s="69">
        <f t="shared" si="34"/>
        <v>0.29297926952717179</v>
      </c>
      <c r="AY454" s="69">
        <f t="shared" si="34"/>
        <v>0.6405123036310747</v>
      </c>
      <c r="AZ454" s="69">
        <f t="shared" si="34"/>
        <v>0.57587570892430284</v>
      </c>
      <c r="BA454" s="69">
        <f t="shared" si="34"/>
        <v>0.63006226563645273</v>
      </c>
      <c r="BB454" s="69">
        <f t="shared" si="34"/>
        <v>0.55055155262634026</v>
      </c>
      <c r="BC454" s="69">
        <f t="shared" si="34"/>
        <v>0.46234729566125382</v>
      </c>
      <c r="BD454" s="69">
        <f t="shared" si="34"/>
        <v>0.53282605750842216</v>
      </c>
      <c r="BE454" s="69">
        <f t="shared" si="34"/>
        <v>0.53284077464200608</v>
      </c>
      <c r="BF454" s="69">
        <f t="shared" si="34"/>
        <v>0.61419406437581126</v>
      </c>
      <c r="BG454" s="69">
        <f t="shared" si="34"/>
        <v>0.64614205699063876</v>
      </c>
      <c r="BH454" s="69">
        <f t="shared" si="34"/>
        <v>0.56606163674222809</v>
      </c>
      <c r="BI454" s="69">
        <f t="shared" si="34"/>
        <v>0.40347441409846346</v>
      </c>
      <c r="BJ454" s="69">
        <f t="shared" si="34"/>
        <v>0.52712030876414595</v>
      </c>
      <c r="BK454" s="69">
        <f t="shared" si="34"/>
        <v>0.55346199382455019</v>
      </c>
      <c r="BL454" s="69">
        <f t="shared" si="34"/>
        <v>0.61053627179752901</v>
      </c>
      <c r="BM454" s="69">
        <f t="shared" si="34"/>
        <v>0.61289344915551414</v>
      </c>
      <c r="BN454" s="69">
        <f t="shared" si="34"/>
        <v>0.56207485556305115</v>
      </c>
      <c r="BO454" s="69">
        <f t="shared" si="34"/>
        <v>0.67254185090500718</v>
      </c>
      <c r="BP454" s="69">
        <f t="shared" si="34"/>
        <v>0.41181091637240785</v>
      </c>
      <c r="BQ454" s="69">
        <f t="shared" ref="BQ454:BY454" si="35">SUM(BQ450/BQ444)</f>
        <v>0.63124951736413415</v>
      </c>
      <c r="BR454" s="69">
        <f t="shared" si="35"/>
        <v>0.53173349097774469</v>
      </c>
      <c r="BS454" s="69">
        <f t="shared" si="35"/>
        <v>0.53787337432218696</v>
      </c>
      <c r="BT454" s="69">
        <f t="shared" si="35"/>
        <v>0.53060306378160949</v>
      </c>
      <c r="BU454" s="69">
        <f t="shared" si="35"/>
        <v>0.43703074392635277</v>
      </c>
      <c r="BV454" s="69">
        <f t="shared" si="35"/>
        <v>0.57604112963244503</v>
      </c>
      <c r="BW454" s="69">
        <f t="shared" si="35"/>
        <v>0.45942526528447786</v>
      </c>
      <c r="BX454" s="69">
        <f t="shared" si="35"/>
        <v>0.52430108207060855</v>
      </c>
      <c r="BY454" s="69">
        <f t="shared" si="35"/>
        <v>0.46864049688840981</v>
      </c>
    </row>
    <row r="455" spans="2:77" ht="18.7" customHeight="1" x14ac:dyDescent="0.2">
      <c r="B455" s="63"/>
      <c r="C455" s="2" t="s">
        <v>1032</v>
      </c>
      <c r="D455" s="69">
        <f>SUM(D450/D448)</f>
        <v>0.7225108904699522</v>
      </c>
      <c r="E455" s="69">
        <f t="shared" ref="E455:BP455" si="36">SUM(E450/E448)</f>
        <v>0.54493881317144743</v>
      </c>
      <c r="F455" s="69">
        <f t="shared" si="36"/>
        <v>0.43683678069721471</v>
      </c>
      <c r="G455" s="69">
        <f t="shared" si="36"/>
        <v>0.97538592672076863</v>
      </c>
      <c r="H455" s="69">
        <f t="shared" si="36"/>
        <v>0.88767570966740805</v>
      </c>
      <c r="I455" s="69">
        <f t="shared" si="36"/>
        <v>1.3370393486939744</v>
      </c>
      <c r="J455" s="69">
        <f t="shared" si="36"/>
        <v>0.5506454360419496</v>
      </c>
      <c r="K455" s="69">
        <f t="shared" si="36"/>
        <v>0.65888977045547914</v>
      </c>
      <c r="L455" s="69">
        <f t="shared" si="36"/>
        <v>1.2384570935916384</v>
      </c>
      <c r="M455" s="69">
        <f t="shared" si="36"/>
        <v>0.66817889884076009</v>
      </c>
      <c r="N455" s="69">
        <f t="shared" si="36"/>
        <v>1.2571828281506723</v>
      </c>
      <c r="O455" s="69">
        <f t="shared" si="36"/>
        <v>0.8854690132830314</v>
      </c>
      <c r="P455" s="69">
        <f t="shared" si="36"/>
        <v>0.56595822556206987</v>
      </c>
      <c r="Q455" s="69">
        <f t="shared" si="36"/>
        <v>0.66678879790708168</v>
      </c>
      <c r="R455" s="69">
        <f t="shared" si="36"/>
        <v>1.7881649313385197</v>
      </c>
      <c r="S455" s="69">
        <f t="shared" si="36"/>
        <v>0.90612959378874058</v>
      </c>
      <c r="T455" s="69">
        <f t="shared" si="36"/>
        <v>0.97778085506644097</v>
      </c>
      <c r="U455" s="69">
        <f t="shared" si="36"/>
        <v>0.68155008108902615</v>
      </c>
      <c r="V455" s="69">
        <f t="shared" si="36"/>
        <v>0.44886910436945365</v>
      </c>
      <c r="W455" s="69">
        <f t="shared" si="36"/>
        <v>0.78567433265383235</v>
      </c>
      <c r="X455" s="69">
        <f t="shared" si="36"/>
        <v>0.77014046333207475</v>
      </c>
      <c r="Y455" s="69">
        <f t="shared" si="36"/>
        <v>0.64239230718875429</v>
      </c>
      <c r="Z455" s="69">
        <f t="shared" si="36"/>
        <v>0.7730214349326906</v>
      </c>
      <c r="AA455" s="69">
        <f t="shared" si="36"/>
        <v>0.9016459162434497</v>
      </c>
      <c r="AB455" s="69">
        <f t="shared" si="36"/>
        <v>0.64155354934643194</v>
      </c>
      <c r="AC455" s="69">
        <f t="shared" si="36"/>
        <v>1.100377770810866</v>
      </c>
      <c r="AD455" s="69">
        <f t="shared" si="36"/>
        <v>0.58673871285309143</v>
      </c>
      <c r="AE455" s="69">
        <f t="shared" si="36"/>
        <v>0.45167946844391205</v>
      </c>
      <c r="AF455" s="69">
        <f t="shared" si="36"/>
        <v>0.81736364311558551</v>
      </c>
      <c r="AG455" s="69">
        <f t="shared" si="36"/>
        <v>0.84693246088818142</v>
      </c>
      <c r="AH455" s="69">
        <f t="shared" si="36"/>
        <v>1.0973822030874472</v>
      </c>
      <c r="AI455" s="69">
        <f t="shared" si="36"/>
        <v>0.85165476925083938</v>
      </c>
      <c r="AJ455" s="69">
        <f t="shared" si="36"/>
        <v>1.033123538296786</v>
      </c>
      <c r="AK455" s="69">
        <f t="shared" si="36"/>
        <v>0.76230196884074708</v>
      </c>
      <c r="AL455" s="69">
        <f t="shared" si="36"/>
        <v>0.89778044419457781</v>
      </c>
      <c r="AM455" s="69">
        <f t="shared" si="36"/>
        <v>0.87047339743782004</v>
      </c>
      <c r="AN455" s="69">
        <f t="shared" si="36"/>
        <v>0.70558294550283773</v>
      </c>
      <c r="AO455" s="69">
        <f t="shared" si="36"/>
        <v>0.84477209404154519</v>
      </c>
      <c r="AP455" s="69">
        <f t="shared" si="36"/>
        <v>0.72822471558975199</v>
      </c>
      <c r="AQ455" s="69">
        <f t="shared" si="36"/>
        <v>0.6721882956654075</v>
      </c>
      <c r="AR455" s="69">
        <f t="shared" si="36"/>
        <v>1.1550114384697441</v>
      </c>
      <c r="AS455" s="69">
        <f t="shared" si="36"/>
        <v>1.0369019099382579</v>
      </c>
      <c r="AT455" s="69">
        <f t="shared" si="36"/>
        <v>0.8498543326846264</v>
      </c>
      <c r="AU455" s="69">
        <f t="shared" si="36"/>
        <v>0.94068901347678213</v>
      </c>
      <c r="AV455" s="69">
        <f t="shared" si="36"/>
        <v>4.3106462666845946</v>
      </c>
      <c r="AW455" s="69">
        <f t="shared" si="36"/>
        <v>1.0174638327568912</v>
      </c>
      <c r="AX455" s="69">
        <f t="shared" si="36"/>
        <v>0.49432224954097015</v>
      </c>
      <c r="AY455" s="69">
        <f t="shared" si="36"/>
        <v>0.85092046879449923</v>
      </c>
      <c r="AZ455" s="69">
        <f t="shared" si="36"/>
        <v>0.84611467882630498</v>
      </c>
      <c r="BA455" s="69">
        <f t="shared" si="36"/>
        <v>0.80575919228762183</v>
      </c>
      <c r="BB455" s="69">
        <f t="shared" si="36"/>
        <v>0.65174826135936459</v>
      </c>
      <c r="BC455" s="69">
        <f t="shared" si="36"/>
        <v>0.56077877780133112</v>
      </c>
      <c r="BD455" s="69">
        <f t="shared" si="36"/>
        <v>0.5939444040687013</v>
      </c>
      <c r="BE455" s="69">
        <f t="shared" si="36"/>
        <v>0.69889632722158213</v>
      </c>
      <c r="BF455" s="69">
        <f t="shared" si="36"/>
        <v>0.76822603176509252</v>
      </c>
      <c r="BG455" s="69">
        <f t="shared" si="36"/>
        <v>1.2311065361092461</v>
      </c>
      <c r="BH455" s="69">
        <f t="shared" si="36"/>
        <v>1.1462687948067942</v>
      </c>
      <c r="BI455" s="69">
        <f t="shared" si="36"/>
        <v>0.45710189500194509</v>
      </c>
      <c r="BJ455" s="69">
        <f t="shared" si="36"/>
        <v>0.57659200490510532</v>
      </c>
      <c r="BK455" s="69">
        <f t="shared" si="36"/>
        <v>0.88749903510244221</v>
      </c>
      <c r="BL455" s="69">
        <f t="shared" si="36"/>
        <v>0.88369020817133714</v>
      </c>
      <c r="BM455" s="69">
        <f t="shared" si="36"/>
        <v>1.3215203346070556</v>
      </c>
      <c r="BN455" s="69">
        <f t="shared" si="36"/>
        <v>1.2075337804316466</v>
      </c>
      <c r="BO455" s="69">
        <f t="shared" si="36"/>
        <v>1.3399063318319029</v>
      </c>
      <c r="BP455" s="69">
        <f t="shared" si="36"/>
        <v>0.38899861059904284</v>
      </c>
      <c r="BQ455" s="69">
        <f t="shared" ref="BQ455:BY455" si="37">SUM(BQ450/BQ448)</f>
        <v>0.66079508903557826</v>
      </c>
      <c r="BR455" s="69">
        <f t="shared" si="37"/>
        <v>0.69869913857198229</v>
      </c>
      <c r="BS455" s="69">
        <f t="shared" si="37"/>
        <v>1.0731658439785916</v>
      </c>
      <c r="BT455" s="69">
        <f t="shared" si="37"/>
        <v>0.58880740894242889</v>
      </c>
      <c r="BU455" s="69">
        <f t="shared" si="37"/>
        <v>0.57083868408536043</v>
      </c>
      <c r="BV455" s="69">
        <f t="shared" si="37"/>
        <v>0.7926859654080165</v>
      </c>
      <c r="BW455" s="69">
        <f t="shared" si="37"/>
        <v>0.7031197700272801</v>
      </c>
      <c r="BX455" s="69">
        <f t="shared" si="37"/>
        <v>0.55609199588728686</v>
      </c>
      <c r="BY455" s="69">
        <f t="shared" si="37"/>
        <v>0.82903967959897595</v>
      </c>
    </row>
    <row r="456" spans="2:77" ht="18.7" customHeight="1" x14ac:dyDescent="0.2">
      <c r="B456" s="63"/>
      <c r="C456" s="64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  <c r="BU456" s="69"/>
      <c r="BV456" s="69"/>
      <c r="BW456" s="69"/>
      <c r="BX456" s="69"/>
      <c r="BY456" s="69"/>
    </row>
    <row r="457" spans="2:77" ht="18.7" customHeight="1" x14ac:dyDescent="0.2">
      <c r="B457" s="63"/>
      <c r="C457" s="75" t="s">
        <v>1033</v>
      </c>
      <c r="D457" s="76">
        <f t="shared" ref="D457:AQ457" si="38">SUM(D446/D448*D453)</f>
        <v>133791301.30997454</v>
      </c>
      <c r="E457" s="76">
        <f t="shared" si="38"/>
        <v>28049098.326392192</v>
      </c>
      <c r="F457" s="76">
        <f t="shared" si="38"/>
        <v>35420187.877287649</v>
      </c>
      <c r="G457" s="76">
        <f t="shared" si="38"/>
        <v>17300985.267528437</v>
      </c>
      <c r="H457" s="76">
        <f t="shared" si="38"/>
        <v>15583423.382269587</v>
      </c>
      <c r="I457" s="76">
        <f t="shared" si="38"/>
        <v>7743611.3242834713</v>
      </c>
      <c r="J457" s="76">
        <f t="shared" si="38"/>
        <v>237220340.74772868</v>
      </c>
      <c r="K457" s="76">
        <f t="shared" si="38"/>
        <v>31106767.315927383</v>
      </c>
      <c r="L457" s="76">
        <f t="shared" si="38"/>
        <v>11133093.660591112</v>
      </c>
      <c r="M457" s="76">
        <f t="shared" si="38"/>
        <v>66547492.482944317</v>
      </c>
      <c r="N457" s="76">
        <f t="shared" si="38"/>
        <v>10812425.364611756</v>
      </c>
      <c r="O457" s="76">
        <f t="shared" si="38"/>
        <v>26706782.240483247</v>
      </c>
      <c r="P457" s="76">
        <f t="shared" si="38"/>
        <v>37951642.970375381</v>
      </c>
      <c r="Q457" s="76">
        <f t="shared" si="38"/>
        <v>32923785.794436965</v>
      </c>
      <c r="R457" s="76">
        <f t="shared" si="38"/>
        <v>5519004.7236692365</v>
      </c>
      <c r="S457" s="76">
        <f t="shared" si="38"/>
        <v>18446513.025544696</v>
      </c>
      <c r="T457" s="76">
        <f t="shared" si="38"/>
        <v>14734269.352873664</v>
      </c>
      <c r="U457" s="76">
        <f t="shared" si="38"/>
        <v>9415564.4276917037</v>
      </c>
      <c r="V457" s="76">
        <f t="shared" si="38"/>
        <v>134207912.26165658</v>
      </c>
      <c r="W457" s="76">
        <f t="shared" si="38"/>
        <v>26558502.971941665</v>
      </c>
      <c r="X457" s="76">
        <f t="shared" si="38"/>
        <v>18371866.256971475</v>
      </c>
      <c r="Y457" s="76">
        <f t="shared" si="38"/>
        <v>33805114.459942497</v>
      </c>
      <c r="Z457" s="76">
        <f t="shared" si="38"/>
        <v>14954540.51662112</v>
      </c>
      <c r="AA457" s="76">
        <f t="shared" si="38"/>
        <v>16324105.540608842</v>
      </c>
      <c r="AB457" s="76">
        <f t="shared" si="38"/>
        <v>21462973.769089229</v>
      </c>
      <c r="AC457" s="76">
        <f t="shared" si="38"/>
        <v>9014695.882965032</v>
      </c>
      <c r="AD457" s="76">
        <f t="shared" si="38"/>
        <v>8272300.7236492867</v>
      </c>
      <c r="AE457" s="76">
        <f t="shared" si="38"/>
        <v>109535704.74467976</v>
      </c>
      <c r="AF457" s="76">
        <f t="shared" si="38"/>
        <v>16307771.833903184</v>
      </c>
      <c r="AG457" s="76">
        <f t="shared" si="38"/>
        <v>8784301.429175755</v>
      </c>
      <c r="AH457" s="76">
        <f t="shared" si="38"/>
        <v>9020026.6473317891</v>
      </c>
      <c r="AI457" s="76">
        <f t="shared" si="38"/>
        <v>7613635.8826894499</v>
      </c>
      <c r="AJ457" s="76">
        <f t="shared" si="38"/>
        <v>13315622.989890151</v>
      </c>
      <c r="AK457" s="76">
        <f t="shared" si="38"/>
        <v>11022160.52395392</v>
      </c>
      <c r="AL457" s="76">
        <f t="shared" si="38"/>
        <v>10969671.411274388</v>
      </c>
      <c r="AM457" s="76">
        <f t="shared" si="38"/>
        <v>14736894.159599854</v>
      </c>
      <c r="AN457" s="76">
        <f t="shared" si="38"/>
        <v>9590376.9527121913</v>
      </c>
      <c r="AO457" s="76">
        <f t="shared" si="38"/>
        <v>9544848.8245115522</v>
      </c>
      <c r="AP457" s="76">
        <f t="shared" si="38"/>
        <v>9970983.5009700246</v>
      </c>
      <c r="AQ457" s="76">
        <f t="shared" si="38"/>
        <v>46192747.578945041</v>
      </c>
      <c r="AR457" s="76">
        <f t="shared" ref="AR457:BY457" si="39">SUM(AR446/AR448*AR453)</f>
        <v>13129704.266386725</v>
      </c>
      <c r="AS457" s="76">
        <f t="shared" si="39"/>
        <v>10771021.827267865</v>
      </c>
      <c r="AT457" s="76">
        <f t="shared" si="39"/>
        <v>10541276.646050148</v>
      </c>
      <c r="AU457" s="76">
        <f t="shared" si="39"/>
        <v>9935108.4946974479</v>
      </c>
      <c r="AV457" s="76">
        <f t="shared" si="39"/>
        <v>4012242.4512864617</v>
      </c>
      <c r="AW457" s="76">
        <f t="shared" si="39"/>
        <v>5511436.3475129409</v>
      </c>
      <c r="AX457" s="76">
        <f t="shared" si="39"/>
        <v>76396716.135838464</v>
      </c>
      <c r="AY457" s="76">
        <f t="shared" si="39"/>
        <v>12948155.570386328</v>
      </c>
      <c r="AZ457" s="76">
        <f t="shared" si="39"/>
        <v>14556917.496239372</v>
      </c>
      <c r="BA457" s="76">
        <f t="shared" si="39"/>
        <v>19812661.971286584</v>
      </c>
      <c r="BB457" s="76">
        <f t="shared" si="39"/>
        <v>15350322.97134278</v>
      </c>
      <c r="BC457" s="76">
        <f t="shared" si="39"/>
        <v>16580921.209400371</v>
      </c>
      <c r="BD457" s="76">
        <f t="shared" si="39"/>
        <v>22842454.555675507</v>
      </c>
      <c r="BE457" s="76">
        <f t="shared" si="39"/>
        <v>13918973.303843409</v>
      </c>
      <c r="BF457" s="76">
        <f t="shared" si="39"/>
        <v>7041743.0459276773</v>
      </c>
      <c r="BG457" s="76">
        <f t="shared" si="39"/>
        <v>5667859.6907781297</v>
      </c>
      <c r="BH457" s="76">
        <f t="shared" si="39"/>
        <v>4374215.4120895434</v>
      </c>
      <c r="BI457" s="76">
        <f t="shared" si="39"/>
        <v>76215180.211222976</v>
      </c>
      <c r="BJ457" s="76">
        <f t="shared" si="39"/>
        <v>36146058.591420084</v>
      </c>
      <c r="BK457" s="76">
        <f t="shared" si="39"/>
        <v>13374065.790725803</v>
      </c>
      <c r="BL457" s="76">
        <f t="shared" si="39"/>
        <v>7849543.5424889559</v>
      </c>
      <c r="BM457" s="76">
        <f t="shared" si="39"/>
        <v>13139044.608761664</v>
      </c>
      <c r="BN457" s="76">
        <f t="shared" si="39"/>
        <v>18615011.550260972</v>
      </c>
      <c r="BO457" s="76">
        <f t="shared" si="39"/>
        <v>7154157.7334732022</v>
      </c>
      <c r="BP457" s="76">
        <f t="shared" si="39"/>
        <v>47171395.116462767</v>
      </c>
      <c r="BQ457" s="76">
        <f t="shared" si="39"/>
        <v>8722355.8809627462</v>
      </c>
      <c r="BR457" s="76">
        <f t="shared" si="39"/>
        <v>10174869.404983159</v>
      </c>
      <c r="BS457" s="76">
        <f t="shared" si="39"/>
        <v>16856108.39668075</v>
      </c>
      <c r="BT457" s="76">
        <f t="shared" si="39"/>
        <v>15990877.301590161</v>
      </c>
      <c r="BU457" s="76">
        <f t="shared" si="39"/>
        <v>31795045.432857491</v>
      </c>
      <c r="BV457" s="76">
        <f t="shared" si="39"/>
        <v>9558397.0481624063</v>
      </c>
      <c r="BW457" s="76">
        <f t="shared" si="39"/>
        <v>5336366.7556062061</v>
      </c>
      <c r="BX457" s="76">
        <f t="shared" si="39"/>
        <v>6078626.5241004564</v>
      </c>
      <c r="BY457" s="76">
        <f t="shared" si="39"/>
        <v>3362701776.7518373</v>
      </c>
    </row>
    <row r="458" spans="2:77" ht="18.7" customHeight="1" x14ac:dyDescent="0.2">
      <c r="B458" s="63"/>
      <c r="C458" s="75" t="s">
        <v>1034</v>
      </c>
      <c r="D458" s="76">
        <f t="shared" ref="D458:BO458" si="40">SUM(D447/D448*D453)</f>
        <v>131242093.02002548</v>
      </c>
      <c r="E458" s="76">
        <f t="shared" si="40"/>
        <v>30987393.023607824</v>
      </c>
      <c r="F458" s="76">
        <f t="shared" si="40"/>
        <v>62076920.66271238</v>
      </c>
      <c r="G458" s="76">
        <f t="shared" si="40"/>
        <v>13140586.412471561</v>
      </c>
      <c r="H458" s="76">
        <f t="shared" si="40"/>
        <v>9295440.8777304143</v>
      </c>
      <c r="I458" s="76">
        <f t="shared" si="40"/>
        <v>1224762.5157165292</v>
      </c>
      <c r="J458" s="76">
        <f t="shared" si="40"/>
        <v>235161372.53227141</v>
      </c>
      <c r="K458" s="76">
        <f t="shared" si="40"/>
        <v>23721454.534072611</v>
      </c>
      <c r="L458" s="76">
        <f t="shared" si="40"/>
        <v>2794831.0894088871</v>
      </c>
      <c r="M458" s="76">
        <f t="shared" si="40"/>
        <v>69697273.907055661</v>
      </c>
      <c r="N458" s="76">
        <f t="shared" si="40"/>
        <v>2657093.8053882457</v>
      </c>
      <c r="O458" s="76">
        <f t="shared" si="40"/>
        <v>9513101.4195167553</v>
      </c>
      <c r="P458" s="76">
        <f t="shared" si="40"/>
        <v>37376434.819624618</v>
      </c>
      <c r="Q458" s="76">
        <f t="shared" si="40"/>
        <v>32153699.775563028</v>
      </c>
      <c r="R458" s="76">
        <f t="shared" si="40"/>
        <v>1166345.2163307643</v>
      </c>
      <c r="S458" s="76">
        <f t="shared" si="40"/>
        <v>5705828.1542553054</v>
      </c>
      <c r="T458" s="76">
        <f t="shared" si="40"/>
        <v>5359432.8871263312</v>
      </c>
      <c r="U458" s="76">
        <f t="shared" si="40"/>
        <v>3075765.1123082964</v>
      </c>
      <c r="V458" s="76">
        <f t="shared" si="40"/>
        <v>159824122.07834339</v>
      </c>
      <c r="W458" s="76">
        <f t="shared" si="40"/>
        <v>28514972.598058328</v>
      </c>
      <c r="X458" s="76">
        <f t="shared" si="40"/>
        <v>7690731.8830285231</v>
      </c>
      <c r="Y458" s="76">
        <f t="shared" si="40"/>
        <v>32416616.100057513</v>
      </c>
      <c r="Z458" s="76">
        <f t="shared" si="40"/>
        <v>2787227.8833788787</v>
      </c>
      <c r="AA458" s="76">
        <f t="shared" si="40"/>
        <v>5237910.279391164</v>
      </c>
      <c r="AB458" s="76">
        <f t="shared" si="40"/>
        <v>11180586.810910769</v>
      </c>
      <c r="AC458" s="76">
        <f t="shared" si="40"/>
        <v>3044956.3670349703</v>
      </c>
      <c r="AD458" s="76">
        <f t="shared" si="40"/>
        <v>1484064.1363507106</v>
      </c>
      <c r="AE458" s="76">
        <f t="shared" si="40"/>
        <v>236573569.85532025</v>
      </c>
      <c r="AF458" s="76">
        <f t="shared" si="40"/>
        <v>2911828.7260968192</v>
      </c>
      <c r="AG458" s="76">
        <f t="shared" si="40"/>
        <v>1379531.1508242469</v>
      </c>
      <c r="AH458" s="76">
        <f t="shared" si="40"/>
        <v>2909579.372668209</v>
      </c>
      <c r="AI458" s="76">
        <f t="shared" si="40"/>
        <v>2493811.227310549</v>
      </c>
      <c r="AJ458" s="76">
        <f t="shared" si="40"/>
        <v>5934374.4701098511</v>
      </c>
      <c r="AK458" s="76">
        <f t="shared" si="40"/>
        <v>3359926.2360460819</v>
      </c>
      <c r="AL458" s="76">
        <f t="shared" si="40"/>
        <v>2605356.5287256124</v>
      </c>
      <c r="AM458" s="76">
        <f t="shared" si="40"/>
        <v>7246440.1404001499</v>
      </c>
      <c r="AN458" s="76">
        <f t="shared" si="40"/>
        <v>2473857.2172878077</v>
      </c>
      <c r="AO458" s="76">
        <f t="shared" si="40"/>
        <v>3236923.9654884464</v>
      </c>
      <c r="AP458" s="76">
        <f t="shared" si="40"/>
        <v>1855680.0190299747</v>
      </c>
      <c r="AQ458" s="76">
        <f t="shared" si="40"/>
        <v>66906383.391054951</v>
      </c>
      <c r="AR458" s="76">
        <f t="shared" si="40"/>
        <v>1755851.5036132755</v>
      </c>
      <c r="AS458" s="76">
        <f t="shared" si="40"/>
        <v>2313908.8627321324</v>
      </c>
      <c r="AT458" s="76">
        <f t="shared" si="40"/>
        <v>3240330.7739498517</v>
      </c>
      <c r="AU458" s="76">
        <f t="shared" si="40"/>
        <v>1444534.8853025525</v>
      </c>
      <c r="AV458" s="76">
        <f t="shared" si="40"/>
        <v>594347.39871353866</v>
      </c>
      <c r="AW458" s="76">
        <f t="shared" si="40"/>
        <v>2380112.472487058</v>
      </c>
      <c r="AX458" s="76">
        <f t="shared" si="40"/>
        <v>142844520.1941615</v>
      </c>
      <c r="AY458" s="76">
        <f t="shared" si="40"/>
        <v>3710854.9896136732</v>
      </c>
      <c r="AZ458" s="76">
        <f t="shared" si="40"/>
        <v>3943224.3637606315</v>
      </c>
      <c r="BA458" s="76">
        <f t="shared" si="40"/>
        <v>7587430.2887134226</v>
      </c>
      <c r="BB458" s="76">
        <f t="shared" si="40"/>
        <v>10820573.638657225</v>
      </c>
      <c r="BC458" s="76">
        <f t="shared" si="40"/>
        <v>5108866.3205996314</v>
      </c>
      <c r="BD458" s="76">
        <f t="shared" si="40"/>
        <v>21078410.193424493</v>
      </c>
      <c r="BE458" s="76">
        <f t="shared" si="40"/>
        <v>22992612.706156585</v>
      </c>
      <c r="BF458" s="76">
        <f t="shared" si="40"/>
        <v>3159272.6940723225</v>
      </c>
      <c r="BG458" s="76">
        <f t="shared" si="40"/>
        <v>1655865.9392218692</v>
      </c>
      <c r="BH458" s="76">
        <f t="shared" si="40"/>
        <v>785707.36791045696</v>
      </c>
      <c r="BI458" s="76">
        <f t="shared" si="40"/>
        <v>129133597.38877699</v>
      </c>
      <c r="BJ458" s="76">
        <f t="shared" si="40"/>
        <v>32995320.63857992</v>
      </c>
      <c r="BK458" s="76">
        <f t="shared" si="40"/>
        <v>3753784.3292741948</v>
      </c>
      <c r="BL458" s="76">
        <f t="shared" si="40"/>
        <v>2172109.337511044</v>
      </c>
      <c r="BM458" s="76">
        <f t="shared" si="40"/>
        <v>1727526.8012383359</v>
      </c>
      <c r="BN458" s="76">
        <f t="shared" si="40"/>
        <v>4860738.0197390271</v>
      </c>
      <c r="BO458" s="76">
        <f t="shared" si="40"/>
        <v>2853704.5465267971</v>
      </c>
      <c r="BP458" s="76">
        <f t="shared" ref="BP458:BY458" si="41">SUM(BP447/BP448*BP453)</f>
        <v>94706385.803537235</v>
      </c>
      <c r="BQ458" s="76">
        <f t="shared" si="41"/>
        <v>3431871.1490372526</v>
      </c>
      <c r="BR458" s="76">
        <f t="shared" si="41"/>
        <v>4785205.8050168399</v>
      </c>
      <c r="BS458" s="76">
        <f t="shared" si="41"/>
        <v>7817644.0533192437</v>
      </c>
      <c r="BT458" s="76">
        <f t="shared" si="41"/>
        <v>6019070.6484098388</v>
      </c>
      <c r="BU458" s="76">
        <f t="shared" si="41"/>
        <v>28875554.067142494</v>
      </c>
      <c r="BV458" s="76">
        <f t="shared" si="41"/>
        <v>5118920.2218375951</v>
      </c>
      <c r="BW458" s="76">
        <f t="shared" si="41"/>
        <v>2307757.2043937938</v>
      </c>
      <c r="BX458" s="76">
        <f t="shared" si="41"/>
        <v>1897242.4758995422</v>
      </c>
      <c r="BY458" s="76">
        <f t="shared" si="41"/>
        <v>6895416290.1933603</v>
      </c>
    </row>
    <row r="459" spans="2:77" ht="18.7" customHeight="1" thickBot="1" x14ac:dyDescent="0.25">
      <c r="B459" s="63"/>
      <c r="C459" s="77" t="s">
        <v>1035</v>
      </c>
      <c r="D459" s="78">
        <f t="shared" ref="D459:BO459" si="42">SUM(D457:D458)</f>
        <v>265033394.33000001</v>
      </c>
      <c r="E459" s="78">
        <f t="shared" si="42"/>
        <v>59036491.350000016</v>
      </c>
      <c r="F459" s="78">
        <f t="shared" si="42"/>
        <v>97497108.540000021</v>
      </c>
      <c r="G459" s="78">
        <f t="shared" si="42"/>
        <v>30441571.68</v>
      </c>
      <c r="H459" s="78">
        <f t="shared" si="42"/>
        <v>24878864.260000002</v>
      </c>
      <c r="I459" s="78">
        <f t="shared" si="42"/>
        <v>8968373.8399999999</v>
      </c>
      <c r="J459" s="78">
        <f t="shared" si="42"/>
        <v>472381713.28000009</v>
      </c>
      <c r="K459" s="78">
        <f t="shared" si="42"/>
        <v>54828221.849999994</v>
      </c>
      <c r="L459" s="78">
        <f t="shared" si="42"/>
        <v>13927924.75</v>
      </c>
      <c r="M459" s="78">
        <f t="shared" si="42"/>
        <v>136244766.38999999</v>
      </c>
      <c r="N459" s="78">
        <f t="shared" si="42"/>
        <v>13469519.170000002</v>
      </c>
      <c r="O459" s="78">
        <f t="shared" si="42"/>
        <v>36219883.660000004</v>
      </c>
      <c r="P459" s="78">
        <f t="shared" si="42"/>
        <v>75328077.789999992</v>
      </c>
      <c r="Q459" s="78">
        <f t="shared" si="42"/>
        <v>65077485.569999993</v>
      </c>
      <c r="R459" s="78">
        <f t="shared" si="42"/>
        <v>6685349.9400000013</v>
      </c>
      <c r="S459" s="78">
        <f t="shared" si="42"/>
        <v>24152341.1798</v>
      </c>
      <c r="T459" s="78">
        <f t="shared" si="42"/>
        <v>20093702.239999995</v>
      </c>
      <c r="U459" s="78">
        <f t="shared" si="42"/>
        <v>12491329.539999999</v>
      </c>
      <c r="V459" s="78">
        <f t="shared" si="42"/>
        <v>294032034.33999997</v>
      </c>
      <c r="W459" s="78">
        <f t="shared" si="42"/>
        <v>55073475.569999993</v>
      </c>
      <c r="X459" s="78">
        <f t="shared" si="42"/>
        <v>26062598.139999997</v>
      </c>
      <c r="Y459" s="78">
        <f t="shared" si="42"/>
        <v>66221730.56000001</v>
      </c>
      <c r="Z459" s="78">
        <f t="shared" si="42"/>
        <v>17741768.399999999</v>
      </c>
      <c r="AA459" s="78">
        <f t="shared" si="42"/>
        <v>21562015.820000008</v>
      </c>
      <c r="AB459" s="78">
        <f t="shared" si="42"/>
        <v>32643560.579999998</v>
      </c>
      <c r="AC459" s="78">
        <f t="shared" si="42"/>
        <v>12059652.250000002</v>
      </c>
      <c r="AD459" s="78">
        <f t="shared" si="42"/>
        <v>9756364.8599999975</v>
      </c>
      <c r="AE459" s="78">
        <f t="shared" si="42"/>
        <v>346109274.60000002</v>
      </c>
      <c r="AF459" s="78">
        <f t="shared" si="42"/>
        <v>19219600.560000002</v>
      </c>
      <c r="AG459" s="78">
        <f t="shared" si="42"/>
        <v>10163832.580000002</v>
      </c>
      <c r="AH459" s="78">
        <f t="shared" si="42"/>
        <v>11929606.019999998</v>
      </c>
      <c r="AI459" s="78">
        <f t="shared" si="42"/>
        <v>10107447.109999999</v>
      </c>
      <c r="AJ459" s="78">
        <f t="shared" si="42"/>
        <v>19249997.460000001</v>
      </c>
      <c r="AK459" s="78">
        <f t="shared" si="42"/>
        <v>14382086.760000002</v>
      </c>
      <c r="AL459" s="78">
        <f t="shared" si="42"/>
        <v>13575027.940000001</v>
      </c>
      <c r="AM459" s="78">
        <f t="shared" si="42"/>
        <v>21983334.300000004</v>
      </c>
      <c r="AN459" s="78">
        <f t="shared" si="42"/>
        <v>12064234.169999998</v>
      </c>
      <c r="AO459" s="78">
        <f t="shared" si="42"/>
        <v>12781772.789999999</v>
      </c>
      <c r="AP459" s="78">
        <f t="shared" si="42"/>
        <v>11826663.52</v>
      </c>
      <c r="AQ459" s="78">
        <f t="shared" si="42"/>
        <v>113099130.97</v>
      </c>
      <c r="AR459" s="78">
        <f t="shared" si="42"/>
        <v>14885555.77</v>
      </c>
      <c r="AS459" s="78">
        <f t="shared" si="42"/>
        <v>13084930.689999998</v>
      </c>
      <c r="AT459" s="78">
        <f t="shared" si="42"/>
        <v>13781607.42</v>
      </c>
      <c r="AU459" s="78">
        <f t="shared" si="42"/>
        <v>11379643.380000001</v>
      </c>
      <c r="AV459" s="78">
        <f t="shared" si="42"/>
        <v>4606589.8500000006</v>
      </c>
      <c r="AW459" s="78">
        <f t="shared" si="42"/>
        <v>7891548.8199999984</v>
      </c>
      <c r="AX459" s="78">
        <f t="shared" si="42"/>
        <v>219241236.32999998</v>
      </c>
      <c r="AY459" s="78">
        <f t="shared" si="42"/>
        <v>16659010.560000001</v>
      </c>
      <c r="AZ459" s="78">
        <f t="shared" si="42"/>
        <v>18500141.860000003</v>
      </c>
      <c r="BA459" s="78">
        <f t="shared" si="42"/>
        <v>27400092.260000005</v>
      </c>
      <c r="BB459" s="78">
        <f t="shared" si="42"/>
        <v>26170896.610000007</v>
      </c>
      <c r="BC459" s="78">
        <f t="shared" si="42"/>
        <v>21689787.530000001</v>
      </c>
      <c r="BD459" s="78">
        <f t="shared" si="42"/>
        <v>43920864.7491</v>
      </c>
      <c r="BE459" s="78">
        <f t="shared" si="42"/>
        <v>36911586.00999999</v>
      </c>
      <c r="BF459" s="78">
        <f t="shared" si="42"/>
        <v>10201015.74</v>
      </c>
      <c r="BG459" s="78">
        <f t="shared" si="42"/>
        <v>7323725.629999999</v>
      </c>
      <c r="BH459" s="78">
        <f t="shared" si="42"/>
        <v>5159922.78</v>
      </c>
      <c r="BI459" s="78">
        <f t="shared" si="42"/>
        <v>205348777.59999996</v>
      </c>
      <c r="BJ459" s="78">
        <f t="shared" si="42"/>
        <v>69141379.230000004</v>
      </c>
      <c r="BK459" s="78">
        <f t="shared" si="42"/>
        <v>17127850.119999997</v>
      </c>
      <c r="BL459" s="78">
        <f t="shared" si="42"/>
        <v>10021652.879999999</v>
      </c>
      <c r="BM459" s="78">
        <f t="shared" si="42"/>
        <v>14866571.41</v>
      </c>
      <c r="BN459" s="78">
        <f t="shared" si="42"/>
        <v>23475749.57</v>
      </c>
      <c r="BO459" s="78">
        <f t="shared" si="42"/>
        <v>10007862.279999999</v>
      </c>
      <c r="BP459" s="78">
        <f t="shared" ref="BP459:BY459" si="43">SUM(BP457:BP458)</f>
        <v>141877780.92000002</v>
      </c>
      <c r="BQ459" s="78">
        <f t="shared" si="43"/>
        <v>12154227.029999999</v>
      </c>
      <c r="BR459" s="78">
        <f t="shared" si="43"/>
        <v>14960075.209999999</v>
      </c>
      <c r="BS459" s="78">
        <f t="shared" si="43"/>
        <v>24673752.449999996</v>
      </c>
      <c r="BT459" s="78">
        <f t="shared" si="43"/>
        <v>22009947.949999999</v>
      </c>
      <c r="BU459" s="78">
        <f t="shared" si="43"/>
        <v>60670599.499999985</v>
      </c>
      <c r="BV459" s="78">
        <f t="shared" si="43"/>
        <v>14677317.270000001</v>
      </c>
      <c r="BW459" s="78">
        <f t="shared" si="43"/>
        <v>7644123.96</v>
      </c>
      <c r="BX459" s="78">
        <f t="shared" si="43"/>
        <v>7975868.9999999981</v>
      </c>
      <c r="BY459" s="78">
        <f t="shared" si="43"/>
        <v>10258118066.945198</v>
      </c>
    </row>
    <row r="460" spans="2:77" ht="18.7" customHeight="1" thickTop="1" x14ac:dyDescent="0.2"/>
    <row r="463" spans="2:77" ht="18.7" customHeight="1" x14ac:dyDescent="0.2">
      <c r="C463" s="2" t="s">
        <v>1036</v>
      </c>
      <c r="D463" s="80">
        <f t="shared" ref="D463:BO463" si="44">SUM(D444-D452)</f>
        <v>258069256.61999997</v>
      </c>
      <c r="E463" s="80">
        <f t="shared" si="44"/>
        <v>57275468.000000007</v>
      </c>
      <c r="F463" s="80">
        <f t="shared" si="44"/>
        <v>95905547.590000018</v>
      </c>
      <c r="G463" s="80">
        <f t="shared" si="44"/>
        <v>31373250.73</v>
      </c>
      <c r="H463" s="80">
        <f t="shared" si="44"/>
        <v>26273487.060000002</v>
      </c>
      <c r="I463" s="80">
        <f t="shared" si="44"/>
        <v>9665036.2799999993</v>
      </c>
      <c r="J463" s="80">
        <f t="shared" si="44"/>
        <v>626762506.93000007</v>
      </c>
      <c r="K463" s="80">
        <f t="shared" si="44"/>
        <v>50812604.959999993</v>
      </c>
      <c r="L463" s="80">
        <f t="shared" si="44"/>
        <v>12906698.34</v>
      </c>
      <c r="M463" s="80">
        <f t="shared" si="44"/>
        <v>131447954.93999997</v>
      </c>
      <c r="N463" s="80">
        <f t="shared" si="44"/>
        <v>13763047.380000003</v>
      </c>
      <c r="O463" s="80">
        <f t="shared" si="44"/>
        <v>34984630.449999996</v>
      </c>
      <c r="P463" s="80">
        <f t="shared" si="44"/>
        <v>70618433.309999987</v>
      </c>
      <c r="Q463" s="80">
        <f t="shared" si="44"/>
        <v>61287329.170000002</v>
      </c>
      <c r="R463" s="80">
        <f t="shared" si="44"/>
        <v>6175919.9400000013</v>
      </c>
      <c r="S463" s="80">
        <f t="shared" si="44"/>
        <v>24622984.309999999</v>
      </c>
      <c r="T463" s="80">
        <f t="shared" si="44"/>
        <v>18630398.189999998</v>
      </c>
      <c r="U463" s="80">
        <f t="shared" si="44"/>
        <v>12002836.389999999</v>
      </c>
      <c r="V463" s="80">
        <f t="shared" si="44"/>
        <v>275002006.27999997</v>
      </c>
      <c r="W463" s="80">
        <f t="shared" si="44"/>
        <v>53806282.349999994</v>
      </c>
      <c r="X463" s="80">
        <f t="shared" si="44"/>
        <v>24024123.590000004</v>
      </c>
      <c r="Y463" s="80">
        <f t="shared" si="44"/>
        <v>62345004.380000003</v>
      </c>
      <c r="Z463" s="80">
        <f t="shared" si="44"/>
        <v>17649074.699999996</v>
      </c>
      <c r="AA463" s="80">
        <f t="shared" si="44"/>
        <v>22799602.199999999</v>
      </c>
      <c r="AB463" s="80">
        <f t="shared" si="44"/>
        <v>32921431.149999995</v>
      </c>
      <c r="AC463" s="80">
        <f t="shared" si="44"/>
        <v>11559597.080000002</v>
      </c>
      <c r="AD463" s="80">
        <f t="shared" si="44"/>
        <v>10120989.699999999</v>
      </c>
      <c r="AE463" s="80">
        <f t="shared" si="44"/>
        <v>333414563.59000003</v>
      </c>
      <c r="AF463" s="80">
        <f t="shared" si="44"/>
        <v>21284338.810000002</v>
      </c>
      <c r="AG463" s="80">
        <f t="shared" si="44"/>
        <v>11696269.969999999</v>
      </c>
      <c r="AH463" s="80">
        <f t="shared" si="44"/>
        <v>12798861.479999999</v>
      </c>
      <c r="AI463" s="80">
        <f t="shared" si="44"/>
        <v>11184779.18</v>
      </c>
      <c r="AJ463" s="80">
        <f t="shared" si="44"/>
        <v>20813332.440000001</v>
      </c>
      <c r="AK463" s="80">
        <f t="shared" si="44"/>
        <v>15668450.969999999</v>
      </c>
      <c r="AL463" s="80">
        <f t="shared" si="44"/>
        <v>14485354.900000002</v>
      </c>
      <c r="AM463" s="80">
        <f t="shared" si="44"/>
        <v>22761992.360000003</v>
      </c>
      <c r="AN463" s="80">
        <f t="shared" si="44"/>
        <v>13209783.460000001</v>
      </c>
      <c r="AO463" s="80">
        <f t="shared" si="44"/>
        <v>14244843.1</v>
      </c>
      <c r="AP463" s="80">
        <f t="shared" si="44"/>
        <v>12443529.32</v>
      </c>
      <c r="AQ463" s="80">
        <f t="shared" si="44"/>
        <v>107163072.86</v>
      </c>
      <c r="AR463" s="80">
        <f t="shared" si="44"/>
        <v>15543215.93</v>
      </c>
      <c r="AS463" s="80">
        <f t="shared" si="44"/>
        <v>14877105.76</v>
      </c>
      <c r="AT463" s="80">
        <f t="shared" si="44"/>
        <v>14504996.739999998</v>
      </c>
      <c r="AU463" s="80">
        <f t="shared" si="44"/>
        <v>12865110.189999999</v>
      </c>
      <c r="AV463" s="80">
        <f t="shared" si="44"/>
        <v>4525432.6900000004</v>
      </c>
      <c r="AW463" s="80">
        <f t="shared" si="44"/>
        <v>7729575.129999999</v>
      </c>
      <c r="AX463" s="80">
        <f t="shared" si="44"/>
        <v>370140818.18999994</v>
      </c>
      <c r="AY463" s="80">
        <f t="shared" si="44"/>
        <v>15030267.630000001</v>
      </c>
      <c r="AZ463" s="80">
        <f t="shared" si="44"/>
        <v>20005705.18</v>
      </c>
      <c r="BA463" s="80">
        <f t="shared" si="44"/>
        <v>27357921.490000006</v>
      </c>
      <c r="BB463" s="80">
        <f t="shared" si="44"/>
        <v>28204312.160000008</v>
      </c>
      <c r="BC463" s="80">
        <f t="shared" si="44"/>
        <v>22173716.640000001</v>
      </c>
      <c r="BD463" s="80">
        <f t="shared" si="44"/>
        <v>41673943.729599997</v>
      </c>
      <c r="BE463" s="80">
        <f t="shared" si="44"/>
        <v>36851665.469999999</v>
      </c>
      <c r="BF463" s="80">
        <f t="shared" si="44"/>
        <v>9948159.1400000006</v>
      </c>
      <c r="BG463" s="80">
        <f t="shared" si="44"/>
        <v>7635252.5899999999</v>
      </c>
      <c r="BH463" s="80">
        <f t="shared" si="44"/>
        <v>5574973.79</v>
      </c>
      <c r="BI463" s="80">
        <f t="shared" si="44"/>
        <v>222838245.08999997</v>
      </c>
      <c r="BJ463" s="80">
        <f t="shared" si="44"/>
        <v>69271120.489999995</v>
      </c>
      <c r="BK463" s="80">
        <f t="shared" si="44"/>
        <v>18880924.579999994</v>
      </c>
      <c r="BL463" s="80">
        <f t="shared" si="44"/>
        <v>11342874.879999999</v>
      </c>
      <c r="BM463" s="80">
        <f t="shared" si="44"/>
        <v>17232932.16</v>
      </c>
      <c r="BN463" s="80">
        <f t="shared" si="44"/>
        <v>25285160.400000002</v>
      </c>
      <c r="BO463" s="80">
        <f t="shared" si="44"/>
        <v>10168124.619999999</v>
      </c>
      <c r="BP463" s="80">
        <f t="shared" ref="BP463:BY463" si="45">SUM(BP444-BP452)</f>
        <v>159545633.22</v>
      </c>
      <c r="BQ463" s="80">
        <f t="shared" si="45"/>
        <v>12491363.379999999</v>
      </c>
      <c r="BR463" s="80">
        <f t="shared" si="45"/>
        <v>15516235.33</v>
      </c>
      <c r="BS463" s="80">
        <f t="shared" si="45"/>
        <v>25908061.289999999</v>
      </c>
      <c r="BT463" s="80">
        <f t="shared" si="45"/>
        <v>26658939.640000004</v>
      </c>
      <c r="BU463" s="80">
        <f t="shared" si="45"/>
        <v>60382549.420000002</v>
      </c>
      <c r="BV463" s="80">
        <f t="shared" si="45"/>
        <v>15410063.18</v>
      </c>
      <c r="BW463" s="80">
        <f t="shared" si="45"/>
        <v>9567143.4199999999</v>
      </c>
      <c r="BX463" s="80">
        <f t="shared" si="45"/>
        <v>7719902.7499999991</v>
      </c>
      <c r="BY463" s="80">
        <f t="shared" si="45"/>
        <v>10615586545.599598</v>
      </c>
    </row>
  </sheetData>
  <mergeCells count="18">
    <mergeCell ref="A244:C244"/>
    <mergeCell ref="A439:C439"/>
    <mergeCell ref="BP2:BX2"/>
    <mergeCell ref="B3:B4"/>
    <mergeCell ref="C3:C4"/>
    <mergeCell ref="A47:C47"/>
    <mergeCell ref="A129:C129"/>
    <mergeCell ref="A180:C180"/>
    <mergeCell ref="A1:BX1"/>
    <mergeCell ref="A2:A4"/>
    <mergeCell ref="B2:C2"/>
    <mergeCell ref="D2:I2"/>
    <mergeCell ref="J2:U2"/>
    <mergeCell ref="V2:AD2"/>
    <mergeCell ref="AE2:AP2"/>
    <mergeCell ref="AQ2:AW2"/>
    <mergeCell ref="AX2:BH2"/>
    <mergeCell ref="BI2:BO2"/>
  </mergeCells>
  <pageMargins left="0.19685039370078741" right="0.19685039370078741" top="0.31496062992125984" bottom="0.33" header="0.31496062992125984" footer="0.15748031496062992"/>
  <pageSetup paperSize="5" scale="95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98C48-730A-414D-B009-D08A23A371A0}">
  <sheetPr>
    <tabColor theme="9"/>
  </sheetPr>
  <dimension ref="A1:U25"/>
  <sheetViews>
    <sheetView tabSelected="1" topLeftCell="A4" zoomScale="80" zoomScaleNormal="80" workbookViewId="0">
      <selection activeCell="G27" sqref="G27"/>
    </sheetView>
  </sheetViews>
  <sheetFormatPr defaultColWidth="9" defaultRowHeight="25.15" x14ac:dyDescent="0.65"/>
  <cols>
    <col min="1" max="1" width="13" style="83" bestFit="1" customWidth="1"/>
    <col min="2" max="2" width="21" style="83" customWidth="1"/>
    <col min="3" max="3" width="14.33203125" style="83" customWidth="1"/>
    <col min="4" max="4" width="11.21875" style="85" customWidth="1"/>
    <col min="5" max="5" width="11.33203125" style="83" customWidth="1"/>
    <col min="6" max="6" width="11.44140625" style="83" customWidth="1"/>
    <col min="7" max="7" width="14.33203125" style="83" bestFit="1" customWidth="1"/>
    <col min="8" max="8" width="10.88671875" style="86" bestFit="1" customWidth="1"/>
    <col min="9" max="9" width="9.88671875" style="83" bestFit="1" customWidth="1"/>
    <col min="10" max="10" width="11" style="83" customWidth="1"/>
    <col min="11" max="11" width="7.33203125" style="83" customWidth="1"/>
    <col min="12" max="12" width="6.77734375" style="83" customWidth="1"/>
    <col min="13" max="13" width="7.109375" style="83" customWidth="1"/>
    <col min="14" max="16384" width="9" style="83"/>
  </cols>
  <sheetData>
    <row r="1" spans="1:21" x14ac:dyDescent="0.65">
      <c r="A1" s="81" t="s">
        <v>1037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  <c r="O1" s="82"/>
      <c r="P1" s="82"/>
      <c r="Q1" s="82"/>
      <c r="R1" s="82"/>
      <c r="S1" s="82"/>
      <c r="T1" s="82"/>
      <c r="U1" s="82"/>
    </row>
    <row r="2" spans="1:21" s="82" customFormat="1" x14ac:dyDescent="0.65">
      <c r="A2" s="81" t="s">
        <v>1038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21" s="82" customFormat="1" x14ac:dyDescent="0.65">
      <c r="A3" s="84" t="s">
        <v>1039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1" s="82" customFormat="1" ht="19.55" customHeight="1" x14ac:dyDescent="0.65">
      <c r="A4" s="83"/>
      <c r="B4" s="83"/>
      <c r="C4" s="83"/>
      <c r="D4" s="85"/>
      <c r="E4" s="83"/>
      <c r="F4" s="83"/>
      <c r="G4" s="83"/>
      <c r="H4" s="86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ht="25.5" customHeight="1" x14ac:dyDescent="0.65">
      <c r="A5" s="87" t="s">
        <v>1040</v>
      </c>
      <c r="B5" s="87" t="s">
        <v>1041</v>
      </c>
      <c r="C5" s="87" t="s">
        <v>1042</v>
      </c>
      <c r="D5" s="87"/>
      <c r="E5" s="87"/>
      <c r="F5" s="87"/>
      <c r="G5" s="87" t="s">
        <v>1043</v>
      </c>
      <c r="H5" s="87"/>
      <c r="I5" s="87"/>
      <c r="J5" s="87"/>
      <c r="K5" s="87" t="s">
        <v>1044</v>
      </c>
      <c r="L5" s="87"/>
      <c r="M5" s="87"/>
      <c r="N5" s="82"/>
      <c r="O5" s="82"/>
      <c r="P5" s="82"/>
      <c r="Q5" s="82"/>
      <c r="R5" s="82"/>
      <c r="S5" s="82"/>
      <c r="T5" s="82"/>
      <c r="U5" s="82"/>
    </row>
    <row r="6" spans="1:21" ht="52.5" customHeight="1" x14ac:dyDescent="0.65">
      <c r="A6" s="87"/>
      <c r="B6" s="87"/>
      <c r="C6" s="88" t="s">
        <v>1045</v>
      </c>
      <c r="D6" s="89" t="s">
        <v>1046</v>
      </c>
      <c r="E6" s="88" t="s">
        <v>1047</v>
      </c>
      <c r="F6" s="90" t="s">
        <v>1048</v>
      </c>
      <c r="G6" s="88" t="s">
        <v>1049</v>
      </c>
      <c r="H6" s="91" t="s">
        <v>1050</v>
      </c>
      <c r="I6" s="88" t="s">
        <v>1047</v>
      </c>
      <c r="J6" s="90" t="s">
        <v>1051</v>
      </c>
      <c r="K6" s="88" t="s">
        <v>1052</v>
      </c>
      <c r="L6" s="88" t="s">
        <v>1053</v>
      </c>
      <c r="M6" s="88" t="s">
        <v>1054</v>
      </c>
      <c r="N6" s="82"/>
      <c r="O6" s="82"/>
      <c r="P6" s="82"/>
      <c r="Q6" s="82"/>
      <c r="R6" s="82"/>
      <c r="S6" s="82"/>
      <c r="T6" s="82"/>
      <c r="U6" s="82"/>
    </row>
    <row r="7" spans="1:21" x14ac:dyDescent="0.65">
      <c r="A7" s="92" t="s">
        <v>1055</v>
      </c>
      <c r="B7" s="92" t="s">
        <v>1056</v>
      </c>
      <c r="C7" s="93">
        <v>94706385.799999997</v>
      </c>
      <c r="D7" s="94">
        <v>7028.83</v>
      </c>
      <c r="E7" s="95">
        <v>16666.988300000001</v>
      </c>
      <c r="F7" s="96">
        <f>C7/D7</f>
        <v>13473.990095079835</v>
      </c>
      <c r="G7" s="94">
        <v>47171395.119999997</v>
      </c>
      <c r="H7" s="94">
        <v>69953</v>
      </c>
      <c r="I7" s="97">
        <v>1071.42</v>
      </c>
      <c r="J7" s="96">
        <f>G7/H7</f>
        <v>674.32983746229604</v>
      </c>
      <c r="K7" s="98" t="str">
        <f>IF(F7&lt;E7,"ผ่าน","ไม่ผ่าน")</f>
        <v>ผ่าน</v>
      </c>
      <c r="L7" s="98" t="str">
        <f>IF(J7&lt;I7,"ผ่าน","ไม่ผ่าน")</f>
        <v>ผ่าน</v>
      </c>
      <c r="M7" s="98" t="str">
        <f>IF(AND(F7&lt;E7,J7&lt;I7),"ผ่าน","ไม่ผ่าน")</f>
        <v>ผ่าน</v>
      </c>
    </row>
    <row r="8" spans="1:21" x14ac:dyDescent="0.65">
      <c r="A8" s="92" t="s">
        <v>1057</v>
      </c>
      <c r="B8" s="92" t="s">
        <v>1058</v>
      </c>
      <c r="C8" s="93">
        <v>3431871.15</v>
      </c>
      <c r="D8" s="94">
        <v>226.4</v>
      </c>
      <c r="E8" s="95">
        <v>23323.6836</v>
      </c>
      <c r="F8" s="96">
        <f t="shared" ref="F8:F15" si="0">C8/D8</f>
        <v>15158.441475265017</v>
      </c>
      <c r="G8" s="94">
        <v>8722355.8800000008</v>
      </c>
      <c r="H8" s="94">
        <v>13733</v>
      </c>
      <c r="I8" s="97">
        <v>860.94</v>
      </c>
      <c r="J8" s="96">
        <f t="shared" ref="J8:J15" si="1">G8/H8</f>
        <v>635.13841695186784</v>
      </c>
      <c r="K8" s="98" t="str">
        <f t="shared" ref="K8:K15" si="2">IF(F8&lt;E8,"ผ่าน","ไม่ผ่าน")</f>
        <v>ผ่าน</v>
      </c>
      <c r="L8" s="98" t="str">
        <f t="shared" ref="L8:L15" si="3">IF(J8&lt;I8,"ผ่าน","ไม่ผ่าน")</f>
        <v>ผ่าน</v>
      </c>
      <c r="M8" s="98" t="str">
        <f t="shared" ref="M8:M15" si="4">IF(AND(F8&lt;E8,J8&lt;I8),"ผ่าน","ไม่ผ่าน")</f>
        <v>ผ่าน</v>
      </c>
    </row>
    <row r="9" spans="1:21" x14ac:dyDescent="0.65">
      <c r="A9" s="92" t="s">
        <v>1059</v>
      </c>
      <c r="B9" s="92" t="s">
        <v>1060</v>
      </c>
      <c r="C9" s="93">
        <v>4777678.83</v>
      </c>
      <c r="D9" s="99">
        <v>340.87</v>
      </c>
      <c r="E9" s="100">
        <v>19257.957600000002</v>
      </c>
      <c r="F9" s="96">
        <f t="shared" si="0"/>
        <v>14016.131751107461</v>
      </c>
      <c r="G9" s="99">
        <v>10182396.380000001</v>
      </c>
      <c r="H9" s="99">
        <v>14262</v>
      </c>
      <c r="I9" s="97">
        <v>803.39</v>
      </c>
      <c r="J9" s="96">
        <f t="shared" si="1"/>
        <v>713.95290842799056</v>
      </c>
      <c r="K9" s="98" t="str">
        <f t="shared" si="2"/>
        <v>ผ่าน</v>
      </c>
      <c r="L9" s="98" t="str">
        <f t="shared" si="3"/>
        <v>ผ่าน</v>
      </c>
      <c r="M9" s="98" t="str">
        <f t="shared" si="4"/>
        <v>ผ่าน</v>
      </c>
      <c r="P9" s="85"/>
    </row>
    <row r="10" spans="1:21" x14ac:dyDescent="0.65">
      <c r="A10" s="92" t="s">
        <v>1061</v>
      </c>
      <c r="B10" s="92" t="s">
        <v>1060</v>
      </c>
      <c r="C10" s="93">
        <v>7817644.0499999998</v>
      </c>
      <c r="D10" s="94">
        <v>411.42</v>
      </c>
      <c r="E10" s="100">
        <v>19257.957600000002</v>
      </c>
      <c r="F10" s="96">
        <f t="shared" si="0"/>
        <v>19001.614044042584</v>
      </c>
      <c r="G10" s="94">
        <v>16856108.399999999</v>
      </c>
      <c r="H10" s="94">
        <v>23190</v>
      </c>
      <c r="I10" s="97">
        <v>803.39</v>
      </c>
      <c r="J10" s="96">
        <f t="shared" si="1"/>
        <v>726.8697024579559</v>
      </c>
      <c r="K10" s="98" t="str">
        <f t="shared" si="2"/>
        <v>ผ่าน</v>
      </c>
      <c r="L10" s="98" t="str">
        <f t="shared" si="3"/>
        <v>ผ่าน</v>
      </c>
      <c r="M10" s="98" t="str">
        <f t="shared" si="4"/>
        <v>ผ่าน</v>
      </c>
    </row>
    <row r="11" spans="1:21" x14ac:dyDescent="0.65">
      <c r="A11" s="92" t="s">
        <v>1062</v>
      </c>
      <c r="B11" s="92" t="s">
        <v>1060</v>
      </c>
      <c r="C11" s="93">
        <v>6019070.6500000004</v>
      </c>
      <c r="D11" s="94">
        <v>596.9</v>
      </c>
      <c r="E11" s="100">
        <v>19257.957600000002</v>
      </c>
      <c r="F11" s="96">
        <f t="shared" si="0"/>
        <v>10083.884486513654</v>
      </c>
      <c r="G11" s="99">
        <v>15990877.300000001</v>
      </c>
      <c r="H11" s="99">
        <v>33260</v>
      </c>
      <c r="I11" s="97">
        <v>803.39</v>
      </c>
      <c r="J11" s="96">
        <f t="shared" si="1"/>
        <v>480.78404389657248</v>
      </c>
      <c r="K11" s="98" t="str">
        <f t="shared" si="2"/>
        <v>ผ่าน</v>
      </c>
      <c r="L11" s="98" t="str">
        <f t="shared" si="3"/>
        <v>ผ่าน</v>
      </c>
      <c r="M11" s="98" t="str">
        <f t="shared" si="4"/>
        <v>ผ่าน</v>
      </c>
    </row>
    <row r="12" spans="1:21" x14ac:dyDescent="0.65">
      <c r="A12" s="92" t="s">
        <v>1063</v>
      </c>
      <c r="B12" s="92" t="s">
        <v>1064</v>
      </c>
      <c r="C12" s="93">
        <v>28875475.960000001</v>
      </c>
      <c r="D12" s="99">
        <v>1037.56</v>
      </c>
      <c r="E12" s="100">
        <v>22731.662100000001</v>
      </c>
      <c r="F12" s="96">
        <f t="shared" si="0"/>
        <v>27830.174601950734</v>
      </c>
      <c r="G12" s="99">
        <v>31795123.539999999</v>
      </c>
      <c r="H12" s="99">
        <v>42143</v>
      </c>
      <c r="I12" s="97">
        <v>957.8</v>
      </c>
      <c r="J12" s="96">
        <f t="shared" si="1"/>
        <v>754.45800109152174</v>
      </c>
      <c r="K12" s="98" t="str">
        <f t="shared" si="2"/>
        <v>ไม่ผ่าน</v>
      </c>
      <c r="L12" s="98" t="str">
        <f t="shared" si="3"/>
        <v>ผ่าน</v>
      </c>
      <c r="M12" s="98" t="str">
        <f t="shared" si="4"/>
        <v>ไม่ผ่าน</v>
      </c>
    </row>
    <row r="13" spans="1:21" x14ac:dyDescent="0.65">
      <c r="A13" s="92" t="s">
        <v>1065</v>
      </c>
      <c r="B13" s="92" t="s">
        <v>1060</v>
      </c>
      <c r="C13" s="93">
        <v>5118920.22</v>
      </c>
      <c r="D13" s="99">
        <v>222.52</v>
      </c>
      <c r="E13" s="100">
        <v>19257.957600000002</v>
      </c>
      <c r="F13" s="96">
        <f t="shared" si="0"/>
        <v>23004.315207621785</v>
      </c>
      <c r="G13" s="99">
        <v>9558397.0500000007</v>
      </c>
      <c r="H13" s="99">
        <v>17376</v>
      </c>
      <c r="I13" s="97">
        <v>803.39</v>
      </c>
      <c r="J13" s="96">
        <f t="shared" si="1"/>
        <v>550.09191125690609</v>
      </c>
      <c r="K13" s="98" t="str">
        <f t="shared" si="2"/>
        <v>ไม่ผ่าน</v>
      </c>
      <c r="L13" s="98" t="str">
        <f t="shared" si="3"/>
        <v>ผ่าน</v>
      </c>
      <c r="M13" s="98" t="str">
        <f t="shared" si="4"/>
        <v>ไม่ผ่าน</v>
      </c>
    </row>
    <row r="14" spans="1:21" x14ac:dyDescent="0.65">
      <c r="A14" s="92" t="s">
        <v>1066</v>
      </c>
      <c r="B14" s="92" t="s">
        <v>1067</v>
      </c>
      <c r="C14" s="93">
        <v>2307757.2000000002</v>
      </c>
      <c r="D14" s="99">
        <v>155.53</v>
      </c>
      <c r="E14" s="100">
        <v>25992.762699999999</v>
      </c>
      <c r="F14" s="96">
        <f t="shared" si="0"/>
        <v>14838.019674660838</v>
      </c>
      <c r="G14" s="99">
        <v>5336366.76</v>
      </c>
      <c r="H14" s="99">
        <v>10998</v>
      </c>
      <c r="I14" s="97">
        <v>899.89</v>
      </c>
      <c r="J14" s="96">
        <f t="shared" si="1"/>
        <v>485.21247135842879</v>
      </c>
      <c r="K14" s="98" t="str">
        <f t="shared" si="2"/>
        <v>ผ่าน</v>
      </c>
      <c r="L14" s="98" t="str">
        <f t="shared" si="3"/>
        <v>ผ่าน</v>
      </c>
      <c r="M14" s="98" t="str">
        <f t="shared" si="4"/>
        <v>ผ่าน</v>
      </c>
    </row>
    <row r="15" spans="1:21" x14ac:dyDescent="0.65">
      <c r="A15" s="92" t="s">
        <v>1068</v>
      </c>
      <c r="B15" s="92" t="s">
        <v>1069</v>
      </c>
      <c r="C15" s="93">
        <v>1897242.48</v>
      </c>
      <c r="D15" s="99">
        <v>178.74</v>
      </c>
      <c r="E15" s="100">
        <v>18870.412700000001</v>
      </c>
      <c r="F15" s="96">
        <f t="shared" si="0"/>
        <v>10614.537764350453</v>
      </c>
      <c r="G15" s="99">
        <v>6078626.5199999996</v>
      </c>
      <c r="H15" s="99">
        <v>9868</v>
      </c>
      <c r="I15" s="97">
        <v>804.69</v>
      </c>
      <c r="J15" s="96">
        <f t="shared" si="1"/>
        <v>615.99376976084307</v>
      </c>
      <c r="K15" s="98" t="str">
        <f t="shared" si="2"/>
        <v>ผ่าน</v>
      </c>
      <c r="L15" s="98" t="str">
        <f t="shared" si="3"/>
        <v>ผ่าน</v>
      </c>
      <c r="M15" s="98" t="str">
        <f t="shared" si="4"/>
        <v>ผ่าน</v>
      </c>
    </row>
    <row r="17" spans="1:8" x14ac:dyDescent="0.65">
      <c r="A17" s="83" t="s">
        <v>1070</v>
      </c>
    </row>
    <row r="18" spans="1:8" s="105" customFormat="1" x14ac:dyDescent="0.65">
      <c r="A18" s="101" t="s">
        <v>1071</v>
      </c>
      <c r="B18" s="102" t="s">
        <v>1072</v>
      </c>
      <c r="C18" s="103" t="s">
        <v>1073</v>
      </c>
      <c r="D18" s="104">
        <f>7*100/9</f>
        <v>77.777777777777771</v>
      </c>
      <c r="G18" s="106"/>
      <c r="H18" s="107"/>
    </row>
    <row r="19" spans="1:8" s="105" customFormat="1" x14ac:dyDescent="0.65">
      <c r="A19" s="101" t="s">
        <v>1074</v>
      </c>
      <c r="B19" s="102" t="s">
        <v>1075</v>
      </c>
      <c r="C19" s="103" t="s">
        <v>1073</v>
      </c>
      <c r="D19" s="108">
        <f>2*100/9</f>
        <v>22.222222222222221</v>
      </c>
      <c r="G19" s="106"/>
      <c r="H19" s="107"/>
    </row>
    <row r="20" spans="1:8" x14ac:dyDescent="0.65">
      <c r="A20" s="109" t="s">
        <v>1076</v>
      </c>
      <c r="B20" s="110" t="s">
        <v>1077</v>
      </c>
      <c r="C20" s="110"/>
      <c r="D20" s="111"/>
      <c r="H20" s="112"/>
    </row>
    <row r="21" spans="1:8" x14ac:dyDescent="0.65">
      <c r="A21" s="109"/>
      <c r="B21" s="105" t="s">
        <v>1078</v>
      </c>
      <c r="C21" s="105"/>
      <c r="D21" s="113"/>
      <c r="H21" s="112"/>
    </row>
    <row r="22" spans="1:8" x14ac:dyDescent="0.65">
      <c r="A22" s="114"/>
      <c r="B22" s="114" t="s">
        <v>1079</v>
      </c>
      <c r="C22" s="114"/>
      <c r="D22" s="115"/>
      <c r="H22" s="112"/>
    </row>
    <row r="23" spans="1:8" x14ac:dyDescent="0.65">
      <c r="A23" s="83" t="s">
        <v>637</v>
      </c>
      <c r="B23" s="116" t="s">
        <v>1080</v>
      </c>
      <c r="D23" s="117"/>
      <c r="H23" s="112"/>
    </row>
    <row r="24" spans="1:8" x14ac:dyDescent="0.65">
      <c r="B24" s="83" t="s">
        <v>1081</v>
      </c>
    </row>
    <row r="25" spans="1:8" x14ac:dyDescent="0.65">
      <c r="B25" s="105"/>
    </row>
  </sheetData>
  <mergeCells count="8">
    <mergeCell ref="A1:M1"/>
    <mergeCell ref="A2:M2"/>
    <mergeCell ref="A3:M3"/>
    <mergeCell ref="A5:A6"/>
    <mergeCell ref="B5:B6"/>
    <mergeCell ref="C5:F5"/>
    <mergeCell ref="G5:J5"/>
    <mergeCell ref="K5:M5"/>
  </mergeCells>
  <conditionalFormatting sqref="L7:L15">
    <cfRule type="containsText" dxfId="5" priority="5" operator="containsText" text="ไม่ผ่าน">
      <formula>NOT(ISERROR(SEARCH("ไม่ผ่าน",L7)))</formula>
    </cfRule>
    <cfRule type="containsText" dxfId="4" priority="6" operator="containsText" text="ผ่าน">
      <formula>NOT(ISERROR(SEARCH("ผ่าน",L7)))</formula>
    </cfRule>
  </conditionalFormatting>
  <conditionalFormatting sqref="K7:K15">
    <cfRule type="containsText" dxfId="3" priority="3" operator="containsText" text="ไม่ผ่าน">
      <formula>NOT(ISERROR(SEARCH("ไม่ผ่าน",K7)))</formula>
    </cfRule>
    <cfRule type="containsText" dxfId="2" priority="4" operator="containsText" text="ผ่าน">
      <formula>NOT(ISERROR(SEARCH("ผ่าน",K7)))</formula>
    </cfRule>
  </conditionalFormatting>
  <conditionalFormatting sqref="M7:M15">
    <cfRule type="containsText" dxfId="1" priority="1" operator="containsText" text="ไม่ผ่าน">
      <formula>NOT(ISERROR(SEARCH("ไม่ผ่าน",M7)))</formula>
    </cfRule>
    <cfRule type="containsText" dxfId="0" priority="2" operator="containsText" text="ผ่าน">
      <formula>NOT(ISERROR(SEARCH("ผ่าน",M7)))</formula>
    </cfRule>
  </conditionalFormatting>
  <hyperlinks>
    <hyperlink ref="B20" r:id="rId1" xr:uid="{7274E732-80A5-4D3C-BA85-C005262012DE}"/>
  </hyperlinks>
  <pageMargins left="0.2" right="0.19685039370078741" top="0.31496062992125984" bottom="0.31496062992125984" header="0.31496062992125984" footer="0.31496062992125984"/>
  <pageSetup paperSize="9" scale="90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คำนวณUnit Cost พ.ย.62 _15122562</vt:lpstr>
      <vt:lpstr>พ.ย.62 pop UC</vt:lpstr>
      <vt:lpstr>'คำนวณUnit Cost พ.ย.62 _15122562'!Print_Titles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2020-04-17T08:08:11Z</dcterms:created>
  <dcterms:modified xsi:type="dcterms:W3CDTF">2020-04-17T08:11:00Z</dcterms:modified>
</cp:coreProperties>
</file>