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ARUNEE\4.แผนงาน-โครงการ\2564\แผนเงินบำรุงสสอ-รพสต\"/>
    </mc:Choice>
  </mc:AlternateContent>
  <xr:revisionPtr revIDLastSave="0" documentId="13_ncr:1_{249483B4-A416-4327-BB09-86CE9205578A}" xr6:coauthVersionLast="45" xr6:coauthVersionMax="45" xr10:uidLastSave="{00000000-0000-0000-0000-000000000000}"/>
  <bookViews>
    <workbookView xWindow="-108" yWindow="-108" windowWidth="23256" windowHeight="12576" tabRatio="814" activeTab="2" xr2:uid="{00000000-000D-0000-FFFF-FFFF00000000}"/>
  </bookViews>
  <sheets>
    <sheet name="คำแนะนำ" sheetId="12" r:id="rId1"/>
    <sheet name="ปก" sheetId="1" r:id="rId2"/>
    <sheet name="สรุปแผนเงินบำรุง" sheetId="6" r:id="rId3"/>
    <sheet name="ตาราง1" sheetId="2" r:id="rId4"/>
    <sheet name="ตาราง2" sheetId="11" r:id="rId5"/>
    <sheet name="ตาราง3" sheetId="13" r:id="rId6"/>
    <sheet name="ตาราง4" sheetId="10" r:id="rId7"/>
    <sheet name="ตาราง5" sheetId="5" r:id="rId8"/>
    <sheet name="แผนจัดซื้อจัดจ้าง" sheetId="14" r:id="rId9"/>
    <sheet name="บัญชีการจ้าง" sheetId="15" r:id="rId10"/>
    <sheet name="ตารางปรับแผนเงินบำรุง" sheetId="19" r:id="rId11"/>
  </sheets>
  <definedNames>
    <definedName name="income51">ตาราง2!$G$37</definedName>
    <definedName name="_xlnm.Print_Area" localSheetId="0">คำแนะนำ!$A$1:$J$50</definedName>
    <definedName name="_xlnm.Print_Area" localSheetId="3">ตาราง1!$A$1:$G$28</definedName>
    <definedName name="_xlnm.Print_Area" localSheetId="4">ตาราง2!$A$1:$H$38</definedName>
    <definedName name="_xlnm.Print_Area" localSheetId="5">ตาราง3!$A$1:$H$68</definedName>
    <definedName name="_xlnm.Print_Area" localSheetId="6">ตาราง4!$A$1:$D$29</definedName>
    <definedName name="_xlnm.Print_Area" localSheetId="7">ตาราง5!$A$1:$E$33</definedName>
    <definedName name="_xlnm.Print_Area" localSheetId="10">ตารางปรับแผนเงินบำรุง!$A$1:$I$23</definedName>
    <definedName name="_xlnm.Print_Area" localSheetId="8">แผนจัดซื้อจัดจ้าง!$A$1:$I$88</definedName>
    <definedName name="_xlnm.Print_Area" localSheetId="2">สรุปแผนเงินบำรุง!$A$1:$C$29</definedName>
    <definedName name="_xlnm.Print_Titles" localSheetId="4">ตาราง2!$3:$4</definedName>
    <definedName name="_xlnm.Print_Titles" localSheetId="5">ตาราง3!$2:$3</definedName>
    <definedName name="_xlnm.Print_Titles" localSheetId="8">แผนจัดซื้อจัดจ้าง!$4:$7</definedName>
    <definedName name="still">สรุปแผนเงินบำรุง!#REF!</definedName>
    <definedName name="stillsum">สรุปแผนเงินบำรุง!#REF!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2" l="1"/>
  <c r="E5" i="2"/>
  <c r="E4" i="2"/>
  <c r="B5" i="6"/>
  <c r="F12" i="13"/>
  <c r="F11" i="13"/>
  <c r="F10" i="13"/>
  <c r="F9" i="13"/>
  <c r="F8" i="13"/>
  <c r="F7" i="13"/>
  <c r="F6" i="13"/>
  <c r="F5" i="13"/>
  <c r="F22" i="13"/>
  <c r="F21" i="13"/>
  <c r="F20" i="13"/>
  <c r="F19" i="13"/>
  <c r="F18" i="13"/>
  <c r="F17" i="13"/>
  <c r="F16" i="13"/>
  <c r="F15" i="13"/>
  <c r="F14" i="13"/>
  <c r="F28" i="13"/>
  <c r="F27" i="13"/>
  <c r="F26" i="13"/>
  <c r="F25" i="13"/>
  <c r="F24" i="13"/>
  <c r="F34" i="13"/>
  <c r="F33" i="13"/>
  <c r="F32" i="13"/>
  <c r="F31" i="13"/>
  <c r="F30" i="13"/>
  <c r="F38" i="13"/>
  <c r="F37" i="13"/>
  <c r="F36" i="13"/>
  <c r="F44" i="13"/>
  <c r="F43" i="13"/>
  <c r="F42" i="13"/>
  <c r="F41" i="13"/>
  <c r="F40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62" i="13"/>
  <c r="G62" i="13" s="1"/>
  <c r="C61" i="13"/>
  <c r="F67" i="13"/>
  <c r="G67" i="13" s="1"/>
  <c r="F66" i="13"/>
  <c r="G66" i="13" s="1"/>
  <c r="F65" i="13"/>
  <c r="G65" i="13" s="1"/>
  <c r="F64" i="13"/>
  <c r="G64" i="13" s="1"/>
  <c r="F63" i="13"/>
  <c r="E16" i="11"/>
  <c r="F16" i="11"/>
  <c r="F15" i="11" s="1"/>
  <c r="E15" i="11"/>
  <c r="F14" i="11"/>
  <c r="G14" i="11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F86" i="14"/>
  <c r="F85" i="14"/>
  <c r="F82" i="14"/>
  <c r="F79" i="14"/>
  <c r="F77" i="14"/>
  <c r="F74" i="14"/>
  <c r="F71" i="14"/>
  <c r="F68" i="14"/>
  <c r="F65" i="14"/>
  <c r="F62" i="14"/>
  <c r="F59" i="14"/>
  <c r="F56" i="14"/>
  <c r="F51" i="14"/>
  <c r="F54" i="14" s="1"/>
  <c r="F48" i="14"/>
  <c r="F45" i="14"/>
  <c r="F42" i="14"/>
  <c r="F39" i="14"/>
  <c r="F36" i="14"/>
  <c r="F33" i="14"/>
  <c r="F30" i="14"/>
  <c r="F27" i="14"/>
  <c r="F24" i="14"/>
  <c r="F21" i="14"/>
  <c r="F18" i="14"/>
  <c r="F15" i="14"/>
  <c r="F12" i="14"/>
  <c r="F9" i="14"/>
  <c r="F61" i="13" l="1"/>
  <c r="G63" i="13"/>
  <c r="B14" i="6"/>
  <c r="D25" i="10" l="1"/>
  <c r="C25" i="10"/>
  <c r="C26" i="10" s="1"/>
  <c r="E14" i="11"/>
  <c r="C15" i="11"/>
  <c r="D15" i="11"/>
  <c r="B15" i="11"/>
  <c r="C21" i="11"/>
  <c r="D21" i="11"/>
  <c r="E21" i="11"/>
  <c r="F21" i="11"/>
  <c r="G21" i="11"/>
  <c r="B21" i="11"/>
  <c r="B24" i="11"/>
  <c r="C27" i="11"/>
  <c r="D27" i="11"/>
  <c r="E27" i="11"/>
  <c r="F27" i="11"/>
  <c r="G27" i="11"/>
  <c r="B27" i="11"/>
  <c r="B31" i="11"/>
  <c r="C31" i="11"/>
  <c r="D31" i="11"/>
  <c r="E31" i="11"/>
  <c r="F31" i="11"/>
  <c r="G31" i="11"/>
  <c r="D29" i="13"/>
  <c r="E29" i="13"/>
  <c r="F29" i="13"/>
  <c r="G29" i="13"/>
  <c r="C29" i="13"/>
  <c r="B37" i="11" l="1"/>
  <c r="D61" i="13"/>
  <c r="E61" i="13"/>
  <c r="G61" i="13"/>
  <c r="F13" i="6" s="1"/>
  <c r="C45" i="13"/>
  <c r="C68" i="13" s="1"/>
  <c r="D45" i="13"/>
  <c r="E45" i="13"/>
  <c r="F45" i="13"/>
  <c r="G45" i="13"/>
  <c r="C23" i="13"/>
  <c r="D23" i="13"/>
  <c r="E23" i="13"/>
  <c r="F23" i="13"/>
  <c r="G23" i="13"/>
  <c r="C13" i="13"/>
  <c r="D13" i="13"/>
  <c r="E13" i="13"/>
  <c r="F13" i="13"/>
  <c r="G13" i="13"/>
  <c r="C4" i="13"/>
  <c r="D4" i="13"/>
  <c r="E4" i="13"/>
  <c r="F4" i="13"/>
  <c r="G4" i="13"/>
  <c r="F68" i="13" l="1"/>
  <c r="E68" i="13"/>
  <c r="D68" i="13"/>
  <c r="G68" i="13"/>
  <c r="E28" i="11"/>
  <c r="C24" i="11"/>
  <c r="D24" i="11"/>
  <c r="E36" i="11" l="1"/>
  <c r="F36" i="11" s="1"/>
  <c r="G36" i="11" s="1"/>
  <c r="E35" i="11"/>
  <c r="F35" i="11" s="1"/>
  <c r="E34" i="11"/>
  <c r="F34" i="11" s="1"/>
  <c r="E33" i="11"/>
  <c r="F33" i="11" s="1"/>
  <c r="E32" i="11"/>
  <c r="F32" i="11" s="1"/>
  <c r="G32" i="11" s="1"/>
  <c r="E30" i="11"/>
  <c r="F30" i="11" s="1"/>
  <c r="G30" i="11" s="1"/>
  <c r="E29" i="11"/>
  <c r="F29" i="11" s="1"/>
  <c r="G29" i="11" s="1"/>
  <c r="F28" i="11"/>
  <c r="G28" i="11" s="1"/>
  <c r="E26" i="11"/>
  <c r="F26" i="11" s="1"/>
  <c r="G26" i="11" s="1"/>
  <c r="E25" i="11"/>
  <c r="F25" i="11" s="1"/>
  <c r="G25" i="11" s="1"/>
  <c r="E24" i="11"/>
  <c r="F24" i="11" s="1"/>
  <c r="G24" i="11" s="1"/>
  <c r="E22" i="11"/>
  <c r="F22" i="11" s="1"/>
  <c r="G22" i="11" s="1"/>
  <c r="E23" i="11"/>
  <c r="F23" i="11" s="1"/>
  <c r="G23" i="11" s="1"/>
  <c r="E20" i="11"/>
  <c r="F20" i="11" s="1"/>
  <c r="G20" i="11" s="1"/>
  <c r="E19" i="11"/>
  <c r="F19" i="11" s="1"/>
  <c r="G19" i="11" s="1"/>
  <c r="E18" i="11"/>
  <c r="F18" i="11" s="1"/>
  <c r="G18" i="11" s="1"/>
  <c r="E17" i="11"/>
  <c r="F17" i="11" s="1"/>
  <c r="G17" i="11" s="1"/>
  <c r="G16" i="11"/>
  <c r="G15" i="11" s="1"/>
  <c r="B5" i="11"/>
  <c r="C5" i="11"/>
  <c r="D5" i="11"/>
  <c r="E5" i="11"/>
  <c r="F5" i="11"/>
  <c r="G5" i="11"/>
  <c r="E14" i="15" l="1"/>
  <c r="D14" i="15"/>
  <c r="F14" i="6" l="1"/>
  <c r="F15" i="6" s="1"/>
  <c r="E33" i="5" l="1"/>
  <c r="B13" i="6" l="1"/>
  <c r="B15" i="6"/>
  <c r="D37" i="11"/>
  <c r="C37" i="11"/>
  <c r="D33" i="5"/>
  <c r="C33" i="5"/>
  <c r="B12" i="6" l="1"/>
  <c r="B11" i="6" s="1"/>
  <c r="B6" i="2"/>
  <c r="E6" i="2" s="1"/>
  <c r="G37" i="11"/>
  <c r="F37" i="11"/>
  <c r="E37" i="11"/>
  <c r="B10" i="6" l="1"/>
  <c r="B16" i="6" s="1"/>
  <c r="B17" i="6" s="1"/>
  <c r="B7" i="2"/>
  <c r="E7" i="2" s="1"/>
  <c r="B8" i="2" l="1"/>
  <c r="E8" i="2" s="1"/>
</calcChain>
</file>

<file path=xl/sharedStrings.xml><?xml version="1.0" encoding="utf-8"?>
<sst xmlns="http://schemas.openxmlformats.org/spreadsheetml/2006/main" count="395" uniqueCount="333">
  <si>
    <t>ปีงบประมาณ</t>
  </si>
  <si>
    <t>รายการ</t>
  </si>
  <si>
    <t>หมายเหตุ</t>
  </si>
  <si>
    <t>ยอดยกมา</t>
  </si>
  <si>
    <t>รายรับ</t>
  </si>
  <si>
    <t>รายจ่าย</t>
  </si>
  <si>
    <t>ยอดคงเหลือ</t>
  </si>
  <si>
    <t>หมวด</t>
  </si>
  <si>
    <t xml:space="preserve">   - ครุภัณฑ์การแพทย์</t>
  </si>
  <si>
    <t xml:space="preserve">   - …………………………………</t>
  </si>
  <si>
    <t xml:space="preserve"> </t>
  </si>
  <si>
    <t>ค่าตอบแทน</t>
  </si>
  <si>
    <t>ค่าใช้สอย</t>
  </si>
  <si>
    <t>ค่าวัสดุ</t>
  </si>
  <si>
    <t>ค่าสาธารณูปโภค</t>
  </si>
  <si>
    <t>ครุภัณฑ์</t>
  </si>
  <si>
    <t xml:space="preserve">     ครุภัณฑ์สำนักงาน</t>
  </si>
  <si>
    <t xml:space="preserve">    ครุภัณฑ์ยานพาหนะและขนส่ง</t>
  </si>
  <si>
    <t xml:space="preserve">        - …………………………..</t>
  </si>
  <si>
    <t xml:space="preserve">   ครุภัณฑ์โฆษณาและเผยแพร่</t>
  </si>
  <si>
    <t xml:space="preserve">   ครุภัณฑ์ไฟฟ้าและวิทยุ</t>
  </si>
  <si>
    <t xml:space="preserve">   ครุภัณฑ์งานบ้านและงานครัว</t>
  </si>
  <si>
    <t xml:space="preserve">       - …………………………….</t>
  </si>
  <si>
    <t xml:space="preserve">ค่าที่ดิน </t>
  </si>
  <si>
    <t>ค่าก่อสร้าง</t>
  </si>
  <si>
    <t xml:space="preserve">   - ครุภัณฑ์คอมพิวเตอร์</t>
  </si>
  <si>
    <t>ค่าที่ดินและสิ่งก่อสร้าง</t>
  </si>
  <si>
    <t>แผนเงินบำรุง</t>
  </si>
  <si>
    <t xml:space="preserve">แผนค่าใช้จ่าย      </t>
  </si>
  <si>
    <t>ลำดับที่</t>
  </si>
  <si>
    <t>ลำดับ</t>
  </si>
  <si>
    <t>ที่</t>
  </si>
  <si>
    <t>(บาท)</t>
  </si>
  <si>
    <t xml:space="preserve">รวมเป็นเงิน </t>
  </si>
  <si>
    <t xml:space="preserve">รวมเป็นเงิน  </t>
  </si>
  <si>
    <t>1. สถิติรายรับเงินบำรุง</t>
  </si>
  <si>
    <t>รายการรับ</t>
  </si>
  <si>
    <t>รวม</t>
  </si>
  <si>
    <t>รวมเป็นเงิน</t>
  </si>
  <si>
    <t>ไม่ตั้งประมาณการ</t>
  </si>
  <si>
    <t>หนี้ค้างชำระ</t>
  </si>
  <si>
    <t>(1)</t>
  </si>
  <si>
    <t>(2)</t>
  </si>
  <si>
    <t>(3)</t>
  </si>
  <si>
    <t>(4)</t>
  </si>
  <si>
    <t>(5)</t>
  </si>
  <si>
    <t>ครุภัณฑ์อื่นๆ</t>
  </si>
  <si>
    <t xml:space="preserve">   1.1 เงินบำรุงของ รพสต. (เงินของ รพสต.ที่ใช้ได้โดยไม่มีหนี้ผูกพัน)</t>
  </si>
  <si>
    <t xml:space="preserve">   1.4 เงินอื่นๆ </t>
  </si>
  <si>
    <t>แผนเงินบำรุง รพ.สต.........................................  อำเภอ.............................</t>
  </si>
  <si>
    <t xml:space="preserve">ข้อมูลทั่วไป </t>
  </si>
  <si>
    <t xml:space="preserve">หมายเหตุ </t>
  </si>
  <si>
    <t>1. หมายเลขโทรศัพท์ของ รพสต. ....................................................</t>
  </si>
  <si>
    <t>ค่าใช้จ่ายจริงเฉลี่ย</t>
  </si>
  <si>
    <t>ลักษณะการจัดทำงบประมาณ</t>
  </si>
  <si>
    <t>1. งบประมาณสมดุล (Balanced Budget) คือ รายได้ และรายจ่าย ของรพ.สต. มีจำนวนเท่ากัน</t>
  </si>
  <si>
    <t>2. งบประมาณขาดดุล (Dificit Budget) คือ รายได้ของรพ.สต. ต่ำกว่ารายจ่าย</t>
  </si>
  <si>
    <t>3. งบประมาณเกินดุล (Surplus Budget) คือ รายได้ของ รพ.สต. สูงกว่ารายจ่าย</t>
  </si>
  <si>
    <t>โรงพยาบาลส่งเสริมสุขภาพตำบล........................................................  อำเภอ................................................   จังหวัดสระแก้ว</t>
  </si>
  <si>
    <t>รายการซื้อ/จ้าง</t>
  </si>
  <si>
    <t>จำนวนที่มีอยู่เดิม</t>
  </si>
  <si>
    <t>ความต้องการจัดซื้อ/จัดจ้าง</t>
  </si>
  <si>
    <t>ราคาต่อหน่วย</t>
  </si>
  <si>
    <t>จำนวนเงิน</t>
  </si>
  <si>
    <t>ช่วงเวลาจัดหา</t>
  </si>
  <si>
    <t>เหตุผล  ความจำเป็น</t>
  </si>
  <si>
    <t>(อาจแสดงรายละเอียดแยกหมวดหมู่</t>
  </si>
  <si>
    <t xml:space="preserve">หรือรายละเอียดวัสดุ ครุภัณฑ์ </t>
  </si>
  <si>
    <t>สิ่งก่อสร้าง เท่าที่ระบุได้)</t>
  </si>
  <si>
    <t>ค่าใช้จ่ายจริง</t>
  </si>
  <si>
    <t xml:space="preserve">หมายเหตุ  </t>
  </si>
  <si>
    <t>รายรับจริง</t>
  </si>
  <si>
    <t>รวมทั้งสิ้น</t>
  </si>
  <si>
    <t>ลงชื่อ.................................................ผู้ขออนุมัติ</t>
  </si>
  <si>
    <t>(...................................................)</t>
  </si>
  <si>
    <t xml:space="preserve"> ผู้อำนวยการโรงพยาบาลส่งเสริมสุภาพตำบล.........................</t>
  </si>
  <si>
    <t>ลงชื่อ ................................................ผู้เห็นชอบ</t>
  </si>
  <si>
    <t xml:space="preserve">สาธารณสุขอำเภอ......................................  </t>
  </si>
  <si>
    <t xml:space="preserve">ลงชื่อ....................................................ผู้อนุมัติ </t>
  </si>
  <si>
    <t>นายแพทย์สาธารณสุขจังหวัดสระแก้ว</t>
  </si>
  <si>
    <r>
      <rPr>
        <b/>
        <sz val="16"/>
        <rFont val="TH SarabunPSK"/>
        <family val="2"/>
      </rPr>
      <t xml:space="preserve">หมายเหตุ  </t>
    </r>
    <r>
      <rPr>
        <sz val="16"/>
        <rFont val="TH SarabunPSK"/>
        <family val="2"/>
      </rPr>
      <t xml:space="preserve">  อัตราค่าจ้างลูกจ้างชั่วคราวเป็นอัตราค่าจ้างรายวัน หรือรายเดือน</t>
    </r>
  </si>
  <si>
    <t>อำเภอ...............................  จังหวัดสระแก้ว</t>
  </si>
  <si>
    <t xml:space="preserve">จำนวนเงิน </t>
  </si>
  <si>
    <t xml:space="preserve">การจัดซื้อจัดจ้างพัสดุอาจกระทําได้โดยวิธี ดังต่อไปนี้
(๑) วิธีประกาศเชิญชวนทั่วไป ได้แก่ การที่หน่วยงานของรัฐเชิญชวนผู้ประกอบการทั่วไปที่มีคุณสมบัติตรงตามเงื่อนไขที่หน่วยงานของรัฐกําหนดให้เข้ายื่นข้อเสนอ
(๒) วิธีคัดเลือก ได้แก่ การที่หน่วยงานของรัฐเชิญชวนเฉพาะผู้ประกอบการที่มีคุณสมบัติตรงตามเงื่อนไขที่หน่วยงานของรัฐกําหนดซึ่งต้องไม่น้อยกว่าสามรายให้เข้ายื่นข้อเสนอ เว้นแต่ในงานนั้นมีผู้ประกอบการที่มีคุณสมบัติตรงตามที่กําหนดน้อยกว่าสามราย
(๓) วิธีเฉพาะเจาะจง ได้แก่ การที่หน่วยงานของรัฐเชิญชวนผู้ประกอบการที่มีคุณสมบัติตรงตามเงื่อนไขที่หน่วยงานของรัฐกําหนดรายใดรายหนึ่งให้เข้ายื่นข้อเสนอ หรือให้เข้ามาเจรจาต่อรองราคารวมทั้งการจัดซื้อจัดจ้างพัสดุกับผู้ประกอบการโดยตรงในวงเงินเล็กน้อย
</t>
  </si>
  <si>
    <t xml:space="preserve">วิธีจัดซื้อ
จัดจ้าง </t>
  </si>
  <si>
    <t>โครงการ</t>
  </si>
  <si>
    <t>โรงพยาบาลส่งเสริมสุขภาพตำบล.......................................................................... อำเภอ ..........................................................................</t>
  </si>
  <si>
    <t>ลำดับ
ที่</t>
  </si>
  <si>
    <t>รายการเดิม</t>
  </si>
  <si>
    <t>รายการที่ขอเปลี่ยนแปลง</t>
  </si>
  <si>
    <t>สรุปรายการ</t>
  </si>
  <si>
    <t>หน่วย</t>
  </si>
  <si>
    <t>เหตุผล ความจำเป็น</t>
  </si>
  <si>
    <t xml:space="preserve"> (.................................................)</t>
  </si>
  <si>
    <t>1. มูลค่ายา เวชภัณฑ์ และวัสดุทุกประเภท ที่ได้รับการสนับสนุนจากโรงพยาบาล</t>
  </si>
  <si>
    <t>3. เงินรับโอนจาก CUP</t>
  </si>
  <si>
    <r>
      <t xml:space="preserve">  6.1 เงินโอนตามผลงาน</t>
    </r>
    <r>
      <rPr>
        <sz val="13"/>
        <rFont val="TH SarabunPSK"/>
        <family val="2"/>
      </rPr>
      <t xml:space="preserve"> (เช่น OP/PP Individual Data  เงิน P4P ฯลฯ)</t>
    </r>
  </si>
  <si>
    <t xml:space="preserve">7. รายรับอื่น </t>
  </si>
  <si>
    <t xml:space="preserve">  6.2 เงินโอนเพื่อใช้ทำโครงการต่างๆ </t>
  </si>
  <si>
    <t xml:space="preserve">  1.1 ยา</t>
  </si>
  <si>
    <t xml:space="preserve">  1.2 วัสดุเภสัชกรรม</t>
  </si>
  <si>
    <t xml:space="preserve">  1.3 ยาสมุนไพร</t>
  </si>
  <si>
    <t xml:space="preserve">  1.4 วัสดุการแพทย์(การพยาบาล)</t>
  </si>
  <si>
    <t xml:space="preserve">  1.5 วัสดุการแพทย์(LAB)</t>
  </si>
  <si>
    <t xml:space="preserve">  1.6 วัสดุวิทยาศาสตร์การแพทย์</t>
  </si>
  <si>
    <t xml:space="preserve">  1.7 วัสดุทันตกรรม</t>
  </si>
  <si>
    <t>มูลค่ายา เวชภัณฑ์ และวัสดุทุกประเภท ที่ใช้ไป</t>
  </si>
  <si>
    <t xml:space="preserve">  1.8 อื่นๆ</t>
  </si>
  <si>
    <t xml:space="preserve">ยกมาจากตารางที่ 4 ไม่ต้องบันทึก </t>
  </si>
  <si>
    <t xml:space="preserve">ยกมาจากตารางที่ 3 ไม่ต้องบันทึก </t>
  </si>
  <si>
    <t>เป็นสูตรไม่ต้องบันทึก (เท่ากับข้อ 3.1+3.2+3.3)</t>
  </si>
  <si>
    <t xml:space="preserve">ยกมาจากตารางที่ 5 ไม่ต้องบันทึก </t>
  </si>
  <si>
    <t xml:space="preserve">ยกมาจากตารางที่ 2 ไม่ต้องบันทึก </t>
  </si>
  <si>
    <t xml:space="preserve"> - เป็นข้อมูลเงินคงเหลือในสมุดบัญชีเงินฝากของ รพ.สต. +เงินสดในมือ
 - เป็นสูตรไม่ต้องบันทึก (เท่ากับข้อ 1.1+1.2+1.3+1.4) 
</t>
  </si>
  <si>
    <t>ควรมีงบประมาณคงเหลือเพื่อสำรองไว้เป็นค่าสาธารณูปโภคและค่าจ้างลูกจ้างอย่างน้อย 2 เดือน</t>
  </si>
  <si>
    <t>1. ค่าวัสดุ</t>
  </si>
  <si>
    <t>2.ครุภัณฑ์</t>
  </si>
  <si>
    <t>1.1.1..................................</t>
  </si>
  <si>
    <t>1.1.2..................................</t>
  </si>
  <si>
    <t>1.2.1..................................</t>
  </si>
  <si>
    <t>1.2.2..................................</t>
  </si>
  <si>
    <t>1.3.1..................................</t>
  </si>
  <si>
    <t>1.3.2..................................</t>
  </si>
  <si>
    <t>1.4.1..................................</t>
  </si>
  <si>
    <t>1.4.2..................................</t>
  </si>
  <si>
    <t>1.5.1..................................</t>
  </si>
  <si>
    <t>1.5.2..................................</t>
  </si>
  <si>
    <t>1.6.1..................................</t>
  </si>
  <si>
    <t>1.6.2..................................</t>
  </si>
  <si>
    <t>ครุภัณฑ์สำนักงาน</t>
  </si>
  <si>
    <t>ครุภัณฑ์ยานพาหนะและขนส่ง</t>
  </si>
  <si>
    <t>ครุภัณฑ์โฆษราและเผยแพร่</t>
  </si>
  <si>
    <t>ครุภัณฑ์ไฟฟ้าและวิทยุ</t>
  </si>
  <si>
    <t>ครุภัณฑ์งานบ้านงานครัว</t>
  </si>
  <si>
    <t>1.7.1..................................</t>
  </si>
  <si>
    <t>1.7.2..................................</t>
  </si>
  <si>
    <t>1.8.1..................................</t>
  </si>
  <si>
    <t>1.8.2..................................</t>
  </si>
  <si>
    <t>1.9.1..................................</t>
  </si>
  <si>
    <t>1.9.2..................................</t>
  </si>
  <si>
    <t>2.1.1..................................</t>
  </si>
  <si>
    <t>2.1.2..................................</t>
  </si>
  <si>
    <t>2.2.1..................................</t>
  </si>
  <si>
    <t>2.2.2..................................</t>
  </si>
  <si>
    <t>2.3.1..................................</t>
  </si>
  <si>
    <t>2.3.2..................................</t>
  </si>
  <si>
    <t>2.4.1..................................</t>
  </si>
  <si>
    <t>2.4.2..................................</t>
  </si>
  <si>
    <t>2.5.1..................................</t>
  </si>
  <si>
    <t>2.5.2..................................</t>
  </si>
  <si>
    <t>2.6.1..................................</t>
  </si>
  <si>
    <t>2.6.2..................................</t>
  </si>
  <si>
    <t>รวมค่าวัสดุ</t>
  </si>
  <si>
    <t>ครุภัณฑ์การแพทย์</t>
  </si>
  <si>
    <t>ครุภัณฑ์คอมพิวเตอร์</t>
  </si>
  <si>
    <t>2.7.1..................................</t>
  </si>
  <si>
    <t>2.7.2..................................</t>
  </si>
  <si>
    <t>3.ค่าที่ดินและสิ่งก่อสร้าง</t>
  </si>
  <si>
    <t>ค่าที่ดิน</t>
  </si>
  <si>
    <t>3.1.1..................................</t>
  </si>
  <si>
    <t>3.1.2..................................</t>
  </si>
  <si>
    <t>สิ่งก่อสร้าง</t>
  </si>
  <si>
    <t>3.2.1..................................</t>
  </si>
  <si>
    <t>3.2.2..................................</t>
  </si>
  <si>
    <t>รวมค่าที่ดินและสิ่งก่อสร้าง</t>
  </si>
  <si>
    <t>2.2 ค่าจ้างพนักงานกระทรวงสาธารณสุข(ระบุตำแหน่ง)</t>
  </si>
  <si>
    <t>2.3 ค่าจ้างลูกจ้างชั่วคราว(ระบุตำแหน่ง)</t>
  </si>
  <si>
    <t>3.1 ค่าตอบแทนนอกเวลาราชการ (ฉบับที่ 5/2552)</t>
  </si>
  <si>
    <t>4.1 ค่าใช้จ่ายในการเดินทางไปราชการ/ประชุม/ฝึกอบรม</t>
  </si>
  <si>
    <t>4.2 ค่าใช้จ่ายในการฝึกอบรมตามหลักสูตรฯ</t>
  </si>
  <si>
    <t>ปี 61</t>
  </si>
  <si>
    <t>3.2 ค่าตอบแทนการปฏิบัติงานใน รพ.สต. (ฉบับที่ 11/2559)</t>
  </si>
  <si>
    <t>6.1 ค่าไฟฟ้า</t>
  </si>
  <si>
    <t>6.2 ค่าน้ำประปา</t>
  </si>
  <si>
    <t>6.3 ค่าโทรศัพท์</t>
  </si>
  <si>
    <t>6.4 ค่าอินเตอร์เน็ต</t>
  </si>
  <si>
    <t>2.ค่ายาและค่าบริการทางการแพทย์ (เรียกเก็บจากผู้รับบริการ)</t>
  </si>
  <si>
    <t>โรงพยาบาลส่งเสริมสุขภาพตำบล....................................................</t>
  </si>
  <si>
    <t>ไม่ต้งประมาณการ</t>
  </si>
  <si>
    <t>ประเภท ระบุ ( ข้าราชการ/ลูกจ้างประจำ/พนักงานราชการ/พนักงานกระทรวงสาธารณสุข/ลูกจ้างชั่วคราว/ลูกจ้างรายคาบ)</t>
  </si>
  <si>
    <t>อ้างอิงจากplanfin ของ รพ.แม่ข่าย</t>
  </si>
  <si>
    <t xml:space="preserve">2. ขยายรายละเอียดมาจาก ตารางที่ 2 ข้อ 2.1 เงิน OPD/PP  </t>
  </si>
  <si>
    <t>6. เงินรับโอนจากสำนักงานสาธารณสุขจังหวัด</t>
  </si>
  <si>
    <r>
      <rPr>
        <b/>
        <u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 ขยายรายละเอียดจากตารางที่ 3 ข้อ 4 ด้านวัสดุ และตารางที่ 5 ข้อ 1 ครุภัณฑ์  ข้อ2 ที่ดินสิ่งก่อสร้าง ทั้งนี้ จำนวนเงินต้องตรงกัน</t>
    </r>
  </si>
  <si>
    <t>2.1 ชื่อ........................................................ตำแหน่ง............................................ประเภท..............................................................</t>
  </si>
  <si>
    <t>2.5 ชื่อ........................................................ตำแหน่ง............................................ประเภท..............................................................</t>
  </si>
  <si>
    <t>2.2 ชื่อ........................................................ตำแหน่ง............................................ประเภท..............................................................</t>
  </si>
  <si>
    <t>2.3 ชื่อ........................................................ตำแหน่ง............................................ประเภท..............................................................</t>
  </si>
  <si>
    <t>2.4 ชื่อ........................................................ตำแหน่ง............................................ประเภท..............................................................</t>
  </si>
  <si>
    <t>2.6 ชื่อ........................................................ตำแหน่ง............................................ประเภท..............................................................</t>
  </si>
  <si>
    <t xml:space="preserve">ประกอบด้วย </t>
  </si>
  <si>
    <t xml:space="preserve">2. บุคลากรใน รพสต. มีทั้งสิ้น จำนวน...................คน </t>
  </si>
  <si>
    <t>ยอดคงเหลือเป็นเงินที่มีอยู่ทั้งหมดตรงกับเงินคงเหลือในบัญชีเงินฝากของ รพสต. และ เงินสดในมือ ณ วันที่ 30 กันยายนของแต่ละปี</t>
  </si>
  <si>
    <t>ตำแหน่ง</t>
  </si>
  <si>
    <t>ชื่อ-สกุล</t>
  </si>
  <si>
    <t>อัตราค่าจ้าง/เดือน</t>
  </si>
  <si>
    <t>อัตราค่าจ้าง/ปี</t>
  </si>
  <si>
    <t xml:space="preserve">  3.1 เงิน OPD/ PP (แผนงานโครงการด้านส่งเสริม/ป้องกัน)</t>
  </si>
  <si>
    <t xml:space="preserve">1. โครงการที่ได้รับเงินโอนในปีงบประมาณ 2562 และยังไม่ได้ดำเนินการ  </t>
  </si>
  <si>
    <t>ให้นำมาตั้งเป็นโครงการในปีงบประมาณ 2563 ด้วย</t>
  </si>
  <si>
    <t>ปี 62</t>
  </si>
  <si>
    <t>ปี 63 ตั้งเท่ากับเฉลี่ยปี 60-62</t>
  </si>
  <si>
    <t>ปี 63 ตั้งเท่ากับยอดเงินที่ต้องจ่ายจริง</t>
  </si>
  <si>
    <t>ประจำปีงบประมาณ 2564</t>
  </si>
  <si>
    <t>ปีงบประมาณ 2564</t>
  </si>
  <si>
    <t xml:space="preserve">1. เงินบำรุงคงเหลือสุทธิ (ณ วันที่ 30 กันยายน 2563)  </t>
  </si>
  <si>
    <t xml:space="preserve">   1.2 งบค่าเสื่อม  ปี 2563 และปีก่อนๆ คงเหลือ (ถ้ามี)</t>
  </si>
  <si>
    <t xml:space="preserve">   1.3 งบลงทุนปี 2563 และปีก่อนๆ คงเหลือ (ถ้ามี)</t>
  </si>
  <si>
    <t>2. ประมาณการรายรับ ปี 2564  (จากตาราง 2)</t>
  </si>
  <si>
    <t xml:space="preserve">3. ประมาณการรายจ่าย ปี 2564 </t>
  </si>
  <si>
    <t>ประมาณการเงินบำรุงคงเหลือ ณ 30 กันยายน 2564</t>
  </si>
  <si>
    <t xml:space="preserve"> (นายสุภโชค เวชภัณฑ์เภสัช)</t>
  </si>
  <si>
    <t>ตารางที่ 1 รายรับเงินบำรุงย้อนหลัง 5 ปี (2559- 2563)</t>
  </si>
  <si>
    <t>2. ประมาณการรายรับปี 2564</t>
  </si>
  <si>
    <t>ตารางที่ 2 ประมาณการรายรับปี 2564</t>
  </si>
  <si>
    <t>ปี 63</t>
  </si>
  <si>
    <t xml:space="preserve"> ปี 61</t>
  </si>
  <si>
    <t>รวมรับจริง ปี61-63</t>
  </si>
  <si>
    <t>รายรับจริงเฉลี่ย ปี61-63</t>
  </si>
  <si>
    <t>ประมาณการรายรับ
ปี 64</t>
  </si>
  <si>
    <t>ปี 64 ตั้งเท่ากับเฉลี่ยปี 61-63</t>
  </si>
  <si>
    <t>ปี 64 ตั้งเท่ากับยอดที่ได้รับจัดสรรจาก cup</t>
  </si>
  <si>
    <t>4. เงินโอนตามผลงาน</t>
  </si>
  <si>
    <t xml:space="preserve">    4.1 QOF</t>
  </si>
  <si>
    <t xml:space="preserve">    4.2 แพทย์แผนไทย</t>
  </si>
  <si>
    <t>5. เงินค่าบริการประกันสังคม</t>
  </si>
  <si>
    <t xml:space="preserve">  3.2 ค่าบริหารจัดการ</t>
  </si>
  <si>
    <t xml:space="preserve">  3.3 ค่าตอบแทนนอกเวลาราชการ</t>
  </si>
  <si>
    <t xml:space="preserve">  3.4 ค่าจ้างลูกจ้าง</t>
  </si>
  <si>
    <t xml:space="preserve">  3.5 ค่าตอบแทนเหมาจ่าย ฉ 11</t>
  </si>
  <si>
    <t xml:space="preserve">  6.3 เงินประกันสุขภาพแรงงานต่างด้าวหลบหนีเข้าเมือง</t>
  </si>
  <si>
    <t>ปี 64 ตั้งเท่ากับเฉลี่ยปี 16</t>
  </si>
  <si>
    <t>8. งบค่าเสื่อม</t>
  </si>
  <si>
    <t>9. ดอกเบี้ยเงินฝากธนาคาร</t>
  </si>
  <si>
    <t>ค่าใช้จ่ายด้านบุคลากร (ไม่รวมเงินประกันสังคม)</t>
  </si>
  <si>
    <t>4.3 เงินสมทบประกันสังคมส่วนนายจ้าง</t>
  </si>
  <si>
    <t>4.4 เงินสมทบกองทุนเงินทดแทน ประกันสังคม</t>
  </si>
  <si>
    <t>4.5 เงินสมทบกองทุนสำรองเลี้ยงชีพ พกส. ส่วนนายจ้าง</t>
  </si>
  <si>
    <t>4.6 ค่าซ่อมแซมบำรุงรักษา</t>
  </si>
  <si>
    <t xml:space="preserve">     4.6.1 ค่าซ่อมบำรุงครุภัณฑ์</t>
  </si>
  <si>
    <t xml:space="preserve">     4.6.2 ค่าซ่อมบำรุงยานพาหนะ</t>
  </si>
  <si>
    <t xml:space="preserve">     4.6.3 ค่าซ่อมแซมสิ่งปลูกสร้าง</t>
  </si>
  <si>
    <t>4.7 ค่าจ้างเหมาบริการ</t>
  </si>
  <si>
    <t xml:space="preserve">     4.7.1 ค่าจ้างเหมาทำความสะอาด</t>
  </si>
  <si>
    <t xml:space="preserve">     4.7.2 ค่าจ้างเหมาเติมน้ำยาดับเพลิง</t>
  </si>
  <si>
    <t xml:space="preserve">     4.7.3 ค่าจ้างเหมาอื่น(ระบุ)......................................</t>
  </si>
  <si>
    <t xml:space="preserve">     4.7.4 ค่าจ้างเหมาอื่น(ระบุ)......................................</t>
  </si>
  <si>
    <t xml:space="preserve">     4.7.5 ค่าจ้างเหมาอื่น(ระบุ)......................................</t>
  </si>
  <si>
    <t xml:space="preserve"> แผนการจัดซื้อวัสดุ ครุภัณฑ์  ที่ดิน และสิ่งก่อสร้าง  โดยใช้เงินบำรุงโรงพยาบาลส่งเสริมสุขภาพตำบล  ประจำปีงบประมาณ พ.ศ.2564</t>
  </si>
  <si>
    <t>ประจำปีงบประมาณ พ.ศ. 2564</t>
  </si>
  <si>
    <t>บัญชีการจ้างลูกจ้างชั่วคราว และ พนักงานกระทรวงสาธารณสุข</t>
  </si>
  <si>
    <t>วัสดุวิทยาศาสตร์และการแพทย์</t>
  </si>
  <si>
    <t>วัสดุสนาม</t>
  </si>
  <si>
    <t>5.9 วัสดุคอมพิวเตอร์</t>
  </si>
  <si>
    <t>วัสดุคอมพิวเตอร์</t>
  </si>
  <si>
    <t>1.10.1..................................</t>
  </si>
  <si>
    <t>1.10.2..................................</t>
  </si>
  <si>
    <t>วัสดุสำนักงาน</t>
  </si>
  <si>
    <t>วัสดุไฟฟ้าและวิทยุ</t>
  </si>
  <si>
    <t>วัสดุงานบ้านงานครัว</t>
  </si>
  <si>
    <t>วัสดุก่อสร้าง</t>
  </si>
  <si>
    <t>วัสดุเชื้อเพลิงและหล่อลื่น</t>
  </si>
  <si>
    <t>วัสดุการเกษตร</t>
  </si>
  <si>
    <t>วัสดุโฆษณาและเผยแพร่</t>
  </si>
  <si>
    <t>วัสดุเครื่องแต่งกาย</t>
  </si>
  <si>
    <t>วัสดุกีฬา</t>
  </si>
  <si>
    <t>1.11.1..................................</t>
  </si>
  <si>
    <t>1.11.2..................................</t>
  </si>
  <si>
    <t>ค่าวัสดุยานพาหนะและขนส่ง</t>
  </si>
  <si>
    <t>วัสดุยานพาหนะและขนส่ง</t>
  </si>
  <si>
    <t>1.12.1..................................</t>
  </si>
  <si>
    <t>1.12.2..................................</t>
  </si>
  <si>
    <t>1.13.1..................................</t>
  </si>
  <si>
    <t>1.13.2..................................</t>
  </si>
  <si>
    <t>1.14.1..................................</t>
  </si>
  <si>
    <t>1.14.2..................................</t>
  </si>
  <si>
    <t>วัสดุการศึกษา</t>
  </si>
  <si>
    <t>ค่าวัสดุสำรวจ</t>
  </si>
  <si>
    <t>5.1 วัสดุสำนักงาน</t>
  </si>
  <si>
    <t>5.2 วัสดุไฟฟ้าและวิทยุ</t>
  </si>
  <si>
    <t>5.3 วัสดุงานบ้านงานครัว</t>
  </si>
  <si>
    <t>5.4 วัสดุก่อสร้าง</t>
  </si>
  <si>
    <t>5.5 วัสดุเชื้อเพลิงและหล่อลื่น</t>
  </si>
  <si>
    <t>5.6 วัสดุการเกษตร</t>
  </si>
  <si>
    <t>5.7 วัสดุโฆษณาและเผยแพร่</t>
  </si>
  <si>
    <t>5.8 วัสดุเครื่องแต่งกาย</t>
  </si>
  <si>
    <t>5.10 วัสดุกีฬา</t>
  </si>
  <si>
    <t>5.11 วัสดุยานพาหนะและขนส่ง</t>
  </si>
  <si>
    <t>5.12 วัสดุวิทยาศาสตร์และการแพทย์</t>
  </si>
  <si>
    <t>5.13 วัสดุสนาม</t>
  </si>
  <si>
    <t>5.14 วัสดุการศึกษา</t>
  </si>
  <si>
    <t>5.15 วัสดุสำรวจ</t>
  </si>
  <si>
    <r>
      <t xml:space="preserve">2.1 </t>
    </r>
    <r>
      <rPr>
        <sz val="15"/>
        <color theme="1"/>
        <rFont val="TH SarabunPSK"/>
        <family val="2"/>
      </rPr>
      <t>ค่าจ้างลูกจ้างนักเรียนทุน(ระบุตำแหน่ง)</t>
    </r>
  </si>
  <si>
    <t>ตารางที่ 4  แผนเงินบำรุงประเภทค่าใช้จ่ายดำเนินการตามแผนงาน/โครงการ ปี 2564</t>
  </si>
  <si>
    <t>ตารางที่ 5 แผนเงินบำรุงประเภทค่าใช้จ่ายลงทุน (Capital Cost) ปี 2564</t>
  </si>
  <si>
    <t>ณ 30 กย.63</t>
  </si>
  <si>
    <t>ใช้จากงบค่าเสื่อมปี 2562 และปีก่อนๆ คงเหลือ (บาท)</t>
  </si>
  <si>
    <t>ใช้จากเงินบำรุงคงเหลือ (ณ 30 ก.ย.63 )</t>
  </si>
  <si>
    <t xml:space="preserve">  3.1 งบรายจ่ายดำเนินการ</t>
  </si>
  <si>
    <t xml:space="preserve">    3.1.1 งบรายจ่ายดำเนินการปกติ  (จากตาราง 3)</t>
  </si>
  <si>
    <t xml:space="preserve">    3.1.2 งบรายจ่ายดำเนินการตามแผนงานโครงการ (จากตาราง 4)</t>
  </si>
  <si>
    <t xml:space="preserve"> 3.2 งบรายจ่ายการลงทุน (จากตาราง 5)</t>
  </si>
  <si>
    <t>6.5 ค่าไปรษณีย์</t>
  </si>
  <si>
    <t xml:space="preserve">   2.1.1......................................................</t>
  </si>
  <si>
    <t xml:space="preserve">   2.1.2......................................................</t>
  </si>
  <si>
    <t xml:space="preserve">   2.2.1......................................................</t>
  </si>
  <si>
    <t xml:space="preserve">   2.2.2......................................................</t>
  </si>
  <si>
    <t xml:space="preserve">   2.3.1......................................................</t>
  </si>
  <si>
    <t xml:space="preserve">   2.3.2......................................................</t>
  </si>
  <si>
    <t>ตารางที่ 3 แผนเงินบำรุงประเภทค่าใช้จ่ายดำเนินการปกติ ปี 2564</t>
  </si>
  <si>
    <t>ปี 61-63</t>
  </si>
  <si>
    <t>ปี 2564</t>
  </si>
  <si>
    <t>1.15.1..................................</t>
  </si>
  <si>
    <t>1.15.2..................................</t>
  </si>
  <si>
    <t>แบบสรุปข้อมูลแสดงการเปลี่ยนแปลงแผนเงินบำรุงประจำปีงบประมาณ พ.ศ. 2564</t>
  </si>
  <si>
    <t>โรงพยาบาลส่งเสริมสุขภาพตำบล.........................................................................................................</t>
  </si>
  <si>
    <t xml:space="preserve">3.3 ค่าตอบแทนพิเศษ (ฉ.8/ ฉ.11) </t>
  </si>
  <si>
    <t>3.4 ค่าตอบแทน พตส.</t>
  </si>
  <si>
    <t>3.5 ค่าตอบแทนอื่นๆ(ระบุ)................................................</t>
  </si>
  <si>
    <t>รวมครุภัณฑ์</t>
  </si>
  <si>
    <t>ประมาณคงเหลือเพื่อสำรองไว้เป็นค่าสาธารณูปโภคและค่าจ้างลูกจ้างอย่างน้อย 2 เดือน</t>
  </si>
  <si>
    <t>ค่าสาธารณูปโภค 2 เดือน</t>
  </si>
  <si>
    <t>ค่าจ้างลูกจ้าง 2 เดือน</t>
  </si>
  <si>
    <t>6.6 ค่าบริการสื่อสารและโทรคมนาคม (เช่น ค่าเคเบิ้ลทีวี
ค่าเช่าช่องสัญญาณดาวเทียมฯลฯ)</t>
  </si>
  <si>
    <t xml:space="preserve">  7.1 เงินกองทุนสุขภาพตำบล</t>
  </si>
  <si>
    <t xml:space="preserve">  7.2 เงินอุดหนุน</t>
  </si>
  <si>
    <t xml:space="preserve">  7.3 เงินบริจาค</t>
  </si>
  <si>
    <t xml:space="preserve">  5.1 รับโอนจาก รพร.สระแก้ว และ รพ.อื่นๆ</t>
  </si>
  <si>
    <t xml:space="preserve">  5.2 ค่าบริการทางการแพทย์กรณีทันตกรรม</t>
  </si>
  <si>
    <t>เงินบำรุง</t>
  </si>
  <si>
    <t>งบประมาณ</t>
  </si>
  <si>
    <t>เงินกองทุน
สุขภาพตำบล</t>
  </si>
  <si>
    <t>รวมเป้นเงินทั้งสิ้น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</si>
</sst>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#,##0.00_ ;[Red]\-#,##0.00\ "/>
  </numFmts>
  <fonts count="38" x14ac:knownFonts="1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36"/>
      <name val="TH SarabunPSK"/>
      <family val="2"/>
    </font>
    <font>
      <b/>
      <sz val="24"/>
      <name val="TH SarabunPSK"/>
      <family val="2"/>
    </font>
    <font>
      <sz val="14"/>
      <name val="TH SarabunPSK"/>
      <family val="2"/>
    </font>
    <font>
      <sz val="20"/>
      <name val="TH SarabunPSK"/>
      <family val="2"/>
    </font>
    <font>
      <b/>
      <sz val="18"/>
      <name val="TH SarabunPSK"/>
      <family val="2"/>
    </font>
    <font>
      <sz val="2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u/>
      <sz val="16"/>
      <name val="TH SarabunPSK"/>
      <family val="2"/>
    </font>
    <font>
      <sz val="18"/>
      <name val="TH SarabunPSK"/>
      <family val="2"/>
    </font>
    <font>
      <sz val="16"/>
      <name val="Wingdings"/>
      <charset val="2"/>
    </font>
    <font>
      <b/>
      <sz val="10"/>
      <name val="TH SarabunPSK"/>
      <family val="2"/>
    </font>
    <font>
      <sz val="14"/>
      <name val="AngsanaUPC"/>
      <family val="1"/>
      <charset val="222"/>
    </font>
    <font>
      <sz val="16"/>
      <color indexed="8"/>
      <name val="TH SarabunPSK"/>
      <family val="2"/>
    </font>
    <font>
      <sz val="20"/>
      <color rgb="FF333333"/>
      <name val="TH SarabunPSK"/>
      <family val="2"/>
    </font>
    <font>
      <sz val="16"/>
      <color rgb="FFFF0000"/>
      <name val="TH SarabunPSK"/>
      <family val="2"/>
    </font>
    <font>
      <sz val="10"/>
      <color rgb="FF333333"/>
      <name val="TH SarabunPSK"/>
      <family val="2"/>
    </font>
    <font>
      <sz val="12"/>
      <color rgb="FFFF0000"/>
      <name val="TH SarabunPSK"/>
      <family val="2"/>
    </font>
    <font>
      <sz val="24"/>
      <color rgb="FFFF0000"/>
      <name val="TH SarabunPSK"/>
      <family val="2"/>
    </font>
    <font>
      <sz val="14"/>
      <color rgb="FFFF0000"/>
      <name val="TH SarabunPSK"/>
      <family val="2"/>
    </font>
    <font>
      <sz val="15"/>
      <color rgb="FFFF0000"/>
      <name val="TH SarabunPSK"/>
      <family val="2"/>
    </font>
    <font>
      <b/>
      <sz val="16"/>
      <color rgb="FFFF0000"/>
      <name val="TH SarabunPSK"/>
      <family val="2"/>
    </font>
    <font>
      <sz val="11"/>
      <color rgb="FFFF0000"/>
      <name val="TH SarabunPSK"/>
      <family val="2"/>
    </font>
    <font>
      <b/>
      <sz val="15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b/>
      <sz val="18"/>
      <color theme="3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theme="1"/>
      </top>
      <bottom/>
      <diagonal/>
    </border>
    <border>
      <left style="thin">
        <color indexed="64"/>
      </left>
      <right/>
      <top/>
      <bottom style="hair">
        <color theme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1" fillId="0" borderId="0"/>
  </cellStyleXfs>
  <cellXfs count="33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4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0" fillId="0" borderId="0" xfId="0" applyFont="1"/>
    <xf numFmtId="0" fontId="6" fillId="0" borderId="1" xfId="0" applyFont="1" applyBorder="1"/>
    <xf numFmtId="0" fontId="24" fillId="0" borderId="0" xfId="0" applyFont="1"/>
    <xf numFmtId="0" fontId="25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43" fontId="6" fillId="2" borderId="2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top"/>
    </xf>
    <xf numFmtId="43" fontId="6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6" fillId="2" borderId="3" xfId="1" applyFont="1" applyFill="1" applyBorder="1" applyAlignment="1">
      <alignment vertical="center"/>
    </xf>
    <xf numFmtId="0" fontId="6" fillId="0" borderId="4" xfId="0" applyFont="1" applyBorder="1" applyAlignment="1">
      <alignment vertical="top"/>
    </xf>
    <xf numFmtId="43" fontId="6" fillId="2" borderId="4" xfId="1" applyFont="1" applyFill="1" applyBorder="1" applyAlignment="1">
      <alignment vertical="top"/>
    </xf>
    <xf numFmtId="0" fontId="6" fillId="0" borderId="3" xfId="0" applyFont="1" applyBorder="1" applyAlignment="1">
      <alignment horizontal="left" vertical="top"/>
    </xf>
    <xf numFmtId="0" fontId="26" fillId="0" borderId="3" xfId="0" applyFont="1" applyBorder="1" applyAlignment="1">
      <alignment vertical="top" wrapText="1"/>
    </xf>
    <xf numFmtId="0" fontId="6" fillId="0" borderId="4" xfId="0" applyFont="1" applyBorder="1" applyAlignment="1">
      <alignment horizontal="left" vertical="top"/>
    </xf>
    <xf numFmtId="43" fontId="6" fillId="2" borderId="4" xfId="1" applyFont="1" applyFill="1" applyBorder="1" applyAlignment="1">
      <alignment vertical="center"/>
    </xf>
    <xf numFmtId="43" fontId="6" fillId="2" borderId="3" xfId="1" applyFont="1" applyFill="1" applyBorder="1" applyAlignment="1">
      <alignment vertical="top"/>
    </xf>
    <xf numFmtId="0" fontId="6" fillId="0" borderId="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center"/>
    </xf>
    <xf numFmtId="43" fontId="6" fillId="2" borderId="5" xfId="1" applyFont="1" applyFill="1" applyBorder="1" applyAlignment="1">
      <alignment vertical="top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27" fillId="0" borderId="0" xfId="0" applyFont="1"/>
    <xf numFmtId="0" fontId="6" fillId="0" borderId="1" xfId="0" applyFont="1" applyBorder="1" applyAlignment="1">
      <alignment horizontal="center"/>
    </xf>
    <xf numFmtId="0" fontId="12" fillId="0" borderId="0" xfId="0" applyFont="1" applyAlignment="1"/>
    <xf numFmtId="0" fontId="24" fillId="0" borderId="3" xfId="0" applyFont="1" applyBorder="1" applyAlignment="1">
      <alignment horizontal="center" vertical="center"/>
    </xf>
    <xf numFmtId="43" fontId="6" fillId="0" borderId="3" xfId="1" applyFont="1" applyFill="1" applyBorder="1" applyAlignment="1">
      <alignment horizontal="center"/>
    </xf>
    <xf numFmtId="43" fontId="6" fillId="0" borderId="3" xfId="1" applyFont="1" applyBorder="1" applyAlignment="1">
      <alignment horizontal="center"/>
    </xf>
    <xf numFmtId="43" fontId="6" fillId="2" borderId="3" xfId="1" applyFont="1" applyFill="1" applyBorder="1" applyAlignment="1"/>
    <xf numFmtId="0" fontId="6" fillId="0" borderId="3" xfId="0" applyFont="1" applyBorder="1" applyAlignment="1"/>
    <xf numFmtId="0" fontId="24" fillId="0" borderId="4" xfId="0" applyFont="1" applyBorder="1" applyAlignment="1">
      <alignment horizontal="center" vertical="center"/>
    </xf>
    <xf numFmtId="43" fontId="6" fillId="2" borderId="4" xfId="1" applyFont="1" applyFill="1" applyBorder="1" applyAlignment="1">
      <alignment horizontal="center"/>
    </xf>
    <xf numFmtId="43" fontId="6" fillId="0" borderId="4" xfId="1" applyFont="1" applyBorder="1" applyAlignment="1">
      <alignment horizontal="center"/>
    </xf>
    <xf numFmtId="43" fontId="6" fillId="2" borderId="4" xfId="1" applyFont="1" applyFill="1" applyBorder="1" applyAlignment="1"/>
    <xf numFmtId="0" fontId="6" fillId="0" borderId="5" xfId="0" applyFont="1" applyBorder="1" applyAlignment="1"/>
    <xf numFmtId="0" fontId="24" fillId="0" borderId="3" xfId="0" applyFont="1" applyBorder="1" applyAlignment="1">
      <alignment horizontal="center"/>
    </xf>
    <xf numFmtId="43" fontId="6" fillId="2" borderId="3" xfId="1" applyFont="1" applyFill="1" applyBorder="1" applyAlignment="1">
      <alignment horizontal="center"/>
    </xf>
    <xf numFmtId="0" fontId="6" fillId="0" borderId="0" xfId="0" applyFont="1" applyAlignment="1"/>
    <xf numFmtId="0" fontId="24" fillId="0" borderId="4" xfId="0" applyFont="1" applyBorder="1" applyAlignment="1">
      <alignment horizontal="center"/>
    </xf>
    <xf numFmtId="0" fontId="6" fillId="0" borderId="4" xfId="0" applyFont="1" applyBorder="1" applyAlignment="1"/>
    <xf numFmtId="0" fontId="24" fillId="0" borderId="6" xfId="0" applyFont="1" applyBorder="1" applyAlignment="1">
      <alignment horizontal="center"/>
    </xf>
    <xf numFmtId="43" fontId="6" fillId="2" borderId="6" xfId="1" applyFont="1" applyFill="1" applyBorder="1" applyAlignment="1">
      <alignment horizontal="center"/>
    </xf>
    <xf numFmtId="43" fontId="6" fillId="0" borderId="6" xfId="1" applyFont="1" applyBorder="1" applyAlignment="1">
      <alignment horizontal="center"/>
    </xf>
    <xf numFmtId="43" fontId="6" fillId="2" borderId="6" xfId="1" applyFont="1" applyFill="1" applyBorder="1" applyAlignment="1"/>
    <xf numFmtId="0" fontId="6" fillId="0" borderId="6" xfId="0" applyFont="1" applyBorder="1" applyAlignment="1"/>
    <xf numFmtId="0" fontId="5" fillId="0" borderId="0" xfId="0" applyFont="1" applyFill="1" applyAlignment="1">
      <alignment horizontal="left"/>
    </xf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Border="1"/>
    <xf numFmtId="0" fontId="6" fillId="0" borderId="0" xfId="0" applyFont="1" applyBorder="1"/>
    <xf numFmtId="0" fontId="5" fillId="0" borderId="0" xfId="0" applyFont="1"/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188" fontId="6" fillId="3" borderId="3" xfId="1" applyNumberFormat="1" applyFont="1" applyFill="1" applyBorder="1" applyAlignment="1">
      <alignment vertical="top" wrapText="1"/>
    </xf>
    <xf numFmtId="43" fontId="13" fillId="3" borderId="3" xfId="1" applyFont="1" applyFill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6" fillId="0" borderId="0" xfId="3" applyFont="1"/>
    <xf numFmtId="0" fontId="6" fillId="0" borderId="2" xfId="3" applyFont="1" applyBorder="1" applyAlignment="1">
      <alignment horizontal="center" vertical="top"/>
    </xf>
    <xf numFmtId="0" fontId="5" fillId="0" borderId="0" xfId="3" applyFont="1"/>
    <xf numFmtId="0" fontId="6" fillId="0" borderId="7" xfId="3" applyFont="1" applyBorder="1" applyAlignment="1">
      <alignment horizontal="center" vertical="top"/>
    </xf>
    <xf numFmtId="0" fontId="5" fillId="0" borderId="12" xfId="3" applyFont="1" applyBorder="1" applyAlignment="1">
      <alignment horizontal="center" vertical="top"/>
    </xf>
    <xf numFmtId="0" fontId="6" fillId="0" borderId="12" xfId="3" applyFont="1" applyBorder="1" applyAlignment="1">
      <alignment horizontal="center" vertical="top"/>
    </xf>
    <xf numFmtId="0" fontId="5" fillId="0" borderId="3" xfId="3" applyFont="1" applyBorder="1" applyAlignment="1">
      <alignment horizontal="center" vertical="top"/>
    </xf>
    <xf numFmtId="0" fontId="6" fillId="0" borderId="3" xfId="3" applyFont="1" applyBorder="1" applyAlignment="1">
      <alignment horizontal="center" vertical="top"/>
    </xf>
    <xf numFmtId="0" fontId="6" fillId="0" borderId="0" xfId="3" applyFont="1" applyBorder="1"/>
    <xf numFmtId="0" fontId="5" fillId="0" borderId="0" xfId="3" applyFont="1" applyBorder="1"/>
    <xf numFmtId="0" fontId="6" fillId="0" borderId="0" xfId="3" applyFont="1" applyAlignment="1">
      <alignment horizontal="center" vertical="top"/>
    </xf>
    <xf numFmtId="0" fontId="6" fillId="0" borderId="0" xfId="3" applyFont="1" applyAlignment="1">
      <alignment horizontal="left" vertical="top"/>
    </xf>
    <xf numFmtId="0" fontId="6" fillId="0" borderId="3" xfId="0" applyFont="1" applyBorder="1" applyAlignment="1">
      <alignment horizontal="center" vertical="top"/>
    </xf>
    <xf numFmtId="0" fontId="6" fillId="0" borderId="3" xfId="0" applyFont="1" applyBorder="1"/>
    <xf numFmtId="43" fontId="6" fillId="0" borderId="3" xfId="1" applyFont="1" applyBorder="1"/>
    <xf numFmtId="0" fontId="6" fillId="0" borderId="6" xfId="0" applyFont="1" applyBorder="1"/>
    <xf numFmtId="43" fontId="6" fillId="0" borderId="6" xfId="1" applyFont="1" applyBorder="1"/>
    <xf numFmtId="43" fontId="5" fillId="2" borderId="1" xfId="1" applyFont="1" applyFill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9" fillId="0" borderId="2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49" fontId="9" fillId="0" borderId="7" xfId="0" applyNumberFormat="1" applyFont="1" applyBorder="1" applyAlignment="1">
      <alignment horizontal="center" vertical="top" wrapText="1"/>
    </xf>
    <xf numFmtId="49" fontId="9" fillId="0" borderId="14" xfId="0" applyNumberFormat="1" applyFont="1" applyBorder="1" applyAlignment="1">
      <alignment horizontal="center" vertical="top"/>
    </xf>
    <xf numFmtId="49" fontId="9" fillId="0" borderId="7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/>
    </xf>
    <xf numFmtId="0" fontId="5" fillId="0" borderId="13" xfId="0" applyFont="1" applyBorder="1"/>
    <xf numFmtId="0" fontId="5" fillId="0" borderId="3" xfId="0" applyFont="1" applyBorder="1"/>
    <xf numFmtId="0" fontId="6" fillId="0" borderId="3" xfId="0" applyFont="1" applyBorder="1" applyAlignment="1">
      <alignment horizontal="center"/>
    </xf>
    <xf numFmtId="0" fontId="6" fillId="0" borderId="13" xfId="0" applyFont="1" applyBorder="1"/>
    <xf numFmtId="43" fontId="5" fillId="0" borderId="3" xfId="1" applyFont="1" applyBorder="1"/>
    <xf numFmtId="43" fontId="5" fillId="2" borderId="1" xfId="1" applyFont="1" applyFill="1" applyBorder="1" applyAlignment="1">
      <alignment horizontal="center"/>
    </xf>
    <xf numFmtId="43" fontId="6" fillId="2" borderId="1" xfId="1" applyFont="1" applyFill="1" applyBorder="1"/>
    <xf numFmtId="0" fontId="5" fillId="0" borderId="1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top"/>
    </xf>
    <xf numFmtId="43" fontId="6" fillId="0" borderId="1" xfId="2" applyFont="1" applyBorder="1"/>
    <xf numFmtId="43" fontId="6" fillId="4" borderId="16" xfId="0" applyNumberFormat="1" applyFont="1" applyFill="1" applyBorder="1"/>
    <xf numFmtId="43" fontId="6" fillId="0" borderId="16" xfId="0" applyNumberFormat="1" applyFont="1" applyBorder="1"/>
    <xf numFmtId="0" fontId="6" fillId="0" borderId="16" xfId="0" applyFont="1" applyBorder="1"/>
    <xf numFmtId="0" fontId="6" fillId="0" borderId="0" xfId="0" applyFont="1" applyBorder="1" applyAlignment="1">
      <alignment horizontal="left"/>
    </xf>
    <xf numFmtId="0" fontId="18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87" fontId="6" fillId="4" borderId="1" xfId="1" applyNumberFormat="1" applyFont="1" applyFill="1" applyBorder="1"/>
    <xf numFmtId="0" fontId="19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8" fillId="0" borderId="2" xfId="0" applyFont="1" applyBorder="1" applyAlignment="1">
      <alignment vertical="top" wrapText="1"/>
    </xf>
    <xf numFmtId="0" fontId="29" fillId="0" borderId="3" xfId="0" applyFont="1" applyBorder="1" applyAlignment="1">
      <alignment vertical="top" wrapText="1"/>
    </xf>
    <xf numFmtId="0" fontId="6" fillId="0" borderId="0" xfId="4" applyFont="1" applyAlignment="1"/>
    <xf numFmtId="0" fontId="5" fillId="0" borderId="0" xfId="4" applyFont="1" applyAlignment="1">
      <alignment horizontal="centerContinuous"/>
    </xf>
    <xf numFmtId="0" fontId="6" fillId="0" borderId="1" xfId="4" applyFont="1" applyBorder="1" applyAlignment="1">
      <alignment horizontal="centerContinuous"/>
    </xf>
    <xf numFmtId="0" fontId="6" fillId="0" borderId="2" xfId="4" applyFont="1" applyBorder="1" applyAlignment="1">
      <alignment horizontal="center"/>
    </xf>
    <xf numFmtId="0" fontId="6" fillId="0" borderId="5" xfId="4" applyFont="1" applyBorder="1" applyAlignment="1">
      <alignment horizontal="center"/>
    </xf>
    <xf numFmtId="0" fontId="6" fillId="0" borderId="7" xfId="4" applyFont="1" applyBorder="1" applyAlignment="1">
      <alignment horizontal="center"/>
    </xf>
    <xf numFmtId="0" fontId="6" fillId="0" borderId="5" xfId="4" applyFont="1" applyBorder="1" applyAlignment="1">
      <alignment horizontal="center" vertical="top" wrapText="1"/>
    </xf>
    <xf numFmtId="0" fontId="6" fillId="0" borderId="5" xfId="4" applyFont="1" applyBorder="1" applyAlignment="1">
      <alignment vertical="top" wrapText="1"/>
    </xf>
    <xf numFmtId="3" fontId="6" fillId="0" borderId="5" xfId="4" applyNumberFormat="1" applyFont="1" applyBorder="1" applyAlignment="1">
      <alignment vertical="top" wrapText="1"/>
    </xf>
    <xf numFmtId="188" fontId="6" fillId="0" borderId="5" xfId="1" applyNumberFormat="1" applyFont="1" applyBorder="1" applyAlignment="1">
      <alignment vertical="top" wrapText="1"/>
    </xf>
    <xf numFmtId="0" fontId="5" fillId="0" borderId="1" xfId="4" applyFont="1" applyBorder="1" applyAlignment="1">
      <alignment vertical="center" wrapText="1"/>
    </xf>
    <xf numFmtId="0" fontId="6" fillId="0" borderId="1" xfId="4" applyFont="1" applyBorder="1" applyAlignment="1">
      <alignment vertical="top" wrapText="1"/>
    </xf>
    <xf numFmtId="0" fontId="6" fillId="0" borderId="7" xfId="4" applyFont="1" applyBorder="1" applyAlignment="1">
      <alignment vertical="top" wrapText="1"/>
    </xf>
    <xf numFmtId="49" fontId="6" fillId="0" borderId="0" xfId="4" applyNumberFormat="1" applyFont="1" applyBorder="1"/>
    <xf numFmtId="49" fontId="5" fillId="0" borderId="0" xfId="4" applyNumberFormat="1" applyFont="1" applyBorder="1"/>
    <xf numFmtId="49" fontId="5" fillId="0" borderId="0" xfId="4" applyNumberFormat="1" applyFont="1" applyBorder="1" applyAlignment="1">
      <alignment horizontal="right"/>
    </xf>
    <xf numFmtId="49" fontId="22" fillId="0" borderId="0" xfId="4" applyNumberFormat="1" applyFont="1" applyBorder="1"/>
    <xf numFmtId="0" fontId="6" fillId="0" borderId="0" xfId="4" applyFont="1" applyBorder="1"/>
    <xf numFmtId="0" fontId="13" fillId="0" borderId="4" xfId="0" applyFont="1" applyBorder="1" applyAlignment="1">
      <alignment vertical="top" wrapText="1"/>
    </xf>
    <xf numFmtId="0" fontId="13" fillId="0" borderId="23" xfId="0" applyFont="1" applyBorder="1" applyAlignment="1">
      <alignment vertical="top" wrapText="1"/>
    </xf>
    <xf numFmtId="0" fontId="28" fillId="0" borderId="25" xfId="0" applyFont="1" applyBorder="1" applyAlignment="1">
      <alignment vertical="top" wrapText="1"/>
    </xf>
    <xf numFmtId="43" fontId="5" fillId="2" borderId="1" xfId="1" applyFont="1" applyFill="1" applyBorder="1" applyAlignment="1">
      <alignment vertical="top"/>
    </xf>
    <xf numFmtId="0" fontId="5" fillId="0" borderId="18" xfId="3" applyFont="1" applyBorder="1" applyAlignment="1">
      <alignment horizontal="center" vertical="top"/>
    </xf>
    <xf numFmtId="0" fontId="30" fillId="0" borderId="0" xfId="3" applyFont="1"/>
    <xf numFmtId="0" fontId="28" fillId="0" borderId="5" xfId="0" applyFont="1" applyBorder="1" applyAlignment="1">
      <alignment vertical="top" wrapText="1"/>
    </xf>
    <xf numFmtId="0" fontId="24" fillId="0" borderId="19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center" wrapText="1"/>
    </xf>
    <xf numFmtId="43" fontId="24" fillId="3" borderId="19" xfId="1" applyFont="1" applyFill="1" applyBorder="1" applyAlignment="1">
      <alignment horizontal="center" vertical="top" wrapText="1"/>
    </xf>
    <xf numFmtId="0" fontId="24" fillId="0" borderId="18" xfId="3" applyFont="1" applyBorder="1" applyAlignment="1">
      <alignment horizontal="center" vertical="top"/>
    </xf>
    <xf numFmtId="0" fontId="24" fillId="0" borderId="19" xfId="0" applyFont="1" applyBorder="1" applyAlignment="1">
      <alignment horizontal="left" vertical="top" wrapText="1"/>
    </xf>
    <xf numFmtId="0" fontId="26" fillId="0" borderId="3" xfId="0" applyFont="1" applyBorder="1" applyAlignment="1">
      <alignment vertical="center"/>
    </xf>
    <xf numFmtId="0" fontId="31" fillId="0" borderId="4" xfId="0" applyFont="1" applyBorder="1" applyAlignment="1">
      <alignment vertical="top" wrapText="1"/>
    </xf>
    <xf numFmtId="0" fontId="26" fillId="0" borderId="4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6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Fill="1" applyBorder="1" applyAlignment="1"/>
    <xf numFmtId="43" fontId="6" fillId="5" borderId="1" xfId="2" applyFont="1" applyFill="1" applyBorder="1"/>
    <xf numFmtId="188" fontId="13" fillId="3" borderId="3" xfId="1" applyNumberFormat="1" applyFont="1" applyFill="1" applyBorder="1" applyAlignment="1">
      <alignment vertical="top"/>
    </xf>
    <xf numFmtId="43" fontId="13" fillId="3" borderId="3" xfId="1" applyFont="1" applyFill="1" applyBorder="1" applyAlignment="1">
      <alignment vertical="top"/>
    </xf>
    <xf numFmtId="188" fontId="13" fillId="3" borderId="24" xfId="1" applyNumberFormat="1" applyFont="1" applyFill="1" applyBorder="1" applyAlignment="1">
      <alignment vertical="top"/>
    </xf>
    <xf numFmtId="43" fontId="13" fillId="3" borderId="24" xfId="1" applyFont="1" applyFill="1" applyBorder="1" applyAlignment="1">
      <alignment vertical="top"/>
    </xf>
    <xf numFmtId="0" fontId="5" fillId="0" borderId="0" xfId="0" applyFont="1" applyAlignment="1">
      <alignment horizontal="center"/>
    </xf>
    <xf numFmtId="188" fontId="13" fillId="3" borderId="4" xfId="1" applyNumberFormat="1" applyFont="1" applyFill="1" applyBorder="1" applyAlignment="1">
      <alignment vertical="top"/>
    </xf>
    <xf numFmtId="43" fontId="13" fillId="3" borderId="4" xfId="1" applyFont="1" applyFill="1" applyBorder="1" applyAlignment="1">
      <alignment vertical="top"/>
    </xf>
    <xf numFmtId="0" fontId="13" fillId="0" borderId="5" xfId="0" applyFont="1" applyBorder="1" applyAlignment="1">
      <alignment vertical="top"/>
    </xf>
    <xf numFmtId="188" fontId="13" fillId="3" borderId="5" xfId="1" applyNumberFormat="1" applyFont="1" applyFill="1" applyBorder="1" applyAlignment="1">
      <alignment vertical="top"/>
    </xf>
    <xf numFmtId="43" fontId="13" fillId="3" borderId="5" xfId="1" applyFont="1" applyFill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24" xfId="0" applyFont="1" applyBorder="1" applyAlignment="1">
      <alignment vertical="top"/>
    </xf>
    <xf numFmtId="43" fontId="13" fillId="3" borderId="1" xfId="1" applyFont="1" applyFill="1" applyBorder="1" applyAlignment="1">
      <alignment horizontal="center" vertical="top"/>
    </xf>
    <xf numFmtId="43" fontId="13" fillId="3" borderId="1" xfId="1" applyFont="1" applyFill="1" applyBorder="1" applyAlignment="1">
      <alignment vertical="top"/>
    </xf>
    <xf numFmtId="0" fontId="28" fillId="0" borderId="5" xfId="0" applyFont="1" applyBorder="1" applyAlignment="1">
      <alignment horizontal="center" vertical="top" wrapText="1"/>
    </xf>
    <xf numFmtId="0" fontId="32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43" fontId="13" fillId="7" borderId="3" xfId="1" applyFont="1" applyFill="1" applyBorder="1" applyAlignment="1">
      <alignment vertical="top"/>
    </xf>
    <xf numFmtId="0" fontId="33" fillId="0" borderId="8" xfId="3" applyFont="1" applyBorder="1" applyAlignment="1">
      <alignment horizontal="center" vertical="center"/>
    </xf>
    <xf numFmtId="0" fontId="33" fillId="0" borderId="10" xfId="3" applyFont="1" applyBorder="1" applyAlignment="1">
      <alignment horizontal="center" vertical="center"/>
    </xf>
    <xf numFmtId="0" fontId="33" fillId="0" borderId="17" xfId="3" applyFont="1" applyBorder="1" applyAlignment="1">
      <alignment horizontal="left" vertical="center" wrapText="1"/>
    </xf>
    <xf numFmtId="0" fontId="34" fillId="0" borderId="17" xfId="3" applyFont="1" applyBorder="1" applyAlignment="1">
      <alignment horizontal="left" vertical="center" wrapText="1"/>
    </xf>
    <xf numFmtId="0" fontId="33" fillId="0" borderId="3" xfId="3" applyFont="1" applyBorder="1" applyAlignment="1">
      <alignment horizontal="left" vertical="center" wrapText="1"/>
    </xf>
    <xf numFmtId="0" fontId="33" fillId="0" borderId="3" xfId="3" applyFont="1" applyBorder="1" applyAlignment="1">
      <alignment horizontal="left" vertical="top" wrapText="1"/>
    </xf>
    <xf numFmtId="0" fontId="33" fillId="0" borderId="3" xfId="3" applyFont="1" applyBorder="1" applyAlignment="1">
      <alignment vertical="top" wrapText="1"/>
    </xf>
    <xf numFmtId="0" fontId="33" fillId="0" borderId="12" xfId="3" applyFont="1" applyBorder="1" applyAlignment="1">
      <alignment vertical="top" wrapText="1"/>
    </xf>
    <xf numFmtId="0" fontId="34" fillId="0" borderId="12" xfId="3" applyFont="1" applyBorder="1" applyAlignment="1">
      <alignment wrapText="1"/>
    </xf>
    <xf numFmtId="0" fontId="33" fillId="0" borderId="12" xfId="3" applyFont="1" applyBorder="1" applyAlignment="1">
      <alignment wrapText="1"/>
    </xf>
    <xf numFmtId="0" fontId="34" fillId="0" borderId="3" xfId="3" applyFont="1" applyBorder="1" applyAlignment="1">
      <alignment wrapText="1"/>
    </xf>
    <xf numFmtId="0" fontId="33" fillId="0" borderId="3" xfId="3" applyFont="1" applyBorder="1" applyAlignment="1">
      <alignment wrapText="1"/>
    </xf>
    <xf numFmtId="0" fontId="33" fillId="0" borderId="13" xfId="3" applyFont="1" applyBorder="1" applyAlignment="1">
      <alignment wrapText="1"/>
    </xf>
    <xf numFmtId="0" fontId="33" fillId="0" borderId="0" xfId="3" applyFont="1"/>
    <xf numFmtId="43" fontId="6" fillId="3" borderId="3" xfId="1" applyFont="1" applyFill="1" applyBorder="1" applyAlignment="1">
      <alignment vertical="top" wrapText="1"/>
    </xf>
    <xf numFmtId="49" fontId="33" fillId="0" borderId="3" xfId="3" applyNumberFormat="1" applyFont="1" applyBorder="1" applyAlignment="1">
      <alignment vertical="top"/>
    </xf>
    <xf numFmtId="0" fontId="34" fillId="0" borderId="19" xfId="3" applyFont="1" applyBorder="1" applyAlignment="1">
      <alignment horizontal="left" vertical="center" wrapText="1"/>
    </xf>
    <xf numFmtId="0" fontId="34" fillId="0" borderId="19" xfId="3" applyFont="1" applyBorder="1" applyAlignment="1">
      <alignment horizontal="center" vertical="top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33" fillId="0" borderId="17" xfId="3" applyFont="1" applyBorder="1" applyAlignment="1">
      <alignment horizontal="center"/>
    </xf>
    <xf numFmtId="0" fontId="33" fillId="0" borderId="17" xfId="3" applyFont="1" applyBorder="1" applyAlignment="1">
      <alignment horizontal="center" vertical="top" wrapText="1"/>
    </xf>
    <xf numFmtId="0" fontId="33" fillId="0" borderId="9" xfId="3" applyFont="1" applyBorder="1" applyAlignment="1">
      <alignment horizontal="center" wrapText="1"/>
    </xf>
    <xf numFmtId="0" fontId="33" fillId="0" borderId="2" xfId="3" applyFont="1" applyBorder="1" applyAlignment="1">
      <alignment horizontal="center" vertical="top" wrapText="1"/>
    </xf>
    <xf numFmtId="0" fontId="33" fillId="0" borderId="11" xfId="3" applyFont="1" applyBorder="1" applyAlignment="1">
      <alignment horizontal="center"/>
    </xf>
    <xf numFmtId="0" fontId="33" fillId="0" borderId="7" xfId="3" applyFont="1" applyBorder="1" applyAlignment="1">
      <alignment horizontal="center" vertical="top" wrapText="1"/>
    </xf>
    <xf numFmtId="43" fontId="33" fillId="0" borderId="3" xfId="2" applyFont="1" applyBorder="1" applyAlignment="1">
      <alignment horizontal="center"/>
    </xf>
    <xf numFmtId="0" fontId="34" fillId="0" borderId="3" xfId="3" applyFont="1" applyBorder="1" applyAlignment="1">
      <alignment horizontal="center" vertical="top" wrapText="1"/>
    </xf>
    <xf numFmtId="43" fontId="33" fillId="0" borderId="3" xfId="2" applyFont="1" applyBorder="1"/>
    <xf numFmtId="0" fontId="33" fillId="0" borderId="3" xfId="3" applyFont="1" applyBorder="1"/>
    <xf numFmtId="43" fontId="33" fillId="0" borderId="3" xfId="2" applyFont="1" applyFill="1" applyBorder="1"/>
    <xf numFmtId="0" fontId="36" fillId="0" borderId="3" xfId="3" applyFont="1" applyBorder="1"/>
    <xf numFmtId="0" fontId="36" fillId="0" borderId="3" xfId="3" applyFont="1" applyBorder="1" applyAlignment="1">
      <alignment shrinkToFit="1"/>
    </xf>
    <xf numFmtId="43" fontId="34" fillId="2" borderId="1" xfId="2" applyFont="1" applyFill="1" applyBorder="1"/>
    <xf numFmtId="43" fontId="33" fillId="3" borderId="3" xfId="2" applyFont="1" applyFill="1" applyBorder="1"/>
    <xf numFmtId="0" fontId="33" fillId="3" borderId="3" xfId="3" applyFont="1" applyFill="1" applyBorder="1"/>
    <xf numFmtId="0" fontId="33" fillId="0" borderId="13" xfId="3" applyFont="1" applyBorder="1" applyAlignment="1">
      <alignment vertical="top" wrapText="1"/>
    </xf>
    <xf numFmtId="43" fontId="34" fillId="3" borderId="3" xfId="2" applyFont="1" applyFill="1" applyBorder="1"/>
    <xf numFmtId="0" fontId="34" fillId="3" borderId="3" xfId="3" applyFont="1" applyFill="1" applyBorder="1"/>
    <xf numFmtId="43" fontId="34" fillId="3" borderId="17" xfId="3" applyNumberFormat="1" applyFont="1" applyFill="1" applyBorder="1" applyAlignment="1">
      <alignment horizontal="center"/>
    </xf>
    <xf numFmtId="0" fontId="34" fillId="3" borderId="17" xfId="3" applyFont="1" applyFill="1" applyBorder="1" applyAlignment="1">
      <alignment horizontal="center" vertical="top" wrapText="1"/>
    </xf>
    <xf numFmtId="43" fontId="34" fillId="3" borderId="19" xfId="1" applyFont="1" applyFill="1" applyBorder="1" applyAlignment="1">
      <alignment horizontal="center"/>
    </xf>
    <xf numFmtId="0" fontId="33" fillId="3" borderId="19" xfId="3" applyFont="1" applyFill="1" applyBorder="1" applyAlignment="1">
      <alignment horizontal="center" vertical="top" wrapText="1"/>
    </xf>
    <xf numFmtId="43" fontId="13" fillId="7" borderId="4" xfId="1" applyFont="1" applyFill="1" applyBorder="1" applyAlignment="1">
      <alignment vertical="top"/>
    </xf>
    <xf numFmtId="0" fontId="29" fillId="0" borderId="4" xfId="0" applyFont="1" applyBorder="1" applyAlignment="1">
      <alignment vertical="top" wrapText="1"/>
    </xf>
    <xf numFmtId="0" fontId="13" fillId="0" borderId="17" xfId="0" applyFont="1" applyBorder="1" applyAlignment="1">
      <alignment vertical="top" wrapText="1"/>
    </xf>
    <xf numFmtId="0" fontId="13" fillId="0" borderId="17" xfId="0" applyFont="1" applyFill="1" applyBorder="1" applyAlignment="1">
      <alignment vertical="top"/>
    </xf>
    <xf numFmtId="188" fontId="13" fillId="3" borderId="17" xfId="1" applyNumberFormat="1" applyFont="1" applyFill="1" applyBorder="1" applyAlignment="1">
      <alignment vertical="top"/>
    </xf>
    <xf numFmtId="43" fontId="13" fillId="3" borderId="17" xfId="1" applyFont="1" applyFill="1" applyBorder="1" applyAlignment="1">
      <alignment vertical="top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43" fontId="37" fillId="3" borderId="0" xfId="0" applyNumberFormat="1" applyFont="1" applyFill="1" applyAlignment="1">
      <alignment vertical="center"/>
    </xf>
    <xf numFmtId="43" fontId="37" fillId="3" borderId="0" xfId="1" applyFont="1" applyFill="1" applyAlignment="1">
      <alignment vertical="center"/>
    </xf>
    <xf numFmtId="189" fontId="37" fillId="3" borderId="0" xfId="0" applyNumberFormat="1" applyFont="1" applyFill="1" applyAlignment="1">
      <alignment vertical="center"/>
    </xf>
    <xf numFmtId="43" fontId="6" fillId="3" borderId="1" xfId="1" applyFont="1" applyFill="1" applyBorder="1" applyAlignment="1">
      <alignment horizontal="right" vertical="top"/>
    </xf>
    <xf numFmtId="43" fontId="32" fillId="3" borderId="3" xfId="1" applyFont="1" applyFill="1" applyBorder="1" applyAlignment="1">
      <alignment vertical="top" wrapText="1"/>
    </xf>
    <xf numFmtId="188" fontId="32" fillId="3" borderId="3" xfId="1" applyNumberFormat="1" applyFont="1" applyFill="1" applyBorder="1" applyAlignment="1">
      <alignment vertical="top"/>
    </xf>
    <xf numFmtId="43" fontId="32" fillId="3" borderId="3" xfId="0" applyNumberFormat="1" applyFont="1" applyFill="1" applyBorder="1" applyAlignment="1">
      <alignment vertical="top" wrapText="1"/>
    </xf>
    <xf numFmtId="188" fontId="5" fillId="3" borderId="3" xfId="1" applyNumberFormat="1" applyFont="1" applyFill="1" applyBorder="1" applyAlignment="1">
      <alignment vertical="top" wrapText="1"/>
    </xf>
    <xf numFmtId="43" fontId="32" fillId="3" borderId="3" xfId="1" applyFont="1" applyFill="1" applyBorder="1" applyAlignment="1">
      <alignment vertical="top"/>
    </xf>
    <xf numFmtId="0" fontId="15" fillId="0" borderId="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top"/>
    </xf>
    <xf numFmtId="0" fontId="6" fillId="0" borderId="19" xfId="0" applyFont="1" applyBorder="1"/>
    <xf numFmtId="43" fontId="6" fillId="0" borderId="19" xfId="1" applyFont="1" applyBorder="1"/>
    <xf numFmtId="0" fontId="6" fillId="0" borderId="6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top" wrapText="1"/>
    </xf>
    <xf numFmtId="0" fontId="28" fillId="0" borderId="5" xfId="0" applyFont="1" applyBorder="1" applyAlignment="1">
      <alignment horizontal="left" vertical="top" wrapText="1"/>
    </xf>
    <xf numFmtId="0" fontId="28" fillId="0" borderId="17" xfId="0" applyFont="1" applyBorder="1" applyAlignment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28" fillId="0" borderId="7" xfId="0" applyFont="1" applyBorder="1" applyAlignment="1">
      <alignment horizontal="left" vertical="top" wrapText="1"/>
    </xf>
    <xf numFmtId="0" fontId="28" fillId="0" borderId="2" xfId="0" applyFont="1" applyBorder="1" applyAlignment="1">
      <alignment horizontal="center" vertical="top" wrapText="1"/>
    </xf>
    <xf numFmtId="0" fontId="28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28" fillId="0" borderId="29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 wrapText="1"/>
    </xf>
    <xf numFmtId="0" fontId="28" fillId="0" borderId="30" xfId="0" applyFont="1" applyBorder="1" applyAlignment="1">
      <alignment horizontal="left" vertical="top" wrapText="1"/>
    </xf>
    <xf numFmtId="0" fontId="5" fillId="0" borderId="20" xfId="3" applyFont="1" applyBorder="1" applyAlignment="1">
      <alignment horizontal="center"/>
    </xf>
    <xf numFmtId="0" fontId="5" fillId="0" borderId="22" xfId="3" applyFont="1" applyBorder="1" applyAlignment="1">
      <alignment horizontal="center"/>
    </xf>
    <xf numFmtId="0" fontId="33" fillId="0" borderId="20" xfId="3" applyFont="1" applyBorder="1" applyAlignment="1">
      <alignment horizontal="center" vertical="center"/>
    </xf>
    <xf numFmtId="0" fontId="33" fillId="0" borderId="21" xfId="3" applyFont="1" applyBorder="1" applyAlignment="1">
      <alignment horizontal="center" vertical="center"/>
    </xf>
    <xf numFmtId="0" fontId="33" fillId="0" borderId="22" xfId="3" applyFont="1" applyBorder="1" applyAlignment="1">
      <alignment horizontal="center" vertical="center"/>
    </xf>
    <xf numFmtId="0" fontId="33" fillId="0" borderId="2" xfId="3" applyFont="1" applyBorder="1" applyAlignment="1">
      <alignment horizontal="center" vertical="top" wrapText="1"/>
    </xf>
    <xf numFmtId="0" fontId="33" fillId="0" borderId="7" xfId="3" applyFont="1" applyBorder="1" applyAlignment="1">
      <alignment horizontal="center" vertical="top" wrapText="1"/>
    </xf>
    <xf numFmtId="0" fontId="11" fillId="0" borderId="14" xfId="3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9" fillId="0" borderId="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15" fillId="0" borderId="5" xfId="0" applyFont="1" applyBorder="1" applyAlignment="1">
      <alignment horizontal="center"/>
    </xf>
    <xf numFmtId="0" fontId="5" fillId="6" borderId="20" xfId="0" applyFont="1" applyFill="1" applyBorder="1" applyAlignment="1">
      <alignment horizontal="left"/>
    </xf>
    <xf numFmtId="0" fontId="5" fillId="6" borderId="22" xfId="0" applyFont="1" applyFill="1" applyBorder="1" applyAlignment="1">
      <alignment horizontal="left"/>
    </xf>
    <xf numFmtId="0" fontId="5" fillId="5" borderId="20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5" fillId="0" borderId="0" xfId="4" applyFont="1" applyAlignment="1">
      <alignment horizontal="center"/>
    </xf>
    <xf numFmtId="0" fontId="6" fillId="0" borderId="2" xfId="4" applyFont="1" applyBorder="1" applyAlignment="1">
      <alignment horizontal="center" wrapText="1"/>
    </xf>
    <xf numFmtId="0" fontId="6" fillId="0" borderId="5" xfId="4" applyFont="1" applyBorder="1" applyAlignment="1">
      <alignment horizontal="center"/>
    </xf>
    <xf numFmtId="0" fontId="6" fillId="0" borderId="7" xfId="4" applyFont="1" applyBorder="1" applyAlignment="1">
      <alignment horizontal="center"/>
    </xf>
    <xf numFmtId="0" fontId="6" fillId="0" borderId="20" xfId="4" applyFont="1" applyBorder="1" applyAlignment="1">
      <alignment horizontal="center"/>
    </xf>
    <xf numFmtId="0" fontId="6" fillId="0" borderId="21" xfId="4" applyFont="1" applyBorder="1" applyAlignment="1">
      <alignment horizontal="center"/>
    </xf>
    <xf numFmtId="0" fontId="6" fillId="0" borderId="22" xfId="4" applyFont="1" applyBorder="1" applyAlignment="1">
      <alignment horizontal="center"/>
    </xf>
    <xf numFmtId="0" fontId="5" fillId="0" borderId="1" xfId="4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43" fontId="5" fillId="2" borderId="1" xfId="1" applyFont="1" applyFill="1" applyBorder="1" applyAlignment="1"/>
    <xf numFmtId="0" fontId="6" fillId="3" borderId="1" xfId="0" applyFont="1" applyFill="1" applyBorder="1" applyAlignment="1">
      <alignment horizontal="center"/>
    </xf>
    <xf numFmtId="43" fontId="6" fillId="3" borderId="1" xfId="2" applyFont="1" applyFill="1" applyBorder="1"/>
    <xf numFmtId="0" fontId="6" fillId="3" borderId="1" xfId="0" applyFont="1" applyFill="1" applyBorder="1"/>
    <xf numFmtId="0" fontId="6" fillId="3" borderId="22" xfId="0" applyFont="1" applyFill="1" applyBorder="1"/>
    <xf numFmtId="2" fontId="6" fillId="3" borderId="1" xfId="0" applyNumberFormat="1" applyFont="1" applyFill="1" applyBorder="1" applyAlignment="1">
      <alignment horizontal="center"/>
    </xf>
    <xf numFmtId="0" fontId="34" fillId="3" borderId="1" xfId="3" applyFont="1" applyFill="1" applyBorder="1"/>
  </cellXfs>
  <cellStyles count="5">
    <cellStyle name="Comma 2" xfId="2" xr:uid="{00000000-0005-0000-0000-000001000000}"/>
    <cellStyle name="Normal 2" xfId="3" xr:uid="{00000000-0005-0000-0000-000003000000}"/>
    <cellStyle name="จุลภาค" xfId="1" builtinId="3"/>
    <cellStyle name="ปกติ" xfId="0" builtinId="0"/>
    <cellStyle name="ปกติ_ฟอร์มโอนเปลี่ยนแปลง(1)" xfId="4" xr:uid="{00000000-0005-0000-0000-000004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327025</xdr:colOff>
      <xdr:row>1</xdr:row>
      <xdr:rowOff>123824</xdr:rowOff>
    </xdr:from>
    <xdr:to>
      <xdr:col>9</xdr:col>
      <xdr:colOff>555625</xdr:colOff>
      <xdr:row>49</xdr:row>
      <xdr:rowOff>105833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00000000-0008-0000-0000-0000011C0000}"/>
            </a:ext>
          </a:extLst>
        </xdr:cNvPr>
        <xdr:cNvSpPr txBox="1">
          <a:spLocks noChangeArrowheads="1"/>
        </xdr:cNvSpPr>
      </xdr:nvSpPr>
      <xdr:spPr bwMode="auto">
        <a:xfrm>
          <a:off x="327025" y="314324"/>
          <a:ext cx="5753100" cy="9126009"/>
        </a:xfrm>
        <a:prstGeom prst="rect">
          <a:avLst/>
        </a:prstGeom>
        <a:solidFill>
          <a:schemeClr val="bg1"/>
        </a:solidFill>
        <a:ln w="25400">
          <a:solidFill>
            <a:schemeClr val="tx2"/>
          </a:solidFill>
          <a:miter lim="800000"/>
          <a:headEnd/>
          <a:tailEnd/>
        </a:ln>
      </xdr:spPr>
      <xdr:txBody>
        <a:bodyPr vertOverflow="clip" wrap="square" lIns="36576" tIns="64008" rIns="0" bIns="0" anchor="ctr" upright="1"/>
        <a:lstStyle/>
        <a:p>
          <a:pPr algn="ctr" rtl="1">
            <a:lnSpc>
              <a:spcPts val="3000"/>
            </a:lnSpc>
            <a:defRPr sz="1000"/>
          </a:pPr>
          <a:r>
            <a:rPr lang="th-TH" sz="2400" b="1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คำอธิบาย</a:t>
          </a: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1. แบบฟอร์มแผนเงินบำรุง ไม่ต้องบันทึกข้อมูลใน 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cell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ที่เป็นสีเหลือง   เนื่องจากได้มีการตั้งสูตรไว้ให้แล้ว</a:t>
          </a: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2. ไม่มีการป้องกัน 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Sheet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งาน และไม่มีการป้องกัน 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cell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ไว้  ดังนั้น จึงขอให้ใช้</a:t>
          </a:r>
          <a:b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</a:b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ความระมัดระวังในการบันทึกข้อมูล</a:t>
          </a: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3. สามารถเพิ่มบรรทัดได้ตามต้องการ แต่ต้องระวังการรวมข้อมูลต้องให้ครบ ทุก 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cell </a:t>
          </a:r>
          <a:endParaRPr lang="th-TH" sz="22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7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4. ในการจัดทำแผนเงินบำรุง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ใน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ปีงบประมาณ 25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4</a:t>
          </a:r>
          <a:r>
            <a:rPr lang="en-US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นี้  จะใช้เงินคงเหลือ ณ วันที่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30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กันยายน 2563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ซึ่งประกอบด้วยเงินคงเหลือในบัญชีเงินฝาก 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และ     เงินสดในมือเป็นข้อมูลเงินคงเหลือ ยอดเงินต้องตรงกับรายงานเงินคงเหลือประจำวัน ณ วันที่ 30 กันยายน 2563</a:t>
          </a: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5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.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เมื่อจัดทำแผนเงินบำรุงเรียบร้อยแล้ว ให้ส่งสำนักงานสาธารณสุขจังหวัดสระแก้ว </a:t>
          </a:r>
          <a:r>
            <a:rPr lang="th-TH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ภายในวันที่ </a:t>
          </a:r>
          <a:r>
            <a:rPr lang="en-US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5 </a:t>
          </a:r>
          <a:r>
            <a:rPr lang="th-TH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ตุลาคม</a:t>
          </a:r>
          <a:r>
            <a:rPr lang="en-US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 25</a:t>
          </a:r>
          <a:r>
            <a:rPr lang="th-TH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63</a:t>
          </a:r>
          <a:r>
            <a:rPr lang="en-US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 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โดยผ่านสำนักงานสาธารณสุขอำเภอ</a:t>
          </a:r>
        </a:p>
        <a:p>
          <a:pPr algn="l" rtl="1">
            <a:lnSpc>
              <a:spcPts val="27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6. รายการสิ่งก่อสร้าง ให้แนบแบบแปลน รายการประมาณราคาค่าก่อสร้าง (ปร.4) และสรุปการประมาณราคาค่าก่อสร้าง (ปร.5) เพื่อประกอบการพิจารณา</a:t>
          </a:r>
        </a:p>
        <a:p>
          <a:pPr algn="l" rtl="1">
            <a:lnSpc>
              <a:spcPts val="27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ทั้งนี้ </a:t>
          </a:r>
          <a:r>
            <a:rPr lang="th-TH" sz="2200" b="0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รายการปรับปรุง ซ่อมแซม ที่มีผลกระทบต่อโครงสร้างของอาคารให้อยู่ในหมวดสิ่งก่อสร้าง</a:t>
          </a:r>
          <a:r>
            <a:rPr lang="en-US" sz="2200" b="0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 </a:t>
          </a:r>
          <a:endParaRPr lang="th-TH" sz="2200" b="0" i="0" strike="noStrike">
            <a:solidFill>
              <a:srgbClr val="FF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7.</a:t>
          </a:r>
          <a:r>
            <a:rPr lang="th-TH" sz="2200" b="0" i="0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การจัดทำแผนเงินบำรุงของ รพ.สต. ควรมีงบประมาณคงเหลือเพื่อสำรองไว้เป็นค่าสาธารณูปโภคและค่าจ้างลูกจ้างอย่างน้อย </a:t>
          </a:r>
          <a:r>
            <a:rPr lang="en-US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เดือน</a:t>
          </a:r>
          <a:endParaRPr lang="en-US" sz="22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800"/>
            </a:lnSpc>
            <a:defRPr sz="1000"/>
          </a:pPr>
          <a:r>
            <a:rPr lang="en-US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8.</a:t>
          </a:r>
          <a:r>
            <a:rPr lang="th-TH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การขอปรับแผนเงินบำรุงของ</a:t>
          </a:r>
          <a:r>
            <a:rPr lang="th-TH" sz="2200" b="0" i="0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รพ.สต. ระหว่างปี ขอให้ดำเนินการเพียง 1 ครั้ง</a:t>
          </a:r>
          <a:endParaRPr lang="th-TH" sz="22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700"/>
            </a:lnSpc>
            <a:defRPr sz="1000"/>
          </a:pPr>
          <a:r>
            <a:rPr lang="th-TH" sz="2200" b="1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มีข้อสงสัย สอบถามเพิ่มเติมได้ที่  </a:t>
          </a:r>
        </a:p>
        <a:p>
          <a:pPr algn="l" rtl="1">
            <a:lnSpc>
              <a:spcPts val="2700"/>
            </a:lnSpc>
            <a:defRPr sz="1000"/>
          </a:pPr>
          <a:r>
            <a:rPr lang="th-TH" sz="2000" b="0" i="0" strike="noStrike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1. นางสาววารุนี วงษา นักวิเคราะห์นโยบายและแผน  </a:t>
          </a:r>
          <a:r>
            <a:rPr lang="th-TH" sz="2000">
              <a:effectLst/>
              <a:latin typeface="TH SarabunPSK" pitchFamily="34" charset="-34"/>
              <a:cs typeface="TH SarabunPSK" pitchFamily="34" charset="-34"/>
            </a:rPr>
            <a:t>โทร 08 6074 5464</a:t>
          </a:r>
        </a:p>
        <a:p>
          <a:pPr algn="l" rtl="1">
            <a:lnSpc>
              <a:spcPts val="2700"/>
            </a:lnSpc>
            <a:defRPr sz="1000"/>
          </a:pPr>
          <a:r>
            <a:rPr lang="th-TH" sz="2000" b="0" i="0" strike="noStrike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2.นางจามจุรี</a:t>
          </a:r>
          <a:r>
            <a:rPr lang="th-TH" sz="2000" b="0" i="0" strike="noStrike" baseline="0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  สมบัติวงษ์  หัวหน้ากลุ่มงานบริหารทั่วไป โ</a:t>
          </a:r>
          <a:r>
            <a:rPr lang="th-TH" sz="20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ทร 08 1945 7258</a:t>
          </a:r>
          <a:endParaRPr lang="en-US" sz="20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104776</xdr:colOff>
      <xdr:row>0</xdr:row>
      <xdr:rowOff>123826</xdr:rowOff>
    </xdr:from>
    <xdr:to>
      <xdr:col>7</xdr:col>
      <xdr:colOff>304800</xdr:colOff>
      <xdr:row>7</xdr:row>
      <xdr:rowOff>23460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4526" y="123826"/>
          <a:ext cx="2028824" cy="20332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62346</xdr:colOff>
      <xdr:row>3</xdr:row>
      <xdr:rowOff>62344</xdr:rowOff>
    </xdr:from>
    <xdr:to>
      <xdr:col>5</xdr:col>
      <xdr:colOff>263237</xdr:colOff>
      <xdr:row>8</xdr:row>
      <xdr:rowOff>221673</xdr:rowOff>
    </xdr:to>
    <xdr:sp macro="" textlink="">
      <xdr:nvSpPr>
        <xdr:cNvPr id="2" name="คำบรรยายภาพแบบลูกศรซ้าย 1">
          <a:extLst>
            <a:ext uri="{FF2B5EF4-FFF2-40B4-BE49-F238E27FC236}">
              <a16:creationId xmlns:a16="http://schemas.microsoft.com/office/drawing/2014/main" id="{455B397A-B0A6-4D3A-A0AB-F4AAE7B0B6D6}"/>
            </a:ext>
          </a:extLst>
        </xdr:cNvPr>
        <xdr:cNvSpPr/>
      </xdr:nvSpPr>
      <xdr:spPr>
        <a:xfrm>
          <a:off x="7051964" y="997526"/>
          <a:ext cx="2667000" cy="1711038"/>
        </a:xfrm>
        <a:prstGeom prst="leftArrowCallout">
          <a:avLst>
            <a:gd name="adj1" fmla="val 26505"/>
            <a:gd name="adj2" fmla="val 25983"/>
            <a:gd name="adj3" fmla="val 25000"/>
            <a:gd name="adj4" fmla="val 8917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2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เงินบำรุงคงเหลือ ณ 30 ก.ย. 63 ต้องตรงกับ รายงานเงินคงเหลือประจำวัน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158750</xdr:colOff>
      <xdr:row>44</xdr:row>
      <xdr:rowOff>57150</xdr:rowOff>
    </xdr:from>
    <xdr:to>
      <xdr:col>18</xdr:col>
      <xdr:colOff>533400</xdr:colOff>
      <xdr:row>53</xdr:row>
      <xdr:rowOff>184150</xdr:rowOff>
    </xdr:to>
    <xdr:sp macro="" textlink="">
      <xdr:nvSpPr>
        <xdr:cNvPr id="2" name="คำบรรยายภาพแบบลูกศรซ้า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668000" y="14401800"/>
          <a:ext cx="3486150" cy="2927350"/>
        </a:xfrm>
        <a:prstGeom prst="leftArrowCallout">
          <a:avLst>
            <a:gd name="adj1" fmla="val 26505"/>
            <a:gd name="adj2" fmla="val 25983"/>
            <a:gd name="adj3" fmla="val 25000"/>
            <a:gd name="adj4" fmla="val 8342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24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ค่าวัสดุ </a:t>
          </a:r>
        </a:p>
        <a:p>
          <a:pPr algn="ctr"/>
          <a:r>
            <a:rPr lang="th-TH" sz="2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จำนวนเงินต้องตรงกับ</a:t>
          </a:r>
        </a:p>
        <a:p>
          <a:pPr algn="ctr"/>
          <a:r>
            <a:rPr lang="th-TH" sz="2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แผนจัดซื้อจัดจ้าง</a:t>
          </a:r>
          <a:endParaRPr lang="en-US" sz="24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2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ในช่องแผนค่าใช้จ่าย</a:t>
          </a:r>
          <a:r>
            <a:rPr lang="th-TH" sz="24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ปี2564 ไม่ต้องบันทึกข้อมูล ข้อมูลจะลิ้งค์มาจากตารางแผนการจัดซื้อจัดจ้าง</a:t>
          </a:r>
          <a:endParaRPr lang="th-TH" sz="24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13</xdr:col>
      <xdr:colOff>76200</xdr:colOff>
      <xdr:row>13</xdr:row>
      <xdr:rowOff>184151</xdr:rowOff>
    </xdr:from>
    <xdr:to>
      <xdr:col>18</xdr:col>
      <xdr:colOff>523875</xdr:colOff>
      <xdr:row>18</xdr:row>
      <xdr:rowOff>171451</xdr:rowOff>
    </xdr:to>
    <xdr:sp macro="" textlink="">
      <xdr:nvSpPr>
        <xdr:cNvPr id="3" name="คำบรรยายภาพแบบลูกศรซ้า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0585450" y="4572001"/>
          <a:ext cx="3559175" cy="1543050"/>
        </a:xfrm>
        <a:prstGeom prst="leftArrowCallout">
          <a:avLst>
            <a:gd name="adj1" fmla="val 25000"/>
            <a:gd name="adj2" fmla="val 25000"/>
            <a:gd name="adj3" fmla="val 25000"/>
            <a:gd name="adj4" fmla="val 8879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32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ค่าใช้จ่ายด้านบุคลากร ต้องตรงกับบัญชีการจ้าง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4</xdr:row>
      <xdr:rowOff>47626</xdr:rowOff>
    </xdr:from>
    <xdr:to>
      <xdr:col>12</xdr:col>
      <xdr:colOff>352425</xdr:colOff>
      <xdr:row>13</xdr:row>
      <xdr:rowOff>123826</xdr:rowOff>
    </xdr:to>
    <xdr:sp macro="" textlink="">
      <xdr:nvSpPr>
        <xdr:cNvPr id="3" name="คำบรรยายภาพแบบลูกศรซ้าย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867525" y="1400176"/>
          <a:ext cx="4467225" cy="2819400"/>
        </a:xfrm>
        <a:prstGeom prst="leftArrowCallout">
          <a:avLst>
            <a:gd name="adj1" fmla="val 25000"/>
            <a:gd name="adj2" fmla="val 25000"/>
            <a:gd name="adj3" fmla="val 25000"/>
            <a:gd name="adj4" fmla="val 8118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40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ครุภัณฑ์ </a:t>
          </a:r>
        </a:p>
        <a:p>
          <a:pPr algn="ctr"/>
          <a:r>
            <a:rPr lang="th-TH" sz="40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ที่ดินและสิ่งก่อสร้าง</a:t>
          </a:r>
        </a:p>
        <a:p>
          <a:pPr algn="ctr"/>
          <a:r>
            <a:rPr lang="th-TH" sz="40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จำนวนเงินต้องตรงกับแผนจัดซื้อจัดจ้าง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14</xdr:row>
      <xdr:rowOff>238124</xdr:rowOff>
    </xdr:from>
    <xdr:to>
      <xdr:col>7</xdr:col>
      <xdr:colOff>304800</xdr:colOff>
      <xdr:row>19</xdr:row>
      <xdr:rowOff>285750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048000" y="5064124"/>
          <a:ext cx="3956050" cy="155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h-TH" sz="1600">
              <a:ln>
                <a:noFill/>
              </a:ln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ลงชื่อ...........................................................ผู้ขออนุมัติ</a:t>
          </a:r>
        </a:p>
        <a:p>
          <a:pPr algn="ctr"/>
          <a:r>
            <a:rPr lang="th-TH" sz="1600">
              <a:ln>
                <a:noFill/>
              </a:ln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(...........................................................)</a:t>
          </a:r>
        </a:p>
        <a:p>
          <a:pPr algn="ctr"/>
          <a:r>
            <a:rPr lang="th-TH" sz="1600">
              <a:ln>
                <a:noFill/>
              </a:ln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ผู้อำนวยการโรงพยาบาลส่งเสริมสุขภาพตำบล.................................</a:t>
          </a:r>
        </a:p>
        <a:p>
          <a:pPr algn="ctr"/>
          <a:endParaRPr lang="th-TH" sz="1600">
            <a:ln>
              <a:noFill/>
            </a:ln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ลงชื่อ...........................................................ผู้เห็นชอบ</a:t>
          </a:r>
          <a:endParaRPr lang="th-TH" sz="1600">
            <a:solidFill>
              <a:sysClr val="windowText" lastClr="000000"/>
            </a:solidFill>
            <a:effectLst/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(...........................................................)</a:t>
          </a: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สาธารณสุขอำเภอ..............................................</a:t>
          </a:r>
          <a:endParaRPr lang="th-TH" sz="1600">
            <a:solidFill>
              <a:sysClr val="windowText" lastClr="000000"/>
            </a:solidFill>
            <a:effectLst/>
            <a:latin typeface="TH SarabunPSK" pitchFamily="34" charset="-34"/>
            <a:cs typeface="TH SarabunPSK" pitchFamily="34" charset="-34"/>
          </a:endParaRPr>
        </a:p>
        <a:p>
          <a:pPr algn="ctr"/>
          <a:endParaRPr lang="th-TH" sz="1600">
            <a:ln>
              <a:noFill/>
            </a:ln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ลงชื่อ...........................................................ผู้อนุมัติ</a:t>
          </a:r>
          <a:endParaRPr lang="th-TH" sz="1600">
            <a:solidFill>
              <a:sysClr val="windowText" lastClr="000000"/>
            </a:solidFill>
            <a:effectLst/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(...........................................................)</a:t>
          </a:r>
          <a:endParaRPr lang="th-TH" sz="1600">
            <a:solidFill>
              <a:sysClr val="windowText" lastClr="000000"/>
            </a:solidFill>
            <a:effectLst/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นายแพทย์สาธารณสุขจังหวัดสระแก้ว</a:t>
          </a:r>
          <a:endParaRPr lang="th-TH" sz="1600">
            <a:solidFill>
              <a:sysClr val="windowText" lastClr="000000"/>
            </a:solidFill>
            <a:effectLst/>
            <a:latin typeface="TH SarabunPSK" pitchFamily="34" charset="-34"/>
            <a:cs typeface="TH SarabunPSK" pitchFamily="34" charset="-34"/>
          </a:endParaRPr>
        </a:p>
        <a:p>
          <a:pPr algn="ctr"/>
          <a:endParaRPr lang="th-TH" sz="1500">
            <a:ln>
              <a:noFill/>
            </a:ln>
            <a:latin typeface="Browallia New" pitchFamily="34" charset="-34"/>
            <a:cs typeface="Browallia New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view="pageBreakPreview" topLeftCell="A12" zoomScale="90" zoomScaleNormal="100" zoomScaleSheetLayoutView="90" workbookViewId="0">
      <selection activeCell="O28" sqref="O28"/>
    </sheetView>
  </sheetViews>
  <sheetFormatPr defaultColWidth="9.109375" defaultRowHeight="15.6" x14ac:dyDescent="0.45"/>
  <cols>
    <col min="1" max="9" width="9.109375" style="1"/>
    <col min="10" max="10" width="9.109375" style="1" customWidth="1"/>
    <col min="11" max="16384" width="9.109375" style="1"/>
  </cols>
  <sheetData/>
  <phoneticPr fontId="2" type="noConversion"/>
  <pageMargins left="0.35433070866141736" right="0.35433070866141736" top="0.42" bottom="0.38" header="0.17" footer="0.1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"/>
  <sheetViews>
    <sheetView view="pageBreakPreview" zoomScaleNormal="100" zoomScaleSheetLayoutView="100" workbookViewId="0">
      <selection activeCell="C9" sqref="C9"/>
    </sheetView>
  </sheetViews>
  <sheetFormatPr defaultColWidth="9.109375" defaultRowHeight="24.6" x14ac:dyDescent="0.7"/>
  <cols>
    <col min="1" max="1" width="12.88671875" style="3" customWidth="1"/>
    <col min="2" max="2" width="30.44140625" style="3" customWidth="1"/>
    <col min="3" max="3" width="36.6640625" style="3" customWidth="1"/>
    <col min="4" max="5" width="21.33203125" style="3" customWidth="1"/>
    <col min="6" max="6" width="16.88671875" style="3" customWidth="1"/>
    <col min="7" max="16384" width="9.109375" style="3"/>
  </cols>
  <sheetData>
    <row r="1" spans="1:6" s="122" customFormat="1" ht="27" x14ac:dyDescent="0.75">
      <c r="A1" s="258" t="s">
        <v>250</v>
      </c>
      <c r="B1" s="258"/>
      <c r="C1" s="258"/>
      <c r="D1" s="258"/>
      <c r="E1" s="258"/>
      <c r="F1" s="258"/>
    </row>
    <row r="2" spans="1:6" s="122" customFormat="1" ht="27" x14ac:dyDescent="0.75">
      <c r="A2" s="258" t="s">
        <v>249</v>
      </c>
      <c r="B2" s="258"/>
      <c r="C2" s="258"/>
      <c r="D2" s="258"/>
      <c r="E2" s="258"/>
      <c r="F2" s="258"/>
    </row>
    <row r="3" spans="1:6" ht="27" x14ac:dyDescent="0.75">
      <c r="A3" s="32" t="s">
        <v>315</v>
      </c>
      <c r="B3" s="2"/>
      <c r="C3" s="174"/>
      <c r="D3" s="2"/>
      <c r="E3" s="174"/>
      <c r="F3" s="2"/>
    </row>
    <row r="4" spans="1:6" ht="32.25" customHeight="1" x14ac:dyDescent="0.7">
      <c r="A4" s="123" t="s">
        <v>30</v>
      </c>
      <c r="B4" s="123" t="s">
        <v>194</v>
      </c>
      <c r="C4" s="123" t="s">
        <v>193</v>
      </c>
      <c r="D4" s="123" t="s">
        <v>195</v>
      </c>
      <c r="E4" s="123" t="s">
        <v>196</v>
      </c>
      <c r="F4" s="123" t="s">
        <v>2</v>
      </c>
    </row>
    <row r="5" spans="1:6" x14ac:dyDescent="0.7">
      <c r="A5" s="8"/>
      <c r="B5" s="8"/>
      <c r="C5" s="8"/>
      <c r="D5" s="8"/>
      <c r="E5" s="8"/>
      <c r="F5" s="8"/>
    </row>
    <row r="6" spans="1:6" x14ac:dyDescent="0.7">
      <c r="A6" s="8"/>
      <c r="B6" s="8"/>
      <c r="C6" s="8"/>
      <c r="D6" s="8"/>
      <c r="E6" s="8"/>
      <c r="F6" s="8"/>
    </row>
    <row r="7" spans="1:6" x14ac:dyDescent="0.7">
      <c r="A7" s="8"/>
      <c r="B7" s="8"/>
      <c r="C7" s="8"/>
      <c r="D7" s="8"/>
      <c r="E7" s="8"/>
      <c r="F7" s="8"/>
    </row>
    <row r="8" spans="1:6" x14ac:dyDescent="0.7">
      <c r="A8" s="8"/>
      <c r="B8" s="8"/>
      <c r="C8" s="8"/>
      <c r="D8" s="8"/>
      <c r="E8" s="8"/>
      <c r="F8" s="8"/>
    </row>
    <row r="9" spans="1:6" x14ac:dyDescent="0.7">
      <c r="A9" s="8"/>
      <c r="B9" s="8"/>
      <c r="C9" s="8"/>
      <c r="D9" s="8"/>
      <c r="E9" s="8"/>
      <c r="F9" s="8"/>
    </row>
    <row r="10" spans="1:6" x14ac:dyDescent="0.7">
      <c r="A10" s="8"/>
      <c r="B10" s="8"/>
      <c r="C10" s="8"/>
      <c r="D10" s="8"/>
      <c r="E10" s="8"/>
      <c r="F10" s="8"/>
    </row>
    <row r="11" spans="1:6" x14ac:dyDescent="0.7">
      <c r="A11" s="8"/>
      <c r="B11" s="8"/>
      <c r="C11" s="8"/>
      <c r="D11" s="8"/>
      <c r="E11" s="8"/>
      <c r="F11" s="8"/>
    </row>
    <row r="12" spans="1:6" x14ac:dyDescent="0.7">
      <c r="A12" s="8"/>
      <c r="B12" s="8"/>
      <c r="C12" s="8"/>
      <c r="D12" s="8"/>
      <c r="E12" s="8"/>
      <c r="F12" s="8"/>
    </row>
    <row r="13" spans="1:6" x14ac:dyDescent="0.7">
      <c r="A13" s="8"/>
      <c r="B13" s="8"/>
      <c r="C13" s="8"/>
      <c r="D13" s="8"/>
      <c r="E13" s="8"/>
      <c r="F13" s="8"/>
    </row>
    <row r="14" spans="1:6" x14ac:dyDescent="0.7">
      <c r="A14" s="8"/>
      <c r="B14" s="124" t="s">
        <v>72</v>
      </c>
      <c r="C14" s="124"/>
      <c r="D14" s="125">
        <f>SUM(D5:D13)</f>
        <v>0</v>
      </c>
      <c r="E14" s="125">
        <f>SUM(E5:E13)</f>
        <v>0</v>
      </c>
      <c r="F14" s="8"/>
    </row>
    <row r="15" spans="1:6" x14ac:dyDescent="0.7">
      <c r="A15" s="3" t="s">
        <v>80</v>
      </c>
    </row>
  </sheetData>
  <mergeCells count="2">
    <mergeCell ref="A1:F1"/>
    <mergeCell ref="A2:F2"/>
  </mergeCells>
  <pageMargins left="0.7" right="0.1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2"/>
  <sheetViews>
    <sheetView view="pageBreakPreview" zoomScale="110" zoomScaleNormal="100" zoomScaleSheetLayoutView="110" workbookViewId="0">
      <selection activeCell="D6" sqref="D6"/>
    </sheetView>
  </sheetViews>
  <sheetFormatPr defaultRowHeight="13.2" x14ac:dyDescent="0.25"/>
  <cols>
    <col min="1" max="1" width="6.44140625" customWidth="1"/>
    <col min="2" max="2" width="29.44140625" customWidth="1"/>
    <col min="4" max="4" width="10.44140625" customWidth="1"/>
    <col min="5" max="5" width="6.44140625" customWidth="1"/>
    <col min="6" max="6" width="29.44140625" customWidth="1"/>
    <col min="8" max="8" width="10.44140625" customWidth="1"/>
    <col min="9" max="9" width="23.88671875" customWidth="1"/>
  </cols>
  <sheetData>
    <row r="1" spans="1:9" ht="24.6" x14ac:dyDescent="0.7">
      <c r="A1" s="319" t="s">
        <v>314</v>
      </c>
      <c r="B1" s="319"/>
      <c r="C1" s="319"/>
      <c r="D1" s="319"/>
      <c r="E1" s="319"/>
      <c r="F1" s="319"/>
      <c r="G1" s="319"/>
      <c r="H1" s="319"/>
      <c r="I1" s="319"/>
    </row>
    <row r="2" spans="1:9" ht="24.6" x14ac:dyDescent="0.7">
      <c r="A2" s="130" t="s">
        <v>86</v>
      </c>
      <c r="B2" s="131"/>
      <c r="C2" s="131"/>
      <c r="D2" s="131"/>
      <c r="E2" s="130"/>
      <c r="F2" s="131"/>
      <c r="G2" s="131"/>
      <c r="H2" s="131"/>
      <c r="I2" s="131"/>
    </row>
    <row r="3" spans="1:9" ht="24" customHeight="1" x14ac:dyDescent="0.7">
      <c r="A3" s="320" t="s">
        <v>87</v>
      </c>
      <c r="B3" s="323" t="s">
        <v>88</v>
      </c>
      <c r="C3" s="324"/>
      <c r="D3" s="325"/>
      <c r="E3" s="132"/>
      <c r="F3" s="323" t="s">
        <v>89</v>
      </c>
      <c r="G3" s="324"/>
      <c r="H3" s="325"/>
      <c r="I3" s="133"/>
    </row>
    <row r="4" spans="1:9" ht="24.6" x14ac:dyDescent="0.7">
      <c r="A4" s="321"/>
      <c r="B4" s="134" t="s">
        <v>90</v>
      </c>
      <c r="C4" s="134" t="s">
        <v>91</v>
      </c>
      <c r="D4" s="134" t="s">
        <v>63</v>
      </c>
      <c r="E4" s="134" t="s">
        <v>30</v>
      </c>
      <c r="F4" s="134" t="s">
        <v>90</v>
      </c>
      <c r="G4" s="134" t="s">
        <v>91</v>
      </c>
      <c r="H4" s="134" t="s">
        <v>63</v>
      </c>
      <c r="I4" s="134" t="s">
        <v>92</v>
      </c>
    </row>
    <row r="5" spans="1:9" ht="24.6" x14ac:dyDescent="0.7">
      <c r="A5" s="322"/>
      <c r="B5" s="135"/>
      <c r="C5" s="135"/>
      <c r="D5" s="135"/>
      <c r="E5" s="135" t="s">
        <v>31</v>
      </c>
      <c r="F5" s="135"/>
      <c r="G5" s="135"/>
      <c r="H5" s="135"/>
      <c r="I5" s="135"/>
    </row>
    <row r="6" spans="1:9" ht="24.6" x14ac:dyDescent="0.25">
      <c r="A6" s="136"/>
      <c r="B6" s="137"/>
      <c r="C6" s="136"/>
      <c r="D6" s="138"/>
      <c r="E6" s="137"/>
      <c r="F6" s="137"/>
      <c r="G6" s="136"/>
      <c r="H6" s="139"/>
      <c r="I6" s="137"/>
    </row>
    <row r="7" spans="1:9" ht="24.6" x14ac:dyDescent="0.25">
      <c r="A7" s="136"/>
      <c r="B7" s="137"/>
      <c r="C7" s="136"/>
      <c r="D7" s="138"/>
      <c r="E7" s="137"/>
      <c r="F7" s="137"/>
      <c r="G7" s="136"/>
      <c r="H7" s="139"/>
      <c r="I7" s="137"/>
    </row>
    <row r="8" spans="1:9" ht="24.6" x14ac:dyDescent="0.25">
      <c r="A8" s="136"/>
      <c r="B8" s="137"/>
      <c r="C8" s="136"/>
      <c r="D8" s="138"/>
      <c r="E8" s="137"/>
      <c r="F8" s="137"/>
      <c r="G8" s="136"/>
      <c r="H8" s="139"/>
      <c r="I8" s="137"/>
    </row>
    <row r="9" spans="1:9" ht="24.6" x14ac:dyDescent="0.25">
      <c r="A9" s="136"/>
      <c r="B9" s="137"/>
      <c r="C9" s="136"/>
      <c r="D9" s="138"/>
      <c r="E9" s="137"/>
      <c r="F9" s="137"/>
      <c r="G9" s="136"/>
      <c r="H9" s="139"/>
      <c r="I9" s="137"/>
    </row>
    <row r="10" spans="1:9" ht="24.6" x14ac:dyDescent="0.25">
      <c r="A10" s="136"/>
      <c r="B10" s="137"/>
      <c r="C10" s="136"/>
      <c r="D10" s="138"/>
      <c r="E10" s="137"/>
      <c r="F10" s="137"/>
      <c r="G10" s="136"/>
      <c r="H10" s="139"/>
      <c r="I10" s="137"/>
    </row>
    <row r="11" spans="1:9" ht="24.6" x14ac:dyDescent="0.25">
      <c r="A11" s="326" t="s">
        <v>37</v>
      </c>
      <c r="B11" s="326"/>
      <c r="C11" s="326"/>
      <c r="D11" s="140"/>
      <c r="E11" s="140"/>
      <c r="F11" s="326" t="s">
        <v>37</v>
      </c>
      <c r="G11" s="326"/>
      <c r="H11" s="141"/>
      <c r="I11" s="142"/>
    </row>
    <row r="12" spans="1:9" ht="24.6" x14ac:dyDescent="0.7">
      <c r="A12" s="143"/>
      <c r="B12" s="144"/>
      <c r="C12" s="143"/>
      <c r="D12" s="143"/>
      <c r="E12" s="143"/>
      <c r="F12" s="143"/>
      <c r="G12" s="143"/>
      <c r="H12" s="143"/>
      <c r="I12" s="145"/>
    </row>
    <row r="13" spans="1:9" ht="24.6" x14ac:dyDescent="0.7">
      <c r="A13" s="143"/>
      <c r="B13" s="143"/>
      <c r="C13" s="143"/>
      <c r="D13" s="143"/>
      <c r="E13" s="143"/>
      <c r="F13" s="146"/>
      <c r="G13" s="143"/>
      <c r="H13" s="143"/>
      <c r="I13" s="143"/>
    </row>
    <row r="14" spans="1:9" ht="24.6" x14ac:dyDescent="0.7">
      <c r="A14" s="147"/>
      <c r="B14" s="147"/>
      <c r="C14" s="147"/>
      <c r="D14" s="147"/>
      <c r="E14" s="147"/>
      <c r="F14" s="147"/>
      <c r="G14" s="147"/>
      <c r="H14" s="147"/>
      <c r="I14" s="145"/>
    </row>
    <row r="15" spans="1:9" ht="24.6" x14ac:dyDescent="0.7">
      <c r="A15" s="147"/>
      <c r="B15" s="147"/>
      <c r="C15" s="147"/>
      <c r="D15" s="147"/>
      <c r="E15" s="147"/>
      <c r="F15" s="147"/>
      <c r="G15" s="147"/>
      <c r="H15" s="147"/>
      <c r="I15" s="147"/>
    </row>
    <row r="16" spans="1:9" ht="24.6" x14ac:dyDescent="0.7">
      <c r="A16" s="147"/>
      <c r="B16" s="147"/>
      <c r="C16" s="147"/>
      <c r="D16" s="147"/>
      <c r="E16" s="147"/>
      <c r="F16" s="147"/>
      <c r="G16" s="147"/>
      <c r="H16" s="147"/>
      <c r="I16" s="147"/>
    </row>
    <row r="17" spans="1:9" ht="24.6" x14ac:dyDescent="0.7">
      <c r="A17" s="147"/>
      <c r="B17" s="147"/>
      <c r="C17" s="147"/>
      <c r="D17" s="147"/>
      <c r="E17" s="147"/>
      <c r="F17" s="147"/>
      <c r="G17" s="147"/>
      <c r="H17" s="147"/>
      <c r="I17" s="147"/>
    </row>
    <row r="18" spans="1:9" ht="24.6" x14ac:dyDescent="0.7">
      <c r="A18" s="147"/>
      <c r="B18" s="147"/>
      <c r="C18" s="147"/>
      <c r="D18" s="147"/>
      <c r="E18" s="147"/>
      <c r="F18" s="147"/>
      <c r="G18" s="147"/>
      <c r="H18" s="147"/>
      <c r="I18" s="147"/>
    </row>
    <row r="19" spans="1:9" ht="24.6" x14ac:dyDescent="0.7">
      <c r="A19" s="147"/>
      <c r="B19" s="147"/>
      <c r="C19" s="147"/>
      <c r="D19" s="147"/>
      <c r="E19" s="147"/>
      <c r="F19" s="147"/>
      <c r="G19" s="147"/>
      <c r="H19" s="147"/>
      <c r="I19" s="147"/>
    </row>
    <row r="20" spans="1:9" ht="24.6" x14ac:dyDescent="0.7">
      <c r="A20" s="147"/>
      <c r="B20" s="147"/>
      <c r="C20" s="147"/>
      <c r="D20" s="147"/>
      <c r="E20" s="147"/>
      <c r="F20" s="147"/>
      <c r="G20" s="147"/>
      <c r="H20" s="147"/>
      <c r="I20" s="147"/>
    </row>
    <row r="21" spans="1:9" ht="24.6" x14ac:dyDescent="0.7">
      <c r="A21" s="147"/>
      <c r="B21" s="147"/>
      <c r="C21" s="147"/>
      <c r="D21" s="147"/>
      <c r="E21" s="147"/>
      <c r="F21" s="147"/>
      <c r="G21" s="147"/>
      <c r="H21" s="147"/>
      <c r="I21" s="147"/>
    </row>
    <row r="22" spans="1:9" ht="24.6" x14ac:dyDescent="0.7">
      <c r="A22" s="147"/>
      <c r="B22" s="147"/>
      <c r="C22" s="147"/>
      <c r="D22" s="147"/>
      <c r="E22" s="147"/>
      <c r="F22" s="147"/>
      <c r="G22" s="147"/>
      <c r="H22" s="147"/>
      <c r="I22" s="147"/>
    </row>
  </sheetData>
  <mergeCells count="6">
    <mergeCell ref="A1:I1"/>
    <mergeCell ref="A3:A5"/>
    <mergeCell ref="B3:D3"/>
    <mergeCell ref="F3:H3"/>
    <mergeCell ref="A11:C11"/>
    <mergeCell ref="F11:G11"/>
  </mergeCells>
  <pageMargins left="0.70866141732283472" right="0.11811023622047245" top="0.57999999999999996" bottom="0.23622047244094491" header="0.11811023622047245" footer="0.1181102362204724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J25"/>
  <sheetViews>
    <sheetView view="pageBreakPreview" topLeftCell="A13" zoomScaleNormal="100" zoomScaleSheetLayoutView="100" workbookViewId="0">
      <selection activeCell="I19" sqref="I19"/>
    </sheetView>
  </sheetViews>
  <sheetFormatPr defaultColWidth="9.109375" defaultRowHeight="24.6" x14ac:dyDescent="0.7"/>
  <cols>
    <col min="1" max="1" width="9.33203125" style="3" customWidth="1"/>
    <col min="2" max="2" width="9.109375" style="3"/>
    <col min="3" max="3" width="4.33203125" style="3" customWidth="1"/>
    <col min="4" max="4" width="4.5546875" style="3" customWidth="1"/>
    <col min="5" max="8" width="9.109375" style="3"/>
    <col min="9" max="9" width="16" style="3" customWidth="1"/>
    <col min="10" max="10" width="12" style="3" customWidth="1"/>
    <col min="11" max="16384" width="9.109375" style="3"/>
  </cols>
  <sheetData>
    <row r="8" spans="1:10" x14ac:dyDescent="0.7">
      <c r="A8" s="255"/>
      <c r="B8" s="255"/>
      <c r="C8" s="255"/>
      <c r="D8" s="255"/>
      <c r="E8" s="255"/>
      <c r="F8" s="255"/>
      <c r="G8" s="255"/>
      <c r="H8" s="255"/>
      <c r="I8" s="255"/>
      <c r="J8" s="255"/>
    </row>
    <row r="9" spans="1:10" ht="53.4" x14ac:dyDescent="1.45">
      <c r="A9" s="256" t="s">
        <v>27</v>
      </c>
      <c r="B9" s="256"/>
      <c r="C9" s="256"/>
      <c r="D9" s="256"/>
      <c r="E9" s="256"/>
      <c r="F9" s="256"/>
      <c r="G9" s="256"/>
      <c r="H9" s="256"/>
      <c r="I9" s="256"/>
      <c r="J9" s="256"/>
    </row>
    <row r="10" spans="1:10" ht="48.9" customHeight="1" x14ac:dyDescent="1">
      <c r="A10" s="254" t="s">
        <v>177</v>
      </c>
      <c r="B10" s="254"/>
      <c r="C10" s="254"/>
      <c r="D10" s="254"/>
      <c r="E10" s="254"/>
      <c r="F10" s="254"/>
      <c r="G10" s="254"/>
      <c r="H10" s="254"/>
      <c r="I10" s="254"/>
      <c r="J10" s="254"/>
    </row>
    <row r="11" spans="1:10" ht="48.9" customHeight="1" x14ac:dyDescent="1">
      <c r="A11" s="254" t="s">
        <v>81</v>
      </c>
      <c r="B11" s="254"/>
      <c r="C11" s="254"/>
      <c r="D11" s="254"/>
      <c r="E11" s="254"/>
      <c r="F11" s="254"/>
      <c r="G11" s="254"/>
      <c r="H11" s="254"/>
      <c r="I11" s="254"/>
      <c r="J11" s="254"/>
    </row>
    <row r="12" spans="1:10" ht="48.9" customHeight="1" x14ac:dyDescent="1">
      <c r="A12" s="254" t="s">
        <v>203</v>
      </c>
      <c r="B12" s="254"/>
      <c r="C12" s="254"/>
      <c r="D12" s="254"/>
      <c r="E12" s="254"/>
      <c r="F12" s="254"/>
      <c r="G12" s="254"/>
      <c r="H12" s="254"/>
      <c r="I12" s="254"/>
      <c r="J12" s="254"/>
    </row>
    <row r="14" spans="1:10" s="4" customFormat="1" ht="21" x14ac:dyDescent="0.6"/>
    <row r="15" spans="1:10" x14ac:dyDescent="0.7">
      <c r="B15" s="1"/>
    </row>
    <row r="16" spans="1:10" x14ac:dyDescent="0.7">
      <c r="B16" s="5"/>
    </row>
    <row r="17" spans="1:9" ht="30" x14ac:dyDescent="0.85">
      <c r="B17" s="6" t="s">
        <v>54</v>
      </c>
      <c r="C17" s="7"/>
      <c r="D17" s="7"/>
      <c r="E17" s="7"/>
    </row>
    <row r="18" spans="1:9" x14ac:dyDescent="0.7">
      <c r="B18" s="5"/>
    </row>
    <row r="19" spans="1:9" x14ac:dyDescent="0.7">
      <c r="A19" s="8"/>
      <c r="B19" s="95" t="s">
        <v>55</v>
      </c>
      <c r="C19" s="9"/>
      <c r="D19" s="9"/>
      <c r="E19" s="9"/>
      <c r="F19" s="9"/>
      <c r="G19" s="9"/>
      <c r="H19" s="9"/>
      <c r="I19" s="9"/>
    </row>
    <row r="20" spans="1:9" x14ac:dyDescent="0.7">
      <c r="B20" s="95"/>
      <c r="C20" s="9"/>
      <c r="D20" s="9"/>
      <c r="E20" s="9"/>
      <c r="F20" s="9"/>
      <c r="G20" s="9"/>
      <c r="H20" s="9"/>
      <c r="I20" s="9"/>
    </row>
    <row r="21" spans="1:9" x14ac:dyDescent="0.7">
      <c r="A21" s="8"/>
      <c r="B21" s="95" t="s">
        <v>56</v>
      </c>
      <c r="C21" s="9"/>
      <c r="D21" s="9"/>
      <c r="E21" s="9"/>
      <c r="F21" s="9"/>
      <c r="G21" s="9"/>
      <c r="H21" s="9"/>
      <c r="I21" s="9"/>
    </row>
    <row r="22" spans="1:9" x14ac:dyDescent="0.7">
      <c r="B22" s="95"/>
      <c r="C22" s="9"/>
      <c r="D22" s="9"/>
      <c r="F22" s="9"/>
      <c r="G22" s="9"/>
      <c r="H22" s="9"/>
      <c r="I22" s="9"/>
    </row>
    <row r="23" spans="1:9" x14ac:dyDescent="0.7">
      <c r="A23" s="126"/>
      <c r="B23" s="95" t="s">
        <v>57</v>
      </c>
      <c r="C23" s="9"/>
      <c r="D23" s="9"/>
      <c r="E23" s="9"/>
      <c r="F23" s="9"/>
      <c r="G23" s="9"/>
      <c r="H23" s="9"/>
      <c r="I23" s="9"/>
    </row>
    <row r="24" spans="1:9" x14ac:dyDescent="0.7">
      <c r="B24" s="5"/>
    </row>
    <row r="25" spans="1:9" x14ac:dyDescent="0.7">
      <c r="B25" s="10"/>
    </row>
  </sheetData>
  <mergeCells count="5">
    <mergeCell ref="A12:J12"/>
    <mergeCell ref="A8:J8"/>
    <mergeCell ref="A9:J9"/>
    <mergeCell ref="A10:J10"/>
    <mergeCell ref="A11:J11"/>
  </mergeCells>
  <phoneticPr fontId="2" type="noConversion"/>
  <printOptions horizontalCentered="1"/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9"/>
  <sheetViews>
    <sheetView tabSelected="1" view="pageBreakPreview" zoomScale="110" zoomScaleNormal="100" zoomScaleSheetLayoutView="110" workbookViewId="0">
      <selection activeCell="F8" sqref="F8"/>
    </sheetView>
  </sheetViews>
  <sheetFormatPr defaultColWidth="9.109375" defaultRowHeight="33.75" customHeight="1" x14ac:dyDescent="0.7"/>
  <cols>
    <col min="1" max="1" width="55.88671875" style="3" customWidth="1"/>
    <col min="2" max="2" width="14.5546875" style="3" customWidth="1"/>
    <col min="3" max="3" width="31.5546875" style="3" customWidth="1"/>
    <col min="4" max="4" width="14.21875" style="3" customWidth="1"/>
    <col min="5" max="5" width="21.6640625" style="3" customWidth="1"/>
    <col min="6" max="6" width="16.33203125" style="3" customWidth="1"/>
    <col min="7" max="16384" width="9.109375" style="3"/>
  </cols>
  <sheetData>
    <row r="1" spans="1:6" ht="27" x14ac:dyDescent="0.75">
      <c r="A1" s="258" t="s">
        <v>49</v>
      </c>
      <c r="B1" s="258"/>
      <c r="C1" s="258"/>
    </row>
    <row r="2" spans="1:6" ht="21.75" customHeight="1" x14ac:dyDescent="0.75">
      <c r="A2" s="259" t="s">
        <v>204</v>
      </c>
      <c r="B2" s="259"/>
      <c r="C2" s="259"/>
    </row>
    <row r="3" spans="1:6" ht="24.6" x14ac:dyDescent="0.7">
      <c r="A3" s="260" t="s">
        <v>1</v>
      </c>
      <c r="B3" s="11" t="s">
        <v>82</v>
      </c>
      <c r="C3" s="263" t="s">
        <v>2</v>
      </c>
    </row>
    <row r="4" spans="1:6" ht="24.6" x14ac:dyDescent="0.7">
      <c r="A4" s="261"/>
      <c r="B4" s="127" t="s">
        <v>32</v>
      </c>
      <c r="C4" s="264"/>
    </row>
    <row r="5" spans="1:6" s="14" customFormat="1" ht="24" customHeight="1" x14ac:dyDescent="0.25">
      <c r="A5" s="12" t="s">
        <v>205</v>
      </c>
      <c r="B5" s="13">
        <f>SUM(B6:B9)</f>
        <v>0</v>
      </c>
      <c r="C5" s="265" t="s">
        <v>113</v>
      </c>
    </row>
    <row r="6" spans="1:6" s="14" customFormat="1" ht="24.6" x14ac:dyDescent="0.25">
      <c r="A6" s="15" t="s">
        <v>47</v>
      </c>
      <c r="B6" s="16"/>
      <c r="C6" s="266"/>
    </row>
    <row r="7" spans="1:6" s="14" customFormat="1" ht="24.6" x14ac:dyDescent="0.25">
      <c r="A7" s="17" t="s">
        <v>206</v>
      </c>
      <c r="B7" s="16"/>
      <c r="C7" s="266"/>
    </row>
    <row r="8" spans="1:6" s="14" customFormat="1" ht="24.6" x14ac:dyDescent="0.25">
      <c r="A8" s="17" t="s">
        <v>207</v>
      </c>
      <c r="B8" s="16"/>
      <c r="C8" s="266"/>
    </row>
    <row r="9" spans="1:6" s="14" customFormat="1" ht="24.6" x14ac:dyDescent="0.25">
      <c r="A9" s="17" t="s">
        <v>48</v>
      </c>
      <c r="B9" s="18"/>
      <c r="C9" s="267"/>
    </row>
    <row r="10" spans="1:6" s="14" customFormat="1" ht="24.6" x14ac:dyDescent="0.25">
      <c r="A10" s="17" t="s">
        <v>208</v>
      </c>
      <c r="B10" s="19">
        <f>+income51</f>
        <v>0</v>
      </c>
      <c r="C10" s="162" t="s">
        <v>112</v>
      </c>
    </row>
    <row r="11" spans="1:6" s="14" customFormat="1" ht="24.6" x14ac:dyDescent="0.25">
      <c r="A11" s="20" t="s">
        <v>209</v>
      </c>
      <c r="B11" s="21">
        <f>+B12+B15</f>
        <v>0</v>
      </c>
      <c r="C11" s="163" t="s">
        <v>110</v>
      </c>
    </row>
    <row r="12" spans="1:6" s="14" customFormat="1" ht="24.6" x14ac:dyDescent="0.25">
      <c r="A12" s="24" t="s">
        <v>298</v>
      </c>
      <c r="B12" s="25">
        <f>SUM(B13:B14)</f>
        <v>0</v>
      </c>
      <c r="C12" s="164"/>
    </row>
    <row r="13" spans="1:6" s="14" customFormat="1" ht="27" x14ac:dyDescent="0.25">
      <c r="A13" s="22" t="s">
        <v>299</v>
      </c>
      <c r="B13" s="26">
        <f>+ตาราง3!G68</f>
        <v>0</v>
      </c>
      <c r="C13" s="23" t="s">
        <v>109</v>
      </c>
      <c r="E13" s="239" t="s">
        <v>321</v>
      </c>
      <c r="F13" s="240">
        <f>+ตาราง3!G61/12*2</f>
        <v>0</v>
      </c>
    </row>
    <row r="14" spans="1:6" s="14" customFormat="1" ht="27" x14ac:dyDescent="0.25">
      <c r="A14" s="27" t="s">
        <v>300</v>
      </c>
      <c r="B14" s="26">
        <f>+ตาราง4!C26</f>
        <v>0</v>
      </c>
      <c r="C14" s="23" t="s">
        <v>108</v>
      </c>
      <c r="E14" s="239" t="s">
        <v>322</v>
      </c>
      <c r="F14" s="241">
        <f>+บัญชีการจ้าง!D14*2</f>
        <v>0</v>
      </c>
    </row>
    <row r="15" spans="1:6" s="14" customFormat="1" ht="27" x14ac:dyDescent="0.25">
      <c r="A15" s="28" t="s">
        <v>301</v>
      </c>
      <c r="B15" s="29">
        <f>+ตาราง5!E33</f>
        <v>0</v>
      </c>
      <c r="C15" s="165" t="s">
        <v>111</v>
      </c>
      <c r="E15" s="239" t="s">
        <v>37</v>
      </c>
      <c r="F15" s="242">
        <f>SUM(F13:F14)</f>
        <v>0</v>
      </c>
    </row>
    <row r="16" spans="1:6" s="14" customFormat="1" ht="37.200000000000003" x14ac:dyDescent="0.25">
      <c r="A16" s="167" t="s">
        <v>210</v>
      </c>
      <c r="B16" s="151">
        <f>+B5+B10-B11</f>
        <v>0</v>
      </c>
      <c r="C16" s="166" t="s">
        <v>114</v>
      </c>
      <c r="E16" s="238"/>
      <c r="F16" s="238"/>
    </row>
    <row r="17" spans="1:3" s="30" customFormat="1" ht="49.2" x14ac:dyDescent="0.25">
      <c r="A17" s="207" t="s">
        <v>320</v>
      </c>
      <c r="B17" s="243">
        <f>+B16-F15</f>
        <v>0</v>
      </c>
      <c r="C17" s="208"/>
    </row>
    <row r="18" spans="1:3" ht="24.6" x14ac:dyDescent="0.7">
      <c r="A18" s="262" t="s">
        <v>73</v>
      </c>
      <c r="B18" s="262"/>
      <c r="C18" s="262"/>
    </row>
    <row r="19" spans="1:3" ht="24.6" x14ac:dyDescent="0.7">
      <c r="A19" s="257" t="s">
        <v>74</v>
      </c>
      <c r="B19" s="257"/>
      <c r="C19" s="257"/>
    </row>
    <row r="20" spans="1:3" ht="24.6" x14ac:dyDescent="0.7">
      <c r="A20" s="257" t="s">
        <v>75</v>
      </c>
      <c r="B20" s="257"/>
      <c r="C20" s="257"/>
    </row>
    <row r="21" spans="1:3" ht="6.75" customHeight="1" x14ac:dyDescent="0.7"/>
    <row r="22" spans="1:3" ht="24.6" x14ac:dyDescent="0.7">
      <c r="A22" s="257" t="s">
        <v>76</v>
      </c>
      <c r="B22" s="257"/>
      <c r="C22" s="257"/>
    </row>
    <row r="23" spans="1:3" ht="24.6" x14ac:dyDescent="0.7">
      <c r="A23" s="257" t="s">
        <v>93</v>
      </c>
      <c r="B23" s="257"/>
      <c r="C23" s="257"/>
    </row>
    <row r="24" spans="1:3" ht="24.6" x14ac:dyDescent="0.7">
      <c r="A24" s="257" t="s">
        <v>77</v>
      </c>
      <c r="B24" s="257"/>
      <c r="C24" s="257"/>
    </row>
    <row r="25" spans="1:3" ht="6" customHeight="1" x14ac:dyDescent="0.7"/>
    <row r="26" spans="1:3" ht="24.6" x14ac:dyDescent="0.7">
      <c r="A26" s="257" t="s">
        <v>78</v>
      </c>
      <c r="B26" s="257"/>
      <c r="C26" s="257"/>
    </row>
    <row r="27" spans="1:3" ht="18.75" customHeight="1" x14ac:dyDescent="0.7">
      <c r="A27" s="257" t="s">
        <v>211</v>
      </c>
      <c r="B27" s="257"/>
      <c r="C27" s="257"/>
    </row>
    <row r="28" spans="1:3" ht="18.75" customHeight="1" x14ac:dyDescent="0.7">
      <c r="A28" s="257" t="s">
        <v>79</v>
      </c>
      <c r="B28" s="257"/>
      <c r="C28" s="257"/>
    </row>
    <row r="29" spans="1:3" ht="18.75" customHeight="1" x14ac:dyDescent="0.7">
      <c r="A29" s="257"/>
      <c r="B29" s="257"/>
      <c r="C29" s="257"/>
    </row>
  </sheetData>
  <sheetProtection formatCells="0"/>
  <protectedRanges>
    <protectedRange password="CC6F" sqref="A18:A29" name="ช่วง2"/>
    <protectedRange password="CC6F" sqref="A1" name="ช่วง1"/>
    <protectedRange password="CC6F" sqref="B17:C26" name="ช่วง2_1"/>
    <protectedRange password="CC6F" sqref="B1:C1 B6:B9" name="ช่วง1_1"/>
  </protectedRanges>
  <mergeCells count="15">
    <mergeCell ref="A29:C29"/>
    <mergeCell ref="A19:C19"/>
    <mergeCell ref="A20:C20"/>
    <mergeCell ref="A22:C22"/>
    <mergeCell ref="A1:C1"/>
    <mergeCell ref="A2:C2"/>
    <mergeCell ref="A3:A4"/>
    <mergeCell ref="A18:C18"/>
    <mergeCell ref="C3:C4"/>
    <mergeCell ref="C5:C9"/>
    <mergeCell ref="A23:C23"/>
    <mergeCell ref="A24:C24"/>
    <mergeCell ref="A26:C26"/>
    <mergeCell ref="A27:C27"/>
    <mergeCell ref="A28:C28"/>
  </mergeCells>
  <phoneticPr fontId="2" type="noConversion"/>
  <printOptions horizontalCentered="1"/>
  <pageMargins left="0.15748031496062992" right="0" top="0.46" bottom="0.17" header="0.17" footer="0.27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9"/>
  <sheetViews>
    <sheetView view="pageBreakPreview" zoomScale="110" zoomScaleNormal="100" zoomScaleSheetLayoutView="110" workbookViewId="0">
      <selection activeCell="E8" sqref="E8"/>
    </sheetView>
  </sheetViews>
  <sheetFormatPr defaultColWidth="16.33203125" defaultRowHeight="36" x14ac:dyDescent="1"/>
  <cols>
    <col min="1" max="1" width="14.88671875" style="33" customWidth="1"/>
    <col min="2" max="5" width="14.6640625" style="33" customWidth="1"/>
    <col min="6" max="6" width="14.109375" style="33" customWidth="1"/>
    <col min="7" max="16384" width="16.33203125" style="33"/>
  </cols>
  <sheetData>
    <row r="1" spans="1:7" ht="28.5" customHeight="1" x14ac:dyDescent="1">
      <c r="A1" s="32" t="s">
        <v>35</v>
      </c>
    </row>
    <row r="2" spans="1:7" ht="28.5" customHeight="1" x14ac:dyDescent="1">
      <c r="A2" s="32" t="s">
        <v>212</v>
      </c>
      <c r="B2" s="7"/>
      <c r="C2" s="34"/>
      <c r="D2" s="34"/>
    </row>
    <row r="3" spans="1:7" s="36" customFormat="1" ht="31.5" customHeight="1" x14ac:dyDescent="1">
      <c r="A3" s="35" t="s">
        <v>0</v>
      </c>
      <c r="B3" s="35" t="s">
        <v>3</v>
      </c>
      <c r="C3" s="35" t="s">
        <v>4</v>
      </c>
      <c r="D3" s="35" t="s">
        <v>5</v>
      </c>
      <c r="E3" s="35" t="s">
        <v>6</v>
      </c>
      <c r="F3" s="35" t="s">
        <v>2</v>
      </c>
    </row>
    <row r="4" spans="1:7" s="36" customFormat="1" ht="24" customHeight="1" x14ac:dyDescent="1">
      <c r="A4" s="37">
        <v>2559</v>
      </c>
      <c r="B4" s="38"/>
      <c r="C4" s="39"/>
      <c r="D4" s="39"/>
      <c r="E4" s="40">
        <f>SUM(B4+C4-D4)</f>
        <v>0</v>
      </c>
      <c r="F4" s="41"/>
    </row>
    <row r="5" spans="1:7" s="36" customFormat="1" ht="24" customHeight="1" x14ac:dyDescent="1">
      <c r="A5" s="42">
        <v>2560</v>
      </c>
      <c r="B5" s="43">
        <f>E4</f>
        <v>0</v>
      </c>
      <c r="C5" s="44"/>
      <c r="D5" s="44"/>
      <c r="E5" s="45">
        <f>SUM(B5+C5-D5)</f>
        <v>0</v>
      </c>
      <c r="F5" s="46"/>
    </row>
    <row r="6" spans="1:7" s="49" customFormat="1" ht="24.6" x14ac:dyDescent="0.7">
      <c r="A6" s="47">
        <v>2561</v>
      </c>
      <c r="B6" s="48">
        <f>SUM(E5)</f>
        <v>0</v>
      </c>
      <c r="C6" s="39"/>
      <c r="D6" s="39"/>
      <c r="E6" s="40">
        <f>SUM(B6+C6-D6)</f>
        <v>0</v>
      </c>
      <c r="F6" s="41"/>
    </row>
    <row r="7" spans="1:7" s="49" customFormat="1" ht="24.6" x14ac:dyDescent="0.7">
      <c r="A7" s="50">
        <v>2562</v>
      </c>
      <c r="B7" s="48">
        <f>SUM(E6)</f>
        <v>0</v>
      </c>
      <c r="C7" s="44"/>
      <c r="D7" s="44"/>
      <c r="E7" s="40">
        <f>SUM(B7+C7-D7)</f>
        <v>0</v>
      </c>
      <c r="F7" s="51"/>
    </row>
    <row r="8" spans="1:7" s="49" customFormat="1" ht="24.6" x14ac:dyDescent="0.7">
      <c r="A8" s="52">
        <v>2563</v>
      </c>
      <c r="B8" s="53">
        <f>SUM(E7)</f>
        <v>0</v>
      </c>
      <c r="C8" s="54"/>
      <c r="D8" s="54"/>
      <c r="E8" s="55">
        <f>SUM(B8+C8-D8)</f>
        <v>0</v>
      </c>
      <c r="F8" s="56"/>
    </row>
    <row r="9" spans="1:7" s="3" customFormat="1" ht="24.6" x14ac:dyDescent="0.7">
      <c r="A9" s="57" t="s">
        <v>51</v>
      </c>
      <c r="B9" s="58"/>
      <c r="C9" s="58"/>
      <c r="D9" s="58"/>
      <c r="E9" s="59"/>
      <c r="F9" s="60"/>
    </row>
    <row r="10" spans="1:7" s="3" customFormat="1" ht="24.6" x14ac:dyDescent="0.7">
      <c r="A10" s="268" t="s">
        <v>192</v>
      </c>
      <c r="B10" s="268"/>
      <c r="C10" s="268"/>
      <c r="D10" s="268"/>
      <c r="E10" s="268"/>
      <c r="F10" s="268"/>
      <c r="G10" s="268"/>
    </row>
    <row r="11" spans="1:7" s="3" customFormat="1" ht="24.6" x14ac:dyDescent="0.7">
      <c r="A11" s="61"/>
      <c r="B11" s="62"/>
      <c r="C11" s="62"/>
      <c r="D11" s="62"/>
      <c r="E11" s="62"/>
      <c r="F11" s="62"/>
    </row>
    <row r="12" spans="1:7" s="3" customFormat="1" ht="24.6" x14ac:dyDescent="0.7">
      <c r="A12" s="61" t="s">
        <v>50</v>
      </c>
    </row>
    <row r="13" spans="1:7" s="3" customFormat="1" ht="24.6" x14ac:dyDescent="0.7">
      <c r="A13" s="3" t="s">
        <v>52</v>
      </c>
    </row>
    <row r="14" spans="1:7" s="3" customFormat="1" ht="24.6" x14ac:dyDescent="0.7">
      <c r="A14" s="3" t="s">
        <v>191</v>
      </c>
    </row>
    <row r="15" spans="1:7" s="3" customFormat="1" ht="24.6" x14ac:dyDescent="0.7">
      <c r="A15" s="3" t="s">
        <v>190</v>
      </c>
    </row>
    <row r="16" spans="1:7" s="3" customFormat="1" ht="24.6" x14ac:dyDescent="0.7">
      <c r="A16" s="3" t="s">
        <v>184</v>
      </c>
    </row>
    <row r="17" spans="1:1" s="3" customFormat="1" ht="24.6" x14ac:dyDescent="0.7">
      <c r="A17" s="3" t="s">
        <v>186</v>
      </c>
    </row>
    <row r="18" spans="1:1" s="3" customFormat="1" ht="24.6" x14ac:dyDescent="0.7">
      <c r="A18" s="3" t="s">
        <v>187</v>
      </c>
    </row>
    <row r="19" spans="1:1" s="3" customFormat="1" ht="24.6" x14ac:dyDescent="0.7">
      <c r="A19" s="3" t="s">
        <v>188</v>
      </c>
    </row>
    <row r="20" spans="1:1" s="3" customFormat="1" ht="24.6" x14ac:dyDescent="0.7">
      <c r="A20" s="3" t="s">
        <v>185</v>
      </c>
    </row>
    <row r="21" spans="1:1" s="3" customFormat="1" ht="24.6" x14ac:dyDescent="0.7">
      <c r="A21" s="3" t="s">
        <v>189</v>
      </c>
    </row>
    <row r="22" spans="1:1" s="3" customFormat="1" ht="24.6" x14ac:dyDescent="0.7"/>
    <row r="23" spans="1:1" s="3" customFormat="1" ht="24.6" x14ac:dyDescent="0.7">
      <c r="A23" s="3" t="s">
        <v>179</v>
      </c>
    </row>
    <row r="24" spans="1:1" s="3" customFormat="1" ht="24.6" x14ac:dyDescent="0.7"/>
    <row r="25" spans="1:1" ht="23.25" customHeight="1" x14ac:dyDescent="1"/>
    <row r="26" spans="1:1" ht="23.25" customHeight="1" x14ac:dyDescent="1"/>
    <row r="27" spans="1:1" ht="23.25" customHeight="1" x14ac:dyDescent="1"/>
    <row r="28" spans="1:1" ht="23.25" customHeight="1" x14ac:dyDescent="1"/>
    <row r="29" spans="1:1" ht="23.25" customHeight="1" x14ac:dyDescent="1"/>
  </sheetData>
  <sheetProtection formatCells="0"/>
  <protectedRanges>
    <protectedRange password="CC6F" sqref="C4:D10" name="Range1"/>
  </protectedRanges>
  <mergeCells count="1">
    <mergeCell ref="A10:G10"/>
  </mergeCells>
  <phoneticPr fontId="2" type="noConversion"/>
  <printOptions horizontalCentered="1"/>
  <pageMargins left="0.35433070866141736" right="0.15748031496062992" top="0.98425196850393704" bottom="0.98425196850393704" header="0.51181102362204722" footer="0.51181102362204722"/>
  <pageSetup paperSize="9" scale="96" orientation="portrait" r:id="rId1"/>
  <headerFooter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7"/>
  <sheetViews>
    <sheetView view="pageBreakPreview" zoomScaleNormal="100" zoomScaleSheetLayoutView="10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G9" sqref="G9"/>
    </sheetView>
  </sheetViews>
  <sheetFormatPr defaultColWidth="16.33203125" defaultRowHeight="36" x14ac:dyDescent="1"/>
  <cols>
    <col min="1" max="1" width="29.88671875" style="33" customWidth="1"/>
    <col min="2" max="4" width="8.5546875" style="33" customWidth="1"/>
    <col min="5" max="7" width="9.6640625" style="33" customWidth="1"/>
    <col min="8" max="8" width="16.109375" style="33" customWidth="1"/>
    <col min="9" max="16384" width="16.33203125" style="33"/>
  </cols>
  <sheetData>
    <row r="1" spans="1:8" x14ac:dyDescent="1">
      <c r="A1" s="63" t="s">
        <v>213</v>
      </c>
      <c r="B1" s="63"/>
      <c r="C1" s="63"/>
      <c r="D1" s="63"/>
      <c r="E1" s="63"/>
      <c r="F1" s="63"/>
    </row>
    <row r="2" spans="1:8" x14ac:dyDescent="1">
      <c r="A2" s="32" t="s">
        <v>214</v>
      </c>
      <c r="B2" s="32"/>
      <c r="C2" s="32"/>
      <c r="D2" s="32"/>
      <c r="E2" s="32"/>
      <c r="F2" s="32"/>
    </row>
    <row r="3" spans="1:8" s="65" customFormat="1" ht="24.6" x14ac:dyDescent="0.25">
      <c r="A3" s="263" t="s">
        <v>36</v>
      </c>
      <c r="B3" s="273" t="s">
        <v>71</v>
      </c>
      <c r="C3" s="274"/>
      <c r="D3" s="275"/>
      <c r="E3" s="276" t="s">
        <v>217</v>
      </c>
      <c r="F3" s="276" t="s">
        <v>218</v>
      </c>
      <c r="G3" s="276" t="s">
        <v>219</v>
      </c>
      <c r="H3" s="263" t="s">
        <v>2</v>
      </c>
    </row>
    <row r="4" spans="1:8" s="65" customFormat="1" ht="54.75" customHeight="1" x14ac:dyDescent="0.25">
      <c r="A4" s="272"/>
      <c r="B4" s="64" t="s">
        <v>216</v>
      </c>
      <c r="C4" s="64" t="s">
        <v>200</v>
      </c>
      <c r="D4" s="64" t="s">
        <v>215</v>
      </c>
      <c r="E4" s="277"/>
      <c r="F4" s="277"/>
      <c r="G4" s="277"/>
      <c r="H4" s="272"/>
    </row>
    <row r="5" spans="1:8" s="65" customFormat="1" ht="73.8" x14ac:dyDescent="0.25">
      <c r="A5" s="155" t="s">
        <v>94</v>
      </c>
      <c r="B5" s="159">
        <f t="shared" ref="B5:G5" si="0">SUM(B6:B13)</f>
        <v>0</v>
      </c>
      <c r="C5" s="159">
        <f t="shared" si="0"/>
        <v>0</v>
      </c>
      <c r="D5" s="159">
        <f t="shared" si="0"/>
        <v>0</v>
      </c>
      <c r="E5" s="159">
        <f t="shared" si="0"/>
        <v>0</v>
      </c>
      <c r="F5" s="159">
        <f t="shared" si="0"/>
        <v>0</v>
      </c>
      <c r="G5" s="159">
        <f t="shared" si="0"/>
        <v>0</v>
      </c>
      <c r="H5" s="161" t="s">
        <v>180</v>
      </c>
    </row>
    <row r="6" spans="1:8" s="65" customFormat="1" ht="24.6" x14ac:dyDescent="0.25">
      <c r="A6" s="156" t="s">
        <v>99</v>
      </c>
      <c r="B6" s="157"/>
      <c r="C6" s="157"/>
      <c r="D6" s="157"/>
      <c r="E6" s="157"/>
      <c r="F6" s="157"/>
      <c r="G6" s="157"/>
      <c r="H6" s="158"/>
    </row>
    <row r="7" spans="1:8" s="65" customFormat="1" ht="24.6" x14ac:dyDescent="0.25">
      <c r="A7" s="156" t="s">
        <v>100</v>
      </c>
      <c r="B7" s="157"/>
      <c r="C7" s="157"/>
      <c r="D7" s="157"/>
      <c r="E7" s="157"/>
      <c r="F7" s="157"/>
      <c r="G7" s="157"/>
      <c r="H7" s="158"/>
    </row>
    <row r="8" spans="1:8" s="65" customFormat="1" ht="24.6" x14ac:dyDescent="0.25">
      <c r="A8" s="156" t="s">
        <v>101</v>
      </c>
      <c r="B8" s="157"/>
      <c r="C8" s="157"/>
      <c r="D8" s="157"/>
      <c r="E8" s="157"/>
      <c r="F8" s="157"/>
      <c r="G8" s="157"/>
      <c r="H8" s="158"/>
    </row>
    <row r="9" spans="1:8" s="65" customFormat="1" ht="24.6" x14ac:dyDescent="0.25">
      <c r="A9" s="156" t="s">
        <v>102</v>
      </c>
      <c r="B9" s="157"/>
      <c r="C9" s="157"/>
      <c r="D9" s="157"/>
      <c r="E9" s="157"/>
      <c r="F9" s="157"/>
      <c r="G9" s="157"/>
      <c r="H9" s="158"/>
    </row>
    <row r="10" spans="1:8" s="65" customFormat="1" ht="24.6" x14ac:dyDescent="0.25">
      <c r="A10" s="156" t="s">
        <v>103</v>
      </c>
      <c r="B10" s="157"/>
      <c r="C10" s="157"/>
      <c r="D10" s="157"/>
      <c r="E10" s="157"/>
      <c r="F10" s="157"/>
      <c r="G10" s="157"/>
      <c r="H10" s="158"/>
    </row>
    <row r="11" spans="1:8" s="65" customFormat="1" ht="24.6" x14ac:dyDescent="0.25">
      <c r="A11" s="156" t="s">
        <v>104</v>
      </c>
      <c r="B11" s="157"/>
      <c r="C11" s="157"/>
      <c r="D11" s="157"/>
      <c r="E11" s="157"/>
      <c r="F11" s="157"/>
      <c r="G11" s="157"/>
      <c r="H11" s="158"/>
    </row>
    <row r="12" spans="1:8" s="65" customFormat="1" ht="24.6" x14ac:dyDescent="0.25">
      <c r="A12" s="156" t="s">
        <v>105</v>
      </c>
      <c r="B12" s="157"/>
      <c r="C12" s="157"/>
      <c r="D12" s="157"/>
      <c r="E12" s="157"/>
      <c r="F12" s="157"/>
      <c r="G12" s="157"/>
      <c r="H12" s="158"/>
    </row>
    <row r="13" spans="1:8" s="65" customFormat="1" ht="24.6" x14ac:dyDescent="0.25">
      <c r="A13" s="156" t="s">
        <v>107</v>
      </c>
      <c r="B13" s="157"/>
      <c r="C13" s="157"/>
      <c r="D13" s="157"/>
      <c r="E13" s="157"/>
      <c r="F13" s="157"/>
      <c r="G13" s="157"/>
      <c r="H13" s="158"/>
    </row>
    <row r="14" spans="1:8" s="3" customFormat="1" ht="45.6" x14ac:dyDescent="0.7">
      <c r="A14" s="70" t="s">
        <v>176</v>
      </c>
      <c r="B14" s="177"/>
      <c r="C14" s="177"/>
      <c r="D14" s="177"/>
      <c r="E14" s="178">
        <f>SUM(B14:D14)</f>
        <v>0</v>
      </c>
      <c r="F14" s="178">
        <f>+E14/3</f>
        <v>0</v>
      </c>
      <c r="G14" s="179">
        <f>+F14</f>
        <v>0</v>
      </c>
      <c r="H14" s="154" t="s">
        <v>220</v>
      </c>
    </row>
    <row r="15" spans="1:8" s="3" customFormat="1" ht="24.6" x14ac:dyDescent="0.7">
      <c r="A15" s="186" t="s">
        <v>95</v>
      </c>
      <c r="B15" s="248">
        <f>SUM(B16:B20)</f>
        <v>0</v>
      </c>
      <c r="C15" s="248">
        <f t="shared" ref="C15:G15" si="1">SUM(C16:C20)</f>
        <v>0</v>
      </c>
      <c r="D15" s="248">
        <f t="shared" si="1"/>
        <v>0</v>
      </c>
      <c r="E15" s="248">
        <f>SUM(E16:E20)</f>
        <v>0</v>
      </c>
      <c r="F15" s="248">
        <f>SUM(F16:F20)</f>
        <v>0</v>
      </c>
      <c r="G15" s="248">
        <f t="shared" si="1"/>
        <v>0</v>
      </c>
      <c r="H15" s="278" t="s">
        <v>221</v>
      </c>
    </row>
    <row r="16" spans="1:8" s="3" customFormat="1" ht="45.6" x14ac:dyDescent="0.7">
      <c r="A16" s="148" t="s">
        <v>197</v>
      </c>
      <c r="B16" s="181"/>
      <c r="C16" s="181"/>
      <c r="D16" s="181"/>
      <c r="E16" s="175">
        <f>SUM(B16:D16)</f>
        <v>0</v>
      </c>
      <c r="F16" s="175">
        <f>+E16/3</f>
        <v>0</v>
      </c>
      <c r="G16" s="176">
        <f t="shared" ref="G16:G19" si="2">+F16</f>
        <v>0</v>
      </c>
      <c r="H16" s="279"/>
    </row>
    <row r="17" spans="1:8" s="3" customFormat="1" ht="24" customHeight="1" x14ac:dyDescent="0.7">
      <c r="A17" s="149" t="s">
        <v>226</v>
      </c>
      <c r="B17" s="182"/>
      <c r="C17" s="182"/>
      <c r="D17" s="182"/>
      <c r="E17" s="172">
        <f t="shared" ref="E16:E19" si="3">SUM(B17:D17)</f>
        <v>0</v>
      </c>
      <c r="F17" s="172">
        <f t="shared" ref="F16:F19" si="4">+E17/3</f>
        <v>0</v>
      </c>
      <c r="G17" s="173">
        <f t="shared" si="2"/>
        <v>0</v>
      </c>
      <c r="H17" s="279"/>
    </row>
    <row r="18" spans="1:8" s="3" customFormat="1" ht="24.6" x14ac:dyDescent="0.7">
      <c r="A18" s="149" t="s">
        <v>227</v>
      </c>
      <c r="B18" s="182"/>
      <c r="C18" s="182"/>
      <c r="D18" s="182"/>
      <c r="E18" s="172">
        <f t="shared" si="3"/>
        <v>0</v>
      </c>
      <c r="F18" s="172">
        <f t="shared" si="4"/>
        <v>0</v>
      </c>
      <c r="G18" s="173">
        <f t="shared" si="2"/>
        <v>0</v>
      </c>
      <c r="H18" s="279"/>
    </row>
    <row r="19" spans="1:8" s="3" customFormat="1" ht="24.6" x14ac:dyDescent="0.7">
      <c r="A19" s="149" t="s">
        <v>228</v>
      </c>
      <c r="B19" s="182"/>
      <c r="C19" s="182"/>
      <c r="D19" s="182"/>
      <c r="E19" s="172">
        <f t="shared" si="3"/>
        <v>0</v>
      </c>
      <c r="F19" s="172">
        <f t="shared" si="4"/>
        <v>0</v>
      </c>
      <c r="G19" s="173">
        <f t="shared" si="2"/>
        <v>0</v>
      </c>
      <c r="H19" s="279"/>
    </row>
    <row r="20" spans="1:8" s="3" customFormat="1" ht="24.6" x14ac:dyDescent="0.7">
      <c r="A20" s="149" t="s">
        <v>229</v>
      </c>
      <c r="B20" s="182"/>
      <c r="C20" s="182"/>
      <c r="D20" s="182"/>
      <c r="E20" s="172">
        <f>SUM(B20:D20)</f>
        <v>0</v>
      </c>
      <c r="F20" s="172">
        <f>+E20/3</f>
        <v>0</v>
      </c>
      <c r="G20" s="173">
        <f>+F20</f>
        <v>0</v>
      </c>
      <c r="H20" s="280"/>
    </row>
    <row r="21" spans="1:8" s="65" customFormat="1" ht="24.6" x14ac:dyDescent="0.25">
      <c r="A21" s="187" t="s">
        <v>222</v>
      </c>
      <c r="B21" s="203">
        <f>+B22+B23</f>
        <v>0</v>
      </c>
      <c r="C21" s="203">
        <f t="shared" ref="C21:G21" si="5">+C22+C23</f>
        <v>0</v>
      </c>
      <c r="D21" s="203">
        <f t="shared" si="5"/>
        <v>0</v>
      </c>
      <c r="E21" s="203">
        <f t="shared" si="5"/>
        <v>0</v>
      </c>
      <c r="F21" s="203">
        <f t="shared" si="5"/>
        <v>0</v>
      </c>
      <c r="G21" s="203">
        <f t="shared" si="5"/>
        <v>0</v>
      </c>
      <c r="H21" s="265" t="s">
        <v>220</v>
      </c>
    </row>
    <row r="22" spans="1:8" s="65" customFormat="1" ht="24.6" x14ac:dyDescent="0.25">
      <c r="A22" s="67" t="s">
        <v>223</v>
      </c>
      <c r="B22" s="67"/>
      <c r="C22" s="67"/>
      <c r="D22" s="67"/>
      <c r="E22" s="68">
        <f>SUM(B22:D22)</f>
        <v>0</v>
      </c>
      <c r="F22" s="68">
        <f t="shared" ref="F22:F36" si="6">+E22/3</f>
        <v>0</v>
      </c>
      <c r="G22" s="69">
        <f t="shared" ref="G22:G36" si="7">+F22</f>
        <v>0</v>
      </c>
      <c r="H22" s="266"/>
    </row>
    <row r="23" spans="1:8" s="65" customFormat="1" ht="24.6" x14ac:dyDescent="0.25">
      <c r="A23" s="67" t="s">
        <v>224</v>
      </c>
      <c r="B23" s="67"/>
      <c r="C23" s="67"/>
      <c r="D23" s="67"/>
      <c r="E23" s="68">
        <f t="shared" ref="E23:E36" si="8">SUM(B23:D23)</f>
        <v>0</v>
      </c>
      <c r="F23" s="68">
        <f t="shared" si="6"/>
        <v>0</v>
      </c>
      <c r="G23" s="69">
        <f t="shared" si="7"/>
        <v>0</v>
      </c>
      <c r="H23" s="269"/>
    </row>
    <row r="24" spans="1:8" s="65" customFormat="1" ht="24.6" x14ac:dyDescent="0.25">
      <c r="A24" s="186" t="s">
        <v>225</v>
      </c>
      <c r="B24" s="246">
        <f>SUM(B25:B26)</f>
        <v>0</v>
      </c>
      <c r="C24" s="246">
        <f t="shared" ref="C24:D24" si="9">SUM(C25:C26)</f>
        <v>0</v>
      </c>
      <c r="D24" s="246">
        <f t="shared" si="9"/>
        <v>0</v>
      </c>
      <c r="E24" s="247">
        <f t="shared" si="8"/>
        <v>0</v>
      </c>
      <c r="F24" s="247">
        <f t="shared" si="6"/>
        <v>0</v>
      </c>
      <c r="G24" s="244">
        <f t="shared" si="7"/>
        <v>0</v>
      </c>
      <c r="H24" s="270" t="s">
        <v>231</v>
      </c>
    </row>
    <row r="25" spans="1:8" s="65" customFormat="1" ht="45.6" x14ac:dyDescent="0.25">
      <c r="A25" s="66" t="s">
        <v>327</v>
      </c>
      <c r="B25" s="66"/>
      <c r="C25" s="66"/>
      <c r="D25" s="66"/>
      <c r="E25" s="68">
        <f t="shared" si="8"/>
        <v>0</v>
      </c>
      <c r="F25" s="68">
        <f t="shared" si="6"/>
        <v>0</v>
      </c>
      <c r="G25" s="69">
        <f t="shared" si="7"/>
        <v>0</v>
      </c>
      <c r="H25" s="271"/>
    </row>
    <row r="26" spans="1:8" s="65" customFormat="1" ht="45.6" x14ac:dyDescent="0.25">
      <c r="A26" s="66" t="s">
        <v>328</v>
      </c>
      <c r="B26" s="66"/>
      <c r="C26" s="66"/>
      <c r="D26" s="66"/>
      <c r="E26" s="68">
        <f t="shared" si="8"/>
        <v>0</v>
      </c>
      <c r="F26" s="68">
        <f t="shared" si="6"/>
        <v>0</v>
      </c>
      <c r="G26" s="69">
        <f t="shared" si="7"/>
        <v>0</v>
      </c>
      <c r="H26" s="185"/>
    </row>
    <row r="27" spans="1:8" s="3" customFormat="1" ht="45.6" x14ac:dyDescent="0.7">
      <c r="A27" s="186" t="s">
        <v>182</v>
      </c>
      <c r="B27" s="245">
        <f>SUM(B28:B30)</f>
        <v>0</v>
      </c>
      <c r="C27" s="245">
        <f t="shared" ref="C27:G27" si="10">SUM(C28:C30)</f>
        <v>0</v>
      </c>
      <c r="D27" s="245">
        <f t="shared" si="10"/>
        <v>0</v>
      </c>
      <c r="E27" s="245">
        <f t="shared" si="10"/>
        <v>0</v>
      </c>
      <c r="F27" s="245">
        <f t="shared" si="10"/>
        <v>0</v>
      </c>
      <c r="G27" s="245">
        <f t="shared" si="10"/>
        <v>0</v>
      </c>
      <c r="H27" s="129"/>
    </row>
    <row r="28" spans="1:8" s="3" customFormat="1" ht="43.2" x14ac:dyDescent="0.7">
      <c r="A28" s="66" t="s">
        <v>96</v>
      </c>
      <c r="B28" s="180"/>
      <c r="C28" s="180"/>
      <c r="D28" s="180"/>
      <c r="E28" s="170">
        <f>SUM(B28:D28)</f>
        <v>0</v>
      </c>
      <c r="F28" s="170">
        <f t="shared" si="6"/>
        <v>0</v>
      </c>
      <c r="G28" s="171">
        <f>+F28</f>
        <v>0</v>
      </c>
      <c r="H28" s="128" t="s">
        <v>201</v>
      </c>
    </row>
    <row r="29" spans="1:8" s="3" customFormat="1" ht="24.6" x14ac:dyDescent="0.7">
      <c r="A29" s="66" t="s">
        <v>98</v>
      </c>
      <c r="B29" s="180"/>
      <c r="C29" s="180"/>
      <c r="D29" s="180"/>
      <c r="E29" s="170">
        <f t="shared" si="8"/>
        <v>0</v>
      </c>
      <c r="F29" s="170">
        <f t="shared" si="6"/>
        <v>0</v>
      </c>
      <c r="G29" s="171">
        <f t="shared" si="7"/>
        <v>0</v>
      </c>
      <c r="H29" s="129" t="s">
        <v>39</v>
      </c>
    </row>
    <row r="30" spans="1:8" s="3" customFormat="1" ht="45.6" x14ac:dyDescent="0.7">
      <c r="A30" s="66" t="s">
        <v>230</v>
      </c>
      <c r="B30" s="180"/>
      <c r="C30" s="180"/>
      <c r="D30" s="180"/>
      <c r="E30" s="170">
        <f t="shared" si="8"/>
        <v>0</v>
      </c>
      <c r="F30" s="170">
        <f t="shared" si="6"/>
        <v>0</v>
      </c>
      <c r="G30" s="171">
        <f t="shared" si="7"/>
        <v>0</v>
      </c>
      <c r="H30" s="128" t="s">
        <v>201</v>
      </c>
    </row>
    <row r="31" spans="1:8" s="3" customFormat="1" ht="24.6" x14ac:dyDescent="0.7">
      <c r="A31" s="186" t="s">
        <v>97</v>
      </c>
      <c r="B31" s="244">
        <f>SUM(B32:B34)</f>
        <v>0</v>
      </c>
      <c r="C31" s="244">
        <f t="shared" ref="C31:G31" si="11">SUM(C32:C34)</f>
        <v>0</v>
      </c>
      <c r="D31" s="244">
        <f t="shared" si="11"/>
        <v>0</v>
      </c>
      <c r="E31" s="244">
        <f t="shared" si="11"/>
        <v>0</v>
      </c>
      <c r="F31" s="244">
        <f t="shared" si="11"/>
        <v>0</v>
      </c>
      <c r="G31" s="244">
        <f t="shared" si="11"/>
        <v>0</v>
      </c>
      <c r="H31" s="129"/>
    </row>
    <row r="32" spans="1:8" s="3" customFormat="1" ht="42" x14ac:dyDescent="0.7">
      <c r="A32" s="66" t="s">
        <v>324</v>
      </c>
      <c r="B32" s="66"/>
      <c r="C32" s="66"/>
      <c r="D32" s="66"/>
      <c r="E32" s="171">
        <f t="shared" si="8"/>
        <v>0</v>
      </c>
      <c r="F32" s="171">
        <f t="shared" si="6"/>
        <v>0</v>
      </c>
      <c r="G32" s="171">
        <f t="shared" si="7"/>
        <v>0</v>
      </c>
      <c r="H32" s="150" t="s">
        <v>202</v>
      </c>
    </row>
    <row r="33" spans="1:8" s="3" customFormat="1" ht="24.6" x14ac:dyDescent="0.7">
      <c r="A33" s="66" t="s">
        <v>325</v>
      </c>
      <c r="B33" s="66"/>
      <c r="C33" s="66"/>
      <c r="D33" s="66"/>
      <c r="E33" s="171">
        <f t="shared" si="8"/>
        <v>0</v>
      </c>
      <c r="F33" s="171">
        <f t="shared" si="6"/>
        <v>0</v>
      </c>
      <c r="G33" s="188"/>
      <c r="H33" s="129" t="s">
        <v>178</v>
      </c>
    </row>
    <row r="34" spans="1:8" s="3" customFormat="1" ht="24.6" x14ac:dyDescent="0.7">
      <c r="A34" s="148" t="s">
        <v>326</v>
      </c>
      <c r="B34" s="148"/>
      <c r="C34" s="148"/>
      <c r="D34" s="148"/>
      <c r="E34" s="176">
        <f t="shared" si="8"/>
        <v>0</v>
      </c>
      <c r="F34" s="176">
        <f t="shared" si="6"/>
        <v>0</v>
      </c>
      <c r="G34" s="232"/>
      <c r="H34" s="233" t="s">
        <v>39</v>
      </c>
    </row>
    <row r="35" spans="1:8" s="3" customFormat="1" ht="24.6" x14ac:dyDescent="0.7">
      <c r="A35" s="66" t="s">
        <v>232</v>
      </c>
      <c r="B35" s="66"/>
      <c r="C35" s="66"/>
      <c r="D35" s="66"/>
      <c r="E35" s="171">
        <f t="shared" si="8"/>
        <v>0</v>
      </c>
      <c r="F35" s="171">
        <f t="shared" si="6"/>
        <v>0</v>
      </c>
      <c r="G35" s="188"/>
      <c r="H35" s="129" t="s">
        <v>39</v>
      </c>
    </row>
    <row r="36" spans="1:8" s="3" customFormat="1" ht="42" x14ac:dyDescent="0.7">
      <c r="A36" s="234" t="s">
        <v>233</v>
      </c>
      <c r="B36" s="235"/>
      <c r="C36" s="235"/>
      <c r="D36" s="235"/>
      <c r="E36" s="236">
        <f t="shared" si="8"/>
        <v>0</v>
      </c>
      <c r="F36" s="236">
        <f t="shared" si="6"/>
        <v>0</v>
      </c>
      <c r="G36" s="237">
        <f t="shared" si="7"/>
        <v>0</v>
      </c>
      <c r="H36" s="154" t="s">
        <v>201</v>
      </c>
    </row>
    <row r="37" spans="1:8" s="3" customFormat="1" ht="24.6" x14ac:dyDescent="0.7">
      <c r="A37" s="71" t="s">
        <v>37</v>
      </c>
      <c r="B37" s="183">
        <f>+B14+B15+B21+B24+B27+B31+B35+B36</f>
        <v>0</v>
      </c>
      <c r="C37" s="183">
        <f>SUM(C14:C34)</f>
        <v>0</v>
      </c>
      <c r="D37" s="183">
        <f>SUM(D14:D34)</f>
        <v>0</v>
      </c>
      <c r="E37" s="183">
        <f>SUM(E14:E34)</f>
        <v>0</v>
      </c>
      <c r="F37" s="183">
        <f>SUM(F14:F34)</f>
        <v>0</v>
      </c>
      <c r="G37" s="184">
        <f>+G14+G15+G21+G24+G27+G31+G35+G36</f>
        <v>0</v>
      </c>
      <c r="H37" s="72"/>
    </row>
  </sheetData>
  <sheetProtection formatCells="0"/>
  <mergeCells count="9">
    <mergeCell ref="H21:H23"/>
    <mergeCell ref="H24:H25"/>
    <mergeCell ref="A3:A4"/>
    <mergeCell ref="B3:D3"/>
    <mergeCell ref="G3:G4"/>
    <mergeCell ref="H3:H4"/>
    <mergeCell ref="F3:F4"/>
    <mergeCell ref="E3:E4"/>
    <mergeCell ref="H15:H20"/>
  </mergeCells>
  <phoneticPr fontId="2" type="noConversion"/>
  <printOptions horizontalCentered="1"/>
  <pageMargins left="0.35433070866141736" right="0.15748031496062992" top="0.98425196850393704" bottom="0.98425196850393704" header="0.51181102362204722" footer="0.51181102362204722"/>
  <pageSetup paperSize="9" orientation="portrait" r:id="rId1"/>
  <headerFooter alignWithMargins="0"/>
  <rowBreaks count="1" manualBreakCount="1">
    <brk id="23" max="7" man="1"/>
  </rowBreaks>
  <cellWatches>
    <cellWatch r="G21"/>
  </cellWatch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01"/>
  <sheetViews>
    <sheetView view="pageBreakPreview" zoomScale="120" zoomScaleNormal="100" zoomScaleSheetLayoutView="120" workbookViewId="0">
      <pane xSplit="8" ySplit="3" topLeftCell="N49" activePane="bottomRight" state="frozen"/>
      <selection pane="topRight" activeCell="J1" sqref="J1"/>
      <selection pane="bottomLeft" activeCell="A4" sqref="A4"/>
      <selection pane="bottomRight" activeCell="Q12" sqref="Q12"/>
    </sheetView>
  </sheetViews>
  <sheetFormatPr defaultColWidth="9.109375" defaultRowHeight="24.6" x14ac:dyDescent="0.7"/>
  <cols>
    <col min="1" max="1" width="6.5546875" style="84" customWidth="1"/>
    <col min="2" max="2" width="45.109375" style="202" customWidth="1"/>
    <col min="3" max="5" width="9" style="202" customWidth="1"/>
    <col min="6" max="7" width="10.21875" style="202" customWidth="1"/>
    <col min="8" max="8" width="8.88671875" style="202" customWidth="1"/>
    <col min="9" max="16384" width="9.109375" style="73"/>
  </cols>
  <sheetData>
    <row r="1" spans="1:8" ht="27" x14ac:dyDescent="0.75">
      <c r="A1" s="288" t="s">
        <v>309</v>
      </c>
      <c r="B1" s="288"/>
      <c r="C1" s="288"/>
      <c r="D1" s="288"/>
      <c r="E1" s="288"/>
      <c r="F1" s="288"/>
      <c r="G1" s="288"/>
      <c r="H1" s="288"/>
    </row>
    <row r="2" spans="1:8" s="75" customFormat="1" ht="49.2" x14ac:dyDescent="0.7">
      <c r="A2" s="74" t="s">
        <v>30</v>
      </c>
      <c r="B2" s="189" t="s">
        <v>7</v>
      </c>
      <c r="C2" s="283" t="s">
        <v>69</v>
      </c>
      <c r="D2" s="284"/>
      <c r="E2" s="285"/>
      <c r="F2" s="211" t="s">
        <v>53</v>
      </c>
      <c r="G2" s="212" t="s">
        <v>28</v>
      </c>
      <c r="H2" s="286" t="s">
        <v>2</v>
      </c>
    </row>
    <row r="3" spans="1:8" s="75" customFormat="1" x14ac:dyDescent="0.7">
      <c r="A3" s="76" t="s">
        <v>31</v>
      </c>
      <c r="B3" s="190"/>
      <c r="C3" s="213" t="s">
        <v>170</v>
      </c>
      <c r="D3" s="213" t="s">
        <v>200</v>
      </c>
      <c r="E3" s="213" t="s">
        <v>215</v>
      </c>
      <c r="F3" s="213" t="s">
        <v>310</v>
      </c>
      <c r="G3" s="214" t="s">
        <v>311</v>
      </c>
      <c r="H3" s="287"/>
    </row>
    <row r="4" spans="1:8" s="153" customFormat="1" x14ac:dyDescent="0.7">
      <c r="A4" s="206">
        <v>1</v>
      </c>
      <c r="B4" s="205" t="s">
        <v>106</v>
      </c>
      <c r="C4" s="230">
        <f t="shared" ref="C4:G4" si="0">SUM(C5:C12)</f>
        <v>0</v>
      </c>
      <c r="D4" s="230">
        <f t="shared" si="0"/>
        <v>0</v>
      </c>
      <c r="E4" s="230">
        <f t="shared" si="0"/>
        <v>0</v>
      </c>
      <c r="F4" s="230">
        <f t="shared" si="0"/>
        <v>0</v>
      </c>
      <c r="G4" s="230">
        <f t="shared" si="0"/>
        <v>0</v>
      </c>
      <c r="H4" s="231"/>
    </row>
    <row r="5" spans="1:8" s="153" customFormat="1" x14ac:dyDescent="0.7">
      <c r="A5" s="160"/>
      <c r="B5" s="191" t="s">
        <v>99</v>
      </c>
      <c r="C5" s="209"/>
      <c r="D5" s="209"/>
      <c r="E5" s="209"/>
      <c r="F5" s="223">
        <f t="shared" ref="F5:F12" si="1">SUM(C5:E5)/3</f>
        <v>0</v>
      </c>
      <c r="G5" s="210"/>
      <c r="H5" s="210"/>
    </row>
    <row r="6" spans="1:8" s="153" customFormat="1" x14ac:dyDescent="0.7">
      <c r="A6" s="160"/>
      <c r="B6" s="191" t="s">
        <v>100</v>
      </c>
      <c r="C6" s="209"/>
      <c r="D6" s="209"/>
      <c r="E6" s="209"/>
      <c r="F6" s="223">
        <f t="shared" si="1"/>
        <v>0</v>
      </c>
      <c r="G6" s="210"/>
      <c r="H6" s="210"/>
    </row>
    <row r="7" spans="1:8" s="153" customFormat="1" x14ac:dyDescent="0.7">
      <c r="A7" s="160"/>
      <c r="B7" s="191" t="s">
        <v>101</v>
      </c>
      <c r="C7" s="209"/>
      <c r="D7" s="209"/>
      <c r="E7" s="209"/>
      <c r="F7" s="223">
        <f t="shared" si="1"/>
        <v>0</v>
      </c>
      <c r="G7" s="210"/>
      <c r="H7" s="210"/>
    </row>
    <row r="8" spans="1:8" s="153" customFormat="1" x14ac:dyDescent="0.7">
      <c r="A8" s="160"/>
      <c r="B8" s="191" t="s">
        <v>102</v>
      </c>
      <c r="C8" s="209"/>
      <c r="D8" s="209"/>
      <c r="E8" s="209"/>
      <c r="F8" s="223">
        <f t="shared" si="1"/>
        <v>0</v>
      </c>
      <c r="G8" s="210"/>
      <c r="H8" s="210"/>
    </row>
    <row r="9" spans="1:8" s="153" customFormat="1" x14ac:dyDescent="0.7">
      <c r="A9" s="160"/>
      <c r="B9" s="191" t="s">
        <v>103</v>
      </c>
      <c r="C9" s="209"/>
      <c r="D9" s="209"/>
      <c r="E9" s="209"/>
      <c r="F9" s="223">
        <f t="shared" si="1"/>
        <v>0</v>
      </c>
      <c r="G9" s="210"/>
      <c r="H9" s="210"/>
    </row>
    <row r="10" spans="1:8" s="153" customFormat="1" x14ac:dyDescent="0.7">
      <c r="A10" s="160"/>
      <c r="B10" s="191" t="s">
        <v>104</v>
      </c>
      <c r="C10" s="209"/>
      <c r="D10" s="209"/>
      <c r="E10" s="209"/>
      <c r="F10" s="223">
        <f t="shared" si="1"/>
        <v>0</v>
      </c>
      <c r="G10" s="210"/>
      <c r="H10" s="210"/>
    </row>
    <row r="11" spans="1:8" s="153" customFormat="1" x14ac:dyDescent="0.7">
      <c r="A11" s="160"/>
      <c r="B11" s="191" t="s">
        <v>105</v>
      </c>
      <c r="C11" s="209"/>
      <c r="D11" s="209"/>
      <c r="E11" s="209"/>
      <c r="F11" s="223">
        <f t="shared" si="1"/>
        <v>0</v>
      </c>
      <c r="G11" s="210"/>
      <c r="H11" s="210"/>
    </row>
    <row r="12" spans="1:8" s="153" customFormat="1" x14ac:dyDescent="0.7">
      <c r="A12" s="160"/>
      <c r="B12" s="191" t="s">
        <v>107</v>
      </c>
      <c r="C12" s="209"/>
      <c r="D12" s="209"/>
      <c r="E12" s="209"/>
      <c r="F12" s="223">
        <f t="shared" si="1"/>
        <v>0</v>
      </c>
      <c r="G12" s="210"/>
      <c r="H12" s="210"/>
    </row>
    <row r="13" spans="1:8" s="75" customFormat="1" x14ac:dyDescent="0.7">
      <c r="A13" s="152">
        <v>2</v>
      </c>
      <c r="B13" s="192" t="s">
        <v>234</v>
      </c>
      <c r="C13" s="228">
        <f t="shared" ref="C13:G13" si="2">SUM(C14:C22)</f>
        <v>0</v>
      </c>
      <c r="D13" s="228">
        <f t="shared" si="2"/>
        <v>0</v>
      </c>
      <c r="E13" s="228">
        <f t="shared" si="2"/>
        <v>0</v>
      </c>
      <c r="F13" s="228">
        <f t="shared" si="2"/>
        <v>0</v>
      </c>
      <c r="G13" s="228">
        <f t="shared" si="2"/>
        <v>0</v>
      </c>
      <c r="H13" s="229"/>
    </row>
    <row r="14" spans="1:8" s="75" customFormat="1" x14ac:dyDescent="0.7">
      <c r="A14" s="77"/>
      <c r="B14" s="193" t="s">
        <v>292</v>
      </c>
      <c r="C14" s="215"/>
      <c r="D14" s="215"/>
      <c r="E14" s="215"/>
      <c r="F14" s="223">
        <f t="shared" ref="F14:F22" si="3">SUM(C14:E14)/3</f>
        <v>0</v>
      </c>
      <c r="G14" s="215"/>
      <c r="H14" s="216"/>
    </row>
    <row r="15" spans="1:8" s="75" customFormat="1" x14ac:dyDescent="0.7">
      <c r="A15" s="77"/>
      <c r="B15" s="193" t="s">
        <v>303</v>
      </c>
      <c r="C15" s="215"/>
      <c r="D15" s="215"/>
      <c r="E15" s="215"/>
      <c r="F15" s="223">
        <f t="shared" si="3"/>
        <v>0</v>
      </c>
      <c r="G15" s="215"/>
      <c r="H15" s="216"/>
    </row>
    <row r="16" spans="1:8" s="75" customFormat="1" x14ac:dyDescent="0.7">
      <c r="A16" s="77"/>
      <c r="B16" s="194" t="s">
        <v>304</v>
      </c>
      <c r="C16" s="215"/>
      <c r="D16" s="215"/>
      <c r="E16" s="215"/>
      <c r="F16" s="223">
        <f t="shared" si="3"/>
        <v>0</v>
      </c>
      <c r="G16" s="215"/>
      <c r="H16" s="216"/>
    </row>
    <row r="17" spans="1:8" s="75" customFormat="1" x14ac:dyDescent="0.7">
      <c r="A17" s="77"/>
      <c r="B17" s="194" t="s">
        <v>165</v>
      </c>
      <c r="C17" s="215"/>
      <c r="D17" s="215"/>
      <c r="E17" s="215"/>
      <c r="F17" s="223">
        <f t="shared" si="3"/>
        <v>0</v>
      </c>
      <c r="G17" s="215"/>
      <c r="H17" s="216"/>
    </row>
    <row r="18" spans="1:8" s="75" customFormat="1" x14ac:dyDescent="0.7">
      <c r="A18" s="77"/>
      <c r="B18" s="193" t="s">
        <v>305</v>
      </c>
      <c r="C18" s="215"/>
      <c r="D18" s="215"/>
      <c r="E18" s="215"/>
      <c r="F18" s="223">
        <f t="shared" si="3"/>
        <v>0</v>
      </c>
      <c r="G18" s="215"/>
      <c r="H18" s="216"/>
    </row>
    <row r="19" spans="1:8" s="75" customFormat="1" x14ac:dyDescent="0.7">
      <c r="A19" s="77"/>
      <c r="B19" s="194" t="s">
        <v>306</v>
      </c>
      <c r="C19" s="215"/>
      <c r="D19" s="215"/>
      <c r="E19" s="215"/>
      <c r="F19" s="223">
        <f t="shared" si="3"/>
        <v>0</v>
      </c>
      <c r="G19" s="215"/>
      <c r="H19" s="216"/>
    </row>
    <row r="20" spans="1:8" x14ac:dyDescent="0.7">
      <c r="A20" s="78"/>
      <c r="B20" s="195" t="s">
        <v>166</v>
      </c>
      <c r="C20" s="217"/>
      <c r="D20" s="217"/>
      <c r="E20" s="217"/>
      <c r="F20" s="223">
        <f t="shared" si="3"/>
        <v>0</v>
      </c>
      <c r="G20" s="217"/>
      <c r="H20" s="218"/>
    </row>
    <row r="21" spans="1:8" x14ac:dyDescent="0.7">
      <c r="A21" s="78"/>
      <c r="B21" s="196" t="s">
        <v>307</v>
      </c>
      <c r="C21" s="217"/>
      <c r="D21" s="217"/>
      <c r="E21" s="217"/>
      <c r="F21" s="223">
        <f t="shared" si="3"/>
        <v>0</v>
      </c>
      <c r="G21" s="217"/>
      <c r="H21" s="218"/>
    </row>
    <row r="22" spans="1:8" x14ac:dyDescent="0.7">
      <c r="A22" s="78"/>
      <c r="B22" s="196" t="s">
        <v>308</v>
      </c>
      <c r="C22" s="217"/>
      <c r="D22" s="217"/>
      <c r="E22" s="217"/>
      <c r="F22" s="223">
        <f t="shared" si="3"/>
        <v>0</v>
      </c>
      <c r="G22" s="217"/>
      <c r="H22" s="218"/>
    </row>
    <row r="23" spans="1:8" s="75" customFormat="1" x14ac:dyDescent="0.7">
      <c r="A23" s="79">
        <v>3</v>
      </c>
      <c r="B23" s="197" t="s">
        <v>11</v>
      </c>
      <c r="C23" s="226">
        <f t="shared" ref="C23:G23" si="4">SUM(C24:C28)</f>
        <v>0</v>
      </c>
      <c r="D23" s="226">
        <f t="shared" si="4"/>
        <v>0</v>
      </c>
      <c r="E23" s="226">
        <f t="shared" si="4"/>
        <v>0</v>
      </c>
      <c r="F23" s="226">
        <f t="shared" si="4"/>
        <v>0</v>
      </c>
      <c r="G23" s="226">
        <f t="shared" si="4"/>
        <v>0</v>
      </c>
      <c r="H23" s="227"/>
    </row>
    <row r="24" spans="1:8" x14ac:dyDescent="0.7">
      <c r="A24" s="80" t="s">
        <v>10</v>
      </c>
      <c r="B24" s="198" t="s">
        <v>167</v>
      </c>
      <c r="C24" s="217"/>
      <c r="D24" s="217"/>
      <c r="E24" s="217"/>
      <c r="F24" s="223">
        <f t="shared" ref="F24:F28" si="5">SUM(C24:E24)/3</f>
        <v>0</v>
      </c>
      <c r="G24" s="217"/>
      <c r="H24" s="218"/>
    </row>
    <row r="25" spans="1:8" ht="49.2" x14ac:dyDescent="0.7">
      <c r="A25" s="80"/>
      <c r="B25" s="198" t="s">
        <v>171</v>
      </c>
      <c r="C25" s="217"/>
      <c r="D25" s="217"/>
      <c r="E25" s="217"/>
      <c r="F25" s="223">
        <f t="shared" si="5"/>
        <v>0</v>
      </c>
      <c r="G25" s="217"/>
      <c r="H25" s="218"/>
    </row>
    <row r="26" spans="1:8" x14ac:dyDescent="0.7">
      <c r="A26" s="80"/>
      <c r="B26" s="198" t="s">
        <v>316</v>
      </c>
      <c r="C26" s="217"/>
      <c r="D26" s="217"/>
      <c r="E26" s="217"/>
      <c r="F26" s="223">
        <f t="shared" si="5"/>
        <v>0</v>
      </c>
      <c r="G26" s="217"/>
      <c r="H26" s="218"/>
    </row>
    <row r="27" spans="1:8" x14ac:dyDescent="0.7">
      <c r="A27" s="80"/>
      <c r="B27" s="198" t="s">
        <v>317</v>
      </c>
      <c r="C27" s="217"/>
      <c r="D27" s="217"/>
      <c r="E27" s="217"/>
      <c r="F27" s="223">
        <f t="shared" si="5"/>
        <v>0</v>
      </c>
      <c r="G27" s="217"/>
      <c r="H27" s="218"/>
    </row>
    <row r="28" spans="1:8" x14ac:dyDescent="0.7">
      <c r="A28" s="80"/>
      <c r="B28" s="198" t="s">
        <v>318</v>
      </c>
      <c r="C28" s="217"/>
      <c r="D28" s="217"/>
      <c r="E28" s="217"/>
      <c r="F28" s="223">
        <f t="shared" si="5"/>
        <v>0</v>
      </c>
      <c r="G28" s="217"/>
      <c r="H28" s="218"/>
    </row>
    <row r="29" spans="1:8" x14ac:dyDescent="0.7">
      <c r="A29" s="79">
        <v>4</v>
      </c>
      <c r="B29" s="199" t="s">
        <v>12</v>
      </c>
      <c r="C29" s="226">
        <f>SUM(C30:C44)</f>
        <v>0</v>
      </c>
      <c r="D29" s="226">
        <f t="shared" ref="D29:G29" si="6">SUM(D30:D44)</f>
        <v>0</v>
      </c>
      <c r="E29" s="226">
        <f t="shared" si="6"/>
        <v>0</v>
      </c>
      <c r="F29" s="226">
        <f t="shared" si="6"/>
        <v>0</v>
      </c>
      <c r="G29" s="226">
        <f t="shared" si="6"/>
        <v>0</v>
      </c>
      <c r="H29" s="224"/>
    </row>
    <row r="30" spans="1:8" x14ac:dyDescent="0.7">
      <c r="A30" s="80"/>
      <c r="B30" s="204" t="s">
        <v>168</v>
      </c>
      <c r="C30" s="217"/>
      <c r="D30" s="217"/>
      <c r="E30" s="217"/>
      <c r="F30" s="223">
        <f t="shared" ref="F30:F34" si="7">SUM(C30:E30)/3</f>
        <v>0</v>
      </c>
      <c r="G30" s="217"/>
      <c r="H30" s="218"/>
    </row>
    <row r="31" spans="1:8" x14ac:dyDescent="0.7">
      <c r="A31" s="80"/>
      <c r="B31" s="200" t="s">
        <v>169</v>
      </c>
      <c r="C31" s="217"/>
      <c r="D31" s="217"/>
      <c r="E31" s="217"/>
      <c r="F31" s="223">
        <f t="shared" si="7"/>
        <v>0</v>
      </c>
      <c r="G31" s="217"/>
      <c r="H31" s="218"/>
    </row>
    <row r="32" spans="1:8" x14ac:dyDescent="0.7">
      <c r="A32" s="80"/>
      <c r="B32" s="200" t="s">
        <v>235</v>
      </c>
      <c r="C32" s="217"/>
      <c r="D32" s="217"/>
      <c r="E32" s="217"/>
      <c r="F32" s="223">
        <f t="shared" si="7"/>
        <v>0</v>
      </c>
      <c r="G32" s="217"/>
      <c r="H32" s="218"/>
    </row>
    <row r="33" spans="1:8" x14ac:dyDescent="0.7">
      <c r="A33" s="80"/>
      <c r="B33" s="200" t="s">
        <v>236</v>
      </c>
      <c r="C33" s="217"/>
      <c r="D33" s="217"/>
      <c r="E33" s="217"/>
      <c r="F33" s="223">
        <f t="shared" si="7"/>
        <v>0</v>
      </c>
      <c r="G33" s="217"/>
      <c r="H33" s="218"/>
    </row>
    <row r="34" spans="1:8" x14ac:dyDescent="0.7">
      <c r="A34" s="80"/>
      <c r="B34" s="200" t="s">
        <v>237</v>
      </c>
      <c r="C34" s="217"/>
      <c r="D34" s="217"/>
      <c r="E34" s="217"/>
      <c r="F34" s="223">
        <f t="shared" si="7"/>
        <v>0</v>
      </c>
      <c r="G34" s="217"/>
      <c r="H34" s="218"/>
    </row>
    <row r="35" spans="1:8" x14ac:dyDescent="0.7">
      <c r="A35" s="80"/>
      <c r="B35" s="200" t="s">
        <v>238</v>
      </c>
      <c r="C35" s="223"/>
      <c r="D35" s="223"/>
      <c r="E35" s="223"/>
      <c r="F35" s="223"/>
      <c r="G35" s="223"/>
      <c r="H35" s="224"/>
    </row>
    <row r="36" spans="1:8" x14ac:dyDescent="0.7">
      <c r="A36" s="80"/>
      <c r="B36" s="200" t="s">
        <v>239</v>
      </c>
      <c r="C36" s="217"/>
      <c r="D36" s="217"/>
      <c r="E36" s="217"/>
      <c r="F36" s="223">
        <f t="shared" ref="F36:F38" si="8">SUM(C36:E36)/3</f>
        <v>0</v>
      </c>
      <c r="G36" s="217"/>
      <c r="H36" s="218"/>
    </row>
    <row r="37" spans="1:8" x14ac:dyDescent="0.7">
      <c r="A37" s="80"/>
      <c r="B37" s="200" t="s">
        <v>240</v>
      </c>
      <c r="C37" s="217"/>
      <c r="D37" s="217"/>
      <c r="E37" s="217"/>
      <c r="F37" s="223">
        <f t="shared" si="8"/>
        <v>0</v>
      </c>
      <c r="G37" s="217"/>
      <c r="H37" s="218"/>
    </row>
    <row r="38" spans="1:8" x14ac:dyDescent="0.7">
      <c r="A38" s="80"/>
      <c r="B38" s="200" t="s">
        <v>241</v>
      </c>
      <c r="C38" s="217"/>
      <c r="D38" s="217"/>
      <c r="E38" s="217"/>
      <c r="F38" s="223">
        <f t="shared" si="8"/>
        <v>0</v>
      </c>
      <c r="G38" s="217"/>
      <c r="H38" s="218"/>
    </row>
    <row r="39" spans="1:8" x14ac:dyDescent="0.7">
      <c r="A39" s="80"/>
      <c r="B39" s="200" t="s">
        <v>242</v>
      </c>
      <c r="C39" s="223"/>
      <c r="D39" s="223"/>
      <c r="E39" s="223"/>
      <c r="F39" s="223"/>
      <c r="G39" s="223"/>
      <c r="H39" s="224"/>
    </row>
    <row r="40" spans="1:8" x14ac:dyDescent="0.7">
      <c r="A40" s="80"/>
      <c r="B40" s="200" t="s">
        <v>243</v>
      </c>
      <c r="C40" s="217"/>
      <c r="D40" s="217"/>
      <c r="E40" s="217"/>
      <c r="F40" s="223">
        <f t="shared" ref="F40:F44" si="9">SUM(C40:E40)/3</f>
        <v>0</v>
      </c>
      <c r="G40" s="217"/>
      <c r="H40" s="218"/>
    </row>
    <row r="41" spans="1:8" x14ac:dyDescent="0.7">
      <c r="A41" s="80"/>
      <c r="B41" s="200" t="s">
        <v>244</v>
      </c>
      <c r="C41" s="217"/>
      <c r="D41" s="217"/>
      <c r="E41" s="217"/>
      <c r="F41" s="223">
        <f t="shared" si="9"/>
        <v>0</v>
      </c>
      <c r="G41" s="217"/>
      <c r="H41" s="218"/>
    </row>
    <row r="42" spans="1:8" x14ac:dyDescent="0.7">
      <c r="A42" s="80"/>
      <c r="B42" s="200" t="s">
        <v>245</v>
      </c>
      <c r="C42" s="217"/>
      <c r="D42" s="217"/>
      <c r="E42" s="217"/>
      <c r="F42" s="223">
        <f t="shared" si="9"/>
        <v>0</v>
      </c>
      <c r="G42" s="217"/>
      <c r="H42" s="218"/>
    </row>
    <row r="43" spans="1:8" x14ac:dyDescent="0.7">
      <c r="A43" s="80"/>
      <c r="B43" s="200" t="s">
        <v>246</v>
      </c>
      <c r="C43" s="217"/>
      <c r="D43" s="217"/>
      <c r="E43" s="217"/>
      <c r="F43" s="223">
        <f t="shared" si="9"/>
        <v>0</v>
      </c>
      <c r="G43" s="217"/>
      <c r="H43" s="218"/>
    </row>
    <row r="44" spans="1:8" x14ac:dyDescent="0.7">
      <c r="A44" s="80"/>
      <c r="B44" s="200" t="s">
        <v>247</v>
      </c>
      <c r="C44" s="217"/>
      <c r="D44" s="217"/>
      <c r="E44" s="217"/>
      <c r="F44" s="223">
        <f t="shared" si="9"/>
        <v>0</v>
      </c>
      <c r="G44" s="217"/>
      <c r="H44" s="218"/>
    </row>
    <row r="45" spans="1:8" x14ac:dyDescent="0.7">
      <c r="A45" s="79">
        <v>5</v>
      </c>
      <c r="B45" s="199" t="s">
        <v>13</v>
      </c>
      <c r="C45" s="226">
        <f t="shared" ref="C45:H45" si="10">SUM(C46:C60)</f>
        <v>0</v>
      </c>
      <c r="D45" s="226">
        <f t="shared" si="10"/>
        <v>0</v>
      </c>
      <c r="E45" s="226">
        <f t="shared" si="10"/>
        <v>0</v>
      </c>
      <c r="F45" s="226">
        <f t="shared" si="10"/>
        <v>0</v>
      </c>
      <c r="G45" s="226">
        <f t="shared" si="10"/>
        <v>0</v>
      </c>
      <c r="H45" s="226"/>
    </row>
    <row r="46" spans="1:8" x14ac:dyDescent="0.7">
      <c r="A46" s="80"/>
      <c r="B46" s="200" t="s">
        <v>278</v>
      </c>
      <c r="C46" s="219"/>
      <c r="D46" s="219"/>
      <c r="E46" s="219"/>
      <c r="F46" s="223">
        <f t="shared" ref="F46:F60" si="11">SUM(C46:E46)/3</f>
        <v>0</v>
      </c>
      <c r="G46" s="223">
        <f>+แผนจัดซื้อจัดจ้าง!F9</f>
        <v>0</v>
      </c>
      <c r="H46" s="220"/>
    </row>
    <row r="47" spans="1:8" x14ac:dyDescent="0.7">
      <c r="A47" s="80"/>
      <c r="B47" s="200" t="s">
        <v>279</v>
      </c>
      <c r="C47" s="219"/>
      <c r="D47" s="219"/>
      <c r="E47" s="219"/>
      <c r="F47" s="223">
        <f t="shared" si="11"/>
        <v>0</v>
      </c>
      <c r="G47" s="223">
        <f>+แผนจัดซื้อจัดจ้าง!F12</f>
        <v>0</v>
      </c>
      <c r="H47" s="220"/>
    </row>
    <row r="48" spans="1:8" x14ac:dyDescent="0.7">
      <c r="A48" s="80"/>
      <c r="B48" s="200" t="s">
        <v>280</v>
      </c>
      <c r="C48" s="219"/>
      <c r="D48" s="219"/>
      <c r="E48" s="219"/>
      <c r="F48" s="223">
        <f t="shared" si="11"/>
        <v>0</v>
      </c>
      <c r="G48" s="223">
        <f>+แผนจัดซื้อจัดจ้าง!F15</f>
        <v>0</v>
      </c>
      <c r="H48" s="220"/>
    </row>
    <row r="49" spans="1:8" x14ac:dyDescent="0.7">
      <c r="A49" s="80"/>
      <c r="B49" s="200" t="s">
        <v>281</v>
      </c>
      <c r="C49" s="219"/>
      <c r="D49" s="219"/>
      <c r="E49" s="219"/>
      <c r="F49" s="223">
        <f t="shared" si="11"/>
        <v>0</v>
      </c>
      <c r="G49" s="223">
        <f>+แผนจัดซื้อจัดจ้าง!F18</f>
        <v>0</v>
      </c>
      <c r="H49" s="220"/>
    </row>
    <row r="50" spans="1:8" x14ac:dyDescent="0.7">
      <c r="A50" s="80"/>
      <c r="B50" s="200" t="s">
        <v>282</v>
      </c>
      <c r="C50" s="219"/>
      <c r="D50" s="219"/>
      <c r="E50" s="219"/>
      <c r="F50" s="223">
        <f t="shared" si="11"/>
        <v>0</v>
      </c>
      <c r="G50" s="223">
        <f>+แผนจัดซื้อจัดจ้าง!F21</f>
        <v>0</v>
      </c>
      <c r="H50" s="220"/>
    </row>
    <row r="51" spans="1:8" x14ac:dyDescent="0.7">
      <c r="A51" s="80"/>
      <c r="B51" s="200" t="s">
        <v>283</v>
      </c>
      <c r="C51" s="219"/>
      <c r="D51" s="219"/>
      <c r="E51" s="219"/>
      <c r="F51" s="223">
        <f t="shared" si="11"/>
        <v>0</v>
      </c>
      <c r="G51" s="223">
        <f>+แผนจัดซื้อจัดจ้าง!F24</f>
        <v>0</v>
      </c>
      <c r="H51" s="220"/>
    </row>
    <row r="52" spans="1:8" x14ac:dyDescent="0.7">
      <c r="A52" s="80"/>
      <c r="B52" s="200" t="s">
        <v>284</v>
      </c>
      <c r="C52" s="219"/>
      <c r="D52" s="219"/>
      <c r="E52" s="219"/>
      <c r="F52" s="223">
        <f t="shared" si="11"/>
        <v>0</v>
      </c>
      <c r="G52" s="223">
        <f>+แผนจัดซื้อจัดจ้าง!F27</f>
        <v>0</v>
      </c>
      <c r="H52" s="220"/>
    </row>
    <row r="53" spans="1:8" x14ac:dyDescent="0.7">
      <c r="A53" s="80"/>
      <c r="B53" s="200" t="s">
        <v>285</v>
      </c>
      <c r="C53" s="219"/>
      <c r="D53" s="219"/>
      <c r="E53" s="219"/>
      <c r="F53" s="223">
        <f t="shared" si="11"/>
        <v>0</v>
      </c>
      <c r="G53" s="223">
        <f>+แผนจัดซื้อจัดจ้าง!F30</f>
        <v>0</v>
      </c>
      <c r="H53" s="220"/>
    </row>
    <row r="54" spans="1:8" x14ac:dyDescent="0.7">
      <c r="A54" s="80"/>
      <c r="B54" s="200" t="s">
        <v>253</v>
      </c>
      <c r="C54" s="219"/>
      <c r="D54" s="219"/>
      <c r="E54" s="219"/>
      <c r="F54" s="223">
        <f t="shared" si="11"/>
        <v>0</v>
      </c>
      <c r="G54" s="223">
        <f>+แผนจัดซื้อจัดจ้าง!F33</f>
        <v>0</v>
      </c>
      <c r="H54" s="220"/>
    </row>
    <row r="55" spans="1:8" x14ac:dyDescent="0.7">
      <c r="A55" s="80"/>
      <c r="B55" s="200" t="s">
        <v>286</v>
      </c>
      <c r="C55" s="219"/>
      <c r="D55" s="219"/>
      <c r="E55" s="219"/>
      <c r="F55" s="223">
        <f t="shared" si="11"/>
        <v>0</v>
      </c>
      <c r="G55" s="223">
        <f>+แผนจัดซื้อจัดจ้าง!F36</f>
        <v>0</v>
      </c>
      <c r="H55" s="220"/>
    </row>
    <row r="56" spans="1:8" x14ac:dyDescent="0.7">
      <c r="A56" s="80"/>
      <c r="B56" s="200" t="s">
        <v>287</v>
      </c>
      <c r="C56" s="219"/>
      <c r="D56" s="219"/>
      <c r="E56" s="219"/>
      <c r="F56" s="223">
        <f t="shared" si="11"/>
        <v>0</v>
      </c>
      <c r="G56" s="223">
        <f>+แผนจัดซื้อจัดจ้าง!F39</f>
        <v>0</v>
      </c>
      <c r="H56" s="220"/>
    </row>
    <row r="57" spans="1:8" x14ac:dyDescent="0.7">
      <c r="A57" s="80"/>
      <c r="B57" s="200" t="s">
        <v>288</v>
      </c>
      <c r="C57" s="219"/>
      <c r="D57" s="219"/>
      <c r="E57" s="219"/>
      <c r="F57" s="223">
        <f t="shared" si="11"/>
        <v>0</v>
      </c>
      <c r="G57" s="223">
        <f>+แผนจัดซื้อจัดจ้าง!F42</f>
        <v>0</v>
      </c>
      <c r="H57" s="220"/>
    </row>
    <row r="58" spans="1:8" x14ac:dyDescent="0.7">
      <c r="A58" s="80"/>
      <c r="B58" s="200" t="s">
        <v>289</v>
      </c>
      <c r="C58" s="219"/>
      <c r="D58" s="219"/>
      <c r="E58" s="219"/>
      <c r="F58" s="223">
        <f t="shared" si="11"/>
        <v>0</v>
      </c>
      <c r="G58" s="223">
        <f>+แผนจัดซื้อจัดจ้าง!F45</f>
        <v>0</v>
      </c>
      <c r="H58" s="220"/>
    </row>
    <row r="59" spans="1:8" x14ac:dyDescent="0.7">
      <c r="A59" s="80"/>
      <c r="B59" s="200" t="s">
        <v>290</v>
      </c>
      <c r="C59" s="219"/>
      <c r="D59" s="219"/>
      <c r="E59" s="219"/>
      <c r="F59" s="223">
        <f t="shared" si="11"/>
        <v>0</v>
      </c>
      <c r="G59" s="223">
        <f>+แผนจัดซื้อจัดจ้าง!F48</f>
        <v>0</v>
      </c>
      <c r="H59" s="220"/>
    </row>
    <row r="60" spans="1:8" x14ac:dyDescent="0.7">
      <c r="A60" s="80"/>
      <c r="B60" s="200" t="s">
        <v>291</v>
      </c>
      <c r="C60" s="219"/>
      <c r="D60" s="219"/>
      <c r="E60" s="219"/>
      <c r="F60" s="223">
        <f t="shared" si="11"/>
        <v>0</v>
      </c>
      <c r="G60" s="223">
        <f>+แผนจัดซื้อจัดจ้าง!F51</f>
        <v>0</v>
      </c>
      <c r="H60" s="220"/>
    </row>
    <row r="61" spans="1:8" x14ac:dyDescent="0.7">
      <c r="A61" s="79">
        <v>6</v>
      </c>
      <c r="B61" s="199" t="s">
        <v>14</v>
      </c>
      <c r="C61" s="226">
        <f>SUM(C62:C67)</f>
        <v>0</v>
      </c>
      <c r="D61" s="226">
        <f t="shared" ref="C61:G61" si="12">SUM(D62:D67)</f>
        <v>0</v>
      </c>
      <c r="E61" s="226">
        <f t="shared" si="12"/>
        <v>0</v>
      </c>
      <c r="F61" s="226">
        <f>SUM(F62:F67)</f>
        <v>0</v>
      </c>
      <c r="G61" s="226">
        <f t="shared" si="12"/>
        <v>0</v>
      </c>
      <c r="H61" s="224"/>
    </row>
    <row r="62" spans="1:8" x14ac:dyDescent="0.7">
      <c r="A62" s="80"/>
      <c r="B62" s="200" t="s">
        <v>172</v>
      </c>
      <c r="C62" s="217"/>
      <c r="D62" s="217"/>
      <c r="E62" s="217"/>
      <c r="F62" s="223">
        <f>SUM(C62:E62)/3</f>
        <v>0</v>
      </c>
      <c r="G62" s="223">
        <f>+F62</f>
        <v>0</v>
      </c>
      <c r="H62" s="221"/>
    </row>
    <row r="63" spans="1:8" x14ac:dyDescent="0.7">
      <c r="A63" s="80"/>
      <c r="B63" s="200" t="s">
        <v>173</v>
      </c>
      <c r="C63" s="217"/>
      <c r="D63" s="217"/>
      <c r="E63" s="217"/>
      <c r="F63" s="223">
        <f t="shared" ref="F63:F67" si="13">SUM(C63:E63)/3</f>
        <v>0</v>
      </c>
      <c r="G63" s="223">
        <f t="shared" ref="G63:G67" si="14">+F63</f>
        <v>0</v>
      </c>
      <c r="H63" s="221"/>
    </row>
    <row r="64" spans="1:8" x14ac:dyDescent="0.7">
      <c r="A64" s="80"/>
      <c r="B64" s="198" t="s">
        <v>174</v>
      </c>
      <c r="C64" s="217"/>
      <c r="D64" s="217"/>
      <c r="E64" s="217"/>
      <c r="F64" s="223">
        <f t="shared" si="13"/>
        <v>0</v>
      </c>
      <c r="G64" s="223">
        <f t="shared" si="14"/>
        <v>0</v>
      </c>
      <c r="H64" s="221"/>
    </row>
    <row r="65" spans="1:8" x14ac:dyDescent="0.7">
      <c r="A65" s="80"/>
      <c r="B65" s="198" t="s">
        <v>175</v>
      </c>
      <c r="C65" s="217"/>
      <c r="D65" s="217"/>
      <c r="E65" s="217"/>
      <c r="F65" s="223">
        <f t="shared" si="13"/>
        <v>0</v>
      </c>
      <c r="G65" s="223">
        <f t="shared" si="14"/>
        <v>0</v>
      </c>
      <c r="H65" s="220"/>
    </row>
    <row r="66" spans="1:8" x14ac:dyDescent="0.7">
      <c r="A66" s="80"/>
      <c r="B66" s="201" t="s">
        <v>302</v>
      </c>
      <c r="C66" s="217"/>
      <c r="D66" s="217"/>
      <c r="E66" s="217"/>
      <c r="F66" s="223">
        <f t="shared" si="13"/>
        <v>0</v>
      </c>
      <c r="G66" s="223">
        <f t="shared" si="14"/>
        <v>0</v>
      </c>
      <c r="H66" s="220"/>
    </row>
    <row r="67" spans="1:8" s="81" customFormat="1" ht="73.8" x14ac:dyDescent="0.7">
      <c r="A67" s="80"/>
      <c r="B67" s="225" t="s">
        <v>323</v>
      </c>
      <c r="C67" s="217"/>
      <c r="D67" s="217"/>
      <c r="E67" s="217"/>
      <c r="F67" s="223">
        <f t="shared" si="13"/>
        <v>0</v>
      </c>
      <c r="G67" s="223">
        <f t="shared" si="14"/>
        <v>0</v>
      </c>
      <c r="H67" s="220"/>
    </row>
    <row r="68" spans="1:8" s="82" customFormat="1" x14ac:dyDescent="0.7">
      <c r="A68" s="281" t="s">
        <v>33</v>
      </c>
      <c r="B68" s="282"/>
      <c r="C68" s="222">
        <f>+C61+C45+C29+C23+C13+C4</f>
        <v>0</v>
      </c>
      <c r="D68" s="222">
        <f t="shared" ref="D68:G68" si="15">+D61+D45+D29+D23+D13+D4</f>
        <v>0</v>
      </c>
      <c r="E68" s="222">
        <f t="shared" si="15"/>
        <v>0</v>
      </c>
      <c r="F68" s="222">
        <f t="shared" si="15"/>
        <v>0</v>
      </c>
      <c r="G68" s="222">
        <f t="shared" si="15"/>
        <v>0</v>
      </c>
      <c r="H68" s="334"/>
    </row>
    <row r="69" spans="1:8" x14ac:dyDescent="0.7">
      <c r="A69" s="83"/>
    </row>
    <row r="70" spans="1:8" x14ac:dyDescent="0.7">
      <c r="A70" s="83"/>
    </row>
    <row r="71" spans="1:8" x14ac:dyDescent="0.7">
      <c r="A71" s="83"/>
    </row>
    <row r="72" spans="1:8" x14ac:dyDescent="0.7">
      <c r="A72" s="83"/>
    </row>
    <row r="73" spans="1:8" x14ac:dyDescent="0.7">
      <c r="A73" s="83"/>
    </row>
    <row r="74" spans="1:8" x14ac:dyDescent="0.7">
      <c r="A74" s="83"/>
    </row>
    <row r="75" spans="1:8" x14ac:dyDescent="0.7">
      <c r="A75" s="83"/>
    </row>
    <row r="76" spans="1:8" x14ac:dyDescent="0.7">
      <c r="A76" s="83"/>
    </row>
    <row r="77" spans="1:8" x14ac:dyDescent="0.7">
      <c r="A77" s="83"/>
    </row>
    <row r="78" spans="1:8" x14ac:dyDescent="0.7">
      <c r="A78" s="83"/>
    </row>
    <row r="79" spans="1:8" x14ac:dyDescent="0.7">
      <c r="A79" s="83"/>
    </row>
    <row r="80" spans="1:8" x14ac:dyDescent="0.7">
      <c r="A80" s="83"/>
    </row>
    <row r="81" spans="1:1" x14ac:dyDescent="0.7">
      <c r="A81" s="83"/>
    </row>
    <row r="82" spans="1:1" x14ac:dyDescent="0.7">
      <c r="A82" s="83"/>
    </row>
    <row r="83" spans="1:1" x14ac:dyDescent="0.7">
      <c r="A83" s="83"/>
    </row>
    <row r="84" spans="1:1" x14ac:dyDescent="0.7">
      <c r="A84" s="83"/>
    </row>
    <row r="85" spans="1:1" x14ac:dyDescent="0.7">
      <c r="A85" s="83"/>
    </row>
    <row r="86" spans="1:1" x14ac:dyDescent="0.7">
      <c r="A86" s="83"/>
    </row>
    <row r="87" spans="1:1" x14ac:dyDescent="0.7">
      <c r="A87" s="83"/>
    </row>
    <row r="88" spans="1:1" x14ac:dyDescent="0.7">
      <c r="A88" s="83"/>
    </row>
    <row r="89" spans="1:1" x14ac:dyDescent="0.7">
      <c r="A89" s="83"/>
    </row>
    <row r="90" spans="1:1" x14ac:dyDescent="0.7">
      <c r="A90" s="83"/>
    </row>
    <row r="91" spans="1:1" x14ac:dyDescent="0.7">
      <c r="A91" s="83"/>
    </row>
    <row r="92" spans="1:1" x14ac:dyDescent="0.7">
      <c r="A92" s="83"/>
    </row>
    <row r="93" spans="1:1" x14ac:dyDescent="0.7">
      <c r="A93" s="83"/>
    </row>
    <row r="94" spans="1:1" x14ac:dyDescent="0.7">
      <c r="A94" s="83"/>
    </row>
    <row r="95" spans="1:1" x14ac:dyDescent="0.7">
      <c r="A95" s="83"/>
    </row>
    <row r="96" spans="1:1" x14ac:dyDescent="0.7">
      <c r="A96" s="83"/>
    </row>
    <row r="97" spans="1:1" x14ac:dyDescent="0.7">
      <c r="A97" s="83"/>
    </row>
    <row r="98" spans="1:1" x14ac:dyDescent="0.7">
      <c r="A98" s="83"/>
    </row>
    <row r="99" spans="1:1" x14ac:dyDescent="0.7">
      <c r="A99" s="83"/>
    </row>
    <row r="100" spans="1:1" x14ac:dyDescent="0.7">
      <c r="A100" s="83"/>
    </row>
    <row r="101" spans="1:1" x14ac:dyDescent="0.7">
      <c r="A101" s="83"/>
    </row>
  </sheetData>
  <sheetProtection formatCells="0"/>
  <protectedRanges>
    <protectedRange password="CC6F" sqref="C45:H45 C46:G67 C14:G44 F5:F12" name="Range1"/>
  </protectedRanges>
  <mergeCells count="4">
    <mergeCell ref="A68:B68"/>
    <mergeCell ref="C2:E2"/>
    <mergeCell ref="H2:H3"/>
    <mergeCell ref="A1:H1"/>
  </mergeCells>
  <printOptions horizontalCentered="1"/>
  <pageMargins left="0.45" right="0" top="0.17" bottom="0.19685039370078741" header="0.51181102362204722" footer="0"/>
  <pageSetup paperSize="9" scale="90" orientation="portrait" r:id="rId1"/>
  <headerFooter alignWithMargins="0"/>
  <rowBreaks count="1" manualBreakCount="1">
    <brk id="28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3"/>
  <sheetViews>
    <sheetView view="pageBreakPreview" zoomScale="90" zoomScaleNormal="100" zoomScaleSheetLayoutView="90" workbookViewId="0">
      <selection activeCell="E11" sqref="E11"/>
    </sheetView>
  </sheetViews>
  <sheetFormatPr defaultColWidth="9.109375" defaultRowHeight="24.6" x14ac:dyDescent="0.7"/>
  <cols>
    <col min="1" max="1" width="8.6640625" style="97" customWidth="1"/>
    <col min="2" max="2" width="49" style="3" customWidth="1"/>
    <col min="3" max="3" width="15" style="3" customWidth="1"/>
    <col min="4" max="4" width="16.77734375" style="3" customWidth="1"/>
    <col min="5" max="16384" width="9.109375" style="3"/>
  </cols>
  <sheetData>
    <row r="1" spans="1:4" ht="27" x14ac:dyDescent="0.75">
      <c r="A1" s="32" t="s">
        <v>293</v>
      </c>
    </row>
    <row r="2" spans="1:4" ht="11.25" customHeight="1" x14ac:dyDescent="0.7">
      <c r="A2" s="61"/>
    </row>
    <row r="3" spans="1:4" s="61" customFormat="1" x14ac:dyDescent="0.7">
      <c r="A3" s="292" t="s">
        <v>29</v>
      </c>
      <c r="B3" s="292" t="s">
        <v>85</v>
      </c>
      <c r="C3" s="289" t="s">
        <v>330</v>
      </c>
      <c r="D3" s="289"/>
    </row>
    <row r="4" spans="1:4" s="61" customFormat="1" ht="42" x14ac:dyDescent="0.7">
      <c r="A4" s="293"/>
      <c r="B4" s="293"/>
      <c r="C4" s="249" t="s">
        <v>329</v>
      </c>
      <c r="D4" s="249" t="s">
        <v>331</v>
      </c>
    </row>
    <row r="5" spans="1:4" x14ac:dyDescent="0.7">
      <c r="A5" s="250">
        <v>1</v>
      </c>
      <c r="B5" s="251" t="s">
        <v>10</v>
      </c>
      <c r="C5" s="252"/>
      <c r="D5" s="252"/>
    </row>
    <row r="6" spans="1:4" x14ac:dyDescent="0.7">
      <c r="A6" s="85">
        <v>2</v>
      </c>
      <c r="B6" s="86"/>
      <c r="C6" s="87"/>
      <c r="D6" s="87"/>
    </row>
    <row r="7" spans="1:4" x14ac:dyDescent="0.7">
      <c r="A7" s="85">
        <v>3</v>
      </c>
      <c r="B7" s="86" t="s">
        <v>10</v>
      </c>
      <c r="C7" s="87"/>
      <c r="D7" s="87"/>
    </row>
    <row r="8" spans="1:4" x14ac:dyDescent="0.7">
      <c r="A8" s="85">
        <v>4</v>
      </c>
      <c r="B8" s="86"/>
      <c r="C8" s="87"/>
      <c r="D8" s="87"/>
    </row>
    <row r="9" spans="1:4" x14ac:dyDescent="0.7">
      <c r="A9" s="85">
        <v>5</v>
      </c>
      <c r="B9" s="86" t="s">
        <v>10</v>
      </c>
      <c r="C9" s="87"/>
      <c r="D9" s="87"/>
    </row>
    <row r="10" spans="1:4" x14ac:dyDescent="0.7">
      <c r="A10" s="85">
        <v>6</v>
      </c>
      <c r="B10" s="86"/>
      <c r="C10" s="87"/>
      <c r="D10" s="87"/>
    </row>
    <row r="11" spans="1:4" x14ac:dyDescent="0.7">
      <c r="A11" s="85">
        <v>7</v>
      </c>
      <c r="B11" s="86"/>
      <c r="C11" s="87"/>
      <c r="D11" s="87"/>
    </row>
    <row r="12" spans="1:4" x14ac:dyDescent="0.7">
      <c r="A12" s="85">
        <v>8</v>
      </c>
      <c r="B12" s="86"/>
      <c r="C12" s="87"/>
      <c r="D12" s="87"/>
    </row>
    <row r="13" spans="1:4" x14ac:dyDescent="0.7">
      <c r="A13" s="85">
        <v>9</v>
      </c>
      <c r="B13" s="86"/>
      <c r="C13" s="87"/>
      <c r="D13" s="87"/>
    </row>
    <row r="14" spans="1:4" x14ac:dyDescent="0.7">
      <c r="A14" s="85">
        <v>10</v>
      </c>
      <c r="B14" s="86"/>
      <c r="C14" s="87"/>
      <c r="D14" s="87"/>
    </row>
    <row r="15" spans="1:4" x14ac:dyDescent="0.7">
      <c r="A15" s="85">
        <v>11</v>
      </c>
      <c r="B15" s="86"/>
      <c r="C15" s="87"/>
      <c r="D15" s="87"/>
    </row>
    <row r="16" spans="1:4" x14ac:dyDescent="0.7">
      <c r="A16" s="85">
        <v>12</v>
      </c>
      <c r="B16" s="86"/>
      <c r="C16" s="87"/>
      <c r="D16" s="87"/>
    </row>
    <row r="17" spans="1:4" x14ac:dyDescent="0.7">
      <c r="A17" s="85">
        <v>13</v>
      </c>
      <c r="B17" s="86"/>
      <c r="C17" s="87"/>
      <c r="D17" s="87"/>
    </row>
    <row r="18" spans="1:4" x14ac:dyDescent="0.7">
      <c r="A18" s="85">
        <v>14</v>
      </c>
      <c r="B18" s="86" t="s">
        <v>10</v>
      </c>
      <c r="C18" s="87"/>
      <c r="D18" s="87"/>
    </row>
    <row r="19" spans="1:4" x14ac:dyDescent="0.7">
      <c r="A19" s="85">
        <v>15</v>
      </c>
      <c r="B19" s="86"/>
      <c r="C19" s="87"/>
      <c r="D19" s="87"/>
    </row>
    <row r="20" spans="1:4" x14ac:dyDescent="0.7">
      <c r="A20" s="85">
        <v>16</v>
      </c>
      <c r="B20" s="86"/>
      <c r="C20" s="87" t="s">
        <v>10</v>
      </c>
      <c r="D20" s="87" t="s">
        <v>10</v>
      </c>
    </row>
    <row r="21" spans="1:4" x14ac:dyDescent="0.7">
      <c r="A21" s="85">
        <v>17</v>
      </c>
      <c r="B21" s="86" t="s">
        <v>10</v>
      </c>
      <c r="C21" s="87"/>
      <c r="D21" s="87"/>
    </row>
    <row r="22" spans="1:4" x14ac:dyDescent="0.7">
      <c r="A22" s="85">
        <v>18</v>
      </c>
      <c r="B22" s="86"/>
      <c r="C22" s="87"/>
      <c r="D22" s="87"/>
    </row>
    <row r="23" spans="1:4" x14ac:dyDescent="0.7">
      <c r="A23" s="85">
        <v>19</v>
      </c>
      <c r="B23" s="86" t="s">
        <v>10</v>
      </c>
      <c r="C23" s="87" t="s">
        <v>10</v>
      </c>
      <c r="D23" s="87" t="s">
        <v>10</v>
      </c>
    </row>
    <row r="24" spans="1:4" x14ac:dyDescent="0.7">
      <c r="A24" s="253">
        <v>20</v>
      </c>
      <c r="B24" s="88"/>
      <c r="C24" s="89"/>
      <c r="D24" s="89"/>
    </row>
    <row r="25" spans="1:4" s="91" customFormat="1" x14ac:dyDescent="0.7">
      <c r="A25" s="290" t="s">
        <v>34</v>
      </c>
      <c r="B25" s="291"/>
      <c r="C25" s="90">
        <f>SUM(C5:C24)</f>
        <v>0</v>
      </c>
      <c r="D25" s="90">
        <f>SUM(D5:D24)</f>
        <v>0</v>
      </c>
    </row>
    <row r="26" spans="1:4" s="91" customFormat="1" x14ac:dyDescent="0.7">
      <c r="A26" s="327" t="s">
        <v>332</v>
      </c>
      <c r="B26" s="327"/>
      <c r="C26" s="328">
        <f>+C25+D25</f>
        <v>0</v>
      </c>
      <c r="D26" s="328"/>
    </row>
    <row r="27" spans="1:4" s="91" customFormat="1" x14ac:dyDescent="0.7">
      <c r="A27" s="92" t="s">
        <v>70</v>
      </c>
      <c r="B27" s="92" t="s">
        <v>198</v>
      </c>
      <c r="C27" s="1"/>
      <c r="D27" s="1"/>
    </row>
    <row r="28" spans="1:4" s="91" customFormat="1" x14ac:dyDescent="0.7">
      <c r="A28" s="93"/>
      <c r="B28" s="92" t="s">
        <v>199</v>
      </c>
      <c r="C28" s="1"/>
      <c r="D28" s="1"/>
    </row>
    <row r="29" spans="1:4" s="60" customFormat="1" x14ac:dyDescent="0.7">
      <c r="A29" s="94"/>
      <c r="B29" s="91" t="s">
        <v>181</v>
      </c>
      <c r="C29" s="1"/>
      <c r="D29" s="1"/>
    </row>
    <row r="30" spans="1:4" x14ac:dyDescent="0.7">
      <c r="A30" s="95"/>
    </row>
    <row r="31" spans="1:4" x14ac:dyDescent="0.7">
      <c r="A31" s="95"/>
    </row>
    <row r="32" spans="1:4" x14ac:dyDescent="0.7">
      <c r="A32" s="31"/>
    </row>
    <row r="33" spans="1:1" x14ac:dyDescent="0.7">
      <c r="A33" s="96"/>
    </row>
  </sheetData>
  <sheetProtection formatCells="0"/>
  <protectedRanges>
    <protectedRange password="CC6F" sqref="A5:D24" name="Range1"/>
  </protectedRanges>
  <mergeCells count="6">
    <mergeCell ref="C3:D3"/>
    <mergeCell ref="A25:B25"/>
    <mergeCell ref="A3:A4"/>
    <mergeCell ref="B3:B4"/>
    <mergeCell ref="A26:B26"/>
    <mergeCell ref="C26:D26"/>
  </mergeCells>
  <phoneticPr fontId="2" type="noConversion"/>
  <pageMargins left="0.94488188976377963" right="0.35433070866141736" top="0.98425196850393704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3"/>
  <sheetViews>
    <sheetView view="pageBreakPreview" zoomScaleNormal="120" zoomScaleSheetLayoutView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E29" sqref="E29"/>
    </sheetView>
  </sheetViews>
  <sheetFormatPr defaultColWidth="9.109375" defaultRowHeight="24.6" x14ac:dyDescent="0.7"/>
  <cols>
    <col min="1" max="1" width="6.88671875" style="95" customWidth="1"/>
    <col min="2" max="2" width="43.33203125" style="3" customWidth="1"/>
    <col min="3" max="3" width="13.6640625" style="3" customWidth="1"/>
    <col min="4" max="4" width="18.33203125" style="3" customWidth="1"/>
    <col min="5" max="5" width="18.5546875" style="3" customWidth="1"/>
    <col min="6" max="16384" width="9.109375" style="3"/>
  </cols>
  <sheetData>
    <row r="1" spans="1:9" ht="24" customHeight="1" x14ac:dyDescent="0.7">
      <c r="A1" s="294" t="s">
        <v>294</v>
      </c>
      <c r="B1" s="294"/>
      <c r="C1" s="294"/>
      <c r="D1" s="294"/>
      <c r="E1" s="294"/>
    </row>
    <row r="2" spans="1:9" s="61" customFormat="1" x14ac:dyDescent="0.7">
      <c r="A2" s="263" t="s">
        <v>29</v>
      </c>
      <c r="B2" s="300" t="s">
        <v>1</v>
      </c>
      <c r="C2" s="98" t="s">
        <v>40</v>
      </c>
      <c r="D2" s="297" t="s">
        <v>296</v>
      </c>
      <c r="E2" s="295" t="s">
        <v>297</v>
      </c>
    </row>
    <row r="3" spans="1:9" s="61" customFormat="1" ht="34.5" customHeight="1" x14ac:dyDescent="0.7">
      <c r="A3" s="299"/>
      <c r="B3" s="301"/>
      <c r="C3" s="99" t="s">
        <v>295</v>
      </c>
      <c r="D3" s="298"/>
      <c r="E3" s="296"/>
    </row>
    <row r="4" spans="1:9" s="61" customFormat="1" x14ac:dyDescent="0.7">
      <c r="A4" s="100" t="s">
        <v>41</v>
      </c>
      <c r="B4" s="101" t="s">
        <v>42</v>
      </c>
      <c r="C4" s="102" t="s">
        <v>43</v>
      </c>
      <c r="D4" s="100" t="s">
        <v>44</v>
      </c>
      <c r="E4" s="100" t="s">
        <v>45</v>
      </c>
    </row>
    <row r="5" spans="1:9" s="61" customFormat="1" x14ac:dyDescent="0.7">
      <c r="A5" s="103">
        <v>1</v>
      </c>
      <c r="B5" s="104" t="s">
        <v>15</v>
      </c>
      <c r="C5" s="105"/>
      <c r="D5" s="105" t="s">
        <v>10</v>
      </c>
      <c r="E5" s="105" t="s">
        <v>10</v>
      </c>
      <c r="F5" s="91"/>
    </row>
    <row r="6" spans="1:9" x14ac:dyDescent="0.7">
      <c r="A6" s="106">
        <v>1.1000000000000001</v>
      </c>
      <c r="B6" s="107" t="s">
        <v>16</v>
      </c>
      <c r="C6" s="86" t="s">
        <v>10</v>
      </c>
      <c r="D6" s="87" t="s">
        <v>10</v>
      </c>
      <c r="E6" s="87" t="s">
        <v>10</v>
      </c>
    </row>
    <row r="7" spans="1:9" x14ac:dyDescent="0.7">
      <c r="A7" s="106"/>
      <c r="B7" s="107" t="s">
        <v>18</v>
      </c>
      <c r="C7" s="87"/>
      <c r="D7" s="87"/>
      <c r="E7" s="87"/>
      <c r="I7" s="49"/>
    </row>
    <row r="8" spans="1:9" x14ac:dyDescent="0.7">
      <c r="A8" s="106"/>
      <c r="B8" s="107" t="s">
        <v>18</v>
      </c>
      <c r="C8" s="87"/>
      <c r="D8" s="87"/>
      <c r="E8" s="87"/>
    </row>
    <row r="9" spans="1:9" x14ac:dyDescent="0.7">
      <c r="A9" s="106">
        <v>1.2</v>
      </c>
      <c r="B9" s="107" t="s">
        <v>17</v>
      </c>
      <c r="C9" s="87"/>
      <c r="D9" s="87"/>
      <c r="E9" s="87"/>
    </row>
    <row r="10" spans="1:9" x14ac:dyDescent="0.7">
      <c r="A10" s="106"/>
      <c r="B10" s="107" t="s">
        <v>18</v>
      </c>
      <c r="C10" s="87"/>
      <c r="D10" s="87"/>
      <c r="E10" s="87"/>
    </row>
    <row r="11" spans="1:9" x14ac:dyDescent="0.7">
      <c r="A11" s="106"/>
      <c r="B11" s="107" t="s">
        <v>18</v>
      </c>
      <c r="C11" s="87"/>
      <c r="D11" s="87"/>
      <c r="E11" s="87"/>
    </row>
    <row r="12" spans="1:9" x14ac:dyDescent="0.7">
      <c r="A12" s="106">
        <v>1.3</v>
      </c>
      <c r="B12" s="107" t="s">
        <v>19</v>
      </c>
      <c r="C12" s="87"/>
      <c r="D12" s="87"/>
      <c r="E12" s="87"/>
    </row>
    <row r="13" spans="1:9" x14ac:dyDescent="0.7">
      <c r="A13" s="106"/>
      <c r="B13" s="107" t="s">
        <v>18</v>
      </c>
      <c r="C13" s="87"/>
      <c r="D13" s="87"/>
      <c r="E13" s="87"/>
    </row>
    <row r="14" spans="1:9" x14ac:dyDescent="0.7">
      <c r="A14" s="106">
        <v>1.4</v>
      </c>
      <c r="B14" s="107" t="s">
        <v>20</v>
      </c>
      <c r="C14" s="87"/>
      <c r="D14" s="87"/>
      <c r="E14" s="87"/>
    </row>
    <row r="15" spans="1:9" x14ac:dyDescent="0.7">
      <c r="A15" s="106"/>
      <c r="B15" s="107" t="s">
        <v>18</v>
      </c>
      <c r="C15" s="87"/>
      <c r="D15" s="87"/>
      <c r="E15" s="87"/>
    </row>
    <row r="16" spans="1:9" x14ac:dyDescent="0.7">
      <c r="A16" s="106"/>
      <c r="B16" s="107" t="s">
        <v>18</v>
      </c>
      <c r="C16" s="87"/>
      <c r="D16" s="87"/>
      <c r="E16" s="87"/>
    </row>
    <row r="17" spans="1:5" x14ac:dyDescent="0.7">
      <c r="A17" s="106">
        <v>1.5</v>
      </c>
      <c r="B17" s="107" t="s">
        <v>21</v>
      </c>
      <c r="C17" s="87"/>
      <c r="D17" s="87"/>
      <c r="E17" s="87"/>
    </row>
    <row r="18" spans="1:5" x14ac:dyDescent="0.7">
      <c r="A18" s="106"/>
      <c r="B18" s="107" t="s">
        <v>18</v>
      </c>
      <c r="C18" s="87"/>
      <c r="D18" s="87"/>
      <c r="E18" s="87"/>
    </row>
    <row r="19" spans="1:5" x14ac:dyDescent="0.7">
      <c r="A19" s="106">
        <v>1.6</v>
      </c>
      <c r="B19" s="107" t="s">
        <v>8</v>
      </c>
      <c r="C19" s="87"/>
      <c r="D19" s="87"/>
      <c r="E19" s="87"/>
    </row>
    <row r="20" spans="1:5" x14ac:dyDescent="0.7">
      <c r="A20" s="106"/>
      <c r="B20" s="107" t="s">
        <v>18</v>
      </c>
      <c r="C20" s="87"/>
      <c r="D20" s="87"/>
      <c r="E20" s="87"/>
    </row>
    <row r="21" spans="1:5" x14ac:dyDescent="0.7">
      <c r="A21" s="106"/>
      <c r="B21" s="107" t="s">
        <v>18</v>
      </c>
      <c r="C21" s="87"/>
      <c r="D21" s="87"/>
      <c r="E21" s="87"/>
    </row>
    <row r="22" spans="1:5" x14ac:dyDescent="0.7">
      <c r="A22" s="106"/>
      <c r="B22" s="107" t="s">
        <v>22</v>
      </c>
      <c r="C22" s="87"/>
      <c r="D22" s="87"/>
      <c r="E22" s="87"/>
    </row>
    <row r="23" spans="1:5" x14ac:dyDescent="0.7">
      <c r="A23" s="106">
        <v>1.7</v>
      </c>
      <c r="B23" s="107" t="s">
        <v>25</v>
      </c>
      <c r="C23" s="87"/>
      <c r="D23" s="87"/>
      <c r="E23" s="87"/>
    </row>
    <row r="24" spans="1:5" x14ac:dyDescent="0.7">
      <c r="A24" s="106"/>
      <c r="B24" s="107" t="s">
        <v>18</v>
      </c>
      <c r="C24" s="87"/>
      <c r="D24" s="87"/>
      <c r="E24" s="87"/>
    </row>
    <row r="25" spans="1:5" x14ac:dyDescent="0.7">
      <c r="A25" s="106">
        <v>1.8</v>
      </c>
      <c r="B25" s="107" t="s">
        <v>46</v>
      </c>
      <c r="C25" s="87"/>
      <c r="D25" s="87"/>
      <c r="E25" s="87"/>
    </row>
    <row r="26" spans="1:5" x14ac:dyDescent="0.7">
      <c r="A26" s="106"/>
      <c r="B26" s="107" t="s">
        <v>18</v>
      </c>
      <c r="C26" s="87"/>
      <c r="D26" s="87"/>
      <c r="E26" s="87"/>
    </row>
    <row r="27" spans="1:5" s="61" customFormat="1" x14ac:dyDescent="0.7">
      <c r="A27" s="103">
        <v>2</v>
      </c>
      <c r="B27" s="104" t="s">
        <v>26</v>
      </c>
      <c r="C27" s="108"/>
      <c r="D27" s="108"/>
      <c r="E27" s="108"/>
    </row>
    <row r="28" spans="1:5" x14ac:dyDescent="0.7">
      <c r="A28" s="106">
        <v>2.1</v>
      </c>
      <c r="B28" s="107" t="s">
        <v>23</v>
      </c>
      <c r="C28" s="87"/>
      <c r="D28" s="87" t="s">
        <v>10</v>
      </c>
      <c r="E28" s="87"/>
    </row>
    <row r="29" spans="1:5" x14ac:dyDescent="0.7">
      <c r="A29" s="106"/>
      <c r="B29" s="107" t="s">
        <v>9</v>
      </c>
      <c r="C29" s="87"/>
      <c r="D29" s="87"/>
      <c r="E29" s="87"/>
    </row>
    <row r="30" spans="1:5" x14ac:dyDescent="0.7">
      <c r="A30" s="106">
        <v>2.2000000000000002</v>
      </c>
      <c r="B30" s="107" t="s">
        <v>24</v>
      </c>
      <c r="C30" s="87"/>
      <c r="D30" s="87"/>
      <c r="E30" s="87" t="s">
        <v>10</v>
      </c>
    </row>
    <row r="31" spans="1:5" x14ac:dyDescent="0.7">
      <c r="A31" s="106"/>
      <c r="B31" s="107" t="s">
        <v>9</v>
      </c>
      <c r="C31" s="87"/>
      <c r="D31" s="87"/>
      <c r="E31" s="87"/>
    </row>
    <row r="32" spans="1:5" ht="19.5" customHeight="1" x14ac:dyDescent="0.7">
      <c r="A32" s="106"/>
      <c r="B32" s="107"/>
      <c r="C32" s="87"/>
      <c r="D32" s="87"/>
      <c r="E32" s="87"/>
    </row>
    <row r="33" spans="1:5" x14ac:dyDescent="0.7">
      <c r="A33" s="290" t="s">
        <v>38</v>
      </c>
      <c r="B33" s="291"/>
      <c r="C33" s="109">
        <f>SUM(C5:C31)</f>
        <v>0</v>
      </c>
      <c r="D33" s="110">
        <f>SUM(D5:D31)</f>
        <v>0</v>
      </c>
      <c r="E33" s="110">
        <f>+E31</f>
        <v>0</v>
      </c>
    </row>
  </sheetData>
  <sheetProtection formatCells="0"/>
  <protectedRanges>
    <protectedRange password="CC6F" sqref="A5:E32" name="ช่วง1"/>
  </protectedRanges>
  <mergeCells count="6">
    <mergeCell ref="A1:E1"/>
    <mergeCell ref="E2:E3"/>
    <mergeCell ref="A33:B33"/>
    <mergeCell ref="D2:D3"/>
    <mergeCell ref="A2:A3"/>
    <mergeCell ref="B2:B3"/>
  </mergeCells>
  <phoneticPr fontId="2" type="noConversion"/>
  <printOptions horizontalCentered="1"/>
  <pageMargins left="0.74803149606299213" right="0.15748031496062992" top="0.78740157480314965" bottom="0.19685039370078741" header="0.31496062992125984" footer="0.19685039370078741"/>
  <pageSetup paperSize="9" scale="95" orientation="portrait" r:id="rId1"/>
  <headerFooter alignWithMargins="0"/>
  <ignoredErrors>
    <ignoredError sqref="A4:B4 C4:E4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88"/>
  <sheetViews>
    <sheetView view="pageBreakPreview" zoomScale="120" zoomScaleNormal="100" zoomScaleSheetLayoutView="120" workbookViewId="0">
      <pane xSplit="9" ySplit="7" topLeftCell="J8" activePane="bottomRight" state="frozen"/>
      <selection pane="topRight" activeCell="M1" sqref="M1"/>
      <selection pane="bottomLeft" activeCell="A8" sqref="A8"/>
      <selection pane="bottomRight" activeCell="H86" sqref="H86"/>
    </sheetView>
  </sheetViews>
  <sheetFormatPr defaultColWidth="9.109375" defaultRowHeight="24.6" x14ac:dyDescent="0.7"/>
  <cols>
    <col min="1" max="1" width="5.6640625" style="3" customWidth="1"/>
    <col min="2" max="2" width="25.109375" style="3" customWidth="1"/>
    <col min="3" max="3" width="9" style="3" customWidth="1"/>
    <col min="4" max="4" width="17" style="3" customWidth="1"/>
    <col min="5" max="5" width="10.88671875" style="3" customWidth="1"/>
    <col min="6" max="6" width="12" style="3" customWidth="1"/>
    <col min="7" max="7" width="10.109375" style="3" customWidth="1"/>
    <col min="8" max="8" width="10.5546875" style="3" customWidth="1"/>
    <col min="9" max="9" width="21.6640625" style="3" customWidth="1"/>
    <col min="10" max="16384" width="9.109375" style="3"/>
  </cols>
  <sheetData>
    <row r="1" spans="1:9" s="61" customFormat="1" x14ac:dyDescent="0.7">
      <c r="A1" s="255" t="s">
        <v>248</v>
      </c>
      <c r="B1" s="255"/>
      <c r="C1" s="255"/>
      <c r="D1" s="255"/>
      <c r="E1" s="255"/>
      <c r="F1" s="255"/>
      <c r="G1" s="255"/>
      <c r="H1" s="255"/>
      <c r="I1" s="255"/>
    </row>
    <row r="2" spans="1:9" x14ac:dyDescent="0.7">
      <c r="A2" s="312" t="s">
        <v>58</v>
      </c>
      <c r="B2" s="312"/>
      <c r="C2" s="312"/>
      <c r="D2" s="312"/>
      <c r="E2" s="312"/>
      <c r="F2" s="312"/>
      <c r="G2" s="312"/>
      <c r="H2" s="312"/>
      <c r="I2" s="312"/>
    </row>
    <row r="3" spans="1:9" x14ac:dyDescent="0.7">
      <c r="A3" s="111"/>
      <c r="B3" s="111"/>
      <c r="C3" s="111"/>
      <c r="D3" s="111"/>
      <c r="E3" s="111"/>
      <c r="F3" s="111"/>
      <c r="G3" s="111"/>
      <c r="H3" s="111"/>
      <c r="I3" s="111"/>
    </row>
    <row r="4" spans="1:9" s="114" customFormat="1" ht="21" x14ac:dyDescent="0.6">
      <c r="A4" s="112"/>
      <c r="B4" s="113" t="s">
        <v>59</v>
      </c>
      <c r="C4" s="313" t="s">
        <v>60</v>
      </c>
      <c r="D4" s="313" t="s">
        <v>61</v>
      </c>
      <c r="E4" s="315" t="s">
        <v>62</v>
      </c>
      <c r="F4" s="315" t="s">
        <v>63</v>
      </c>
      <c r="G4" s="313" t="s">
        <v>84</v>
      </c>
      <c r="H4" s="313" t="s">
        <v>64</v>
      </c>
      <c r="I4" s="317" t="s">
        <v>65</v>
      </c>
    </row>
    <row r="5" spans="1:9" s="114" customFormat="1" ht="18.75" customHeight="1" x14ac:dyDescent="0.6">
      <c r="A5" s="112" t="s">
        <v>30</v>
      </c>
      <c r="B5" s="115" t="s">
        <v>66</v>
      </c>
      <c r="C5" s="313"/>
      <c r="D5" s="313"/>
      <c r="E5" s="315"/>
      <c r="F5" s="315"/>
      <c r="G5" s="313"/>
      <c r="H5" s="313"/>
      <c r="I5" s="318"/>
    </row>
    <row r="6" spans="1:9" s="114" customFormat="1" ht="21" x14ac:dyDescent="0.6">
      <c r="A6" s="303"/>
      <c r="B6" s="115" t="s">
        <v>67</v>
      </c>
      <c r="C6" s="313"/>
      <c r="D6" s="313"/>
      <c r="E6" s="315"/>
      <c r="F6" s="315"/>
      <c r="G6" s="313"/>
      <c r="H6" s="313"/>
      <c r="I6" s="318"/>
    </row>
    <row r="7" spans="1:9" s="114" customFormat="1" ht="44.25" customHeight="1" x14ac:dyDescent="0.6">
      <c r="A7" s="303"/>
      <c r="B7" s="116" t="s">
        <v>68</v>
      </c>
      <c r="C7" s="314"/>
      <c r="D7" s="314"/>
      <c r="E7" s="316"/>
      <c r="F7" s="316"/>
      <c r="G7" s="314"/>
      <c r="H7" s="314"/>
      <c r="I7" s="318"/>
    </row>
    <row r="8" spans="1:9" x14ac:dyDescent="0.7">
      <c r="A8" s="304" t="s">
        <v>115</v>
      </c>
      <c r="B8" s="305"/>
      <c r="C8" s="168"/>
      <c r="D8" s="168"/>
      <c r="E8" s="168"/>
      <c r="F8" s="168"/>
      <c r="G8" s="168"/>
      <c r="H8" s="168"/>
      <c r="I8" s="168"/>
    </row>
    <row r="9" spans="1:9" x14ac:dyDescent="0.7">
      <c r="A9" s="329">
        <v>1.1000000000000001</v>
      </c>
      <c r="B9" s="331" t="s">
        <v>257</v>
      </c>
      <c r="C9" s="329"/>
      <c r="D9" s="329"/>
      <c r="E9" s="330"/>
      <c r="F9" s="330">
        <f>SUM(F10:F11)</f>
        <v>0</v>
      </c>
      <c r="G9" s="117"/>
      <c r="H9" s="117"/>
      <c r="I9" s="8"/>
    </row>
    <row r="10" spans="1:9" x14ac:dyDescent="0.7">
      <c r="A10" s="35"/>
      <c r="B10" s="8" t="s">
        <v>117</v>
      </c>
      <c r="C10" s="35"/>
      <c r="D10" s="35"/>
      <c r="E10" s="117"/>
      <c r="F10" s="117"/>
      <c r="G10" s="117"/>
      <c r="H10" s="117"/>
      <c r="I10" s="8"/>
    </row>
    <row r="11" spans="1:9" x14ac:dyDescent="0.7">
      <c r="A11" s="35"/>
      <c r="B11" s="8" t="s">
        <v>118</v>
      </c>
      <c r="C11" s="35"/>
      <c r="D11" s="35"/>
      <c r="E11" s="117"/>
      <c r="F11" s="117"/>
      <c r="G11" s="117"/>
      <c r="H11" s="117"/>
      <c r="I11" s="8"/>
    </row>
    <row r="12" spans="1:9" x14ac:dyDescent="0.7">
      <c r="A12" s="329">
        <v>1.2</v>
      </c>
      <c r="B12" s="331" t="s">
        <v>258</v>
      </c>
      <c r="C12" s="329"/>
      <c r="D12" s="329"/>
      <c r="E12" s="330"/>
      <c r="F12" s="330">
        <f>SUM(F13:F14)</f>
        <v>0</v>
      </c>
      <c r="G12" s="117"/>
      <c r="H12" s="117"/>
      <c r="I12" s="8"/>
    </row>
    <row r="13" spans="1:9" x14ac:dyDescent="0.7">
      <c r="A13" s="35"/>
      <c r="B13" s="8" t="s">
        <v>119</v>
      </c>
      <c r="C13" s="35"/>
      <c r="D13" s="35"/>
      <c r="E13" s="117"/>
      <c r="F13" s="117"/>
      <c r="G13" s="117"/>
      <c r="H13" s="117"/>
      <c r="I13" s="8"/>
    </row>
    <row r="14" spans="1:9" x14ac:dyDescent="0.7">
      <c r="A14" s="35"/>
      <c r="B14" s="8" t="s">
        <v>120</v>
      </c>
      <c r="C14" s="35"/>
      <c r="D14" s="35"/>
      <c r="E14" s="117"/>
      <c r="F14" s="117"/>
      <c r="G14" s="117"/>
      <c r="H14" s="117"/>
      <c r="I14" s="8"/>
    </row>
    <row r="15" spans="1:9" x14ac:dyDescent="0.7">
      <c r="A15" s="329">
        <v>1.3</v>
      </c>
      <c r="B15" s="331" t="s">
        <v>259</v>
      </c>
      <c r="C15" s="329"/>
      <c r="D15" s="329"/>
      <c r="E15" s="330"/>
      <c r="F15" s="330">
        <f>SUM(F16:F17)</f>
        <v>0</v>
      </c>
      <c r="G15" s="117"/>
      <c r="H15" s="117"/>
      <c r="I15" s="8"/>
    </row>
    <row r="16" spans="1:9" x14ac:dyDescent="0.7">
      <c r="A16" s="35"/>
      <c r="B16" s="8" t="s">
        <v>121</v>
      </c>
      <c r="C16" s="35"/>
      <c r="D16" s="35"/>
      <c r="E16" s="117"/>
      <c r="F16" s="117"/>
      <c r="G16" s="117"/>
      <c r="H16" s="117"/>
      <c r="I16" s="8"/>
    </row>
    <row r="17" spans="1:9" x14ac:dyDescent="0.7">
      <c r="A17" s="35"/>
      <c r="B17" s="8" t="s">
        <v>122</v>
      </c>
      <c r="C17" s="35"/>
      <c r="D17" s="35"/>
      <c r="E17" s="117"/>
      <c r="F17" s="117"/>
      <c r="G17" s="117"/>
      <c r="H17" s="117"/>
      <c r="I17" s="8"/>
    </row>
    <row r="18" spans="1:9" x14ac:dyDescent="0.7">
      <c r="A18" s="329">
        <v>1.4</v>
      </c>
      <c r="B18" s="331" t="s">
        <v>260</v>
      </c>
      <c r="C18" s="329"/>
      <c r="D18" s="329"/>
      <c r="E18" s="330"/>
      <c r="F18" s="330">
        <f>SUM(F19:F20)</f>
        <v>0</v>
      </c>
      <c r="G18" s="117"/>
      <c r="H18" s="117"/>
      <c r="I18" s="8"/>
    </row>
    <row r="19" spans="1:9" x14ac:dyDescent="0.7">
      <c r="A19" s="35"/>
      <c r="B19" s="8" t="s">
        <v>123</v>
      </c>
      <c r="C19" s="35"/>
      <c r="D19" s="35"/>
      <c r="E19" s="117"/>
      <c r="F19" s="117"/>
      <c r="G19" s="117"/>
      <c r="H19" s="117"/>
      <c r="I19" s="8"/>
    </row>
    <row r="20" spans="1:9" x14ac:dyDescent="0.7">
      <c r="A20" s="35"/>
      <c r="B20" s="8" t="s">
        <v>124</v>
      </c>
      <c r="C20" s="35"/>
      <c r="D20" s="35"/>
      <c r="E20" s="117"/>
      <c r="F20" s="117"/>
      <c r="G20" s="117"/>
      <c r="H20" s="117"/>
      <c r="I20" s="8"/>
    </row>
    <row r="21" spans="1:9" x14ac:dyDescent="0.7">
      <c r="A21" s="329">
        <v>1.5</v>
      </c>
      <c r="B21" s="331" t="s">
        <v>261</v>
      </c>
      <c r="C21" s="329"/>
      <c r="D21" s="329"/>
      <c r="E21" s="330"/>
      <c r="F21" s="330">
        <f>SUM(F22:F23)</f>
        <v>0</v>
      </c>
      <c r="G21" s="117"/>
      <c r="H21" s="117"/>
      <c r="I21" s="8"/>
    </row>
    <row r="22" spans="1:9" x14ac:dyDescent="0.7">
      <c r="A22" s="35"/>
      <c r="B22" s="8" t="s">
        <v>125</v>
      </c>
      <c r="C22" s="35"/>
      <c r="D22" s="35"/>
      <c r="E22" s="117"/>
      <c r="F22" s="117"/>
      <c r="G22" s="117"/>
      <c r="H22" s="117"/>
      <c r="I22" s="8"/>
    </row>
    <row r="23" spans="1:9" x14ac:dyDescent="0.7">
      <c r="A23" s="35"/>
      <c r="B23" s="8" t="s">
        <v>126</v>
      </c>
      <c r="C23" s="35"/>
      <c r="D23" s="35"/>
      <c r="E23" s="117"/>
      <c r="F23" s="117"/>
      <c r="G23" s="117"/>
      <c r="H23" s="117"/>
      <c r="I23" s="8"/>
    </row>
    <row r="24" spans="1:9" x14ac:dyDescent="0.7">
      <c r="A24" s="329">
        <v>1.6</v>
      </c>
      <c r="B24" s="332" t="s">
        <v>262</v>
      </c>
      <c r="C24" s="329"/>
      <c r="D24" s="329"/>
      <c r="E24" s="330"/>
      <c r="F24" s="330">
        <f>SUM(F25:F26)</f>
        <v>0</v>
      </c>
      <c r="G24" s="117"/>
      <c r="H24" s="117"/>
      <c r="I24" s="8"/>
    </row>
    <row r="25" spans="1:9" x14ac:dyDescent="0.7">
      <c r="A25" s="35"/>
      <c r="B25" s="8" t="s">
        <v>127</v>
      </c>
      <c r="C25" s="35"/>
      <c r="D25" s="35"/>
      <c r="E25" s="117"/>
      <c r="F25" s="117"/>
      <c r="G25" s="117"/>
      <c r="H25" s="117"/>
      <c r="I25" s="8"/>
    </row>
    <row r="26" spans="1:9" x14ac:dyDescent="0.7">
      <c r="A26" s="35"/>
      <c r="B26" s="8" t="s">
        <v>128</v>
      </c>
      <c r="C26" s="35"/>
      <c r="D26" s="35"/>
      <c r="E26" s="117"/>
      <c r="F26" s="117"/>
      <c r="G26" s="117"/>
      <c r="H26" s="117"/>
      <c r="I26" s="8"/>
    </row>
    <row r="27" spans="1:9" x14ac:dyDescent="0.7">
      <c r="A27" s="329">
        <v>1.7</v>
      </c>
      <c r="B27" s="332" t="s">
        <v>263</v>
      </c>
      <c r="C27" s="329"/>
      <c r="D27" s="329"/>
      <c r="E27" s="330"/>
      <c r="F27" s="330">
        <f>SUM(F28:F29)</f>
        <v>0</v>
      </c>
      <c r="G27" s="117"/>
      <c r="H27" s="117"/>
      <c r="I27" s="8"/>
    </row>
    <row r="28" spans="1:9" x14ac:dyDescent="0.7">
      <c r="A28" s="35"/>
      <c r="B28" s="8" t="s">
        <v>134</v>
      </c>
      <c r="C28" s="35"/>
      <c r="D28" s="35"/>
      <c r="E28" s="117"/>
      <c r="F28" s="117"/>
      <c r="G28" s="117"/>
      <c r="H28" s="117"/>
      <c r="I28" s="8"/>
    </row>
    <row r="29" spans="1:9" x14ac:dyDescent="0.7">
      <c r="A29" s="35"/>
      <c r="B29" s="8" t="s">
        <v>135</v>
      </c>
      <c r="C29" s="35"/>
      <c r="D29" s="35"/>
      <c r="E29" s="117"/>
      <c r="F29" s="117"/>
      <c r="G29" s="117"/>
      <c r="H29" s="117"/>
      <c r="I29" s="8"/>
    </row>
    <row r="30" spans="1:9" x14ac:dyDescent="0.7">
      <c r="A30" s="329">
        <v>1.8</v>
      </c>
      <c r="B30" s="332" t="s">
        <v>264</v>
      </c>
      <c r="C30" s="329"/>
      <c r="D30" s="329"/>
      <c r="E30" s="330"/>
      <c r="F30" s="330">
        <f>SUM(F31:F32)</f>
        <v>0</v>
      </c>
      <c r="G30" s="117"/>
      <c r="H30" s="117"/>
      <c r="I30" s="8"/>
    </row>
    <row r="31" spans="1:9" x14ac:dyDescent="0.7">
      <c r="A31" s="35"/>
      <c r="B31" s="8" t="s">
        <v>136</v>
      </c>
      <c r="C31" s="35"/>
      <c r="D31" s="35"/>
      <c r="E31" s="117"/>
      <c r="F31" s="117"/>
      <c r="G31" s="117"/>
      <c r="H31" s="117"/>
      <c r="I31" s="8"/>
    </row>
    <row r="32" spans="1:9" x14ac:dyDescent="0.7">
      <c r="A32" s="35"/>
      <c r="B32" s="8" t="s">
        <v>137</v>
      </c>
      <c r="C32" s="35"/>
      <c r="D32" s="35"/>
      <c r="E32" s="117"/>
      <c r="F32" s="117"/>
      <c r="G32" s="117"/>
      <c r="H32" s="117"/>
      <c r="I32" s="8"/>
    </row>
    <row r="33" spans="1:11" x14ac:dyDescent="0.7">
      <c r="A33" s="329">
        <v>1.9</v>
      </c>
      <c r="B33" s="332" t="s">
        <v>254</v>
      </c>
      <c r="C33" s="329"/>
      <c r="D33" s="329"/>
      <c r="E33" s="330"/>
      <c r="F33" s="330">
        <f>SUM(F34:F35)</f>
        <v>0</v>
      </c>
      <c r="G33" s="117"/>
      <c r="H33" s="117"/>
      <c r="I33" s="8"/>
    </row>
    <row r="34" spans="1:11" x14ac:dyDescent="0.7">
      <c r="A34" s="35"/>
      <c r="B34" s="8" t="s">
        <v>138</v>
      </c>
      <c r="C34" s="35"/>
      <c r="D34" s="35"/>
      <c r="E34" s="117"/>
      <c r="F34" s="117"/>
      <c r="G34" s="117"/>
      <c r="H34" s="117"/>
      <c r="I34" s="8"/>
    </row>
    <row r="35" spans="1:11" x14ac:dyDescent="0.7">
      <c r="A35" s="35"/>
      <c r="B35" s="8" t="s">
        <v>139</v>
      </c>
      <c r="C35" s="35"/>
      <c r="D35" s="35"/>
      <c r="E35" s="117"/>
      <c r="F35" s="117"/>
      <c r="G35" s="117"/>
      <c r="H35" s="117"/>
      <c r="I35" s="8"/>
    </row>
    <row r="36" spans="1:11" x14ac:dyDescent="0.7">
      <c r="A36" s="333">
        <v>1.1000000000000001</v>
      </c>
      <c r="B36" s="332" t="s">
        <v>265</v>
      </c>
      <c r="C36" s="329"/>
      <c r="D36" s="329"/>
      <c r="E36" s="330"/>
      <c r="F36" s="330">
        <f>SUM(F37:F38)</f>
        <v>0</v>
      </c>
      <c r="G36" s="117"/>
      <c r="H36" s="117"/>
      <c r="I36" s="8"/>
    </row>
    <row r="37" spans="1:11" x14ac:dyDescent="0.7">
      <c r="A37" s="35"/>
      <c r="B37" s="8" t="s">
        <v>255</v>
      </c>
      <c r="C37" s="35"/>
      <c r="D37" s="35"/>
      <c r="E37" s="117"/>
      <c r="F37" s="117"/>
      <c r="G37" s="117"/>
      <c r="H37" s="117"/>
      <c r="I37" s="8"/>
    </row>
    <row r="38" spans="1:11" x14ac:dyDescent="0.7">
      <c r="A38" s="35"/>
      <c r="B38" s="8" t="s">
        <v>256</v>
      </c>
      <c r="C38" s="35"/>
      <c r="D38" s="35"/>
      <c r="E38" s="117"/>
      <c r="F38" s="117"/>
      <c r="G38" s="117"/>
      <c r="H38" s="117"/>
      <c r="I38" s="8"/>
      <c r="K38" s="3" t="s">
        <v>268</v>
      </c>
    </row>
    <row r="39" spans="1:11" x14ac:dyDescent="0.7">
      <c r="A39" s="333">
        <v>1.1100000000000001</v>
      </c>
      <c r="B39" s="332" t="s">
        <v>269</v>
      </c>
      <c r="C39" s="329"/>
      <c r="D39" s="329"/>
      <c r="E39" s="330"/>
      <c r="F39" s="330">
        <f>SUM(F40:F41)</f>
        <v>0</v>
      </c>
      <c r="G39" s="117"/>
      <c r="H39" s="117"/>
      <c r="I39" s="8"/>
    </row>
    <row r="40" spans="1:11" x14ac:dyDescent="0.7">
      <c r="A40" s="35"/>
      <c r="B40" s="8" t="s">
        <v>266</v>
      </c>
      <c r="C40" s="35"/>
      <c r="D40" s="35"/>
      <c r="E40" s="117"/>
      <c r="F40" s="117"/>
      <c r="G40" s="117"/>
      <c r="H40" s="117"/>
      <c r="I40" s="8"/>
    </row>
    <row r="41" spans="1:11" x14ac:dyDescent="0.7">
      <c r="A41" s="35"/>
      <c r="B41" s="8" t="s">
        <v>267</v>
      </c>
      <c r="C41" s="35"/>
      <c r="D41" s="35"/>
      <c r="E41" s="117"/>
      <c r="F41" s="117"/>
      <c r="G41" s="117"/>
      <c r="H41" s="117"/>
      <c r="I41" s="8"/>
    </row>
    <row r="42" spans="1:11" x14ac:dyDescent="0.7">
      <c r="A42" s="333">
        <v>1.1200000000000001</v>
      </c>
      <c r="B42" s="332" t="s">
        <v>251</v>
      </c>
      <c r="C42" s="329"/>
      <c r="D42" s="329"/>
      <c r="E42" s="330"/>
      <c r="F42" s="330">
        <f>SUM(F43:F44)</f>
        <v>0</v>
      </c>
      <c r="G42" s="117"/>
      <c r="H42" s="117"/>
      <c r="I42" s="8"/>
    </row>
    <row r="43" spans="1:11" x14ac:dyDescent="0.7">
      <c r="A43" s="35"/>
      <c r="B43" s="8" t="s">
        <v>270</v>
      </c>
      <c r="C43" s="35"/>
      <c r="D43" s="35"/>
      <c r="E43" s="117"/>
      <c r="F43" s="117"/>
      <c r="G43" s="117"/>
      <c r="H43" s="117"/>
      <c r="I43" s="8"/>
    </row>
    <row r="44" spans="1:11" x14ac:dyDescent="0.7">
      <c r="A44" s="35"/>
      <c r="B44" s="8" t="s">
        <v>271</v>
      </c>
      <c r="C44" s="35"/>
      <c r="D44" s="35"/>
      <c r="E44" s="117"/>
      <c r="F44" s="117"/>
      <c r="G44" s="117"/>
      <c r="H44" s="117"/>
      <c r="I44" s="8"/>
    </row>
    <row r="45" spans="1:11" x14ac:dyDescent="0.7">
      <c r="A45" s="333">
        <v>1.1299999999999999</v>
      </c>
      <c r="B45" s="332" t="s">
        <v>252</v>
      </c>
      <c r="C45" s="329"/>
      <c r="D45" s="329"/>
      <c r="E45" s="330"/>
      <c r="F45" s="330">
        <f>SUM(F46:F47)</f>
        <v>0</v>
      </c>
      <c r="G45" s="117"/>
      <c r="H45" s="117"/>
      <c r="I45" s="8"/>
    </row>
    <row r="46" spans="1:11" x14ac:dyDescent="0.7">
      <c r="A46" s="35"/>
      <c r="B46" s="8" t="s">
        <v>272</v>
      </c>
      <c r="C46" s="35"/>
      <c r="D46" s="35"/>
      <c r="E46" s="117"/>
      <c r="F46" s="117"/>
      <c r="G46" s="117"/>
      <c r="H46" s="117"/>
      <c r="I46" s="8"/>
    </row>
    <row r="47" spans="1:11" x14ac:dyDescent="0.7">
      <c r="A47" s="35"/>
      <c r="B47" s="8" t="s">
        <v>273</v>
      </c>
      <c r="C47" s="35"/>
      <c r="D47" s="35"/>
      <c r="E47" s="117"/>
      <c r="F47" s="117"/>
      <c r="G47" s="117"/>
      <c r="H47" s="117"/>
      <c r="I47" s="8"/>
    </row>
    <row r="48" spans="1:11" x14ac:dyDescent="0.7">
      <c r="A48" s="333">
        <v>1.1399999999999999</v>
      </c>
      <c r="B48" s="332" t="s">
        <v>276</v>
      </c>
      <c r="C48" s="329"/>
      <c r="D48" s="329"/>
      <c r="E48" s="330"/>
      <c r="F48" s="330">
        <f>SUM(F49:F50)</f>
        <v>0</v>
      </c>
      <c r="G48" s="117"/>
      <c r="H48" s="117"/>
      <c r="I48" s="8"/>
    </row>
    <row r="49" spans="1:9" x14ac:dyDescent="0.7">
      <c r="A49" s="35"/>
      <c r="B49" s="8" t="s">
        <v>274</v>
      </c>
      <c r="C49" s="35"/>
      <c r="D49" s="35"/>
      <c r="E49" s="117"/>
      <c r="F49" s="117"/>
      <c r="G49" s="117"/>
      <c r="H49" s="117"/>
      <c r="I49" s="8"/>
    </row>
    <row r="50" spans="1:9" x14ac:dyDescent="0.7">
      <c r="A50" s="35"/>
      <c r="B50" s="8" t="s">
        <v>275</v>
      </c>
      <c r="C50" s="35"/>
      <c r="D50" s="35"/>
      <c r="E50" s="117"/>
      <c r="F50" s="117"/>
      <c r="G50" s="117"/>
      <c r="H50" s="117"/>
      <c r="I50" s="8"/>
    </row>
    <row r="51" spans="1:9" x14ac:dyDescent="0.7">
      <c r="A51" s="333">
        <v>1.1499999999999999</v>
      </c>
      <c r="B51" s="332" t="s">
        <v>277</v>
      </c>
      <c r="C51" s="329"/>
      <c r="D51" s="329"/>
      <c r="E51" s="330"/>
      <c r="F51" s="330">
        <f>SUM(F52:F53)</f>
        <v>0</v>
      </c>
      <c r="G51" s="117"/>
      <c r="H51" s="117"/>
      <c r="I51" s="8"/>
    </row>
    <row r="52" spans="1:9" x14ac:dyDescent="0.7">
      <c r="A52" s="35"/>
      <c r="B52" s="8" t="s">
        <v>312</v>
      </c>
      <c r="C52" s="35"/>
      <c r="D52" s="35"/>
      <c r="E52" s="117"/>
      <c r="F52" s="117"/>
      <c r="G52" s="117"/>
      <c r="H52" s="117"/>
      <c r="I52" s="8"/>
    </row>
    <row r="53" spans="1:9" x14ac:dyDescent="0.7">
      <c r="A53" s="35"/>
      <c r="B53" s="8" t="s">
        <v>313</v>
      </c>
      <c r="C53" s="35"/>
      <c r="D53" s="35"/>
      <c r="E53" s="117"/>
      <c r="F53" s="117"/>
      <c r="G53" s="117"/>
      <c r="H53" s="117"/>
      <c r="I53" s="8"/>
    </row>
    <row r="54" spans="1:9" x14ac:dyDescent="0.7">
      <c r="A54" s="306" t="s">
        <v>152</v>
      </c>
      <c r="B54" s="307"/>
      <c r="C54" s="307"/>
      <c r="D54" s="307"/>
      <c r="E54" s="308"/>
      <c r="F54" s="169">
        <f>+F51+F48+F45+F42+F39+F36+F33+F30+F27+F24+F21+F18+F15+F12+F9</f>
        <v>0</v>
      </c>
      <c r="G54" s="117"/>
      <c r="H54" s="117"/>
      <c r="I54" s="8"/>
    </row>
    <row r="55" spans="1:9" x14ac:dyDescent="0.7">
      <c r="A55" s="304" t="s">
        <v>116</v>
      </c>
      <c r="B55" s="305"/>
      <c r="C55" s="35"/>
      <c r="D55" s="35"/>
      <c r="E55" s="117"/>
      <c r="F55" s="117"/>
      <c r="G55" s="117"/>
      <c r="H55" s="117"/>
      <c r="I55" s="8"/>
    </row>
    <row r="56" spans="1:9" x14ac:dyDescent="0.7">
      <c r="A56" s="329">
        <v>2.1</v>
      </c>
      <c r="B56" s="331" t="s">
        <v>129</v>
      </c>
      <c r="C56" s="329"/>
      <c r="D56" s="329"/>
      <c r="E56" s="330"/>
      <c r="F56" s="330">
        <f>SUM(F57:F58)</f>
        <v>0</v>
      </c>
      <c r="G56" s="117"/>
      <c r="H56" s="117"/>
      <c r="I56" s="8"/>
    </row>
    <row r="57" spans="1:9" x14ac:dyDescent="0.7">
      <c r="A57" s="35"/>
      <c r="B57" s="8" t="s">
        <v>140</v>
      </c>
      <c r="C57" s="35"/>
      <c r="D57" s="35"/>
      <c r="E57" s="117"/>
      <c r="F57" s="117"/>
      <c r="G57" s="117"/>
      <c r="H57" s="117"/>
      <c r="I57" s="8"/>
    </row>
    <row r="58" spans="1:9" x14ac:dyDescent="0.7">
      <c r="A58" s="35"/>
      <c r="B58" s="8" t="s">
        <v>141</v>
      </c>
      <c r="C58" s="35"/>
      <c r="D58" s="35"/>
      <c r="E58" s="117"/>
      <c r="F58" s="117"/>
      <c r="G58" s="117"/>
      <c r="H58" s="117"/>
      <c r="I58" s="8"/>
    </row>
    <row r="59" spans="1:9" x14ac:dyDescent="0.7">
      <c r="A59" s="329">
        <v>2.2000000000000002</v>
      </c>
      <c r="B59" s="331" t="s">
        <v>130</v>
      </c>
      <c r="C59" s="329"/>
      <c r="D59" s="329"/>
      <c r="E59" s="330"/>
      <c r="F59" s="330">
        <f>SUM(F60:F61)</f>
        <v>0</v>
      </c>
      <c r="G59" s="117"/>
      <c r="H59" s="117"/>
      <c r="I59" s="8"/>
    </row>
    <row r="60" spans="1:9" x14ac:dyDescent="0.7">
      <c r="A60" s="35"/>
      <c r="B60" s="8" t="s">
        <v>142</v>
      </c>
      <c r="C60" s="35"/>
      <c r="D60" s="35"/>
      <c r="E60" s="117"/>
      <c r="F60" s="117"/>
      <c r="G60" s="117"/>
      <c r="H60" s="117"/>
      <c r="I60" s="8"/>
    </row>
    <row r="61" spans="1:9" x14ac:dyDescent="0.7">
      <c r="A61" s="35"/>
      <c r="B61" s="8" t="s">
        <v>143</v>
      </c>
      <c r="C61" s="35"/>
      <c r="D61" s="35"/>
      <c r="E61" s="117"/>
      <c r="F61" s="117"/>
      <c r="G61" s="117"/>
      <c r="H61" s="117"/>
      <c r="I61" s="8"/>
    </row>
    <row r="62" spans="1:9" x14ac:dyDescent="0.7">
      <c r="A62" s="329">
        <v>2.2999999999999998</v>
      </c>
      <c r="B62" s="331" t="s">
        <v>131</v>
      </c>
      <c r="C62" s="329"/>
      <c r="D62" s="329"/>
      <c r="E62" s="330"/>
      <c r="F62" s="330">
        <f>SUM(F63:F64)</f>
        <v>0</v>
      </c>
      <c r="G62" s="117"/>
      <c r="H62" s="117"/>
      <c r="I62" s="8"/>
    </row>
    <row r="63" spans="1:9" x14ac:dyDescent="0.7">
      <c r="A63" s="35"/>
      <c r="B63" s="8" t="s">
        <v>144</v>
      </c>
      <c r="C63" s="35"/>
      <c r="D63" s="35"/>
      <c r="E63" s="117"/>
      <c r="F63" s="117"/>
      <c r="G63" s="117"/>
      <c r="H63" s="117"/>
      <c r="I63" s="8"/>
    </row>
    <row r="64" spans="1:9" x14ac:dyDescent="0.7">
      <c r="A64" s="35"/>
      <c r="B64" s="8" t="s">
        <v>145</v>
      </c>
      <c r="C64" s="35"/>
      <c r="D64" s="35"/>
      <c r="E64" s="117"/>
      <c r="F64" s="117"/>
      <c r="G64" s="117"/>
      <c r="H64" s="117"/>
      <c r="I64" s="8"/>
    </row>
    <row r="65" spans="1:9" x14ac:dyDescent="0.7">
      <c r="A65" s="329">
        <v>2.4</v>
      </c>
      <c r="B65" s="331" t="s">
        <v>132</v>
      </c>
      <c r="C65" s="329"/>
      <c r="D65" s="329"/>
      <c r="E65" s="330"/>
      <c r="F65" s="330">
        <f>SUM(F66:F67)</f>
        <v>0</v>
      </c>
      <c r="G65" s="117"/>
      <c r="H65" s="117"/>
      <c r="I65" s="8"/>
    </row>
    <row r="66" spans="1:9" x14ac:dyDescent="0.7">
      <c r="A66" s="35"/>
      <c r="B66" s="8" t="s">
        <v>146</v>
      </c>
      <c r="C66" s="35"/>
      <c r="D66" s="35"/>
      <c r="E66" s="117"/>
      <c r="F66" s="117"/>
      <c r="G66" s="117"/>
      <c r="H66" s="117"/>
      <c r="I66" s="8"/>
    </row>
    <row r="67" spans="1:9" x14ac:dyDescent="0.7">
      <c r="A67" s="35"/>
      <c r="B67" s="8" t="s">
        <v>147</v>
      </c>
      <c r="C67" s="35"/>
      <c r="D67" s="35"/>
      <c r="E67" s="117"/>
      <c r="F67" s="117"/>
      <c r="G67" s="117"/>
      <c r="H67" s="117"/>
      <c r="I67" s="8"/>
    </row>
    <row r="68" spans="1:9" x14ac:dyDescent="0.7">
      <c r="A68" s="329">
        <v>2.5</v>
      </c>
      <c r="B68" s="331" t="s">
        <v>133</v>
      </c>
      <c r="C68" s="329"/>
      <c r="D68" s="329"/>
      <c r="E68" s="330"/>
      <c r="F68" s="330">
        <f>SUM(F69:F70)</f>
        <v>0</v>
      </c>
      <c r="G68" s="117"/>
      <c r="H68" s="117"/>
      <c r="I68" s="8"/>
    </row>
    <row r="69" spans="1:9" x14ac:dyDescent="0.7">
      <c r="A69" s="35"/>
      <c r="B69" s="8" t="s">
        <v>148</v>
      </c>
      <c r="C69" s="35"/>
      <c r="D69" s="35"/>
      <c r="E69" s="117"/>
      <c r="F69" s="117"/>
      <c r="G69" s="117"/>
      <c r="H69" s="117"/>
      <c r="I69" s="8"/>
    </row>
    <row r="70" spans="1:9" x14ac:dyDescent="0.7">
      <c r="A70" s="35"/>
      <c r="B70" s="8" t="s">
        <v>149</v>
      </c>
      <c r="C70" s="35"/>
      <c r="D70" s="35"/>
      <c r="E70" s="117"/>
      <c r="F70" s="117"/>
      <c r="G70" s="117"/>
      <c r="H70" s="117"/>
      <c r="I70" s="8"/>
    </row>
    <row r="71" spans="1:9" x14ac:dyDescent="0.7">
      <c r="A71" s="329">
        <v>2.6</v>
      </c>
      <c r="B71" s="331" t="s">
        <v>153</v>
      </c>
      <c r="C71" s="329"/>
      <c r="D71" s="329"/>
      <c r="E71" s="330"/>
      <c r="F71" s="330">
        <f>SUM(F72:F73)</f>
        <v>0</v>
      </c>
      <c r="G71" s="117"/>
      <c r="H71" s="117"/>
      <c r="I71" s="8"/>
    </row>
    <row r="72" spans="1:9" x14ac:dyDescent="0.7">
      <c r="A72" s="35"/>
      <c r="B72" s="8" t="s">
        <v>150</v>
      </c>
      <c r="C72" s="35"/>
      <c r="D72" s="35"/>
      <c r="E72" s="117"/>
      <c r="F72" s="117"/>
      <c r="G72" s="117"/>
      <c r="H72" s="117"/>
      <c r="I72" s="8"/>
    </row>
    <row r="73" spans="1:9" x14ac:dyDescent="0.7">
      <c r="A73" s="35"/>
      <c r="B73" s="8" t="s">
        <v>151</v>
      </c>
      <c r="C73" s="35"/>
      <c r="D73" s="35"/>
      <c r="E73" s="117"/>
      <c r="F73" s="117"/>
      <c r="G73" s="117"/>
      <c r="H73" s="117"/>
      <c r="I73" s="8"/>
    </row>
    <row r="74" spans="1:9" x14ac:dyDescent="0.7">
      <c r="A74" s="329">
        <v>2.7</v>
      </c>
      <c r="B74" s="331" t="s">
        <v>154</v>
      </c>
      <c r="C74" s="329"/>
      <c r="D74" s="329"/>
      <c r="E74" s="330"/>
      <c r="F74" s="330">
        <f>SUM(F75:F76)</f>
        <v>0</v>
      </c>
      <c r="G74" s="117"/>
      <c r="H74" s="117"/>
      <c r="I74" s="8"/>
    </row>
    <row r="75" spans="1:9" x14ac:dyDescent="0.7">
      <c r="A75" s="35"/>
      <c r="B75" s="8" t="s">
        <v>155</v>
      </c>
      <c r="C75" s="35"/>
      <c r="D75" s="35"/>
      <c r="E75" s="117"/>
      <c r="F75" s="117"/>
      <c r="G75" s="117"/>
      <c r="H75" s="117"/>
      <c r="I75" s="8"/>
    </row>
    <row r="76" spans="1:9" x14ac:dyDescent="0.7">
      <c r="A76" s="35"/>
      <c r="B76" s="8" t="s">
        <v>156</v>
      </c>
      <c r="C76" s="35"/>
      <c r="D76" s="35"/>
      <c r="E76" s="117"/>
      <c r="F76" s="117"/>
      <c r="G76" s="117"/>
      <c r="H76" s="117"/>
      <c r="I76" s="8"/>
    </row>
    <row r="77" spans="1:9" x14ac:dyDescent="0.7">
      <c r="A77" s="306" t="s">
        <v>319</v>
      </c>
      <c r="B77" s="307"/>
      <c r="C77" s="307"/>
      <c r="D77" s="307"/>
      <c r="E77" s="308"/>
      <c r="F77" s="169">
        <f>+F74+F71+F68+F65+F62+F59+F56</f>
        <v>0</v>
      </c>
      <c r="G77" s="117"/>
      <c r="H77" s="117"/>
      <c r="I77" s="8"/>
    </row>
    <row r="78" spans="1:9" x14ac:dyDescent="0.7">
      <c r="A78" s="304" t="s">
        <v>157</v>
      </c>
      <c r="B78" s="305"/>
      <c r="C78" s="35"/>
      <c r="D78" s="35"/>
      <c r="E78" s="117"/>
      <c r="F78" s="117"/>
      <c r="G78" s="117"/>
      <c r="H78" s="117"/>
      <c r="I78" s="8"/>
    </row>
    <row r="79" spans="1:9" x14ac:dyDescent="0.7">
      <c r="A79" s="329">
        <v>3.1</v>
      </c>
      <c r="B79" s="331" t="s">
        <v>158</v>
      </c>
      <c r="C79" s="329"/>
      <c r="D79" s="329"/>
      <c r="E79" s="330"/>
      <c r="F79" s="330">
        <f>SUM(F80:F81)</f>
        <v>0</v>
      </c>
      <c r="G79" s="117"/>
      <c r="H79" s="117"/>
      <c r="I79" s="8"/>
    </row>
    <row r="80" spans="1:9" x14ac:dyDescent="0.7">
      <c r="A80" s="35"/>
      <c r="B80" s="8" t="s">
        <v>159</v>
      </c>
      <c r="C80" s="35"/>
      <c r="D80" s="35"/>
      <c r="E80" s="117"/>
      <c r="F80" s="117"/>
      <c r="G80" s="117"/>
      <c r="H80" s="117"/>
      <c r="I80" s="8"/>
    </row>
    <row r="81" spans="1:9" x14ac:dyDescent="0.7">
      <c r="A81" s="35"/>
      <c r="B81" s="8" t="s">
        <v>160</v>
      </c>
      <c r="C81" s="35"/>
      <c r="D81" s="35"/>
      <c r="E81" s="117"/>
      <c r="F81" s="117"/>
      <c r="G81" s="117"/>
      <c r="H81" s="117"/>
      <c r="I81" s="8"/>
    </row>
    <row r="82" spans="1:9" x14ac:dyDescent="0.7">
      <c r="A82" s="329">
        <v>3.2</v>
      </c>
      <c r="B82" s="331" t="s">
        <v>161</v>
      </c>
      <c r="C82" s="329"/>
      <c r="D82" s="329"/>
      <c r="E82" s="330"/>
      <c r="F82" s="330">
        <f>SUM(F83:F84)</f>
        <v>0</v>
      </c>
      <c r="G82" s="117"/>
      <c r="H82" s="117"/>
      <c r="I82" s="8"/>
    </row>
    <row r="83" spans="1:9" x14ac:dyDescent="0.7">
      <c r="A83" s="35"/>
      <c r="B83" s="8" t="s">
        <v>162</v>
      </c>
      <c r="C83" s="35"/>
      <c r="D83" s="35"/>
      <c r="E83" s="117"/>
      <c r="F83" s="117"/>
      <c r="G83" s="117"/>
      <c r="H83" s="117"/>
      <c r="I83" s="8"/>
    </row>
    <row r="84" spans="1:9" x14ac:dyDescent="0.7">
      <c r="A84" s="35"/>
      <c r="B84" s="8" t="s">
        <v>163</v>
      </c>
      <c r="C84" s="35"/>
      <c r="D84" s="35"/>
      <c r="E84" s="117"/>
      <c r="F84" s="117"/>
      <c r="G84" s="117"/>
      <c r="H84" s="117"/>
      <c r="I84" s="8"/>
    </row>
    <row r="85" spans="1:9" x14ac:dyDescent="0.7">
      <c r="A85" s="306" t="s">
        <v>164</v>
      </c>
      <c r="B85" s="307"/>
      <c r="C85" s="307"/>
      <c r="D85" s="307"/>
      <c r="E85" s="308"/>
      <c r="F85" s="169">
        <f>+F82+F79</f>
        <v>0</v>
      </c>
      <c r="G85" s="117"/>
      <c r="H85" s="117"/>
      <c r="I85" s="8"/>
    </row>
    <row r="86" spans="1:9" ht="25.2" thickBot="1" x14ac:dyDescent="0.75">
      <c r="A86" s="309" t="s">
        <v>72</v>
      </c>
      <c r="B86" s="310"/>
      <c r="C86" s="310"/>
      <c r="D86" s="310"/>
      <c r="E86" s="311"/>
      <c r="F86" s="118">
        <f>+F85+F77+F54</f>
        <v>0</v>
      </c>
      <c r="G86" s="119"/>
      <c r="H86" s="119"/>
      <c r="I86" s="120"/>
    </row>
    <row r="87" spans="1:9" ht="25.2" thickTop="1" x14ac:dyDescent="0.7">
      <c r="A87" s="121" t="s">
        <v>183</v>
      </c>
    </row>
    <row r="88" spans="1:9" ht="171" customHeight="1" x14ac:dyDescent="0.7">
      <c r="A88" s="60"/>
      <c r="B88" s="302" t="s">
        <v>83</v>
      </c>
      <c r="C88" s="302"/>
      <c r="D88" s="302"/>
      <c r="E88" s="302"/>
      <c r="F88" s="302"/>
      <c r="G88" s="302"/>
      <c r="H88" s="302"/>
      <c r="I88" s="302"/>
    </row>
  </sheetData>
  <mergeCells count="18">
    <mergeCell ref="A1:I1"/>
    <mergeCell ref="A2:I2"/>
    <mergeCell ref="C4:C7"/>
    <mergeCell ref="D4:D7"/>
    <mergeCell ref="E4:E7"/>
    <mergeCell ref="F4:F7"/>
    <mergeCell ref="G4:G7"/>
    <mergeCell ref="H4:H7"/>
    <mergeCell ref="I4:I7"/>
    <mergeCell ref="B88:I88"/>
    <mergeCell ref="A6:A7"/>
    <mergeCell ref="A8:B8"/>
    <mergeCell ref="A55:B55"/>
    <mergeCell ref="A54:E54"/>
    <mergeCell ref="A77:E77"/>
    <mergeCell ref="A86:E86"/>
    <mergeCell ref="A78:B78"/>
    <mergeCell ref="A85:E85"/>
  </mergeCells>
  <pageMargins left="0.15748031496062992" right="0.15748031496062992" top="0.74803149606299213" bottom="0.23" header="0.31496062992125984" footer="0.17"/>
  <pageSetup paperSize="9" orientation="landscape" r:id="rId1"/>
  <rowBreaks count="4" manualBreakCount="4">
    <brk id="17" max="11" man="1"/>
    <brk id="32" max="11" man="1"/>
    <brk id="64" max="11" man="1"/>
    <brk id="7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13</vt:i4>
      </vt:variant>
    </vt:vector>
  </HeadingPairs>
  <TitlesOfParts>
    <vt:vector size="24" baseType="lpstr">
      <vt:lpstr>คำแนะนำ</vt:lpstr>
      <vt:lpstr>ปก</vt:lpstr>
      <vt:lpstr>สรุปแผนเงินบำรุง</vt:lpstr>
      <vt:lpstr>ตาราง1</vt:lpstr>
      <vt:lpstr>ตาราง2</vt:lpstr>
      <vt:lpstr>ตาราง3</vt:lpstr>
      <vt:lpstr>ตาราง4</vt:lpstr>
      <vt:lpstr>ตาราง5</vt:lpstr>
      <vt:lpstr>แผนจัดซื้อจัดจ้าง</vt:lpstr>
      <vt:lpstr>บัญชีการจ้าง</vt:lpstr>
      <vt:lpstr>ตารางปรับแผนเงินบำรุง</vt:lpstr>
      <vt:lpstr>income51</vt:lpstr>
      <vt:lpstr>คำแนะนำ!Print_Area</vt:lpstr>
      <vt:lpstr>ตาราง1!Print_Area</vt:lpstr>
      <vt:lpstr>ตาราง2!Print_Area</vt:lpstr>
      <vt:lpstr>ตาราง3!Print_Area</vt:lpstr>
      <vt:lpstr>ตาราง4!Print_Area</vt:lpstr>
      <vt:lpstr>ตาราง5!Print_Area</vt:lpstr>
      <vt:lpstr>ตารางปรับแผนเงินบำรุง!Print_Area</vt:lpstr>
      <vt:lpstr>แผนจัดซื้อจัดจ้าง!Print_Area</vt:lpstr>
      <vt:lpstr>สรุปแผนเงินบำรุง!Print_Area</vt:lpstr>
      <vt:lpstr>ตาราง2!Print_Titles</vt:lpstr>
      <vt:lpstr>ตาราง3!Print_Titles</vt:lpstr>
      <vt:lpstr>แผนจัดซื้อจัดจ้าง!Print_Titles</vt:lpstr>
    </vt:vector>
  </TitlesOfParts>
  <Company>phetchaburi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กลุ่มงานประกันสุขภาพ</dc:creator>
  <cp:lastModifiedBy>User</cp:lastModifiedBy>
  <cp:lastPrinted>2020-08-25T10:15:24Z</cp:lastPrinted>
  <dcterms:created xsi:type="dcterms:W3CDTF">2004-09-07T03:25:24Z</dcterms:created>
  <dcterms:modified xsi:type="dcterms:W3CDTF">2020-08-26T09:36:29Z</dcterms:modified>
</cp:coreProperties>
</file>