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ต้นทุนบริการ Quick Method\Quick Method ปี 2563\"/>
    </mc:Choice>
  </mc:AlternateContent>
  <xr:revisionPtr revIDLastSave="0" documentId="13_ncr:1_{3BFA3792-8914-4313-99F7-116318E28736}" xr6:coauthVersionLast="36" xr6:coauthVersionMax="36" xr10:uidLastSave="{00000000-0000-0000-0000-000000000000}"/>
  <bookViews>
    <workbookView xWindow="0" yWindow="0" windowWidth="20925" windowHeight="11370" activeTab="1" xr2:uid="{A8FA59F9-DE68-4042-8DA0-ECD0E35E3BEE}"/>
  </bookViews>
  <sheets>
    <sheet name="คำนวณUnit Cost มิ.ย.63_16072563" sheetId="2" r:id="rId1"/>
    <sheet name="มิ.ย.63 pop UC ค่ากลางQ3_2563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'มิ.ย.63 pop UC ค่ากลางQ3_2563'!$A$6:$U$6</definedName>
    <definedName name="_q06">#REF!</definedName>
    <definedName name="DATA" localSheetId="0">#REF!</definedName>
    <definedName name="DATA">#REF!</definedName>
    <definedName name="_xlnm.Print_Titles" localSheetId="0">'คำนวณUnit Cost มิ.ย.63_16072563'!$1:$4</definedName>
    <definedName name="q_รหัสหลัก51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รพศ_รพท">[2]รพศ_รพท_รพช!$A$1:$V$836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รพศ_รพท_รพช_มีอำเภอรับผิดชอบ">#REF!</definedName>
    <definedName name="q05_หน่วยงานย่อย">#REF!</definedName>
    <definedName name="q06_รพ">#REF!</definedName>
    <definedName name="q07_สสอ">#REF!</definedName>
    <definedName name="q07_สสอ1">#REF!</definedName>
    <definedName name="q08_รพสตหน่วยงานย่อย">#REF!</definedName>
    <definedName name="q08_รพสตหน่วยงานย่อย1">#REF!</definedName>
    <definedName name="q1_รพ877">#REF!</definedName>
    <definedName name="q11_สสจ_มีเขตรหัสพื้นที่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4_รพสต97631">#REF!</definedName>
    <definedName name="q2_รพ883">#REF!</definedName>
    <definedName name="Query1">#REF!</definedName>
    <definedName name="Query2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[3]t3_รพศรพทรพช883!$A$1:$AH$884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รหัสหลัก5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53" i="2" l="1"/>
  <c r="AH452" i="2"/>
  <c r="AG452" i="2"/>
  <c r="U452" i="2"/>
  <c r="BU450" i="2"/>
  <c r="BI450" i="2"/>
  <c r="Y450" i="2"/>
  <c r="M450" i="2"/>
  <c r="BT444" i="2"/>
  <c r="BT463" i="2" s="1"/>
  <c r="BQ444" i="2"/>
  <c r="AV444" i="2"/>
  <c r="AV463" i="2" s="1"/>
  <c r="AS444" i="2"/>
  <c r="BZ443" i="2"/>
  <c r="BW443" i="2"/>
  <c r="BN443" i="2"/>
  <c r="BK443" i="2"/>
  <c r="BB443" i="2"/>
  <c r="AY443" i="2"/>
  <c r="AP443" i="2"/>
  <c r="AM443" i="2"/>
  <c r="AD443" i="2"/>
  <c r="AA443" i="2"/>
  <c r="R443" i="2"/>
  <c r="O443" i="2"/>
  <c r="F443" i="2"/>
  <c r="BZ442" i="2"/>
  <c r="BY442" i="2"/>
  <c r="BX442" i="2"/>
  <c r="BW442" i="2"/>
  <c r="BV442" i="2"/>
  <c r="BU442" i="2"/>
  <c r="BT442" i="2"/>
  <c r="BS442" i="2"/>
  <c r="BR442" i="2"/>
  <c r="BQ442" i="2"/>
  <c r="BP442" i="2"/>
  <c r="BO442" i="2"/>
  <c r="BN442" i="2"/>
  <c r="BM442" i="2"/>
  <c r="BL442" i="2"/>
  <c r="BK442" i="2"/>
  <c r="BJ442" i="2"/>
  <c r="BI442" i="2"/>
  <c r="BH442" i="2"/>
  <c r="BG442" i="2"/>
  <c r="BF442" i="2"/>
  <c r="BE442" i="2"/>
  <c r="BD442" i="2"/>
  <c r="BC442" i="2"/>
  <c r="BB442" i="2"/>
  <c r="BA442" i="2"/>
  <c r="AZ442" i="2"/>
  <c r="AY442" i="2"/>
  <c r="AX442" i="2"/>
  <c r="AW442" i="2"/>
  <c r="AV442" i="2"/>
  <c r="AU442" i="2"/>
  <c r="AT442" i="2"/>
  <c r="AS442" i="2"/>
  <c r="AR442" i="2"/>
  <c r="AQ442" i="2"/>
  <c r="AP442" i="2"/>
  <c r="AO442" i="2"/>
  <c r="AN442" i="2"/>
  <c r="AM442" i="2"/>
  <c r="AL442" i="2"/>
  <c r="AK442" i="2"/>
  <c r="AJ442" i="2"/>
  <c r="AI442" i="2"/>
  <c r="AH442" i="2"/>
  <c r="AG442" i="2"/>
  <c r="AF442" i="2"/>
  <c r="AE442" i="2"/>
  <c r="AD442" i="2"/>
  <c r="AC442" i="2"/>
  <c r="AB442" i="2"/>
  <c r="AA442" i="2"/>
  <c r="Z442" i="2"/>
  <c r="Y442" i="2"/>
  <c r="X442" i="2"/>
  <c r="W442" i="2"/>
  <c r="V442" i="2"/>
  <c r="U442" i="2"/>
  <c r="T442" i="2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BZ441" i="2"/>
  <c r="BY441" i="2"/>
  <c r="BX441" i="2"/>
  <c r="BW441" i="2"/>
  <c r="BV441" i="2"/>
  <c r="BU441" i="2"/>
  <c r="BT441" i="2"/>
  <c r="BS441" i="2"/>
  <c r="BR441" i="2"/>
  <c r="BQ441" i="2"/>
  <c r="BP441" i="2"/>
  <c r="BO441" i="2"/>
  <c r="BN441" i="2"/>
  <c r="BM441" i="2"/>
  <c r="BL441" i="2"/>
  <c r="BK441" i="2"/>
  <c r="BJ441" i="2"/>
  <c r="BI441" i="2"/>
  <c r="BH441" i="2"/>
  <c r="BG441" i="2"/>
  <c r="BF441" i="2"/>
  <c r="BE441" i="2"/>
  <c r="BD441" i="2"/>
  <c r="BC441" i="2"/>
  <c r="BB441" i="2"/>
  <c r="BA441" i="2"/>
  <c r="AZ441" i="2"/>
  <c r="AY441" i="2"/>
  <c r="AX441" i="2"/>
  <c r="AW441" i="2"/>
  <c r="AV441" i="2"/>
  <c r="AU441" i="2"/>
  <c r="AT441" i="2"/>
  <c r="AS441" i="2"/>
  <c r="AR441" i="2"/>
  <c r="AQ441" i="2"/>
  <c r="AP441" i="2"/>
  <c r="AO441" i="2"/>
  <c r="AN441" i="2"/>
  <c r="AM441" i="2"/>
  <c r="AL441" i="2"/>
  <c r="AK441" i="2"/>
  <c r="AJ441" i="2"/>
  <c r="AI441" i="2"/>
  <c r="AH441" i="2"/>
  <c r="AG441" i="2"/>
  <c r="AF441" i="2"/>
  <c r="AE441" i="2"/>
  <c r="AD441" i="2"/>
  <c r="AC441" i="2"/>
  <c r="AB441" i="2"/>
  <c r="AA441" i="2"/>
  <c r="Z441" i="2"/>
  <c r="Y441" i="2"/>
  <c r="X441" i="2"/>
  <c r="W441" i="2"/>
  <c r="V441" i="2"/>
  <c r="U441" i="2"/>
  <c r="T441" i="2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BZ439" i="2"/>
  <c r="BY439" i="2"/>
  <c r="BX439" i="2"/>
  <c r="BW439" i="2"/>
  <c r="BV439" i="2"/>
  <c r="BU439" i="2"/>
  <c r="BT439" i="2"/>
  <c r="BS439" i="2"/>
  <c r="BR439" i="2"/>
  <c r="BQ439" i="2"/>
  <c r="BP439" i="2"/>
  <c r="BO439" i="2"/>
  <c r="BN439" i="2"/>
  <c r="BM439" i="2"/>
  <c r="BL439" i="2"/>
  <c r="BK439" i="2"/>
  <c r="BJ439" i="2"/>
  <c r="BI439" i="2"/>
  <c r="BH439" i="2"/>
  <c r="BG439" i="2"/>
  <c r="BF439" i="2"/>
  <c r="BE439" i="2"/>
  <c r="BD439" i="2"/>
  <c r="BC439" i="2"/>
  <c r="BB439" i="2"/>
  <c r="BA439" i="2"/>
  <c r="AZ439" i="2"/>
  <c r="AY439" i="2"/>
  <c r="AX439" i="2"/>
  <c r="AW439" i="2"/>
  <c r="AV439" i="2"/>
  <c r="AU439" i="2"/>
  <c r="AT439" i="2"/>
  <c r="AS439" i="2"/>
  <c r="AR439" i="2"/>
  <c r="AQ439" i="2"/>
  <c r="AP439" i="2"/>
  <c r="AO439" i="2"/>
  <c r="AN439" i="2"/>
  <c r="AM439" i="2"/>
  <c r="AL439" i="2"/>
  <c r="AK439" i="2"/>
  <c r="AJ439" i="2"/>
  <c r="AI439" i="2"/>
  <c r="AH439" i="2"/>
  <c r="AG439" i="2"/>
  <c r="AF439" i="2"/>
  <c r="AE439" i="2"/>
  <c r="AD439" i="2"/>
  <c r="AC439" i="2"/>
  <c r="AB439" i="2"/>
  <c r="AA439" i="2"/>
  <c r="Z439" i="2"/>
  <c r="Y439" i="2"/>
  <c r="X439" i="2"/>
  <c r="W439" i="2"/>
  <c r="V439" i="2"/>
  <c r="U439" i="2"/>
  <c r="T439" i="2"/>
  <c r="S439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BZ244" i="2"/>
  <c r="BZ451" i="2" s="1"/>
  <c r="BY244" i="2"/>
  <c r="BY451" i="2" s="1"/>
  <c r="BX244" i="2"/>
  <c r="BX451" i="2" s="1"/>
  <c r="BW244" i="2"/>
  <c r="BW451" i="2" s="1"/>
  <c r="BV244" i="2"/>
  <c r="BV451" i="2" s="1"/>
  <c r="BU244" i="2"/>
  <c r="BU451" i="2" s="1"/>
  <c r="BT244" i="2"/>
  <c r="BT451" i="2" s="1"/>
  <c r="BS244" i="2"/>
  <c r="BS451" i="2" s="1"/>
  <c r="BR244" i="2"/>
  <c r="BR451" i="2" s="1"/>
  <c r="BQ244" i="2"/>
  <c r="BQ451" i="2" s="1"/>
  <c r="BP244" i="2"/>
  <c r="BP451" i="2" s="1"/>
  <c r="BO244" i="2"/>
  <c r="BO451" i="2" s="1"/>
  <c r="BN244" i="2"/>
  <c r="BN451" i="2" s="1"/>
  <c r="BM244" i="2"/>
  <c r="BM451" i="2" s="1"/>
  <c r="BL244" i="2"/>
  <c r="BL451" i="2" s="1"/>
  <c r="BK244" i="2"/>
  <c r="BK451" i="2" s="1"/>
  <c r="BJ244" i="2"/>
  <c r="BJ451" i="2" s="1"/>
  <c r="BI244" i="2"/>
  <c r="BI451" i="2" s="1"/>
  <c r="BH244" i="2"/>
  <c r="BH451" i="2" s="1"/>
  <c r="BG244" i="2"/>
  <c r="BG451" i="2" s="1"/>
  <c r="BF244" i="2"/>
  <c r="BF451" i="2" s="1"/>
  <c r="BE244" i="2"/>
  <c r="BE451" i="2" s="1"/>
  <c r="BD244" i="2"/>
  <c r="BD451" i="2" s="1"/>
  <c r="BC244" i="2"/>
  <c r="BC451" i="2" s="1"/>
  <c r="BB244" i="2"/>
  <c r="BB451" i="2" s="1"/>
  <c r="BA244" i="2"/>
  <c r="BA451" i="2" s="1"/>
  <c r="AZ244" i="2"/>
  <c r="AZ451" i="2" s="1"/>
  <c r="AY244" i="2"/>
  <c r="AY451" i="2" s="1"/>
  <c r="AX244" i="2"/>
  <c r="AX451" i="2" s="1"/>
  <c r="AW244" i="2"/>
  <c r="AW451" i="2" s="1"/>
  <c r="AV244" i="2"/>
  <c r="AV451" i="2" s="1"/>
  <c r="AU244" i="2"/>
  <c r="AU451" i="2" s="1"/>
  <c r="AT244" i="2"/>
  <c r="AT451" i="2" s="1"/>
  <c r="AS244" i="2"/>
  <c r="AS451" i="2" s="1"/>
  <c r="AR244" i="2"/>
  <c r="AR451" i="2" s="1"/>
  <c r="AQ244" i="2"/>
  <c r="AQ451" i="2" s="1"/>
  <c r="AP244" i="2"/>
  <c r="AP451" i="2" s="1"/>
  <c r="AO244" i="2"/>
  <c r="AO451" i="2" s="1"/>
  <c r="AN244" i="2"/>
  <c r="AN451" i="2" s="1"/>
  <c r="AM244" i="2"/>
  <c r="AM451" i="2" s="1"/>
  <c r="AL244" i="2"/>
  <c r="AL451" i="2" s="1"/>
  <c r="AK244" i="2"/>
  <c r="AK451" i="2" s="1"/>
  <c r="AJ244" i="2"/>
  <c r="AJ451" i="2" s="1"/>
  <c r="AI244" i="2"/>
  <c r="AI451" i="2" s="1"/>
  <c r="AH244" i="2"/>
  <c r="AH451" i="2" s="1"/>
  <c r="AG244" i="2"/>
  <c r="AG451" i="2" s="1"/>
  <c r="AF244" i="2"/>
  <c r="AF451" i="2" s="1"/>
  <c r="AE244" i="2"/>
  <c r="AE451" i="2" s="1"/>
  <c r="AD244" i="2"/>
  <c r="AD451" i="2" s="1"/>
  <c r="AC244" i="2"/>
  <c r="AC451" i="2" s="1"/>
  <c r="AB244" i="2"/>
  <c r="AB451" i="2" s="1"/>
  <c r="AA244" i="2"/>
  <c r="AA451" i="2" s="1"/>
  <c r="Z244" i="2"/>
  <c r="Z451" i="2" s="1"/>
  <c r="Y244" i="2"/>
  <c r="Y451" i="2" s="1"/>
  <c r="X244" i="2"/>
  <c r="X451" i="2" s="1"/>
  <c r="W244" i="2"/>
  <c r="W451" i="2" s="1"/>
  <c r="V244" i="2"/>
  <c r="V451" i="2" s="1"/>
  <c r="U244" i="2"/>
  <c r="U451" i="2" s="1"/>
  <c r="T244" i="2"/>
  <c r="T451" i="2" s="1"/>
  <c r="S244" i="2"/>
  <c r="S451" i="2" s="1"/>
  <c r="R244" i="2"/>
  <c r="R451" i="2" s="1"/>
  <c r="Q244" i="2"/>
  <c r="Q451" i="2" s="1"/>
  <c r="P244" i="2"/>
  <c r="P451" i="2" s="1"/>
  <c r="O244" i="2"/>
  <c r="O451" i="2" s="1"/>
  <c r="N244" i="2"/>
  <c r="N451" i="2" s="1"/>
  <c r="M244" i="2"/>
  <c r="M451" i="2" s="1"/>
  <c r="L244" i="2"/>
  <c r="L451" i="2" s="1"/>
  <c r="K244" i="2"/>
  <c r="K451" i="2" s="1"/>
  <c r="J244" i="2"/>
  <c r="J451" i="2" s="1"/>
  <c r="I244" i="2"/>
  <c r="I451" i="2" s="1"/>
  <c r="H244" i="2"/>
  <c r="H451" i="2" s="1"/>
  <c r="G244" i="2"/>
  <c r="G451" i="2" s="1"/>
  <c r="F244" i="2"/>
  <c r="F451" i="2" s="1"/>
  <c r="E244" i="2"/>
  <c r="E451" i="2" s="1"/>
  <c r="BZ180" i="2"/>
  <c r="BZ452" i="2" s="1"/>
  <c r="BY180" i="2"/>
  <c r="BY452" i="2" s="1"/>
  <c r="BX180" i="2"/>
  <c r="BX452" i="2" s="1"/>
  <c r="BW180" i="2"/>
  <c r="BW452" i="2" s="1"/>
  <c r="BV180" i="2"/>
  <c r="BV452" i="2" s="1"/>
  <c r="BU180" i="2"/>
  <c r="BU452" i="2" s="1"/>
  <c r="BT180" i="2"/>
  <c r="BT452" i="2" s="1"/>
  <c r="BS180" i="2"/>
  <c r="BS452" i="2" s="1"/>
  <c r="BR180" i="2"/>
  <c r="BR452" i="2" s="1"/>
  <c r="BQ180" i="2"/>
  <c r="BQ452" i="2" s="1"/>
  <c r="BP180" i="2"/>
  <c r="BP452" i="2" s="1"/>
  <c r="BO180" i="2"/>
  <c r="BO452" i="2" s="1"/>
  <c r="BN180" i="2"/>
  <c r="BN452" i="2" s="1"/>
  <c r="BM180" i="2"/>
  <c r="BM452" i="2" s="1"/>
  <c r="BL180" i="2"/>
  <c r="BL452" i="2" s="1"/>
  <c r="BK180" i="2"/>
  <c r="BK452" i="2" s="1"/>
  <c r="BJ180" i="2"/>
  <c r="BJ452" i="2" s="1"/>
  <c r="BI180" i="2"/>
  <c r="BI452" i="2" s="1"/>
  <c r="BH180" i="2"/>
  <c r="BH452" i="2" s="1"/>
  <c r="BG180" i="2"/>
  <c r="BG452" i="2" s="1"/>
  <c r="BF180" i="2"/>
  <c r="BF452" i="2" s="1"/>
  <c r="BE180" i="2"/>
  <c r="BE452" i="2" s="1"/>
  <c r="BD180" i="2"/>
  <c r="BD452" i="2" s="1"/>
  <c r="BC180" i="2"/>
  <c r="BC452" i="2" s="1"/>
  <c r="BB180" i="2"/>
  <c r="BB452" i="2" s="1"/>
  <c r="BA180" i="2"/>
  <c r="BA452" i="2" s="1"/>
  <c r="AZ180" i="2"/>
  <c r="AZ452" i="2" s="1"/>
  <c r="AY180" i="2"/>
  <c r="AY452" i="2" s="1"/>
  <c r="AX180" i="2"/>
  <c r="AX452" i="2" s="1"/>
  <c r="AW180" i="2"/>
  <c r="AW452" i="2" s="1"/>
  <c r="AV180" i="2"/>
  <c r="AV452" i="2" s="1"/>
  <c r="AU180" i="2"/>
  <c r="AU452" i="2" s="1"/>
  <c r="AT180" i="2"/>
  <c r="AT452" i="2" s="1"/>
  <c r="AS180" i="2"/>
  <c r="AS452" i="2" s="1"/>
  <c r="AR180" i="2"/>
  <c r="AR452" i="2" s="1"/>
  <c r="AQ180" i="2"/>
  <c r="AQ452" i="2" s="1"/>
  <c r="AP180" i="2"/>
  <c r="AP452" i="2" s="1"/>
  <c r="AO180" i="2"/>
  <c r="AO452" i="2" s="1"/>
  <c r="AN180" i="2"/>
  <c r="AN452" i="2" s="1"/>
  <c r="AM180" i="2"/>
  <c r="AM452" i="2" s="1"/>
  <c r="AL180" i="2"/>
  <c r="AL452" i="2" s="1"/>
  <c r="AK180" i="2"/>
  <c r="AK452" i="2" s="1"/>
  <c r="AJ180" i="2"/>
  <c r="AJ452" i="2" s="1"/>
  <c r="AI180" i="2"/>
  <c r="AI452" i="2" s="1"/>
  <c r="AH180" i="2"/>
  <c r="AG180" i="2"/>
  <c r="AF180" i="2"/>
  <c r="AF452" i="2" s="1"/>
  <c r="AE180" i="2"/>
  <c r="AE452" i="2" s="1"/>
  <c r="AD180" i="2"/>
  <c r="AD452" i="2" s="1"/>
  <c r="AC180" i="2"/>
  <c r="AC452" i="2" s="1"/>
  <c r="AB180" i="2"/>
  <c r="AB452" i="2" s="1"/>
  <c r="AA180" i="2"/>
  <c r="AA452" i="2" s="1"/>
  <c r="Z180" i="2"/>
  <c r="Z452" i="2" s="1"/>
  <c r="Y180" i="2"/>
  <c r="Y452" i="2" s="1"/>
  <c r="X180" i="2"/>
  <c r="X452" i="2" s="1"/>
  <c r="W180" i="2"/>
  <c r="W452" i="2" s="1"/>
  <c r="V180" i="2"/>
  <c r="V452" i="2" s="1"/>
  <c r="U180" i="2"/>
  <c r="T180" i="2"/>
  <c r="T452" i="2" s="1"/>
  <c r="S180" i="2"/>
  <c r="S452" i="2" s="1"/>
  <c r="R180" i="2"/>
  <c r="R452" i="2" s="1"/>
  <c r="Q180" i="2"/>
  <c r="Q452" i="2" s="1"/>
  <c r="P180" i="2"/>
  <c r="P452" i="2" s="1"/>
  <c r="O180" i="2"/>
  <c r="O452" i="2" s="1"/>
  <c r="N180" i="2"/>
  <c r="N452" i="2" s="1"/>
  <c r="M180" i="2"/>
  <c r="M452" i="2" s="1"/>
  <c r="L180" i="2"/>
  <c r="L452" i="2" s="1"/>
  <c r="K180" i="2"/>
  <c r="K452" i="2" s="1"/>
  <c r="J180" i="2"/>
  <c r="J452" i="2" s="1"/>
  <c r="I180" i="2"/>
  <c r="I452" i="2" s="1"/>
  <c r="H180" i="2"/>
  <c r="H452" i="2" s="1"/>
  <c r="G180" i="2"/>
  <c r="G452" i="2" s="1"/>
  <c r="F180" i="2"/>
  <c r="F452" i="2" s="1"/>
  <c r="E180" i="2"/>
  <c r="E452" i="2" s="1"/>
  <c r="BZ129" i="2"/>
  <c r="BY129" i="2"/>
  <c r="BY450" i="2" s="1"/>
  <c r="BX129" i="2"/>
  <c r="BX450" i="2" s="1"/>
  <c r="BW129" i="2"/>
  <c r="BW444" i="2" s="1"/>
  <c r="BW463" i="2" s="1"/>
  <c r="BV129" i="2"/>
  <c r="BV450" i="2" s="1"/>
  <c r="BU129" i="2"/>
  <c r="BT129" i="2"/>
  <c r="BT450" i="2" s="1"/>
  <c r="BS129" i="2"/>
  <c r="BS450" i="2" s="1"/>
  <c r="BR129" i="2"/>
  <c r="BR450" i="2" s="1"/>
  <c r="BQ129" i="2"/>
  <c r="BQ450" i="2" s="1"/>
  <c r="BP129" i="2"/>
  <c r="BO129" i="2"/>
  <c r="BN129" i="2"/>
  <c r="BM129" i="2"/>
  <c r="BM450" i="2" s="1"/>
  <c r="BL129" i="2"/>
  <c r="BL450" i="2" s="1"/>
  <c r="BK129" i="2"/>
  <c r="BK444" i="2" s="1"/>
  <c r="BK463" i="2" s="1"/>
  <c r="BJ129" i="2"/>
  <c r="BJ450" i="2" s="1"/>
  <c r="BI129" i="2"/>
  <c r="BH129" i="2"/>
  <c r="BH450" i="2" s="1"/>
  <c r="BG129" i="2"/>
  <c r="BG450" i="2" s="1"/>
  <c r="BF129" i="2"/>
  <c r="BF450" i="2" s="1"/>
  <c r="BE129" i="2"/>
  <c r="BE450" i="2" s="1"/>
  <c r="BD129" i="2"/>
  <c r="BC129" i="2"/>
  <c r="BB129" i="2"/>
  <c r="BA129" i="2"/>
  <c r="BA450" i="2" s="1"/>
  <c r="AZ129" i="2"/>
  <c r="AZ450" i="2" s="1"/>
  <c r="AY129" i="2"/>
  <c r="AY444" i="2" s="1"/>
  <c r="AY463" i="2" s="1"/>
  <c r="AX129" i="2"/>
  <c r="AX450" i="2" s="1"/>
  <c r="AW129" i="2"/>
  <c r="AW450" i="2" s="1"/>
  <c r="AV129" i="2"/>
  <c r="AV450" i="2" s="1"/>
  <c r="AU129" i="2"/>
  <c r="AU450" i="2" s="1"/>
  <c r="AT129" i="2"/>
  <c r="AT450" i="2" s="1"/>
  <c r="AS129" i="2"/>
  <c r="AS450" i="2" s="1"/>
  <c r="AR129" i="2"/>
  <c r="AQ129" i="2"/>
  <c r="AP129" i="2"/>
  <c r="AO129" i="2"/>
  <c r="AO450" i="2" s="1"/>
  <c r="AN129" i="2"/>
  <c r="AN450" i="2" s="1"/>
  <c r="AM129" i="2"/>
  <c r="AM444" i="2" s="1"/>
  <c r="AM463" i="2" s="1"/>
  <c r="AL129" i="2"/>
  <c r="AL450" i="2" s="1"/>
  <c r="AK129" i="2"/>
  <c r="AK450" i="2" s="1"/>
  <c r="AJ129" i="2"/>
  <c r="AJ450" i="2" s="1"/>
  <c r="AI129" i="2"/>
  <c r="AI450" i="2" s="1"/>
  <c r="AH129" i="2"/>
  <c r="AH450" i="2" s="1"/>
  <c r="AG129" i="2"/>
  <c r="AG450" i="2" s="1"/>
  <c r="AF129" i="2"/>
  <c r="AE129" i="2"/>
  <c r="AD129" i="2"/>
  <c r="AD450" i="2" s="1"/>
  <c r="AC129" i="2"/>
  <c r="AC450" i="2" s="1"/>
  <c r="AB129" i="2"/>
  <c r="AB450" i="2" s="1"/>
  <c r="AA129" i="2"/>
  <c r="AA450" i="2" s="1"/>
  <c r="Z129" i="2"/>
  <c r="Z450" i="2" s="1"/>
  <c r="Y129" i="2"/>
  <c r="X129" i="2"/>
  <c r="X450" i="2" s="1"/>
  <c r="W129" i="2"/>
  <c r="W450" i="2" s="1"/>
  <c r="V129" i="2"/>
  <c r="V450" i="2" s="1"/>
  <c r="U129" i="2"/>
  <c r="U450" i="2" s="1"/>
  <c r="T129" i="2"/>
  <c r="T450" i="2" s="1"/>
  <c r="T453" i="2" s="1"/>
  <c r="S129" i="2"/>
  <c r="S450" i="2" s="1"/>
  <c r="R129" i="2"/>
  <c r="R450" i="2" s="1"/>
  <c r="Q129" i="2"/>
  <c r="Q450" i="2" s="1"/>
  <c r="P129" i="2"/>
  <c r="P450" i="2" s="1"/>
  <c r="O129" i="2"/>
  <c r="O444" i="2" s="1"/>
  <c r="O463" i="2" s="1"/>
  <c r="N129" i="2"/>
  <c r="N450" i="2" s="1"/>
  <c r="M129" i="2"/>
  <c r="L129" i="2"/>
  <c r="L450" i="2" s="1"/>
  <c r="K129" i="2"/>
  <c r="K450" i="2" s="1"/>
  <c r="J129" i="2"/>
  <c r="J450" i="2" s="1"/>
  <c r="I129" i="2"/>
  <c r="I450" i="2" s="1"/>
  <c r="H129" i="2"/>
  <c r="H450" i="2" s="1"/>
  <c r="G129" i="2"/>
  <c r="G450" i="2" s="1"/>
  <c r="F129" i="2"/>
  <c r="F450" i="2" s="1"/>
  <c r="E129" i="2"/>
  <c r="E450" i="2" s="1"/>
  <c r="BZ47" i="2"/>
  <c r="BZ447" i="2" s="1"/>
  <c r="BY47" i="2"/>
  <c r="BY443" i="2" s="1"/>
  <c r="BX47" i="2"/>
  <c r="BX447" i="2" s="1"/>
  <c r="BW47" i="2"/>
  <c r="BW447" i="2" s="1"/>
  <c r="BV47" i="2"/>
  <c r="BV447" i="2" s="1"/>
  <c r="BU47" i="2"/>
  <c r="BU447" i="2" s="1"/>
  <c r="BT47" i="2"/>
  <c r="BT447" i="2" s="1"/>
  <c r="BS47" i="2"/>
  <c r="BS447" i="2" s="1"/>
  <c r="BR47" i="2"/>
  <c r="BR447" i="2" s="1"/>
  <c r="BQ47" i="2"/>
  <c r="BQ447" i="2" s="1"/>
  <c r="BP47" i="2"/>
  <c r="BP447" i="2" s="1"/>
  <c r="BO47" i="2"/>
  <c r="BO447" i="2" s="1"/>
  <c r="BN47" i="2"/>
  <c r="BN447" i="2" s="1"/>
  <c r="BM47" i="2"/>
  <c r="BM443" i="2" s="1"/>
  <c r="BL47" i="2"/>
  <c r="BL447" i="2" s="1"/>
  <c r="BK47" i="2"/>
  <c r="BK447" i="2" s="1"/>
  <c r="BJ47" i="2"/>
  <c r="BJ447" i="2" s="1"/>
  <c r="BI47" i="2"/>
  <c r="BI447" i="2" s="1"/>
  <c r="BH47" i="2"/>
  <c r="BH447" i="2" s="1"/>
  <c r="BG47" i="2"/>
  <c r="BG447" i="2" s="1"/>
  <c r="BF47" i="2"/>
  <c r="BF447" i="2" s="1"/>
  <c r="BE47" i="2"/>
  <c r="BE447" i="2" s="1"/>
  <c r="BD47" i="2"/>
  <c r="BD447" i="2" s="1"/>
  <c r="BC47" i="2"/>
  <c r="BC447" i="2" s="1"/>
  <c r="BB47" i="2"/>
  <c r="BB447" i="2" s="1"/>
  <c r="BA47" i="2"/>
  <c r="BA447" i="2" s="1"/>
  <c r="AZ47" i="2"/>
  <c r="AZ447" i="2" s="1"/>
  <c r="AY47" i="2"/>
  <c r="AY447" i="2" s="1"/>
  <c r="AX47" i="2"/>
  <c r="AX447" i="2" s="1"/>
  <c r="AW47" i="2"/>
  <c r="AW447" i="2" s="1"/>
  <c r="AV47" i="2"/>
  <c r="AV447" i="2" s="1"/>
  <c r="AU47" i="2"/>
  <c r="AU447" i="2" s="1"/>
  <c r="AT47" i="2"/>
  <c r="AT447" i="2" s="1"/>
  <c r="AS47" i="2"/>
  <c r="AS447" i="2" s="1"/>
  <c r="AR47" i="2"/>
  <c r="AR447" i="2" s="1"/>
  <c r="AQ47" i="2"/>
  <c r="AQ447" i="2" s="1"/>
  <c r="AP47" i="2"/>
  <c r="AP447" i="2" s="1"/>
  <c r="AO47" i="2"/>
  <c r="AO443" i="2" s="1"/>
  <c r="AN47" i="2"/>
  <c r="AN447" i="2" s="1"/>
  <c r="AM47" i="2"/>
  <c r="AM447" i="2" s="1"/>
  <c r="AL47" i="2"/>
  <c r="AL447" i="2" s="1"/>
  <c r="AK47" i="2"/>
  <c r="AK447" i="2" s="1"/>
  <c r="AJ47" i="2"/>
  <c r="AJ447" i="2" s="1"/>
  <c r="AI47" i="2"/>
  <c r="AI447" i="2" s="1"/>
  <c r="AH47" i="2"/>
  <c r="AH447" i="2" s="1"/>
  <c r="AG47" i="2"/>
  <c r="AG447" i="2" s="1"/>
  <c r="AF47" i="2"/>
  <c r="AF447" i="2" s="1"/>
  <c r="AE47" i="2"/>
  <c r="AE447" i="2" s="1"/>
  <c r="AD47" i="2"/>
  <c r="AD447" i="2" s="1"/>
  <c r="AC47" i="2"/>
  <c r="AC443" i="2" s="1"/>
  <c r="AB47" i="2"/>
  <c r="AB447" i="2" s="1"/>
  <c r="AA47" i="2"/>
  <c r="AA447" i="2" s="1"/>
  <c r="Z47" i="2"/>
  <c r="Z447" i="2" s="1"/>
  <c r="Y47" i="2"/>
  <c r="Y447" i="2" s="1"/>
  <c r="X47" i="2"/>
  <c r="X447" i="2" s="1"/>
  <c r="W47" i="2"/>
  <c r="W447" i="2" s="1"/>
  <c r="V47" i="2"/>
  <c r="V447" i="2" s="1"/>
  <c r="U47" i="2"/>
  <c r="U447" i="2" s="1"/>
  <c r="T47" i="2"/>
  <c r="T447" i="2" s="1"/>
  <c r="S47" i="2"/>
  <c r="S447" i="2" s="1"/>
  <c r="R47" i="2"/>
  <c r="R447" i="2" s="1"/>
  <c r="Q47" i="2"/>
  <c r="Q443" i="2" s="1"/>
  <c r="P47" i="2"/>
  <c r="P447" i="2" s="1"/>
  <c r="O47" i="2"/>
  <c r="O447" i="2" s="1"/>
  <c r="N47" i="2"/>
  <c r="N447" i="2" s="1"/>
  <c r="M47" i="2"/>
  <c r="M447" i="2" s="1"/>
  <c r="L47" i="2"/>
  <c r="L447" i="2" s="1"/>
  <c r="K47" i="2"/>
  <c r="K447" i="2" s="1"/>
  <c r="J47" i="2"/>
  <c r="J447" i="2" s="1"/>
  <c r="I47" i="2"/>
  <c r="I447" i="2" s="1"/>
  <c r="H47" i="2"/>
  <c r="H447" i="2" s="1"/>
  <c r="G47" i="2"/>
  <c r="G447" i="2" s="1"/>
  <c r="F47" i="2"/>
  <c r="F447" i="2" s="1"/>
  <c r="E47" i="2"/>
  <c r="E443" i="2" s="1"/>
  <c r="BZ29" i="2"/>
  <c r="BZ446" i="2" s="1"/>
  <c r="BY29" i="2"/>
  <c r="BY446" i="2" s="1"/>
  <c r="BX29" i="2"/>
  <c r="BX446" i="2" s="1"/>
  <c r="BW29" i="2"/>
  <c r="BW446" i="2" s="1"/>
  <c r="BV29" i="2"/>
  <c r="BV446" i="2" s="1"/>
  <c r="BV448" i="2" s="1"/>
  <c r="BU29" i="2"/>
  <c r="BU446" i="2" s="1"/>
  <c r="BU448" i="2" s="1"/>
  <c r="BT29" i="2"/>
  <c r="BT446" i="2" s="1"/>
  <c r="BS29" i="2"/>
  <c r="BS446" i="2" s="1"/>
  <c r="BR29" i="2"/>
  <c r="BR443" i="2" s="1"/>
  <c r="BQ29" i="2"/>
  <c r="BQ443" i="2" s="1"/>
  <c r="BP29" i="2"/>
  <c r="BP443" i="2" s="1"/>
  <c r="BO29" i="2"/>
  <c r="BO443" i="2" s="1"/>
  <c r="BN29" i="2"/>
  <c r="BN446" i="2" s="1"/>
  <c r="BM29" i="2"/>
  <c r="BM446" i="2" s="1"/>
  <c r="BL29" i="2"/>
  <c r="BL446" i="2" s="1"/>
  <c r="BL448" i="2" s="1"/>
  <c r="BK29" i="2"/>
  <c r="BK446" i="2" s="1"/>
  <c r="BJ29" i="2"/>
  <c r="BJ443" i="2" s="1"/>
  <c r="BI29" i="2"/>
  <c r="BI446" i="2" s="1"/>
  <c r="BI448" i="2" s="1"/>
  <c r="BH29" i="2"/>
  <c r="BH446" i="2" s="1"/>
  <c r="BG29" i="2"/>
  <c r="BG446" i="2" s="1"/>
  <c r="BF29" i="2"/>
  <c r="BF446" i="2" s="1"/>
  <c r="BE29" i="2"/>
  <c r="BE446" i="2" s="1"/>
  <c r="BD29" i="2"/>
  <c r="BD446" i="2" s="1"/>
  <c r="BC29" i="2"/>
  <c r="BC446" i="2" s="1"/>
  <c r="BB29" i="2"/>
  <c r="BB446" i="2" s="1"/>
  <c r="BA29" i="2"/>
  <c r="BA446" i="2" s="1"/>
  <c r="BA448" i="2" s="1"/>
  <c r="AZ29" i="2"/>
  <c r="AZ446" i="2" s="1"/>
  <c r="AZ448" i="2" s="1"/>
  <c r="AY29" i="2"/>
  <c r="AY446" i="2" s="1"/>
  <c r="AX29" i="2"/>
  <c r="AX443" i="2" s="1"/>
  <c r="AW29" i="2"/>
  <c r="AW446" i="2" s="1"/>
  <c r="AW448" i="2" s="1"/>
  <c r="AV29" i="2"/>
  <c r="AV446" i="2" s="1"/>
  <c r="AU29" i="2"/>
  <c r="AU446" i="2" s="1"/>
  <c r="AT29" i="2"/>
  <c r="AT446" i="2" s="1"/>
  <c r="AS29" i="2"/>
  <c r="AS446" i="2" s="1"/>
  <c r="AR29" i="2"/>
  <c r="AR443" i="2" s="1"/>
  <c r="AQ29" i="2"/>
  <c r="AQ443" i="2" s="1"/>
  <c r="AP29" i="2"/>
  <c r="AP446" i="2" s="1"/>
  <c r="AO29" i="2"/>
  <c r="AO446" i="2" s="1"/>
  <c r="AN29" i="2"/>
  <c r="AN446" i="2" s="1"/>
  <c r="AN448" i="2" s="1"/>
  <c r="AM29" i="2"/>
  <c r="AM446" i="2" s="1"/>
  <c r="AL29" i="2"/>
  <c r="AL443" i="2" s="1"/>
  <c r="AK29" i="2"/>
  <c r="AK446" i="2" s="1"/>
  <c r="AK448" i="2" s="1"/>
  <c r="AJ29" i="2"/>
  <c r="AJ446" i="2" s="1"/>
  <c r="AI29" i="2"/>
  <c r="AI446" i="2" s="1"/>
  <c r="AH29" i="2"/>
  <c r="AH446" i="2" s="1"/>
  <c r="AG29" i="2"/>
  <c r="AG446" i="2" s="1"/>
  <c r="AF29" i="2"/>
  <c r="AF446" i="2" s="1"/>
  <c r="AE29" i="2"/>
  <c r="AE446" i="2" s="1"/>
  <c r="AD29" i="2"/>
  <c r="AD446" i="2" s="1"/>
  <c r="AC29" i="2"/>
  <c r="AC446" i="2" s="1"/>
  <c r="AB29" i="2"/>
  <c r="AB446" i="2" s="1"/>
  <c r="AA29" i="2"/>
  <c r="AA446" i="2" s="1"/>
  <c r="Z29" i="2"/>
  <c r="Z443" i="2" s="1"/>
  <c r="Y29" i="2"/>
  <c r="Y446" i="2" s="1"/>
  <c r="Y448" i="2" s="1"/>
  <c r="X29" i="2"/>
  <c r="X446" i="2" s="1"/>
  <c r="W29" i="2"/>
  <c r="W446" i="2" s="1"/>
  <c r="V29" i="2"/>
  <c r="V443" i="2" s="1"/>
  <c r="U29" i="2"/>
  <c r="U443" i="2" s="1"/>
  <c r="T29" i="2"/>
  <c r="T443" i="2" s="1"/>
  <c r="S29" i="2"/>
  <c r="S443" i="2" s="1"/>
  <c r="R29" i="2"/>
  <c r="R446" i="2" s="1"/>
  <c r="Q29" i="2"/>
  <c r="Q446" i="2" s="1"/>
  <c r="P29" i="2"/>
  <c r="P446" i="2" s="1"/>
  <c r="P448" i="2" s="1"/>
  <c r="O29" i="2"/>
  <c r="O446" i="2" s="1"/>
  <c r="N29" i="2"/>
  <c r="N443" i="2" s="1"/>
  <c r="M29" i="2"/>
  <c r="M446" i="2" s="1"/>
  <c r="M448" i="2" s="1"/>
  <c r="L29" i="2"/>
  <c r="L446" i="2" s="1"/>
  <c r="K29" i="2"/>
  <c r="K446" i="2" s="1"/>
  <c r="J29" i="2"/>
  <c r="J446" i="2" s="1"/>
  <c r="I29" i="2"/>
  <c r="I446" i="2" s="1"/>
  <c r="H29" i="2"/>
  <c r="H446" i="2" s="1"/>
  <c r="G29" i="2"/>
  <c r="G446" i="2" s="1"/>
  <c r="F29" i="2"/>
  <c r="F446" i="2" s="1"/>
  <c r="E29" i="2"/>
  <c r="E446" i="2" s="1"/>
  <c r="D19" i="1"/>
  <c r="D18" i="1"/>
  <c r="J15" i="1"/>
  <c r="L15" i="1" s="1"/>
  <c r="F15" i="1"/>
  <c r="M15" i="1" s="1"/>
  <c r="J14" i="1"/>
  <c r="L14" i="1" s="1"/>
  <c r="F14" i="1"/>
  <c r="M14" i="1" s="1"/>
  <c r="J13" i="1"/>
  <c r="L13" i="1" s="1"/>
  <c r="F13" i="1"/>
  <c r="M13" i="1" s="1"/>
  <c r="J12" i="1"/>
  <c r="L12" i="1" s="1"/>
  <c r="F12" i="1"/>
  <c r="M12" i="1" s="1"/>
  <c r="M11" i="1"/>
  <c r="L11" i="1"/>
  <c r="J11" i="1"/>
  <c r="F11" i="1"/>
  <c r="K11" i="1" s="1"/>
  <c r="J10" i="1"/>
  <c r="L10" i="1" s="1"/>
  <c r="F10" i="1"/>
  <c r="M10" i="1" s="1"/>
  <c r="K9" i="1"/>
  <c r="J9" i="1"/>
  <c r="M9" i="1" s="1"/>
  <c r="F9" i="1"/>
  <c r="J8" i="1"/>
  <c r="L8" i="1" s="1"/>
  <c r="F8" i="1"/>
  <c r="M8" i="1" s="1"/>
  <c r="J7" i="1"/>
  <c r="L7" i="1" s="1"/>
  <c r="F7" i="1"/>
  <c r="K7" i="1" s="1"/>
  <c r="J448" i="2" l="1"/>
  <c r="J457" i="2" s="1"/>
  <c r="O448" i="2"/>
  <c r="AA457" i="2"/>
  <c r="AA459" i="2" s="1"/>
  <c r="AA448" i="2"/>
  <c r="AM448" i="2"/>
  <c r="AY448" i="2"/>
  <c r="BK448" i="2"/>
  <c r="AH457" i="2"/>
  <c r="AH448" i="2"/>
  <c r="BT458" i="2"/>
  <c r="AK455" i="2"/>
  <c r="AK453" i="2"/>
  <c r="AW455" i="2"/>
  <c r="AW453" i="2"/>
  <c r="R454" i="2"/>
  <c r="AJ458" i="2"/>
  <c r="N453" i="2"/>
  <c r="Z453" i="2"/>
  <c r="AL453" i="2"/>
  <c r="AX454" i="2"/>
  <c r="AX453" i="2"/>
  <c r="BJ453" i="2"/>
  <c r="BV455" i="2"/>
  <c r="BV453" i="2"/>
  <c r="AT457" i="2"/>
  <c r="AT448" i="2"/>
  <c r="BC448" i="2"/>
  <c r="BA458" i="2"/>
  <c r="AA453" i="2"/>
  <c r="AA455" i="2"/>
  <c r="G448" i="2"/>
  <c r="AE448" i="2"/>
  <c r="H448" i="2"/>
  <c r="H457" i="2" s="1"/>
  <c r="AF448" i="2"/>
  <c r="BD448" i="2"/>
  <c r="BF448" i="2"/>
  <c r="BF458" i="2" s="1"/>
  <c r="AI458" i="2"/>
  <c r="I448" i="2"/>
  <c r="I457" i="2" s="1"/>
  <c r="AG448" i="2"/>
  <c r="AG457" i="2" s="1"/>
  <c r="AS448" i="2"/>
  <c r="BE448" i="2"/>
  <c r="BE458" i="2" s="1"/>
  <c r="M444" i="2"/>
  <c r="M463" i="2" s="1"/>
  <c r="Y444" i="2"/>
  <c r="Y463" i="2" s="1"/>
  <c r="AS463" i="2"/>
  <c r="BQ463" i="2"/>
  <c r="S446" i="2"/>
  <c r="AQ446" i="2"/>
  <c r="BO446" i="2"/>
  <c r="AC447" i="2"/>
  <c r="BM447" i="2"/>
  <c r="BM448" i="2" s="1"/>
  <c r="M455" i="2"/>
  <c r="M454" i="2"/>
  <c r="M453" i="2"/>
  <c r="M457" i="2" s="1"/>
  <c r="BI455" i="2"/>
  <c r="BI453" i="2"/>
  <c r="BI457" i="2" s="1"/>
  <c r="BI459" i="2" s="1"/>
  <c r="P454" i="2"/>
  <c r="P453" i="2"/>
  <c r="AB454" i="2"/>
  <c r="AB453" i="2"/>
  <c r="AB458" i="2" s="1"/>
  <c r="AN453" i="2"/>
  <c r="AZ453" i="2"/>
  <c r="BL453" i="2"/>
  <c r="BX453" i="2"/>
  <c r="P443" i="2"/>
  <c r="AB443" i="2"/>
  <c r="AN443" i="2"/>
  <c r="AZ443" i="2"/>
  <c r="BL443" i="2"/>
  <c r="BX443" i="2"/>
  <c r="N444" i="2"/>
  <c r="N463" i="2" s="1"/>
  <c r="Z444" i="2"/>
  <c r="Z463" i="2" s="1"/>
  <c r="AT444" i="2"/>
  <c r="AT463" i="2" s="1"/>
  <c r="BR444" i="2"/>
  <c r="BR463" i="2" s="1"/>
  <c r="T446" i="2"/>
  <c r="AR446" i="2"/>
  <c r="BP446" i="2"/>
  <c r="P455" i="2"/>
  <c r="AC453" i="2"/>
  <c r="AC455" i="2"/>
  <c r="BS444" i="2"/>
  <c r="BS463" i="2" s="1"/>
  <c r="BQ446" i="2"/>
  <c r="BK450" i="2"/>
  <c r="AA444" i="2"/>
  <c r="AA463" i="2" s="1"/>
  <c r="U446" i="2"/>
  <c r="P444" i="2"/>
  <c r="P463" i="2" s="1"/>
  <c r="V446" i="2"/>
  <c r="BY447" i="2"/>
  <c r="BU455" i="2"/>
  <c r="BU454" i="2"/>
  <c r="BU453" i="2"/>
  <c r="BU457" i="2" s="1"/>
  <c r="K448" i="2"/>
  <c r="W448" i="2"/>
  <c r="AI448" i="2"/>
  <c r="AU448" i="2"/>
  <c r="AU458" i="2" s="1"/>
  <c r="BG448" i="2"/>
  <c r="BG458" i="2" s="1"/>
  <c r="BS448" i="2"/>
  <c r="BS455" i="2" s="1"/>
  <c r="G455" i="2"/>
  <c r="G454" i="2"/>
  <c r="AE444" i="2"/>
  <c r="AE463" i="2" s="1"/>
  <c r="AE450" i="2"/>
  <c r="AQ444" i="2"/>
  <c r="AQ463" i="2" s="1"/>
  <c r="AQ450" i="2"/>
  <c r="BC444" i="2"/>
  <c r="BC463" i="2" s="1"/>
  <c r="BC450" i="2"/>
  <c r="BO444" i="2"/>
  <c r="BO463" i="2" s="1"/>
  <c r="BO450" i="2"/>
  <c r="G443" i="2"/>
  <c r="AE443" i="2"/>
  <c r="BC443" i="2"/>
  <c r="E444" i="2"/>
  <c r="E463" i="2" s="1"/>
  <c r="Q444" i="2"/>
  <c r="Q463" i="2" s="1"/>
  <c r="AC444" i="2"/>
  <c r="AC463" i="2" s="1"/>
  <c r="AZ444" i="2"/>
  <c r="AZ463" i="2" s="1"/>
  <c r="BX444" i="2"/>
  <c r="BX463" i="2" s="1"/>
  <c r="Z446" i="2"/>
  <c r="AX446" i="2"/>
  <c r="E447" i="2"/>
  <c r="AO447" i="2"/>
  <c r="AK457" i="2"/>
  <c r="AO453" i="2"/>
  <c r="AU444" i="2"/>
  <c r="AU463" i="2" s="1"/>
  <c r="BN444" i="2"/>
  <c r="BN463" i="2" s="1"/>
  <c r="BN450" i="2"/>
  <c r="AB444" i="2"/>
  <c r="AB463" i="2" s="1"/>
  <c r="BR446" i="2"/>
  <c r="L448" i="2"/>
  <c r="L458" i="2" s="1"/>
  <c r="X448" i="2"/>
  <c r="AJ448" i="2"/>
  <c r="AJ457" i="2" s="1"/>
  <c r="AJ459" i="2" s="1"/>
  <c r="AV448" i="2"/>
  <c r="AV458" i="2" s="1"/>
  <c r="BH448" i="2"/>
  <c r="BH455" i="2" s="1"/>
  <c r="BT448" i="2"/>
  <c r="BT457" i="2" s="1"/>
  <c r="BT459" i="2" s="1"/>
  <c r="H455" i="2"/>
  <c r="H454" i="2"/>
  <c r="T454" i="2"/>
  <c r="AF444" i="2"/>
  <c r="AF463" i="2" s="1"/>
  <c r="AF450" i="2"/>
  <c r="AR444" i="2"/>
  <c r="AR463" i="2" s="1"/>
  <c r="AR450" i="2"/>
  <c r="BD444" i="2"/>
  <c r="BD463" i="2" s="1"/>
  <c r="BD450" i="2"/>
  <c r="BP444" i="2"/>
  <c r="BP463" i="2" s="1"/>
  <c r="BP450" i="2"/>
  <c r="H443" i="2"/>
  <c r="AF443" i="2"/>
  <c r="BD443" i="2"/>
  <c r="F444" i="2"/>
  <c r="F463" i="2" s="1"/>
  <c r="R444" i="2"/>
  <c r="R463" i="2" s="1"/>
  <c r="AD444" i="2"/>
  <c r="AD463" i="2" s="1"/>
  <c r="BA444" i="2"/>
  <c r="BA463" i="2" s="1"/>
  <c r="BY444" i="2"/>
  <c r="BY463" i="2" s="1"/>
  <c r="BW450" i="2"/>
  <c r="AN455" i="2"/>
  <c r="E453" i="2"/>
  <c r="R453" i="2"/>
  <c r="R455" i="2"/>
  <c r="I455" i="2"/>
  <c r="I453" i="2"/>
  <c r="I458" i="2" s="1"/>
  <c r="U453" i="2"/>
  <c r="AG455" i="2"/>
  <c r="AG453" i="2"/>
  <c r="AG458" i="2" s="1"/>
  <c r="AS455" i="2"/>
  <c r="AS454" i="2"/>
  <c r="AS453" i="2"/>
  <c r="AS458" i="2" s="1"/>
  <c r="BE455" i="2"/>
  <c r="BE453" i="2"/>
  <c r="BQ454" i="2"/>
  <c r="BQ453" i="2"/>
  <c r="I443" i="2"/>
  <c r="AG443" i="2"/>
  <c r="AS443" i="2"/>
  <c r="BE443" i="2"/>
  <c r="G444" i="2"/>
  <c r="G463" i="2" s="1"/>
  <c r="S444" i="2"/>
  <c r="S463" i="2" s="1"/>
  <c r="AG444" i="2"/>
  <c r="AG463" i="2" s="1"/>
  <c r="BE444" i="2"/>
  <c r="BE463" i="2" s="1"/>
  <c r="AW457" i="2"/>
  <c r="BM453" i="2"/>
  <c r="BB444" i="2"/>
  <c r="BB463" i="2" s="1"/>
  <c r="BB450" i="2"/>
  <c r="J455" i="2"/>
  <c r="J454" i="2"/>
  <c r="J453" i="2"/>
  <c r="J458" i="2" s="1"/>
  <c r="V454" i="2"/>
  <c r="V453" i="2"/>
  <c r="AH455" i="2"/>
  <c r="AH453" i="2"/>
  <c r="AH458" i="2" s="1"/>
  <c r="AT455" i="2"/>
  <c r="AT454" i="2"/>
  <c r="AT453" i="2"/>
  <c r="AT458" i="2" s="1"/>
  <c r="BF453" i="2"/>
  <c r="BR454" i="2"/>
  <c r="BR453" i="2"/>
  <c r="J443" i="2"/>
  <c r="AH443" i="2"/>
  <c r="AT443" i="2"/>
  <c r="BF443" i="2"/>
  <c r="H444" i="2"/>
  <c r="H463" i="2" s="1"/>
  <c r="T444" i="2"/>
  <c r="T463" i="2" s="1"/>
  <c r="AH444" i="2"/>
  <c r="AH463" i="2" s="1"/>
  <c r="BF444" i="2"/>
  <c r="BF463" i="2" s="1"/>
  <c r="AZ455" i="2"/>
  <c r="BY453" i="2"/>
  <c r="BY455" i="2"/>
  <c r="BA443" i="2"/>
  <c r="AD453" i="2"/>
  <c r="M458" i="2"/>
  <c r="Y458" i="2"/>
  <c r="AK458" i="2"/>
  <c r="AW458" i="2"/>
  <c r="BI458" i="2"/>
  <c r="K455" i="2"/>
  <c r="K453" i="2"/>
  <c r="W455" i="2"/>
  <c r="W453" i="2"/>
  <c r="AI455" i="2"/>
  <c r="AI453" i="2"/>
  <c r="AI457" i="2" s="1"/>
  <c r="AI459" i="2" s="1"/>
  <c r="AU454" i="2"/>
  <c r="AU453" i="2"/>
  <c r="BG455" i="2"/>
  <c r="BG454" i="2"/>
  <c r="BG453" i="2"/>
  <c r="BG457" i="2" s="1"/>
  <c r="BS454" i="2"/>
  <c r="BS453" i="2"/>
  <c r="K443" i="2"/>
  <c r="W443" i="2"/>
  <c r="AI443" i="2"/>
  <c r="AU443" i="2"/>
  <c r="BG443" i="2"/>
  <c r="BS443" i="2"/>
  <c r="I444" i="2"/>
  <c r="I463" i="2" s="1"/>
  <c r="U444" i="2"/>
  <c r="U463" i="2" s="1"/>
  <c r="AI444" i="2"/>
  <c r="AI463" i="2" s="1"/>
  <c r="BG444" i="2"/>
  <c r="BG463" i="2" s="1"/>
  <c r="Q447" i="2"/>
  <c r="Q448" i="2" s="1"/>
  <c r="AM450" i="2"/>
  <c r="Q453" i="2"/>
  <c r="O450" i="2"/>
  <c r="AP444" i="2"/>
  <c r="AP463" i="2" s="1"/>
  <c r="AP450" i="2"/>
  <c r="Y455" i="2"/>
  <c r="Y454" i="2"/>
  <c r="Y453" i="2"/>
  <c r="Y457" i="2" s="1"/>
  <c r="P457" i="2"/>
  <c r="AN457" i="2"/>
  <c r="AZ457" i="2"/>
  <c r="BL457" i="2"/>
  <c r="BV458" i="2"/>
  <c r="L455" i="2"/>
  <c r="L453" i="2"/>
  <c r="X455" i="2"/>
  <c r="X453" i="2"/>
  <c r="X457" i="2" s="1"/>
  <c r="AJ455" i="2"/>
  <c r="AJ453" i="2"/>
  <c r="AV455" i="2"/>
  <c r="AV454" i="2"/>
  <c r="AV453" i="2"/>
  <c r="BH453" i="2"/>
  <c r="BT455" i="2"/>
  <c r="BT454" i="2"/>
  <c r="BT453" i="2"/>
  <c r="L443" i="2"/>
  <c r="X443" i="2"/>
  <c r="AJ443" i="2"/>
  <c r="AV443" i="2"/>
  <c r="BH443" i="2"/>
  <c r="BT443" i="2"/>
  <c r="J444" i="2"/>
  <c r="J463" i="2" s="1"/>
  <c r="V444" i="2"/>
  <c r="V463" i="2" s="1"/>
  <c r="AJ444" i="2"/>
  <c r="AJ463" i="2" s="1"/>
  <c r="BH444" i="2"/>
  <c r="BH463" i="2" s="1"/>
  <c r="BW448" i="2"/>
  <c r="BL455" i="2"/>
  <c r="BA453" i="2"/>
  <c r="BA457" i="2" s="1"/>
  <c r="BA459" i="2" s="1"/>
  <c r="BA455" i="2"/>
  <c r="BZ444" i="2"/>
  <c r="BZ463" i="2" s="1"/>
  <c r="BZ450" i="2"/>
  <c r="AA458" i="2"/>
  <c r="AK444" i="2"/>
  <c r="AK463" i="2" s="1"/>
  <c r="AW444" i="2"/>
  <c r="AW463" i="2" s="1"/>
  <c r="BI444" i="2"/>
  <c r="BI463" i="2" s="1"/>
  <c r="BU444" i="2"/>
  <c r="BU463" i="2" s="1"/>
  <c r="M443" i="2"/>
  <c r="Y443" i="2"/>
  <c r="AK443" i="2"/>
  <c r="AW443" i="2"/>
  <c r="BI443" i="2"/>
  <c r="BU443" i="2"/>
  <c r="K444" i="2"/>
  <c r="K463" i="2" s="1"/>
  <c r="W444" i="2"/>
  <c r="W463" i="2" s="1"/>
  <c r="AN444" i="2"/>
  <c r="AN463" i="2" s="1"/>
  <c r="BL444" i="2"/>
  <c r="BL463" i="2" s="1"/>
  <c r="N446" i="2"/>
  <c r="AL446" i="2"/>
  <c r="BJ446" i="2"/>
  <c r="AB448" i="2"/>
  <c r="AB455" i="2" s="1"/>
  <c r="BX448" i="2"/>
  <c r="BX457" i="2" s="1"/>
  <c r="BX459" i="2" s="1"/>
  <c r="G453" i="2"/>
  <c r="G457" i="2" s="1"/>
  <c r="E454" i="2"/>
  <c r="BY454" i="2"/>
  <c r="F453" i="2"/>
  <c r="F457" i="2" s="1"/>
  <c r="F448" i="2"/>
  <c r="F455" i="2" s="1"/>
  <c r="R457" i="2"/>
  <c r="R448" i="2"/>
  <c r="R458" i="2" s="1"/>
  <c r="AD448" i="2"/>
  <c r="AD455" i="2" s="1"/>
  <c r="AP448" i="2"/>
  <c r="BB448" i="2"/>
  <c r="BN448" i="2"/>
  <c r="BZ448" i="2"/>
  <c r="P458" i="2"/>
  <c r="AN458" i="2"/>
  <c r="AZ458" i="2"/>
  <c r="BL458" i="2"/>
  <c r="BX458" i="2"/>
  <c r="AL444" i="2"/>
  <c r="AL463" i="2" s="1"/>
  <c r="AX444" i="2"/>
  <c r="AX463" i="2" s="1"/>
  <c r="BJ444" i="2"/>
  <c r="BJ463" i="2" s="1"/>
  <c r="BV444" i="2"/>
  <c r="BV463" i="2" s="1"/>
  <c r="BV443" i="2"/>
  <c r="L444" i="2"/>
  <c r="L463" i="2" s="1"/>
  <c r="X444" i="2"/>
  <c r="X463" i="2" s="1"/>
  <c r="AO444" i="2"/>
  <c r="AO463" i="2" s="1"/>
  <c r="BM444" i="2"/>
  <c r="BM463" i="2" s="1"/>
  <c r="AC448" i="2"/>
  <c r="AC457" i="2" s="1"/>
  <c r="BY448" i="2"/>
  <c r="BY457" i="2" s="1"/>
  <c r="AY450" i="2"/>
  <c r="H453" i="2"/>
  <c r="H458" i="2" s="1"/>
  <c r="BX455" i="2"/>
  <c r="BV457" i="2"/>
  <c r="BV459" i="2" s="1"/>
  <c r="L9" i="1"/>
  <c r="K10" i="1"/>
  <c r="K12" i="1"/>
  <c r="M7" i="1"/>
  <c r="K15" i="1"/>
  <c r="K14" i="1"/>
  <c r="K8" i="1"/>
  <c r="K13" i="1"/>
  <c r="H459" i="2" l="1"/>
  <c r="Q457" i="2"/>
  <c r="Q455" i="2"/>
  <c r="BU459" i="2"/>
  <c r="AY457" i="2"/>
  <c r="AY459" i="2" s="1"/>
  <c r="BG459" i="2"/>
  <c r="AG459" i="2"/>
  <c r="X459" i="2"/>
  <c r="BM455" i="2"/>
  <c r="BM457" i="2"/>
  <c r="I459" i="2"/>
  <c r="J459" i="2"/>
  <c r="AP453" i="2"/>
  <c r="AP457" i="2" s="1"/>
  <c r="AP455" i="2"/>
  <c r="AP454" i="2"/>
  <c r="S454" i="2"/>
  <c r="S457" i="2"/>
  <c r="S448" i="2"/>
  <c r="BF457" i="2"/>
  <c r="BF459" i="2" s="1"/>
  <c r="AY454" i="2"/>
  <c r="AY453" i="2"/>
  <c r="AY458" i="2" s="1"/>
  <c r="AY455" i="2"/>
  <c r="AJ454" i="2"/>
  <c r="BU458" i="2"/>
  <c r="AC454" i="2"/>
  <c r="AV457" i="2"/>
  <c r="AV459" i="2" s="1"/>
  <c r="BY458" i="2"/>
  <c r="BY459" i="2" s="1"/>
  <c r="BP457" i="2"/>
  <c r="BP448" i="2"/>
  <c r="G458" i="2"/>
  <c r="G459" i="2" s="1"/>
  <c r="AL454" i="2"/>
  <c r="AW454" i="2"/>
  <c r="F454" i="2"/>
  <c r="BZ453" i="2"/>
  <c r="BZ457" i="2" s="1"/>
  <c r="BZ455" i="2"/>
  <c r="BZ454" i="2"/>
  <c r="K454" i="2"/>
  <c r="BS457" i="2"/>
  <c r="BS459" i="2" s="1"/>
  <c r="V448" i="2"/>
  <c r="V457" i="2" s="1"/>
  <c r="AR448" i="2"/>
  <c r="AT459" i="2"/>
  <c r="AH459" i="2"/>
  <c r="BN453" i="2"/>
  <c r="BN457" i="2" s="1"/>
  <c r="BN455" i="2"/>
  <c r="BN454" i="2"/>
  <c r="AU455" i="2"/>
  <c r="BF455" i="2"/>
  <c r="AG454" i="2"/>
  <c r="AK459" i="2"/>
  <c r="AU457" i="2"/>
  <c r="AU459" i="2" s="1"/>
  <c r="T448" i="2"/>
  <c r="BX454" i="2"/>
  <c r="BI454" i="2"/>
  <c r="BE457" i="2"/>
  <c r="BE459" i="2" s="1"/>
  <c r="BH458" i="2"/>
  <c r="AD457" i="2"/>
  <c r="X454" i="2"/>
  <c r="BL459" i="2"/>
  <c r="BB453" i="2"/>
  <c r="BB457" i="2" s="1"/>
  <c r="BB455" i="2"/>
  <c r="BB454" i="2"/>
  <c r="BD455" i="2"/>
  <c r="BD454" i="2"/>
  <c r="BD453" i="2"/>
  <c r="BD457" i="2" s="1"/>
  <c r="X458" i="2"/>
  <c r="AO448" i="2"/>
  <c r="BO454" i="2"/>
  <c r="BO453" i="2"/>
  <c r="BV454" i="2"/>
  <c r="Z454" i="2"/>
  <c r="AK454" i="2"/>
  <c r="BH457" i="2"/>
  <c r="O454" i="2"/>
  <c r="O453" i="2"/>
  <c r="O458" i="2" s="1"/>
  <c r="O455" i="2"/>
  <c r="BP455" i="2"/>
  <c r="BP454" i="2"/>
  <c r="BP453" i="2"/>
  <c r="BJ448" i="2"/>
  <c r="BJ457" i="2"/>
  <c r="AZ459" i="2"/>
  <c r="AI454" i="2"/>
  <c r="BW454" i="2"/>
  <c r="BW453" i="2"/>
  <c r="BW458" i="2" s="1"/>
  <c r="BW455" i="2"/>
  <c r="U448" i="2"/>
  <c r="BL454" i="2"/>
  <c r="M459" i="2"/>
  <c r="BA454" i="2"/>
  <c r="AS457" i="2"/>
  <c r="AS459" i="2" s="1"/>
  <c r="AD458" i="2"/>
  <c r="AE455" i="2"/>
  <c r="AE454" i="2"/>
  <c r="AE453" i="2"/>
  <c r="AE458" i="2" s="1"/>
  <c r="BF454" i="2"/>
  <c r="R459" i="2"/>
  <c r="AN459" i="2"/>
  <c r="BM454" i="2"/>
  <c r="U454" i="2"/>
  <c r="AR455" i="2"/>
  <c r="AR454" i="2"/>
  <c r="AR453" i="2"/>
  <c r="AX448" i="2"/>
  <c r="AX457" i="2"/>
  <c r="BC455" i="2"/>
  <c r="BC454" i="2"/>
  <c r="BC453" i="2"/>
  <c r="BC457" i="2" s="1"/>
  <c r="W458" i="2"/>
  <c r="AO454" i="2"/>
  <c r="BO448" i="2"/>
  <c r="N448" i="2"/>
  <c r="N457" i="2"/>
  <c r="BH454" i="2"/>
  <c r="L454" i="2"/>
  <c r="AB457" i="2"/>
  <c r="AB459" i="2" s="1"/>
  <c r="AM454" i="2"/>
  <c r="AM453" i="2"/>
  <c r="AM458" i="2" s="1"/>
  <c r="AM455" i="2"/>
  <c r="L457" i="2"/>
  <c r="L459" i="2" s="1"/>
  <c r="Z448" i="2"/>
  <c r="Z457" i="2"/>
  <c r="W457" i="2"/>
  <c r="W459" i="2" s="1"/>
  <c r="BK454" i="2"/>
  <c r="BK453" i="2"/>
  <c r="BK458" i="2" s="1"/>
  <c r="BK455" i="2"/>
  <c r="AZ454" i="2"/>
  <c r="Q454" i="2"/>
  <c r="F458" i="2"/>
  <c r="F459" i="2" s="1"/>
  <c r="BJ454" i="2"/>
  <c r="N454" i="2"/>
  <c r="BS458" i="2"/>
  <c r="AQ448" i="2"/>
  <c r="AQ455" i="2" s="1"/>
  <c r="P459" i="2"/>
  <c r="Q458" i="2"/>
  <c r="W454" i="2"/>
  <c r="AH454" i="2"/>
  <c r="AW459" i="2"/>
  <c r="AF455" i="2"/>
  <c r="AF454" i="2"/>
  <c r="AF453" i="2"/>
  <c r="AF457" i="2" s="1"/>
  <c r="BR448" i="2"/>
  <c r="AQ454" i="2"/>
  <c r="AQ453" i="2"/>
  <c r="K458" i="2"/>
  <c r="BQ448" i="2"/>
  <c r="BM458" i="2"/>
  <c r="AL448" i="2"/>
  <c r="Y459" i="2"/>
  <c r="BE454" i="2"/>
  <c r="I454" i="2"/>
  <c r="K457" i="2"/>
  <c r="AN454" i="2"/>
  <c r="AC458" i="2"/>
  <c r="AC459" i="2" s="1"/>
  <c r="AA454" i="2"/>
  <c r="E448" i="2"/>
  <c r="AD454" i="2"/>
  <c r="AX455" i="2" l="1"/>
  <c r="AX458" i="2"/>
  <c r="S455" i="2"/>
  <c r="S458" i="2"/>
  <c r="S459" i="2" s="1"/>
  <c r="BM459" i="2"/>
  <c r="E455" i="2"/>
  <c r="E457" i="2"/>
  <c r="E459" i="2" s="1"/>
  <c r="BJ455" i="2"/>
  <c r="BJ458" i="2"/>
  <c r="Q459" i="2"/>
  <c r="BB458" i="2"/>
  <c r="BB459" i="2" s="1"/>
  <c r="BO458" i="2"/>
  <c r="BO455" i="2"/>
  <c r="AD459" i="2"/>
  <c r="BC458" i="2"/>
  <c r="BC459" i="2" s="1"/>
  <c r="BK457" i="2"/>
  <c r="BK459" i="2" s="1"/>
  <c r="V458" i="2"/>
  <c r="V459" i="2" s="1"/>
  <c r="V455" i="2"/>
  <c r="BQ455" i="2"/>
  <c r="BQ458" i="2"/>
  <c r="U458" i="2"/>
  <c r="U455" i="2"/>
  <c r="AO457" i="2"/>
  <c r="AO459" i="2" s="1"/>
  <c r="AO455" i="2"/>
  <c r="BZ459" i="2"/>
  <c r="AP459" i="2"/>
  <c r="BW457" i="2"/>
  <c r="BW459" i="2" s="1"/>
  <c r="AL455" i="2"/>
  <c r="AL458" i="2"/>
  <c r="BJ459" i="2"/>
  <c r="Z455" i="2"/>
  <c r="Z458" i="2"/>
  <c r="U457" i="2"/>
  <c r="U459" i="2" s="1"/>
  <c r="AO458" i="2"/>
  <c r="BZ458" i="2"/>
  <c r="AE457" i="2"/>
  <c r="AE459" i="2" s="1"/>
  <c r="AX459" i="2"/>
  <c r="BQ457" i="2"/>
  <c r="BQ459" i="2" s="1"/>
  <c r="BO457" i="2"/>
  <c r="BO459" i="2" s="1"/>
  <c r="BR458" i="2"/>
  <c r="BR455" i="2"/>
  <c r="E458" i="2"/>
  <c r="AM457" i="2"/>
  <c r="AM459" i="2" s="1"/>
  <c r="N455" i="2"/>
  <c r="N458" i="2"/>
  <c r="K459" i="2"/>
  <c r="BR457" i="2"/>
  <c r="O457" i="2"/>
  <c r="O459" i="2" s="1"/>
  <c r="BN458" i="2"/>
  <c r="BN459" i="2" s="1"/>
  <c r="N459" i="2"/>
  <c r="AQ458" i="2"/>
  <c r="AQ457" i="2"/>
  <c r="AQ459" i="2" s="1"/>
  <c r="BH459" i="2"/>
  <c r="T455" i="2"/>
  <c r="T458" i="2"/>
  <c r="AR458" i="2"/>
  <c r="AF458" i="2"/>
  <c r="AF459" i="2" s="1"/>
  <c r="AP458" i="2"/>
  <c r="Z459" i="2"/>
  <c r="AL457" i="2"/>
  <c r="BD458" i="2"/>
  <c r="BD459" i="2" s="1"/>
  <c r="T457" i="2"/>
  <c r="T459" i="2" s="1"/>
  <c r="AR457" i="2"/>
  <c r="AR459" i="2" s="1"/>
  <c r="BP458" i="2"/>
  <c r="BP459" i="2" s="1"/>
  <c r="AL459" i="2" l="1"/>
  <c r="BR459" i="2"/>
</calcChain>
</file>

<file path=xl/sharedStrings.xml><?xml version="1.0" encoding="utf-8"?>
<sst xmlns="http://schemas.openxmlformats.org/spreadsheetml/2006/main" count="1950" uniqueCount="1113">
  <si>
    <t xml:space="preserve">รายงานข้อมูลต้นทุนบริการ Unit Cost แบบ Quick Method </t>
  </si>
  <si>
    <t>ปีงบประมาณ 2563</t>
  </si>
  <si>
    <t>ประจำเดือน  มิถุนายน  2563</t>
  </si>
  <si>
    <t>หน่วยบริการ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</si>
  <si>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</si>
  <si>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</si>
  <si>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</si>
  <si>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</si>
  <si>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</si>
  <si>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</si>
  <si>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</si>
  <si>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</si>
  <si>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</si>
  <si>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</si>
  <si>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</si>
  <si>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</si>
  <si>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</si>
  <si>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</si>
  <si>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</si>
  <si>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รพท.S &gt;400</t>
  </si>
  <si>
    <t>รพ.คลองหาด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</si>
  <si>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</si>
  <si>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</si>
  <si>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</si>
  <si>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</si>
  <si>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</si>
  <si>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</si>
  <si>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</si>
  <si>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</si>
  <si>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</si>
  <si>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</si>
  <si>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</si>
  <si>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15,000-25,000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</si>
  <si>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</si>
  <si>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</si>
  <si>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จำนวน..........8...........แห่ง</t>
  </si>
  <si>
    <t>ร้อยละ</t>
  </si>
  <si>
    <t>ไม่ผ่านเกณฑ์</t>
  </si>
  <si>
    <t>จำนวน..........1...........แห่ง</t>
  </si>
  <si>
    <t xml:space="preserve">แหล่งข้อมูล </t>
  </si>
  <si>
    <t>http://hfo63.cfo.in.th</t>
  </si>
  <si>
    <t>กลุ่มงานประกันสุขภาพ  สำนักงานสาธารณสุขจังหวัดสระแก้ว</t>
  </si>
  <si>
    <t>รายงาน ณ วันที่  16 กรกฎาคม  2563</t>
  </si>
  <si>
    <t>หมายเหตุ</t>
  </si>
  <si>
    <t xml:space="preserve"> - กลุ่มระดับบริการ อิงกลุ่ม POP UC</t>
  </si>
  <si>
    <t xml:space="preserve"> - เทียบค่า Mean ไตรมาส 3/2563  รายงาน  ณ  3 สิงหาคม  2563</t>
  </si>
  <si>
    <t>ผลการวิเคราะห์ต้นทุนบริการ Unit Cost แบบ Quick Method  เดือน มิถุนายน  2563</t>
  </si>
  <si>
    <t>6 ผลรวม</t>
  </si>
  <si>
    <t>DataID</t>
  </si>
  <si>
    <t>ผังบัญชี 2562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</si>
  <si>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</si>
  <si>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</si>
  <si>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</si>
  <si>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</si>
  <si>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</si>
  <si>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</si>
  <si>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</si>
  <si>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</si>
  <si>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ชื่อPlanfin60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</si>
  <si>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</si>
  <si>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</si>
  <si>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</si>
  <si>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</si>
  <si>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</si>
  <si>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</si>
  <si>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</si>
  <si>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</si>
  <si>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</si>
  <si>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</si>
  <si>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</si>
  <si>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</si>
  <si>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</si>
  <si>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</si>
  <si>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</si>
  <si>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</si>
  <si>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</si>
  <si>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</si>
  <si>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</si>
  <si>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</si>
  <si>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</si>
  <si>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</si>
  <si>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</si>
  <si>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</si>
  <si>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</si>
  <si>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</si>
  <si>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</si>
  <si>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</si>
  <si>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</si>
  <si>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</si>
  <si>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</si>
  <si>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</si>
  <si>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</si>
  <si>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</si>
  <si>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</si>
  <si>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</si>
  <si>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</si>
  <si>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</si>
  <si>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</si>
  <si>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</si>
  <si>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</si>
  <si>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</si>
  <si>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</si>
  <si>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</si>
  <si>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</si>
  <si>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</si>
  <si>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</si>
  <si>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</si>
  <si>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</si>
  <si>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</si>
  <si>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</si>
  <si>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</si>
  <si>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</si>
  <si>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</si>
  <si>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</si>
  <si>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</si>
  <si>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</si>
  <si>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</si>
  <si>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</si>
  <si>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</si>
  <si>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</si>
  <si>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</si>
  <si>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</si>
  <si>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</si>
  <si>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</si>
  <si>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</si>
  <si>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</si>
  <si>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</si>
  <si>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</si>
  <si>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</si>
  <si>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</si>
  <si>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</si>
  <si>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</si>
  <si>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</si>
  <si>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</si>
  <si>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</si>
  <si>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</si>
  <si>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</si>
  <si>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</si>
  <si>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</si>
  <si>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</si>
  <si>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</si>
  <si>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</si>
  <si>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</si>
  <si>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</si>
  <si>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</si>
  <si>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</si>
  <si>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</si>
  <si>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</si>
  <si>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</si>
  <si>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</si>
  <si>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</si>
  <si>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</si>
  <si>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</si>
  <si>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</si>
  <si>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</si>
  <si>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</si>
  <si>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</si>
  <si>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</si>
  <si>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</si>
  <si>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</si>
  <si>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</si>
  <si>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</si>
  <si>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</si>
  <si>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</si>
  <si>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</si>
  <si>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</si>
  <si>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</si>
  <si>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</si>
  <si>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</si>
  <si>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</si>
  <si>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</si>
  <si>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</si>
  <si>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</si>
  <si>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</si>
  <si>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</si>
  <si>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</si>
  <si>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</si>
  <si>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</si>
  <si>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</si>
  <si>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</si>
  <si>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</si>
  <si>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</si>
  <si>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</si>
  <si>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</si>
  <si>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</si>
  <si>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</si>
  <si>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</si>
  <si>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</si>
  <si>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</si>
  <si>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</si>
  <si>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</si>
  <si>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</si>
  <si>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</si>
  <si>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</si>
  <si>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</si>
  <si>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</si>
  <si>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</si>
  <si>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</si>
  <si>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</si>
  <si>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</si>
  <si>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</si>
  <si>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</si>
  <si>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</si>
  <si>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</si>
  <si>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</si>
  <si>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</si>
  <si>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</si>
  <si>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รายได้ UC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</si>
  <si>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</si>
  <si>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</si>
  <si>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</si>
  <si>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</si>
  <si>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</si>
  <si>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</si>
  <si>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</si>
  <si>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</si>
  <si>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</si>
  <si>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</si>
  <si>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4301020105.244</t>
  </si>
  <si>
    <t>รายได้ค่ารักษา UC- OP-  บริการกรณีเฉพาะ (CR)</t>
  </si>
  <si>
    <t>4301020105.263</t>
  </si>
  <si>
    <t>รายได้ค่ารักษา OP Refer</t>
  </si>
  <si>
    <t>รายได้ค่ารักษาเบิกต้นสังกัด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</si>
  <si>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</si>
  <si>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</si>
  <si>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</si>
  <si>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 หน่วยงานอื่น - OP</t>
  </si>
  <si>
    <t>รายได้ค่ารักษา อปท.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</si>
  <si>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</si>
  <si>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</si>
  <si>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</si>
  <si>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รายได้ค่ารักษาเบิกจ่ายตรง-  อปท.รูปแบบพิเศษ OP</t>
  </si>
  <si>
    <t>รายได้ค่ารักษาเบิกจ่ายตรงกรมบัญชีกลาง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</si>
  <si>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</si>
  <si>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</si>
  <si>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</si>
  <si>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</si>
  <si>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รายได้ประกันสังคม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</si>
  <si>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</si>
  <si>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</si>
  <si>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</si>
  <si>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</t>
  </si>
  <si>
    <t>4301020106.313</t>
  </si>
  <si>
    <t>รายได้ค่ารักษาประกันสังคม-ค่าใช้จ่ายสูง/อุบัติเหตุ/ฉุกเฉิน OP</t>
  </si>
  <si>
    <t>รายได้แรงงานต่างด้าว</t>
  </si>
  <si>
    <t>4301020106.503</t>
  </si>
  <si>
    <t>รายได้ค่ารักษาแรงงานต่างด้าว OP</t>
  </si>
  <si>
    <t>4301020106.512</t>
  </si>
  <si>
    <t xml:space="preserve">รายได้ค่ารักษาแรงงานต่างด้าว OP นอก CUP </t>
  </si>
  <si>
    <t>4301020106.516</t>
  </si>
  <si>
    <t>รายได้ค่าตรวจสุขภาพแรงงานต่างด้าว</t>
  </si>
  <si>
    <t>รายได้ค่ารักษาและบริการอื่น ๆ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</si>
  <si>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</si>
  <si>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</si>
  <si>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</si>
  <si>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</si>
  <si>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</si>
  <si>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</si>
  <si>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</si>
  <si>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</si>
  <si>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</si>
  <si>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</si>
  <si>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</si>
  <si>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</si>
  <si>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</si>
  <si>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 xml:space="preserve">รายได้ค่ารักษา UC-IP  </t>
  </si>
  <si>
    <t>4301020105.245</t>
  </si>
  <si>
    <t>รายได้ค่ารักษา UC - IP  บริการกรณีเฉพาะ (CR)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</si>
  <si>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</si>
  <si>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</si>
  <si>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</si>
  <si>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รายได้ค่ารักษาเบิกจ่ายตรงหน่วยงานอื่น- IP</t>
  </si>
  <si>
    <t>4301020104.802</t>
  </si>
  <si>
    <t>รายได้ค่ารักษาเบิกจ่ายตรงอปท. IP</t>
  </si>
  <si>
    <t>4301020104.806</t>
  </si>
  <si>
    <t>รายได้ค่ารักษาเบิกจ่ายตรง-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</si>
  <si>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</si>
  <si>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</si>
  <si>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</si>
  <si>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</si>
  <si>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</si>
  <si>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</si>
  <si>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</si>
  <si>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</si>
  <si>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</si>
  <si>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</si>
  <si>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</si>
  <si>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</si>
  <si>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</si>
  <si>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</si>
  <si>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</si>
  <si>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</si>
  <si>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</si>
  <si>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</si>
  <si>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</si>
  <si>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</si>
  <si>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</si>
  <si>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</si>
  <si>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</si>
  <si>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</si>
  <si>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เงินเดือนและค่าจ้างประจำ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</si>
  <si>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</si>
  <si>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</si>
  <si>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</si>
  <si>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</si>
  <si>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</si>
  <si>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</si>
  <si>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</si>
  <si>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</si>
  <si>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</si>
  <si>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</si>
  <si>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</si>
  <si>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</si>
  <si>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</si>
  <si>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</si>
  <si>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</si>
  <si>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</si>
  <si>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</si>
  <si>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</si>
  <si>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</si>
  <si>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</si>
  <si>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</si>
  <si>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</si>
  <si>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</si>
  <si>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</si>
  <si>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</si>
  <si>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เงินค่าตอบแทนพนักงานราชการ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</si>
  <si>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</si>
  <si>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</si>
  <si>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</si>
  <si>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</si>
  <si>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</si>
  <si>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</si>
  <si>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</si>
  <si>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</si>
  <si>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</si>
  <si>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</si>
  <si>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</si>
  <si>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</si>
  <si>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</si>
  <si>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</si>
  <si>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</si>
  <si>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</si>
  <si>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ค่าจ้างชั่วคราว/พกส./ค่าจ้างเหมาบุคลากรอื่น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</si>
  <si>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</si>
  <si>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</si>
  <si>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</si>
  <si>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</si>
  <si>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</si>
  <si>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</si>
  <si>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</si>
  <si>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</si>
  <si>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</si>
  <si>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</si>
  <si>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</si>
  <si>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</si>
  <si>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ค่าตอบแทน</t>
  </si>
  <si>
    <t>5101010108.101</t>
  </si>
  <si>
    <t>ค่าล่วงเวลา(สนับสนุน)</t>
  </si>
  <si>
    <t>5101010199.103</t>
  </si>
  <si>
    <t xml:space="preserve">ค่าตอบแทนในการปฏิบัติงานเวรหรือผลัดบ่ายและหรือผลัดดึกของพยาบาล </t>
  </si>
  <si>
    <t>5101020114.107</t>
  </si>
  <si>
    <t>ค่าตอบแทนเพิ่มพิเศษสำหรับผู้ปฏิบัติงานด้านสาธารณสุข (พตส.-เงินงบประมาณ)</t>
  </si>
  <si>
    <t>5101020114.114</t>
  </si>
  <si>
    <t>ค่าตอบแทนเพิ่มพิเศษสำหรับผู้ปฏิบัติงานด้านสาธารณสุข (พตส.-เงินนอกงบประมาณ)</t>
  </si>
  <si>
    <t>5101020114.116</t>
  </si>
  <si>
    <t>ค่าตอบแทนตามผลการปฏิบัติงาน (บริการ) - เงินงบประมาณ</t>
  </si>
  <si>
    <t>5101020114.117</t>
  </si>
  <si>
    <t>ค่าตอบแทนตามผลการปฏิบัติงาน (สนับสนุน) - 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</si>
  <si>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</si>
  <si>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(บริการ)-เงินงบประมาณ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</si>
  <si>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</si>
  <si>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(สนับสนุน)-เงินงบประมาณ</t>
  </si>
  <si>
    <t>5101020114.122</t>
  </si>
  <si>
    <t>ค่าตอบแทนตามผลการปฏิบัติงาน (บริการ) - เงินนอกงบประมาณ</t>
  </si>
  <si>
    <t>5101020114.123</t>
  </si>
  <si>
    <t>ค่าตอบแทนตามผลการปฏิบัติงาน (สนับสนุน)  - เงินนอกงบประมาณ</t>
  </si>
  <si>
    <t>5101020114.124</t>
  </si>
  <si>
    <t>ค่าตอบแทนการปฏิบัติงานในลักษณะค่าเบี้ยเลี้ยงเหมาจ่าย (บริการ)  - เงินนอกงบประมาณ</t>
  </si>
  <si>
    <t>5101020114.125</t>
  </si>
  <si>
    <t>ค่าตอบแทนการปฏิบัติงานในลักษณะค่าเบี้ยเลี้ยงเหมาจ่าย (สนับสนุน)  - เงินนอกงบประมาณ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</si>
  <si>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</si>
  <si>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</si>
  <si>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</si>
  <si>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</si>
  <si>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</si>
  <si>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</si>
  <si>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</si>
  <si>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</si>
  <si>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</si>
  <si>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</si>
  <si>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</si>
  <si>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</si>
  <si>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</si>
  <si>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 (งปม.)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</si>
  <si>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</si>
  <si>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</si>
  <si>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</si>
  <si>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</si>
  <si>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</si>
  <si>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</si>
  <si>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</si>
  <si>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</si>
  <si>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</si>
  <si>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</si>
  <si>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</si>
  <si>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</si>
  <si>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</si>
  <si>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ค่าตอบแทนการปฎิบัติงานชันสูตรพลิกศพ (เงินนอกฯ)</t>
  </si>
  <si>
    <t xml:space="preserve">ค่าใช้จ่ายบุคลากรอื่น 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</si>
  <si>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</si>
  <si>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</si>
  <si>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</si>
  <si>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</si>
  <si>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</si>
  <si>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</si>
  <si>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</si>
  <si>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</si>
  <si>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</si>
  <si>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</si>
  <si>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</si>
  <si>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</si>
  <si>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</si>
  <si>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</si>
  <si>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</si>
  <si>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</si>
  <si>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</si>
  <si>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 xml:space="preserve">เงินสมทบกองทุนสำรองเลี้ยงชีพพนักงานและเจ้าหน้าที่รัฐ </t>
  </si>
  <si>
    <t>5101020116.101</t>
  </si>
  <si>
    <t>เงินสมทบกองทุนทดแทน-เงินงบประมาณ</t>
  </si>
  <si>
    <t>5101020116.102</t>
  </si>
  <si>
    <t>เงินสมทบกองทุนทดแทน-เงินนอกประมาณ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</si>
  <si>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</si>
  <si>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</si>
  <si>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</si>
  <si>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</si>
  <si>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</si>
  <si>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</si>
  <si>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</si>
  <si>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</si>
  <si>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</si>
  <si>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</si>
  <si>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</si>
  <si>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</si>
  <si>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</si>
  <si>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</si>
  <si>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</si>
  <si>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 (เงินงบประมาณ)</t>
  </si>
  <si>
    <t>5102010199.102</t>
  </si>
  <si>
    <t>ค่าใช้จ่ายด้านการฝึกอบรม-ในประเทศ (เงินนอกงบประมาณ)</t>
  </si>
  <si>
    <t>5102030199.101</t>
  </si>
  <si>
    <t>ค่าใช้จ่ายด้านการฝึกอบรม-บุคคลภายนอก (เงินงบประมาณ)</t>
  </si>
  <si>
    <t>5102030199.102</t>
  </si>
  <si>
    <t>ค่าใช้จ่ายด้านการฝึกอบรม-บุคคลภายนอก (เงินนอกงบบระมาณ)</t>
  </si>
  <si>
    <t>ค่าใช้สอย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</si>
  <si>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</si>
  <si>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</si>
  <si>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</si>
  <si>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(เงินนอกงบประมาณ)</t>
  </si>
  <si>
    <t>5103010103.101</t>
  </si>
  <si>
    <t>ค่าที่พัก-ในประเทศ (เงินงบประมาณ)</t>
  </si>
  <si>
    <t>5103010103.102</t>
  </si>
  <si>
    <t>ค่าที่พัก-ในประเทศ (เงินนอกงบประมาณ)</t>
  </si>
  <si>
    <t>5103010199.101</t>
  </si>
  <si>
    <t>ค่าใช้จ่ายเดินทางอื่น -ในประเทศ (เงินงบประมาณ)</t>
  </si>
  <si>
    <t>5103010199.102</t>
  </si>
  <si>
    <t>ค่าใช้จ่ายเดินทางอื่น -ในประเทศ (เงินนอกงบประมาณ)</t>
  </si>
  <si>
    <t>LC ผลรวม</t>
  </si>
  <si>
    <t>CC</t>
  </si>
  <si>
    <t>ค่าเสื่อมราคาและค่าตัดจำหน่าย</t>
  </si>
  <si>
    <t>5104030299.204</t>
  </si>
  <si>
    <t>ค่าจ้าง /ค่าเช่า /ค่าซ่อมบำรุงสิ่งก่อสร้างและครุภัณฑ์ (งบลงทุน UC)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</si>
  <si>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</si>
  <si>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</si>
  <si>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</si>
  <si>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</si>
  <si>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</si>
  <si>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</si>
  <si>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</si>
  <si>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</si>
  <si>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</si>
  <si>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</si>
  <si>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</si>
  <si>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</si>
  <si>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</si>
  <si>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</si>
  <si>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</si>
  <si>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</si>
  <si>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</si>
  <si>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</si>
  <si>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</si>
  <si>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</si>
  <si>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</si>
  <si>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</si>
  <si>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</si>
  <si>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</si>
  <si>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</si>
  <si>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</si>
  <si>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</si>
  <si>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</si>
  <si>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</si>
  <si>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</si>
  <si>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</si>
  <si>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</si>
  <si>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</si>
  <si>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</si>
  <si>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</si>
  <si>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</si>
  <si>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</si>
  <si>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</si>
  <si>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</si>
  <si>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</si>
  <si>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</si>
  <si>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</si>
  <si>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</si>
  <si>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</si>
  <si>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</si>
  <si>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</si>
  <si>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</si>
  <si>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</si>
  <si>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</si>
  <si>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</si>
  <si>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</si>
  <si>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</si>
  <si>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</si>
  <si>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</si>
  <si>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</si>
  <si>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</si>
  <si>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</si>
  <si>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</si>
  <si>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</si>
  <si>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</si>
  <si>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</si>
  <si>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</si>
  <si>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</si>
  <si>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</si>
  <si>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</si>
  <si>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</si>
  <si>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</si>
  <si>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</si>
  <si>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</si>
  <si>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</si>
  <si>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</si>
  <si>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</si>
  <si>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</si>
  <si>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</si>
  <si>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</si>
  <si>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</si>
  <si>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</si>
  <si>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</si>
  <si>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</si>
  <si>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</si>
  <si>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</si>
  <si>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</si>
  <si>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</si>
  <si>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</si>
  <si>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</si>
  <si>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</si>
  <si>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</si>
  <si>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</si>
  <si>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</si>
  <si>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</si>
  <si>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</si>
  <si>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</si>
  <si>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</si>
  <si>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</si>
  <si>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</si>
  <si>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</si>
  <si>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</si>
  <si>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</si>
  <si>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</si>
  <si>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MC</t>
  </si>
  <si>
    <t>ต้นทุนยา</t>
  </si>
  <si>
    <t>5104030205.101</t>
  </si>
  <si>
    <t>ยาใช้ไป</t>
  </si>
  <si>
    <t>ต้นทุนเวชภัณฑ์มิใช่ยาและวัสดุการแพทย์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</si>
  <si>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</si>
  <si>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</si>
  <si>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</si>
  <si>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</si>
  <si>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</si>
  <si>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</si>
  <si>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ต้นทุนวัสดุทันตกรรม</t>
  </si>
  <si>
    <t>5104030205.117</t>
  </si>
  <si>
    <t>วัสดุทันตกรรมใช้ไป</t>
  </si>
  <si>
    <t>ต้นทุนวัสดุวิทยาศาสตร์การแพทย์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</si>
  <si>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</si>
  <si>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</si>
  <si>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</si>
  <si>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</si>
  <si>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</si>
  <si>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</si>
  <si>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</si>
  <si>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</si>
  <si>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</si>
  <si>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</si>
  <si>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</si>
  <si>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</si>
  <si>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</si>
  <si>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</si>
  <si>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</si>
  <si>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</si>
  <si>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</si>
  <si>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</si>
  <si>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</si>
  <si>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</si>
  <si>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</si>
  <si>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</si>
  <si>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</si>
  <si>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</si>
  <si>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</si>
  <si>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</si>
  <si>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</si>
  <si>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</si>
  <si>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</si>
  <si>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</si>
  <si>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</si>
  <si>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</si>
  <si>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</si>
  <si>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</si>
  <si>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</si>
  <si>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</si>
  <si>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</si>
  <si>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</si>
  <si>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</si>
  <si>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</si>
  <si>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</si>
  <si>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</si>
  <si>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</si>
  <si>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</si>
  <si>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</si>
  <si>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</si>
  <si>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</si>
  <si>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</si>
  <si>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</si>
  <si>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</si>
  <si>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</si>
  <si>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</si>
  <si>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</si>
  <si>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</si>
  <si>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</si>
  <si>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</si>
  <si>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</si>
  <si>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</si>
  <si>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</si>
  <si>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</si>
  <si>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</si>
  <si>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</si>
  <si>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</si>
  <si>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</si>
  <si>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</si>
  <si>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</si>
  <si>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</si>
  <si>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</si>
  <si>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</si>
  <si>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</si>
  <si>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</si>
  <si>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</si>
  <si>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 xml:space="preserve">ค่าสาธารณูปโภค 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</si>
  <si>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</si>
  <si>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</si>
  <si>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</si>
  <si>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</si>
  <si>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</si>
  <si>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</si>
  <si>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</si>
  <si>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</si>
  <si>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</si>
  <si>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</si>
  <si>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 xml:space="preserve">วัสดุใช้ไป 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</si>
  <si>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</si>
  <si>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</si>
  <si>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</si>
  <si>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</si>
  <si>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</si>
  <si>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</si>
  <si>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</si>
  <si>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</si>
  <si>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</si>
  <si>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</si>
  <si>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</si>
  <si>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</si>
  <si>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</si>
  <si>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</si>
  <si>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</si>
  <si>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</si>
  <si>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</si>
  <si>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</si>
  <si>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</si>
  <si>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</si>
  <si>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</si>
  <si>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</si>
  <si>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</si>
  <si>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</si>
  <si>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</si>
  <si>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</si>
  <si>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ค่าใช้จ่ายอื่น</t>
  </si>
  <si>
    <t>5104030299.102</t>
  </si>
  <si>
    <t>ค่าใช้จ่ายตามโครงการ (UC) (PP)</t>
  </si>
  <si>
    <t>5104030299.103</t>
  </si>
  <si>
    <t>ค่าใช้จ่ายตามโครงการ (งปม.)</t>
  </si>
  <si>
    <t>5104030299.105</t>
  </si>
  <si>
    <t>ค่าใช้จ่ายตามโครงการ (เงินนอกฯ)</t>
  </si>
  <si>
    <t>5212010199.105</t>
  </si>
  <si>
    <t>ค่าใช้จ่ายลักษณะอื่น</t>
  </si>
  <si>
    <t>MC ผลรวม</t>
  </si>
  <si>
    <t>4301020105.214</t>
  </si>
  <si>
    <t>รายได้กองทุน UC - OP แบบเหมาจ่ายต่อผู้มีสิทธิ</t>
  </si>
  <si>
    <t>4301020105.215</t>
  </si>
  <si>
    <t xml:space="preserve">รายได้กองทุน UC-OP ตามเกณฑ์คุณภาพผลงานบริการ
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</si>
  <si>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</si>
  <si>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</si>
  <si>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</si>
  <si>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</si>
  <si>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</si>
  <si>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UC-P&amp;P อื่น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</si>
  <si>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</si>
  <si>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</si>
  <si>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</si>
  <si>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</si>
  <si>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</si>
  <si>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</si>
  <si>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</si>
  <si>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</si>
  <si>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</si>
  <si>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</si>
  <si>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</si>
  <si>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</si>
  <si>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</si>
  <si>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</si>
  <si>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</si>
  <si>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</si>
  <si>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</si>
  <si>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ส่วนต่างค่ารักษาที่สูงกว่าข้อตกลงในการจ่ายตามDRG กองทุน UC (บริการเฉพาะ)  CR- IP</t>
  </si>
  <si>
    <t>4301020105.252</t>
  </si>
  <si>
    <t>ส่วนต่างค่ารักษาที่ต่ำกว่าข้อตกลงในการจ่ายตาม DRG กองทุน UC (บริการเฉพาะ)  CR- IP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</si>
  <si>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</si>
  <si>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</si>
  <si>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</si>
  <si>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</si>
  <si>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</si>
  <si>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</si>
  <si>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</si>
  <si>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 xml:space="preserve">ส่วนต่างค่ารักษาที่สูงกว่าข้อตกลงตามหลักเกณฑ์การจ่ายกองทุนUC-บริการเฉพาะ (CR) - OP </t>
  </si>
  <si>
    <t>4301020105.260</t>
  </si>
  <si>
    <t xml:space="preserve">ส่วนต่างค่ารักษาที่ต่ำกว่าข้อตกลงตามหลักเกณฑ์การจ่ายกองทุนUC-บริการเฉพาะ (CR) -OP 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</si>
  <si>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</si>
  <si>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</si>
  <si>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</si>
  <si>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</si>
  <si>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</si>
  <si>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</si>
  <si>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รายได้จาก  EMS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</si>
  <si>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</si>
  <si>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</si>
  <si>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</si>
  <si>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 หน่วยงานอื่น</t>
  </si>
  <si>
    <t>4301020104.111</t>
  </si>
  <si>
    <t>ส่วนต่างค่ารักษาที่ต่ำกว่าข้อตกลงในการจ่ายตาม DRG -เบิกจ่ายตรง หน่วยงานอื่น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</si>
  <si>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</si>
  <si>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</si>
  <si>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</si>
  <si>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</si>
  <si>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4301020104.807</t>
  </si>
  <si>
    <t xml:space="preserve">ส่วนต่างค่ารักษาที่สูงกว่าข้อตกลงในการจ่ายตาม DRG -เบิกจ่ายตรง (พนักงานส่วนท้องถิ่นรูปแบบพิเศษ) </t>
  </si>
  <si>
    <t>4301020104.808</t>
  </si>
  <si>
    <t xml:space="preserve">ส่วนต่างค่ารักษาที่ต่ำกว่าข้อตกลงในการจ่ายตาม DRG -เบิกจ่ายตรง (พนักงานส่วนท้องถิ่นรูปแบบพิเศษ) 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</si>
  <si>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</si>
  <si>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</si>
  <si>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</si>
  <si>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</si>
  <si>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</si>
  <si>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</si>
  <si>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</si>
  <si>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</si>
  <si>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</si>
  <si>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</si>
  <si>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</si>
  <si>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</si>
  <si>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</si>
  <si>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กองทุนประกันสังคม</t>
  </si>
  <si>
    <t>4301020106.320</t>
  </si>
  <si>
    <t xml:space="preserve">ส่วนต่างค่ารักษาที่ต่ำกว่าข้อตกลงในการจ่ายตาม กองทุนประกันสังคม 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</si>
  <si>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</si>
  <si>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</si>
  <si>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</si>
  <si>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</si>
  <si>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4301020106.502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</si>
  <si>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</si>
  <si>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</si>
  <si>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</si>
  <si>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</si>
  <si>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</si>
  <si>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</si>
  <si>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</si>
  <si>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</si>
  <si>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</si>
  <si>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</si>
  <si>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</si>
  <si>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</si>
  <si>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</si>
  <si>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</si>
  <si>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</si>
  <si>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</si>
  <si>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</si>
  <si>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</si>
  <si>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 เงินประกันสุขภาพคนต่างด้าว/แรงงานต่างด้าว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</si>
  <si>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</si>
  <si>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</si>
  <si>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</si>
  <si>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</si>
  <si>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</si>
  <si>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</si>
  <si>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</si>
  <si>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</si>
  <si>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</si>
  <si>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</si>
  <si>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</si>
  <si>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</si>
  <si>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</si>
  <si>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</si>
  <si>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</si>
  <si>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</si>
  <si>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</si>
  <si>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</si>
  <si>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</si>
  <si>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</si>
  <si>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</si>
  <si>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</si>
  <si>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</si>
  <si>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</si>
  <si>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</si>
  <si>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</si>
  <si>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</si>
  <si>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</si>
  <si>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</si>
  <si>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</si>
  <si>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รายได้งบประมาณส่วนบุคลากร</t>
  </si>
  <si>
    <t>4307010103.201</t>
  </si>
  <si>
    <t>บัญชีรายได้ระหว่างหน่วยงาน - หน่วยงานรับเงินงบบุคลากรจากรัฐบาล</t>
  </si>
  <si>
    <t>รายได้อื่น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</si>
  <si>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</si>
  <si>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</si>
  <si>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</si>
  <si>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</si>
  <si>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</si>
  <si>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</si>
  <si>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</si>
  <si>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</si>
  <si>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</si>
  <si>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</si>
  <si>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</si>
  <si>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</si>
  <si>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</si>
  <si>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</si>
  <si>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</si>
  <si>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</si>
  <si>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</si>
  <si>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</si>
  <si>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</si>
  <si>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</si>
  <si>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</si>
  <si>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</si>
  <si>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</si>
  <si>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</si>
  <si>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</si>
  <si>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</si>
  <si>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</si>
  <si>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</si>
  <si>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</si>
  <si>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</si>
  <si>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</si>
  <si>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</si>
  <si>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</si>
  <si>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</si>
  <si>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</si>
  <si>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</si>
  <si>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</si>
  <si>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</si>
  <si>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</si>
  <si>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</si>
  <si>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</si>
  <si>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</si>
  <si>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</si>
  <si>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</si>
  <si>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</si>
  <si>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</si>
  <si>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</si>
  <si>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</si>
  <si>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</si>
  <si>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</si>
  <si>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</si>
  <si>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</si>
  <si>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</si>
  <si>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</si>
  <si>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</si>
  <si>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</si>
  <si>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</si>
  <si>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</si>
  <si>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</si>
  <si>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</si>
  <si>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</si>
  <si>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</si>
  <si>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</si>
  <si>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</si>
  <si>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</si>
  <si>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</si>
  <si>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</si>
  <si>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</si>
  <si>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</si>
  <si>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</si>
  <si>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</si>
  <si>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</si>
  <si>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</si>
  <si>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 รพ.สต.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</si>
  <si>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</si>
  <si>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</si>
  <si>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</si>
  <si>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รายได้อื่น-เงินงบประมาณงบรายจ่ายอื่นรับโอนจาก สสจ./รพศ. /รพท./รพช. /   รพ.สต.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</si>
  <si>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</si>
  <si>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</si>
  <si>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</si>
  <si>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</si>
  <si>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รายได้อื่น (ระบบบัญชีบันทึกอัตโนมัติ)</t>
  </si>
  <si>
    <t>4302040101.101</t>
  </si>
  <si>
    <t>พักรับเงินงบอุดหนุน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</si>
  <si>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</si>
  <si>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</si>
  <si>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</si>
  <si>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</si>
  <si>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</si>
  <si>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</si>
  <si>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</si>
  <si>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</si>
  <si>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</si>
  <si>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</si>
  <si>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</si>
  <si>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</si>
  <si>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รายได้งบลงทุน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</si>
  <si>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</si>
  <si>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</si>
  <si>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</si>
  <si>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</si>
  <si>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</si>
  <si>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</si>
  <si>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</si>
  <si>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</si>
  <si>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</si>
  <si>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</si>
  <si>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</si>
  <si>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</si>
  <si>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</si>
  <si>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</si>
  <si>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</si>
  <si>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</si>
  <si>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</si>
  <si>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</si>
  <si>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</si>
  <si>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</si>
  <si>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</si>
  <si>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</si>
  <si>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</si>
  <si>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</si>
  <si>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</si>
  <si>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หนี้สูญและสงสัยจะสูญ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</si>
  <si>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</si>
  <si>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</si>
  <si>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</si>
  <si>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</si>
  <si>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</si>
  <si>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</si>
  <si>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</si>
  <si>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</si>
  <si>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</si>
  <si>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</si>
  <si>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</si>
  <si>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</si>
  <si>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</si>
  <si>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</si>
  <si>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</si>
  <si>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</si>
  <si>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</si>
  <si>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</si>
  <si>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</si>
  <si>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</si>
  <si>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</si>
  <si>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</si>
  <si>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</si>
  <si>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</si>
  <si>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</si>
  <si>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</si>
  <si>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</si>
  <si>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</si>
  <si>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</si>
  <si>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</si>
  <si>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</si>
  <si>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</si>
  <si>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</si>
  <si>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สป. สธ.</t>
  </si>
  <si>
    <t>5104030299.203</t>
  </si>
  <si>
    <t>ค่ารักษาตามจ่าย UC ต่างนอกสังกัด สป. สธ.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</si>
  <si>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</si>
  <si>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</si>
  <si>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</si>
  <si>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</si>
  <si>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</si>
  <si>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</si>
  <si>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</si>
  <si>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</si>
  <si>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</si>
  <si>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</si>
  <si>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5112010103.101</t>
  </si>
  <si>
    <t>ค่าสวัสดิการสังคม-อื่น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</si>
  <si>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</si>
  <si>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</si>
  <si>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</si>
  <si>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</si>
  <si>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</si>
  <si>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</si>
  <si>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</si>
  <si>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</si>
  <si>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</si>
  <si>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</si>
  <si>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</si>
  <si>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</si>
  <si>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</si>
  <si>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</si>
  <si>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</si>
  <si>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</si>
  <si>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</si>
  <si>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</si>
  <si>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</si>
  <si>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</si>
  <si>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</si>
  <si>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</si>
  <si>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</si>
  <si>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</si>
  <si>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</si>
  <si>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</si>
  <si>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</si>
  <si>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</si>
  <si>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</si>
  <si>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</si>
  <si>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</si>
  <si>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</si>
  <si>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</si>
  <si>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</si>
  <si>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</si>
  <si>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</si>
  <si>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</si>
  <si>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</si>
  <si>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</si>
  <si>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</si>
  <si>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</si>
  <si>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</si>
  <si>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</si>
  <si>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</si>
  <si>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</si>
  <si>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</si>
  <si>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</si>
  <si>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</si>
  <si>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</si>
  <si>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</si>
  <si>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</si>
  <si>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</si>
  <si>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</si>
  <si>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</si>
  <si>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</si>
  <si>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</si>
  <si>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</si>
  <si>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ค่าใช้จ่ายอื่น-เงินงบประมาณงบดำเนินงานโอนไปสสจ./รพศ./รพท./รพช./รพ.สต.</t>
  </si>
  <si>
    <t>5212010199.111</t>
  </si>
  <si>
    <t>ค่าใช้จ่ายอื่น-เงินงบประมาณงบ อุดหนุนโอนไปสสจ./รพศ./รพท./รพช./รพ.สต.</t>
  </si>
  <si>
    <t>5212010199.112</t>
  </si>
  <si>
    <t>ค่าใช้จ่ายอื่น-เงินงบประมาณงบรายจ่ายอื่นโอนไปสสจ./รพศ./รพท./รพช./รพ.สต.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</si>
  <si>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</si>
  <si>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/รพท./รพช./รพ.สต.</t>
  </si>
  <si>
    <t>5212010199.114</t>
  </si>
  <si>
    <t>ค่าใช้จ่ายอื่น-เงินนอกงบประมาณโอนไปสสจ./รพศ.  /รพท./รพช./รพ.สต.</t>
  </si>
  <si>
    <t>5401010101.101</t>
  </si>
  <si>
    <t>ค่าใช้จ่ายรายการพิเศษนอกเหนือการดำเนินงานปกติ</t>
  </si>
  <si>
    <t>ค่าใช้จ่ายอื่น (ระบบบัญชีบันทึกอัตโนมัติ)</t>
  </si>
  <si>
    <t>5107030101.101</t>
  </si>
  <si>
    <t>บัญชีพักเบิกเงินอุดหนุน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</si>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</sst>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#,##0.00_ ;[Red]\-#,##0.00\ 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  <font>
      <sz val="10"/>
      <color indexed="8"/>
      <name val="Arial"/>
      <family val="2"/>
    </font>
    <font>
      <sz val="15"/>
      <color indexed="8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0" fillId="0" borderId="0"/>
  </cellStyleXfs>
  <cellXfs count="12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3" fontId="4" fillId="0" borderId="0" xfId="1" applyFont="1"/>
    <xf numFmtId="187" fontId="4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188" fontId="4" fillId="0" borderId="1" xfId="1" applyNumberFormat="1" applyFont="1" applyFill="1" applyBorder="1"/>
    <xf numFmtId="189" fontId="4" fillId="2" borderId="1" xfId="1" applyNumberFormat="1" applyFont="1" applyFill="1" applyBorder="1"/>
    <xf numFmtId="189" fontId="4" fillId="0" borderId="1" xfId="1" applyNumberFormat="1" applyFont="1" applyBorder="1"/>
    <xf numFmtId="0" fontId="6" fillId="0" borderId="1" xfId="0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right"/>
    </xf>
    <xf numFmtId="188" fontId="4" fillId="0" borderId="1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3" fontId="7" fillId="0" borderId="0" xfId="1" applyFont="1" applyFill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187" fontId="7" fillId="0" borderId="0" xfId="1" applyNumberFormat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2" applyFill="1" applyAlignment="1">
      <alignment horizontal="left"/>
    </xf>
    <xf numFmtId="43" fontId="2" fillId="0" borderId="0" xfId="1" applyFont="1" applyFill="1" applyAlignment="1">
      <alignment horizontal="left"/>
    </xf>
    <xf numFmtId="187" fontId="4" fillId="0" borderId="0" xfId="1" applyNumberFormat="1" applyFont="1" applyFill="1"/>
    <xf numFmtId="43" fontId="7" fillId="0" borderId="0" xfId="1" applyFont="1" applyFill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left"/>
    </xf>
    <xf numFmtId="0" fontId="4" fillId="3" borderId="0" xfId="0" applyFont="1" applyFill="1"/>
    <xf numFmtId="43" fontId="4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 wrapText="1" shrinkToFit="1"/>
    </xf>
    <xf numFmtId="0" fontId="9" fillId="3" borderId="1" xfId="3" applyFont="1" applyFill="1" applyBorder="1" applyAlignment="1">
      <alignment horizontal="center" vertical="top" wrapText="1" shrinkToFit="1"/>
    </xf>
    <xf numFmtId="0" fontId="9" fillId="6" borderId="1" xfId="3" applyFont="1" applyFill="1" applyBorder="1" applyAlignment="1">
      <alignment horizontal="center" vertical="top" wrapText="1" shrinkToFit="1"/>
    </xf>
    <xf numFmtId="0" fontId="9" fillId="7" borderId="1" xfId="3" applyFont="1" applyFill="1" applyBorder="1" applyAlignment="1">
      <alignment horizontal="center" vertical="top" wrapText="1" shrinkToFit="1"/>
    </xf>
    <xf numFmtId="0" fontId="9" fillId="8" borderId="1" xfId="3" applyFont="1" applyFill="1" applyBorder="1" applyAlignment="1">
      <alignment horizontal="center" vertical="top" wrapText="1" shrinkToFit="1"/>
    </xf>
    <xf numFmtId="0" fontId="9" fillId="9" borderId="1" xfId="3" applyFont="1" applyFill="1" applyBorder="1" applyAlignment="1">
      <alignment horizontal="center" vertical="top" wrapText="1" shrinkToFit="1"/>
    </xf>
    <xf numFmtId="0" fontId="9" fillId="10" borderId="1" xfId="3" applyFont="1" applyFill="1" applyBorder="1" applyAlignment="1">
      <alignment horizontal="center" vertical="top" wrapText="1" shrinkToFit="1"/>
    </xf>
    <xf numFmtId="0" fontId="9" fillId="11" borderId="1" xfId="3" applyFont="1" applyFill="1" applyBorder="1" applyAlignment="1">
      <alignment horizontal="center" vertical="top" wrapText="1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189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12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left" vertical="center"/>
    </xf>
    <xf numFmtId="189" fontId="8" fillId="12" borderId="1" xfId="0" applyNumberFormat="1" applyFont="1" applyFill="1" applyBorder="1" applyAlignment="1">
      <alignment vertical="center"/>
    </xf>
    <xf numFmtId="189" fontId="8" fillId="12" borderId="0" xfId="0" applyNumberFormat="1" applyFont="1" applyFill="1" applyAlignment="1">
      <alignment vertical="center"/>
    </xf>
    <xf numFmtId="0" fontId="8" fillId="12" borderId="3" xfId="0" applyFont="1" applyFill="1" applyBorder="1" applyAlignment="1">
      <alignment horizontal="left" vertical="center"/>
    </xf>
    <xf numFmtId="0" fontId="8" fillId="12" borderId="7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49" fontId="6" fillId="6" borderId="1" xfId="0" applyNumberFormat="1" applyFont="1" applyFill="1" applyBorder="1" applyAlignment="1">
      <alignment horizontal="left" vertical="center"/>
    </xf>
    <xf numFmtId="188" fontId="6" fillId="0" borderId="1" xfId="0" applyNumberFormat="1" applyFont="1" applyBorder="1" applyAlignment="1">
      <alignment vertical="center"/>
    </xf>
    <xf numFmtId="49" fontId="11" fillId="0" borderId="1" xfId="4" applyNumberFormat="1" applyFont="1" applyFill="1" applyBorder="1" applyAlignment="1">
      <alignment horizontal="center"/>
    </xf>
    <xf numFmtId="0" fontId="11" fillId="0" borderId="1" xfId="4" applyFont="1" applyFill="1" applyBorder="1"/>
    <xf numFmtId="0" fontId="6" fillId="0" borderId="1" xfId="0" applyFont="1" applyBorder="1" applyAlignment="1">
      <alignment horizontal="left" vertical="center"/>
    </xf>
    <xf numFmtId="0" fontId="6" fillId="12" borderId="1" xfId="0" applyFont="1" applyFill="1" applyBorder="1" applyAlignment="1">
      <alignment vertical="center"/>
    </xf>
    <xf numFmtId="189" fontId="6" fillId="12" borderId="1" xfId="0" applyNumberFormat="1" applyFont="1" applyFill="1" applyBorder="1" applyAlignment="1">
      <alignment vertical="center"/>
    </xf>
    <xf numFmtId="189" fontId="6" fillId="12" borderId="0" xfId="0" applyNumberFormat="1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89" fontId="6" fillId="4" borderId="1" xfId="0" applyNumberFormat="1" applyFont="1" applyFill="1" applyBorder="1" applyAlignment="1">
      <alignment vertical="center"/>
    </xf>
    <xf numFmtId="189" fontId="6" fillId="4" borderId="0" xfId="0" applyNumberFormat="1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13" borderId="0" xfId="0" applyFont="1" applyFill="1" applyAlignment="1">
      <alignment vertical="center"/>
    </xf>
    <xf numFmtId="43" fontId="6" fillId="13" borderId="0" xfId="1" applyFont="1" applyFill="1" applyAlignment="1">
      <alignment vertical="center"/>
    </xf>
    <xf numFmtId="0" fontId="8" fillId="13" borderId="8" xfId="0" applyFont="1" applyFill="1" applyBorder="1" applyAlignment="1">
      <alignment vertical="center"/>
    </xf>
    <xf numFmtId="43" fontId="6" fillId="13" borderId="8" xfId="1" applyFont="1" applyFill="1" applyBorder="1" applyAlignment="1">
      <alignment vertical="center"/>
    </xf>
    <xf numFmtId="43" fontId="6" fillId="0" borderId="0" xfId="1" applyFont="1" applyAlignment="1">
      <alignment vertical="center"/>
    </xf>
    <xf numFmtId="0" fontId="8" fillId="14" borderId="0" xfId="0" applyFont="1" applyFill="1" applyAlignment="1">
      <alignment vertical="center"/>
    </xf>
    <xf numFmtId="43" fontId="6" fillId="14" borderId="0" xfId="1" applyFont="1" applyFill="1" applyAlignment="1">
      <alignment vertical="center"/>
    </xf>
    <xf numFmtId="0" fontId="8" fillId="14" borderId="8" xfId="0" applyFont="1" applyFill="1" applyBorder="1" applyAlignment="1">
      <alignment vertical="center"/>
    </xf>
    <xf numFmtId="43" fontId="6" fillId="14" borderId="8" xfId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15" borderId="0" xfId="0" applyFont="1" applyFill="1" applyAlignment="1">
      <alignment vertical="center"/>
    </xf>
    <xf numFmtId="43" fontId="6" fillId="15" borderId="0" xfId="1" applyFont="1" applyFill="1" applyAlignment="1">
      <alignment vertical="center"/>
    </xf>
    <xf numFmtId="0" fontId="8" fillId="15" borderId="8" xfId="0" applyFont="1" applyFill="1" applyBorder="1" applyAlignment="1">
      <alignment vertical="center"/>
    </xf>
    <xf numFmtId="43" fontId="6" fillId="15" borderId="8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vertical="center"/>
    </xf>
  </cellXfs>
  <cellStyles count="5">
    <cellStyle name="Hyperlink" xfId="2" builtinId="8"/>
    <cellStyle name="Normal 2 2" xfId="3" xr:uid="{2555B673-4331-438D-9339-6707FCF3165D}"/>
    <cellStyle name="จุลภาค" xfId="1" builtinId="3"/>
    <cellStyle name="ปกติ" xfId="0" builtinId="0"/>
    <cellStyle name="ปกติ_Sheet7" xfId="4" xr:uid="{9786A2B4-124B-4AF5-861C-8FF5DE1537A9}"/>
  </cellStyles>
  <dxfs count="6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05;&#3657;&#3609;&#3607;&#3640;&#3609;&#3605;&#3656;&#3629;&#3627;&#3609;&#3656;&#3623;&#3618;%20&#3611;&#3637;%202563%20&#3619;&#3634;&#3618;&#3648;&#3604;&#3639;&#3629;&#3609;%20&#3648;&#3586;&#3605;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ฟอร์ม"/>
      <sheetName val="คำนวณUnit Cost ต.ค.62 _25112562"/>
      <sheetName val="R6 ต.ค.62 ค่ากลาง Q4_62"/>
      <sheetName val="คำนวณUnit Cost พ.ย.62 _15122562"/>
      <sheetName val="R6 พ.ย.62 ค่ากลาง Q4_62"/>
      <sheetName val="คำนวณUnit Cost ธ.ค.62 _21012563"/>
      <sheetName val="R6 ธ.ค.62 ค่ากลาง Q1_63"/>
      <sheetName val="คำนวณUnit Cost ม.ค.63 _18022563"/>
      <sheetName val="R6 ม.ค.63 ค่ากลาง Q1_63"/>
      <sheetName val="คำนวณUnit Cost ก.พ.63 _17032563"/>
      <sheetName val="R6 ก.พ.63 ค่ากลาง Q1_63"/>
      <sheetName val="คำนวณUnit Cost มี.ค.63_16042563"/>
      <sheetName val="R6 มี.ค.63 ค่ากลาง Q1_63"/>
      <sheetName val="แก้ไข R6 มี.ค.63 ค่ากลาง Q2_63"/>
      <sheetName val="คำนวณUnit Cost เม.ย.63_18052563"/>
      <sheetName val="R6 เม.ย.63 ค่ากลาง Q2"/>
      <sheetName val="คำนวณUnit Cost พ.ค.63_17062563"/>
      <sheetName val="R6 พ.ค.63 ค่ากลาง Q2"/>
      <sheetName val="R6 มิ.ย.63 ค่ากลาง Q2"/>
      <sheetName val="คำนวณUnit Cost มิ.ย.63_16072563"/>
      <sheetName val="R6 มิ.ย.63 ค่ากลาง Q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hfo63.cfo.in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6E3F5-84DD-4108-87C8-9B857D9C0A11}">
  <sheetPr>
    <tabColor theme="6"/>
  </sheetPr>
  <dimension ref="A1:BZ463"/>
  <sheetViews>
    <sheetView zoomScale="80" zoomScaleNormal="80" workbookViewId="0">
      <pane xSplit="4" ySplit="4" topLeftCell="E416" activePane="bottomRight" state="frozen"/>
      <selection pane="topRight" activeCell="D1" sqref="D1"/>
      <selection pane="bottomLeft" activeCell="A5" sqref="A5"/>
      <selection pane="bottomRight" activeCell="E440" sqref="E440"/>
    </sheetView>
  </sheetViews>
  <sheetFormatPr defaultRowHeight="18.75" x14ac:dyDescent="0.2"/>
  <cols>
    <col min="1" max="1" width="9.25" style="41" bestFit="1" customWidth="1"/>
    <col min="2" max="2" width="27.375" style="41" bestFit="1" customWidth="1"/>
    <col min="3" max="3" width="14.625" style="118" customWidth="1"/>
    <col min="4" max="4" width="71.25" style="41" bestFit="1" customWidth="1"/>
    <col min="5" max="5" width="14" style="41" bestFit="1" customWidth="1"/>
    <col min="6" max="12" width="11.75" style="41" bestFit="1" customWidth="1"/>
    <col min="13" max="13" width="12.625" style="41" bestFit="1" customWidth="1"/>
    <col min="14" max="16" width="11.75" style="41" bestFit="1" customWidth="1"/>
    <col min="17" max="17" width="12.625" style="41" bestFit="1" customWidth="1"/>
    <col min="18" max="19" width="11.75" style="41" bestFit="1" customWidth="1"/>
    <col min="20" max="21" width="12.625" style="41" bestFit="1" customWidth="1"/>
    <col min="22" max="22" width="11.75" style="41" bestFit="1" customWidth="1"/>
    <col min="23" max="24" width="12.625" style="41" bestFit="1" customWidth="1"/>
    <col min="25" max="27" width="11.75" style="41" bestFit="1" customWidth="1"/>
    <col min="28" max="28" width="14" style="41" bestFit="1" customWidth="1"/>
    <col min="29" max="29" width="12.625" style="41" bestFit="1" customWidth="1"/>
    <col min="30" max="30" width="11.75" style="41" bestFit="1" customWidth="1"/>
    <col min="31" max="31" width="12.625" style="41" bestFit="1" customWidth="1"/>
    <col min="32" max="32" width="12.125" style="41" bestFit="1" customWidth="1"/>
    <col min="33" max="35" width="12.625" style="41" bestFit="1" customWidth="1"/>
    <col min="36" max="36" width="11.75" style="41" bestFit="1" customWidth="1"/>
    <col min="37" max="37" width="12.625" style="41" bestFit="1" customWidth="1"/>
    <col min="38" max="39" width="11.75" style="41" bestFit="1" customWidth="1"/>
    <col min="40" max="40" width="12.625" style="41" bestFit="1" customWidth="1"/>
    <col min="41" max="46" width="11.75" style="41" bestFit="1" customWidth="1"/>
    <col min="47" max="47" width="14.25" style="41" bestFit="1" customWidth="1"/>
    <col min="48" max="48" width="12.625" style="41" bestFit="1" customWidth="1"/>
    <col min="49" max="51" width="11.75" style="41" bestFit="1" customWidth="1"/>
    <col min="52" max="52" width="12.625" style="41" bestFit="1" customWidth="1"/>
    <col min="53" max="53" width="11.75" style="41" bestFit="1" customWidth="1"/>
    <col min="54" max="54" width="12.625" style="41" bestFit="1" customWidth="1"/>
    <col min="55" max="55" width="13.875" style="41" customWidth="1"/>
    <col min="56" max="56" width="11.75" style="41" bestFit="1" customWidth="1"/>
    <col min="57" max="57" width="12.625" style="41" bestFit="1" customWidth="1"/>
    <col min="58" max="59" width="11.75" style="41" bestFit="1" customWidth="1"/>
    <col min="60" max="60" width="12.625" style="41" bestFit="1" customWidth="1"/>
    <col min="61" max="61" width="11.625" style="41" customWidth="1"/>
    <col min="62" max="62" width="11.75" style="41" bestFit="1" customWidth="1"/>
    <col min="63" max="67" width="12.625" style="41" bestFit="1" customWidth="1"/>
    <col min="68" max="68" width="11.75" style="41" bestFit="1" customWidth="1"/>
    <col min="69" max="69" width="17.125" style="41" bestFit="1" customWidth="1"/>
    <col min="70" max="73" width="11.75" style="41" bestFit="1" customWidth="1"/>
    <col min="74" max="74" width="12.625" style="41" bestFit="1" customWidth="1"/>
    <col min="75" max="77" width="11.75" style="41" bestFit="1" customWidth="1"/>
    <col min="78" max="78" width="14.875" style="41" hidden="1" customWidth="1"/>
    <col min="79" max="16384" width="9" style="41"/>
  </cols>
  <sheetData>
    <row r="1" spans="1:78" x14ac:dyDescent="0.2">
      <c r="A1" s="40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1" t="s">
        <v>47</v>
      </c>
    </row>
    <row r="2" spans="1:78" ht="19.5" x14ac:dyDescent="0.2">
      <c r="A2" s="42" t="s">
        <v>48</v>
      </c>
      <c r="B2" s="43"/>
      <c r="C2" s="44" t="s">
        <v>49</v>
      </c>
      <c r="D2" s="45"/>
      <c r="E2" s="46" t="s">
        <v>50</v>
      </c>
      <c r="F2" s="46"/>
      <c r="G2" s="46"/>
      <c r="H2" s="46"/>
      <c r="I2" s="46"/>
      <c r="J2" s="46"/>
      <c r="K2" s="47" t="s">
        <v>51</v>
      </c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8" t="s">
        <v>52</v>
      </c>
      <c r="X2" s="48"/>
      <c r="Y2" s="48"/>
      <c r="Z2" s="48"/>
      <c r="AA2" s="48"/>
      <c r="AB2" s="48"/>
      <c r="AC2" s="48"/>
      <c r="AD2" s="48"/>
      <c r="AE2" s="48"/>
      <c r="AF2" s="49" t="s">
        <v>53</v>
      </c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50" t="s">
        <v>54</v>
      </c>
      <c r="AS2" s="50"/>
      <c r="AT2" s="50"/>
      <c r="AU2" s="50"/>
      <c r="AV2" s="50"/>
      <c r="AW2" s="50"/>
      <c r="AX2" s="50"/>
      <c r="AY2" s="51" t="s">
        <v>55</v>
      </c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2" t="s">
        <v>56</v>
      </c>
      <c r="BK2" s="52"/>
      <c r="BL2" s="52"/>
      <c r="BM2" s="52"/>
      <c r="BN2" s="52"/>
      <c r="BO2" s="52"/>
      <c r="BP2" s="52"/>
      <c r="BQ2" s="53" t="s">
        <v>57</v>
      </c>
      <c r="BR2" s="53"/>
      <c r="BS2" s="53"/>
      <c r="BT2" s="53"/>
      <c r="BU2" s="53"/>
      <c r="BV2" s="53"/>
      <c r="BW2" s="53"/>
      <c r="BX2" s="53"/>
      <c r="BY2" s="53"/>
    </row>
    <row r="3" spans="1:78" s="63" customFormat="1" ht="21.75" customHeight="1" x14ac:dyDescent="0.2">
      <c r="A3" s="42"/>
      <c r="B3" s="54" t="s">
        <v>58</v>
      </c>
      <c r="C3" s="54" t="s">
        <v>59</v>
      </c>
      <c r="D3" s="54" t="s">
        <v>60</v>
      </c>
      <c r="E3" s="55" t="s">
        <v>61</v>
      </c>
      <c r="F3" s="55" t="s">
        <v>62</v>
      </c>
      <c r="G3" s="55" t="s">
        <v>63</v>
      </c>
      <c r="H3" s="55" t="s">
        <v>64</v>
      </c>
      <c r="I3" s="55" t="s">
        <v>65</v>
      </c>
      <c r="J3" s="55" t="s">
        <v>66</v>
      </c>
      <c r="K3" s="56" t="s">
        <v>67</v>
      </c>
      <c r="L3" s="56" t="s">
        <v>68</v>
      </c>
      <c r="M3" s="56" t="s">
        <v>69</v>
      </c>
      <c r="N3" s="56" t="s">
        <v>70</v>
      </c>
      <c r="O3" s="56" t="s">
        <v>71</v>
      </c>
      <c r="P3" s="56" t="s">
        <v>72</v>
      </c>
      <c r="Q3" s="56" t="s">
        <v>73</v>
      </c>
      <c r="R3" s="56" t="s">
        <v>74</v>
      </c>
      <c r="S3" s="56" t="s">
        <v>75</v>
      </c>
      <c r="T3" s="56" t="s">
        <v>76</v>
      </c>
      <c r="U3" s="56" t="s">
        <v>77</v>
      </c>
      <c r="V3" s="56" t="s">
        <v>78</v>
      </c>
      <c r="W3" s="57" t="s">
        <v>79</v>
      </c>
      <c r="X3" s="57" t="s">
        <v>80</v>
      </c>
      <c r="Y3" s="57" t="s">
        <v>81</v>
      </c>
      <c r="Z3" s="57" t="s">
        <v>82</v>
      </c>
      <c r="AA3" s="57" t="s">
        <v>83</v>
      </c>
      <c r="AB3" s="57" t="s">
        <v>84</v>
      </c>
      <c r="AC3" s="57" t="s">
        <v>85</v>
      </c>
      <c r="AD3" s="57" t="s">
        <v>86</v>
      </c>
      <c r="AE3" s="57" t="s">
        <v>87</v>
      </c>
      <c r="AF3" s="58" t="s">
        <v>88</v>
      </c>
      <c r="AG3" s="58" t="s">
        <v>89</v>
      </c>
      <c r="AH3" s="58" t="s">
        <v>90</v>
      </c>
      <c r="AI3" s="58" t="s">
        <v>91</v>
      </c>
      <c r="AJ3" s="58" t="s">
        <v>92</v>
      </c>
      <c r="AK3" s="58" t="s">
        <v>93</v>
      </c>
      <c r="AL3" s="58" t="s">
        <v>94</v>
      </c>
      <c r="AM3" s="58" t="s">
        <v>95</v>
      </c>
      <c r="AN3" s="58" t="s">
        <v>96</v>
      </c>
      <c r="AO3" s="58" t="s">
        <v>97</v>
      </c>
      <c r="AP3" s="58" t="s">
        <v>98</v>
      </c>
      <c r="AQ3" s="58" t="s">
        <v>99</v>
      </c>
      <c r="AR3" s="59" t="s">
        <v>100</v>
      </c>
      <c r="AS3" s="59" t="s">
        <v>101</v>
      </c>
      <c r="AT3" s="59" t="s">
        <v>102</v>
      </c>
      <c r="AU3" s="59" t="s">
        <v>103</v>
      </c>
      <c r="AV3" s="59" t="s">
        <v>104</v>
      </c>
      <c r="AW3" s="59" t="s">
        <v>105</v>
      </c>
      <c r="AX3" s="59" t="s">
        <v>106</v>
      </c>
      <c r="AY3" s="60" t="s">
        <v>107</v>
      </c>
      <c r="AZ3" s="60" t="s">
        <v>108</v>
      </c>
      <c r="BA3" s="60" t="s">
        <v>109</v>
      </c>
      <c r="BB3" s="60" t="s">
        <v>110</v>
      </c>
      <c r="BC3" s="60" t="s">
        <v>111</v>
      </c>
      <c r="BD3" s="60" t="s">
        <v>112</v>
      </c>
      <c r="BE3" s="60" t="s">
        <v>113</v>
      </c>
      <c r="BF3" s="60" t="s">
        <v>114</v>
      </c>
      <c r="BG3" s="60" t="s">
        <v>115</v>
      </c>
      <c r="BH3" s="60" t="s">
        <v>116</v>
      </c>
      <c r="BI3" s="60" t="s">
        <v>117</v>
      </c>
      <c r="BJ3" s="61" t="s">
        <v>118</v>
      </c>
      <c r="BK3" s="61" t="s">
        <v>119</v>
      </c>
      <c r="BL3" s="61" t="s">
        <v>120</v>
      </c>
      <c r="BM3" s="61" t="s">
        <v>121</v>
      </c>
      <c r="BN3" s="61" t="s">
        <v>122</v>
      </c>
      <c r="BO3" s="61" t="s">
        <v>123</v>
      </c>
      <c r="BP3" s="61" t="s">
        <v>124</v>
      </c>
      <c r="BQ3" s="62" t="s">
        <v>125</v>
      </c>
      <c r="BR3" s="62" t="s">
        <v>126</v>
      </c>
      <c r="BS3" s="62" t="s">
        <v>127</v>
      </c>
      <c r="BT3" s="62" t="s">
        <v>128</v>
      </c>
      <c r="BU3" s="62" t="s">
        <v>129</v>
      </c>
      <c r="BV3" s="62" t="s">
        <v>130</v>
      </c>
      <c r="BW3" s="62" t="s">
        <v>131</v>
      </c>
      <c r="BX3" s="62" t="s">
        <v>132</v>
      </c>
      <c r="BY3" s="62" t="s">
        <v>133</v>
      </c>
    </row>
    <row r="4" spans="1:78" s="73" customFormat="1" ht="21.75" customHeight="1" x14ac:dyDescent="0.2">
      <c r="A4" s="42"/>
      <c r="B4" s="64"/>
      <c r="C4" s="64"/>
      <c r="D4" s="64"/>
      <c r="E4" s="65" t="s">
        <v>134</v>
      </c>
      <c r="F4" s="65" t="s">
        <v>135</v>
      </c>
      <c r="G4" s="65" t="s">
        <v>136</v>
      </c>
      <c r="H4" s="65" t="s">
        <v>137</v>
      </c>
      <c r="I4" s="65" t="s">
        <v>138</v>
      </c>
      <c r="J4" s="65" t="s">
        <v>139</v>
      </c>
      <c r="K4" s="66" t="s">
        <v>140</v>
      </c>
      <c r="L4" s="66" t="s">
        <v>141</v>
      </c>
      <c r="M4" s="66" t="s">
        <v>142</v>
      </c>
      <c r="N4" s="66" t="s">
        <v>143</v>
      </c>
      <c r="O4" s="66" t="s">
        <v>144</v>
      </c>
      <c r="P4" s="66" t="s">
        <v>145</v>
      </c>
      <c r="Q4" s="66" t="s">
        <v>146</v>
      </c>
      <c r="R4" s="66" t="s">
        <v>147</v>
      </c>
      <c r="S4" s="66" t="s">
        <v>148</v>
      </c>
      <c r="T4" s="66" t="s">
        <v>149</v>
      </c>
      <c r="U4" s="66" t="s">
        <v>150</v>
      </c>
      <c r="V4" s="66" t="s">
        <v>151</v>
      </c>
      <c r="W4" s="67" t="s">
        <v>152</v>
      </c>
      <c r="X4" s="67" t="s">
        <v>153</v>
      </c>
      <c r="Y4" s="67" t="s">
        <v>154</v>
      </c>
      <c r="Z4" s="67" t="s">
        <v>155</v>
      </c>
      <c r="AA4" s="67" t="s">
        <v>156</v>
      </c>
      <c r="AB4" s="67">
        <v>10831</v>
      </c>
      <c r="AC4" s="67" t="s">
        <v>157</v>
      </c>
      <c r="AD4" s="67" t="s">
        <v>158</v>
      </c>
      <c r="AE4" s="67" t="s">
        <v>159</v>
      </c>
      <c r="AF4" s="68" t="s">
        <v>160</v>
      </c>
      <c r="AG4" s="68" t="s">
        <v>161</v>
      </c>
      <c r="AH4" s="68" t="s">
        <v>162</v>
      </c>
      <c r="AI4" s="68" t="s">
        <v>163</v>
      </c>
      <c r="AJ4" s="68" t="s">
        <v>164</v>
      </c>
      <c r="AK4" s="68" t="s">
        <v>165</v>
      </c>
      <c r="AL4" s="68" t="s">
        <v>166</v>
      </c>
      <c r="AM4" s="68" t="s">
        <v>167</v>
      </c>
      <c r="AN4" s="68" t="s">
        <v>168</v>
      </c>
      <c r="AO4" s="68" t="s">
        <v>169</v>
      </c>
      <c r="AP4" s="68" t="s">
        <v>170</v>
      </c>
      <c r="AQ4" s="68" t="s">
        <v>171</v>
      </c>
      <c r="AR4" s="69" t="s">
        <v>172</v>
      </c>
      <c r="AS4" s="69" t="s">
        <v>173</v>
      </c>
      <c r="AT4" s="69" t="s">
        <v>174</v>
      </c>
      <c r="AU4" s="69" t="s">
        <v>175</v>
      </c>
      <c r="AV4" s="69" t="s">
        <v>176</v>
      </c>
      <c r="AW4" s="69" t="s">
        <v>177</v>
      </c>
      <c r="AX4" s="69" t="s">
        <v>178</v>
      </c>
      <c r="AY4" s="70" t="s">
        <v>179</v>
      </c>
      <c r="AZ4" s="70" t="s">
        <v>180</v>
      </c>
      <c r="BA4" s="70" t="s">
        <v>181</v>
      </c>
      <c r="BB4" s="70" t="s">
        <v>182</v>
      </c>
      <c r="BC4" s="70" t="s">
        <v>183</v>
      </c>
      <c r="BD4" s="70" t="s">
        <v>184</v>
      </c>
      <c r="BE4" s="70" t="s">
        <v>185</v>
      </c>
      <c r="BF4" s="70" t="s">
        <v>186</v>
      </c>
      <c r="BG4" s="70" t="s">
        <v>187</v>
      </c>
      <c r="BH4" s="70" t="s">
        <v>188</v>
      </c>
      <c r="BI4" s="70" t="s">
        <v>189</v>
      </c>
      <c r="BJ4" s="71" t="s">
        <v>190</v>
      </c>
      <c r="BK4" s="71" t="s">
        <v>191</v>
      </c>
      <c r="BL4" s="71" t="s">
        <v>192</v>
      </c>
      <c r="BM4" s="71" t="s">
        <v>193</v>
      </c>
      <c r="BN4" s="71" t="s">
        <v>194</v>
      </c>
      <c r="BO4" s="71" t="s">
        <v>195</v>
      </c>
      <c r="BP4" s="71" t="s">
        <v>196</v>
      </c>
      <c r="BQ4" s="72" t="s">
        <v>197</v>
      </c>
      <c r="BR4" s="72" t="s">
        <v>198</v>
      </c>
      <c r="BS4" s="72" t="s">
        <v>199</v>
      </c>
      <c r="BT4" s="72" t="s">
        <v>200</v>
      </c>
      <c r="BU4" s="72" t="s">
        <v>201</v>
      </c>
      <c r="BV4" s="72" t="s">
        <v>202</v>
      </c>
      <c r="BW4" s="72" t="s">
        <v>203</v>
      </c>
      <c r="BX4" s="72" t="s">
        <v>204</v>
      </c>
      <c r="BY4" s="72" t="s">
        <v>205</v>
      </c>
    </row>
    <row r="5" spans="1:78" x14ac:dyDescent="0.2">
      <c r="A5" s="74" t="s">
        <v>206</v>
      </c>
      <c r="B5" s="74" t="s">
        <v>207</v>
      </c>
      <c r="C5" s="75" t="s">
        <v>208</v>
      </c>
      <c r="D5" s="74" t="s">
        <v>209</v>
      </c>
      <c r="E5" s="76">
        <v>280496431.13</v>
      </c>
      <c r="F5" s="76">
        <v>56449156.310000002</v>
      </c>
      <c r="G5" s="76">
        <v>76494404.799999997</v>
      </c>
      <c r="H5" s="76">
        <v>33574190</v>
      </c>
      <c r="I5" s="76">
        <v>38219903</v>
      </c>
      <c r="J5" s="76">
        <v>12157311.02</v>
      </c>
      <c r="K5" s="76">
        <v>177180425.66</v>
      </c>
      <c r="L5" s="76">
        <v>41199992.299999997</v>
      </c>
      <c r="M5" s="76">
        <v>10560367</v>
      </c>
      <c r="N5" s="76">
        <v>87381728.269999996</v>
      </c>
      <c r="O5" s="76">
        <v>9504043.3000000007</v>
      </c>
      <c r="P5" s="76">
        <v>38526897.75</v>
      </c>
      <c r="Q5" s="76">
        <v>78776516</v>
      </c>
      <c r="R5" s="76">
        <v>77181570.769999996</v>
      </c>
      <c r="S5" s="76">
        <v>4539466</v>
      </c>
      <c r="T5" s="76">
        <v>39455772.659999996</v>
      </c>
      <c r="U5" s="76">
        <v>24121783.25</v>
      </c>
      <c r="V5" s="76">
        <v>16174916.07</v>
      </c>
      <c r="W5" s="76">
        <v>190457586.34</v>
      </c>
      <c r="X5" s="76">
        <v>34866479.350000001</v>
      </c>
      <c r="Y5" s="76">
        <v>32533038.199999999</v>
      </c>
      <c r="Z5" s="76">
        <v>74866776.689999998</v>
      </c>
      <c r="AA5" s="76">
        <v>18968047.5</v>
      </c>
      <c r="AB5" s="76">
        <v>32047184</v>
      </c>
      <c r="AC5" s="76">
        <v>32237702.170000002</v>
      </c>
      <c r="AD5" s="76">
        <v>15983013</v>
      </c>
      <c r="AE5" s="76">
        <v>16687282</v>
      </c>
      <c r="AF5" s="76">
        <v>100765325.47</v>
      </c>
      <c r="AG5" s="76">
        <v>23557010.75</v>
      </c>
      <c r="AH5" s="76">
        <v>20281991.75</v>
      </c>
      <c r="AI5" s="76">
        <v>13651724</v>
      </c>
      <c r="AJ5" s="76">
        <v>13398017</v>
      </c>
      <c r="AK5" s="76">
        <v>23506317.699999999</v>
      </c>
      <c r="AL5" s="76">
        <v>17420516</v>
      </c>
      <c r="AM5" s="76">
        <v>18515415</v>
      </c>
      <c r="AN5" s="76">
        <v>26216364.699999999</v>
      </c>
      <c r="AO5" s="76">
        <v>21155685.75</v>
      </c>
      <c r="AP5" s="76">
        <v>23784486.050000001</v>
      </c>
      <c r="AQ5" s="76">
        <v>19993596.949999999</v>
      </c>
      <c r="AR5" s="76">
        <v>59590518.950000003</v>
      </c>
      <c r="AS5" s="76">
        <v>14108710</v>
      </c>
      <c r="AT5" s="76">
        <v>19866749</v>
      </c>
      <c r="AU5" s="76">
        <v>19555441</v>
      </c>
      <c r="AV5" s="76">
        <v>14425398.25</v>
      </c>
      <c r="AW5" s="76">
        <v>798845</v>
      </c>
      <c r="AX5" s="76">
        <v>5259572</v>
      </c>
      <c r="AY5" s="76">
        <v>87028226</v>
      </c>
      <c r="AZ5" s="76">
        <v>31272471.75</v>
      </c>
      <c r="BA5" s="76">
        <v>20950641</v>
      </c>
      <c r="BB5" s="76">
        <v>37256605</v>
      </c>
      <c r="BC5" s="76">
        <v>36734945.649999999</v>
      </c>
      <c r="BD5" s="76">
        <v>21116935</v>
      </c>
      <c r="BE5" s="76">
        <v>44795070</v>
      </c>
      <c r="BF5" s="76">
        <v>29337101.960000001</v>
      </c>
      <c r="BG5" s="76">
        <v>23679817.25</v>
      </c>
      <c r="BH5" s="76">
        <v>7814329.5</v>
      </c>
      <c r="BI5" s="76">
        <v>6074705</v>
      </c>
      <c r="BJ5" s="76">
        <v>82122780.569999993</v>
      </c>
      <c r="BK5" s="76">
        <v>72175953.859999999</v>
      </c>
      <c r="BL5" s="76">
        <v>22964028</v>
      </c>
      <c r="BM5" s="76">
        <v>17033596</v>
      </c>
      <c r="BN5" s="76">
        <v>18805723</v>
      </c>
      <c r="BO5" s="76">
        <v>20128459</v>
      </c>
      <c r="BP5" s="76">
        <v>10428188.300000001</v>
      </c>
      <c r="BQ5" s="76">
        <v>65888142.060000002</v>
      </c>
      <c r="BR5" s="76">
        <v>22610879</v>
      </c>
      <c r="BS5" s="76">
        <v>24954476</v>
      </c>
      <c r="BT5" s="76">
        <v>25342212.559999999</v>
      </c>
      <c r="BU5" s="76">
        <v>54198286.439999998</v>
      </c>
      <c r="BV5" s="76">
        <v>52803729</v>
      </c>
      <c r="BW5" s="76">
        <v>22271189</v>
      </c>
      <c r="BX5" s="76">
        <v>13596473</v>
      </c>
      <c r="BY5" s="76">
        <v>15359017.83</v>
      </c>
      <c r="BZ5" s="77">
        <v>14147936.25</v>
      </c>
    </row>
    <row r="6" spans="1:78" x14ac:dyDescent="0.2">
      <c r="A6" s="74" t="s">
        <v>206</v>
      </c>
      <c r="B6" s="74" t="s">
        <v>207</v>
      </c>
      <c r="C6" s="75" t="s">
        <v>210</v>
      </c>
      <c r="D6" s="74" t="s">
        <v>211</v>
      </c>
      <c r="E6" s="76">
        <v>44432761.039999999</v>
      </c>
      <c r="F6" s="76">
        <v>749188.75</v>
      </c>
      <c r="G6" s="76">
        <v>3196820</v>
      </c>
      <c r="H6" s="76">
        <v>616564</v>
      </c>
      <c r="I6" s="76">
        <v>53928</v>
      </c>
      <c r="J6" s="76">
        <v>19551.23</v>
      </c>
      <c r="K6" s="76">
        <v>105984841.26000001</v>
      </c>
      <c r="L6" s="76">
        <v>698611.75</v>
      </c>
      <c r="M6" s="76">
        <v>135019</v>
      </c>
      <c r="N6" s="76">
        <v>10527559.75</v>
      </c>
      <c r="O6" s="76">
        <v>2510104.0099999998</v>
      </c>
      <c r="P6" s="76">
        <v>683494.25</v>
      </c>
      <c r="Q6" s="76">
        <v>2203179.58</v>
      </c>
      <c r="R6" s="76">
        <v>340961.11</v>
      </c>
      <c r="S6" s="76">
        <v>0</v>
      </c>
      <c r="T6" s="76">
        <v>122442.05</v>
      </c>
      <c r="U6" s="76">
        <v>296640.5</v>
      </c>
      <c r="V6" s="76">
        <v>1034420.84</v>
      </c>
      <c r="W6" s="76">
        <v>92598976.530000001</v>
      </c>
      <c r="X6" s="76">
        <v>3700833</v>
      </c>
      <c r="Y6" s="76">
        <v>125373.51</v>
      </c>
      <c r="Z6" s="76">
        <v>4490027.0599999996</v>
      </c>
      <c r="AA6" s="76">
        <v>1840984</v>
      </c>
      <c r="AB6" s="76">
        <v>285999</v>
      </c>
      <c r="AC6" s="76">
        <v>509103.5</v>
      </c>
      <c r="AD6" s="76">
        <v>99256</v>
      </c>
      <c r="AE6" s="76">
        <v>15084</v>
      </c>
      <c r="AF6" s="76">
        <v>127811374</v>
      </c>
      <c r="AG6" s="76">
        <v>115684</v>
      </c>
      <c r="AH6" s="76">
        <v>443884</v>
      </c>
      <c r="AI6" s="76">
        <v>50989</v>
      </c>
      <c r="AJ6" s="76">
        <v>377218</v>
      </c>
      <c r="AK6" s="76">
        <v>151063.75</v>
      </c>
      <c r="AL6" s="76">
        <v>685934</v>
      </c>
      <c r="AM6" s="76">
        <v>895381.3</v>
      </c>
      <c r="AN6" s="76">
        <v>96095</v>
      </c>
      <c r="AO6" s="76">
        <v>77364</v>
      </c>
      <c r="AP6" s="76">
        <v>467827</v>
      </c>
      <c r="AQ6" s="76">
        <v>419514.8</v>
      </c>
      <c r="AR6" s="76">
        <v>26737785.75</v>
      </c>
      <c r="AS6" s="76">
        <v>471689</v>
      </c>
      <c r="AT6" s="76">
        <v>681495</v>
      </c>
      <c r="AU6" s="76">
        <v>938064</v>
      </c>
      <c r="AV6" s="76">
        <v>571331.5</v>
      </c>
      <c r="AW6" s="76">
        <v>183999</v>
      </c>
      <c r="AX6" s="76">
        <v>283933</v>
      </c>
      <c r="AY6" s="76">
        <v>54503278</v>
      </c>
      <c r="AZ6" s="76">
        <v>21659</v>
      </c>
      <c r="BA6" s="76">
        <v>264387.75</v>
      </c>
      <c r="BB6" s="76">
        <v>70638</v>
      </c>
      <c r="BC6" s="76">
        <v>68098</v>
      </c>
      <c r="BD6" s="76">
        <v>181300</v>
      </c>
      <c r="BE6" s="76">
        <v>665162</v>
      </c>
      <c r="BF6" s="76">
        <v>3306051.65</v>
      </c>
      <c r="BG6" s="76">
        <v>424649</v>
      </c>
      <c r="BH6" s="76">
        <v>51541</v>
      </c>
      <c r="BI6" s="76">
        <v>99836</v>
      </c>
      <c r="BJ6" s="76">
        <v>44782238.390000001</v>
      </c>
      <c r="BK6" s="76">
        <v>3952737</v>
      </c>
      <c r="BL6" s="76">
        <v>156113</v>
      </c>
      <c r="BM6" s="76">
        <v>85464</v>
      </c>
      <c r="BN6" s="76">
        <v>105360</v>
      </c>
      <c r="BO6" s="76">
        <v>98494</v>
      </c>
      <c r="BP6" s="76">
        <v>44686</v>
      </c>
      <c r="BQ6" s="76">
        <v>62172227</v>
      </c>
      <c r="BR6" s="76">
        <v>802793</v>
      </c>
      <c r="BS6" s="76">
        <v>62270</v>
      </c>
      <c r="BT6" s="76">
        <v>3378754.57</v>
      </c>
      <c r="BU6" s="76">
        <v>777850.01</v>
      </c>
      <c r="BV6" s="76">
        <v>7321731</v>
      </c>
      <c r="BW6" s="76">
        <v>1411222</v>
      </c>
      <c r="BX6" s="76">
        <v>124551</v>
      </c>
      <c r="BY6" s="76">
        <v>136657.88</v>
      </c>
      <c r="BZ6" s="77">
        <v>5303372</v>
      </c>
    </row>
    <row r="7" spans="1:78" x14ac:dyDescent="0.2">
      <c r="A7" s="74" t="s">
        <v>206</v>
      </c>
      <c r="B7" s="74" t="s">
        <v>207</v>
      </c>
      <c r="C7" s="75" t="s">
        <v>212</v>
      </c>
      <c r="D7" s="74" t="s">
        <v>213</v>
      </c>
      <c r="E7" s="76">
        <v>0</v>
      </c>
      <c r="F7" s="76">
        <v>2669533.7599999998</v>
      </c>
      <c r="G7" s="76">
        <v>0</v>
      </c>
      <c r="H7" s="76">
        <v>0</v>
      </c>
      <c r="I7" s="76">
        <v>98636</v>
      </c>
      <c r="J7" s="76">
        <v>42644.09</v>
      </c>
      <c r="K7" s="76">
        <v>24394660.949999999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197527.83</v>
      </c>
      <c r="U7" s="76">
        <v>0</v>
      </c>
      <c r="V7" s="76">
        <v>0</v>
      </c>
      <c r="W7" s="76">
        <v>2611847.2000000002</v>
      </c>
      <c r="X7" s="76">
        <v>0</v>
      </c>
      <c r="Y7" s="76">
        <v>23644.25</v>
      </c>
      <c r="Z7" s="76">
        <v>584347.25</v>
      </c>
      <c r="AA7" s="76">
        <v>0</v>
      </c>
      <c r="AB7" s="76">
        <v>0</v>
      </c>
      <c r="AC7" s="76">
        <v>0</v>
      </c>
      <c r="AD7" s="76">
        <v>0</v>
      </c>
      <c r="AE7" s="76">
        <v>0</v>
      </c>
      <c r="AF7" s="76">
        <v>0</v>
      </c>
      <c r="AG7" s="76">
        <v>29301</v>
      </c>
      <c r="AH7" s="76">
        <v>0</v>
      </c>
      <c r="AI7" s="76">
        <v>0</v>
      </c>
      <c r="AJ7" s="76">
        <v>0</v>
      </c>
      <c r="AK7" s="76">
        <v>0</v>
      </c>
      <c r="AL7" s="76">
        <v>0</v>
      </c>
      <c r="AM7" s="76">
        <v>0</v>
      </c>
      <c r="AN7" s="76">
        <v>0</v>
      </c>
      <c r="AO7" s="76">
        <v>0</v>
      </c>
      <c r="AP7" s="76">
        <v>0</v>
      </c>
      <c r="AQ7" s="76">
        <v>0</v>
      </c>
      <c r="AR7" s="76">
        <v>287255.90000000002</v>
      </c>
      <c r="AS7" s="76">
        <v>0</v>
      </c>
      <c r="AT7" s="76">
        <v>116646</v>
      </c>
      <c r="AU7" s="76">
        <v>0</v>
      </c>
      <c r="AV7" s="76">
        <v>3620</v>
      </c>
      <c r="AW7" s="76">
        <v>0</v>
      </c>
      <c r="AX7" s="76">
        <v>0</v>
      </c>
      <c r="AY7" s="76">
        <v>275134.25</v>
      </c>
      <c r="AZ7" s="76">
        <v>0</v>
      </c>
      <c r="BA7" s="76">
        <v>0</v>
      </c>
      <c r="BB7" s="76">
        <v>0</v>
      </c>
      <c r="BC7" s="76">
        <v>0</v>
      </c>
      <c r="BD7" s="76">
        <v>0</v>
      </c>
      <c r="BE7" s="76">
        <v>0</v>
      </c>
      <c r="BF7" s="76">
        <v>0</v>
      </c>
      <c r="BG7" s="76">
        <v>0</v>
      </c>
      <c r="BH7" s="76">
        <v>0</v>
      </c>
      <c r="BI7" s="76">
        <v>16299</v>
      </c>
      <c r="BJ7" s="76">
        <v>0</v>
      </c>
      <c r="BK7" s="76">
        <v>430919.74</v>
      </c>
      <c r="BL7" s="76">
        <v>0</v>
      </c>
      <c r="BM7" s="76">
        <v>0</v>
      </c>
      <c r="BN7" s="76">
        <v>0</v>
      </c>
      <c r="BO7" s="76">
        <v>0</v>
      </c>
      <c r="BP7" s="76">
        <v>0</v>
      </c>
      <c r="BQ7" s="76">
        <v>0</v>
      </c>
      <c r="BR7" s="76">
        <v>0</v>
      </c>
      <c r="BS7" s="76">
        <v>0</v>
      </c>
      <c r="BT7" s="76">
        <v>0</v>
      </c>
      <c r="BU7" s="76">
        <v>0</v>
      </c>
      <c r="BV7" s="76">
        <v>0</v>
      </c>
      <c r="BW7" s="76">
        <v>281340.59999999998</v>
      </c>
      <c r="BX7" s="76">
        <v>0</v>
      </c>
      <c r="BY7" s="76">
        <v>0</v>
      </c>
      <c r="BZ7" s="77">
        <v>14262204.210000001</v>
      </c>
    </row>
    <row r="8" spans="1:78" x14ac:dyDescent="0.2">
      <c r="A8" s="74" t="s">
        <v>206</v>
      </c>
      <c r="B8" s="74" t="s">
        <v>207</v>
      </c>
      <c r="C8" s="75" t="s">
        <v>214</v>
      </c>
      <c r="D8" s="74" t="s">
        <v>215</v>
      </c>
      <c r="E8" s="76">
        <v>1318096.8500000001</v>
      </c>
      <c r="F8" s="76">
        <v>22834.25</v>
      </c>
      <c r="G8" s="76">
        <v>2010140</v>
      </c>
      <c r="H8" s="76">
        <v>168002</v>
      </c>
      <c r="I8" s="76">
        <v>12350</v>
      </c>
      <c r="J8" s="76">
        <v>0</v>
      </c>
      <c r="K8" s="76">
        <v>6250262.7999999998</v>
      </c>
      <c r="L8" s="76">
        <v>44263.75</v>
      </c>
      <c r="M8" s="76">
        <v>0</v>
      </c>
      <c r="N8" s="76">
        <v>11163986.060000001</v>
      </c>
      <c r="O8" s="76">
        <v>400</v>
      </c>
      <c r="P8" s="76">
        <v>21575.75</v>
      </c>
      <c r="Q8" s="76">
        <v>17175</v>
      </c>
      <c r="R8" s="76">
        <v>1261680.45</v>
      </c>
      <c r="S8" s="76">
        <v>111126</v>
      </c>
      <c r="T8" s="76">
        <v>25163.3</v>
      </c>
      <c r="U8" s="76">
        <v>0</v>
      </c>
      <c r="V8" s="76">
        <v>261594.81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76">
        <v>0</v>
      </c>
      <c r="AJ8" s="76">
        <v>0</v>
      </c>
      <c r="AK8" s="76">
        <v>0</v>
      </c>
      <c r="AL8" s="76">
        <v>0</v>
      </c>
      <c r="AM8" s="76">
        <v>0</v>
      </c>
      <c r="AN8" s="76">
        <v>0</v>
      </c>
      <c r="AO8" s="76">
        <v>0</v>
      </c>
      <c r="AP8" s="76">
        <v>0</v>
      </c>
      <c r="AQ8" s="76">
        <v>0</v>
      </c>
      <c r="AR8" s="76">
        <v>0</v>
      </c>
      <c r="AS8" s="76">
        <v>0</v>
      </c>
      <c r="AT8" s="76">
        <v>0</v>
      </c>
      <c r="AU8" s="76">
        <v>0</v>
      </c>
      <c r="AV8" s="76">
        <v>0</v>
      </c>
      <c r="AW8" s="76">
        <v>0</v>
      </c>
      <c r="AX8" s="76">
        <v>0</v>
      </c>
      <c r="AY8" s="76">
        <v>0</v>
      </c>
      <c r="AZ8" s="76">
        <v>0</v>
      </c>
      <c r="BA8" s="76">
        <v>0</v>
      </c>
      <c r="BB8" s="76">
        <v>0</v>
      </c>
      <c r="BC8" s="76">
        <v>0</v>
      </c>
      <c r="BD8" s="76">
        <v>0</v>
      </c>
      <c r="BE8" s="76">
        <v>0</v>
      </c>
      <c r="BF8" s="76">
        <v>0</v>
      </c>
      <c r="BG8" s="76">
        <v>0</v>
      </c>
      <c r="BH8" s="76">
        <v>0</v>
      </c>
      <c r="BI8" s="76">
        <v>0</v>
      </c>
      <c r="BJ8" s="76">
        <v>146244.25</v>
      </c>
      <c r="BK8" s="76">
        <v>37866.07</v>
      </c>
      <c r="BL8" s="76">
        <v>0</v>
      </c>
      <c r="BM8" s="76">
        <v>439</v>
      </c>
      <c r="BN8" s="76">
        <v>0</v>
      </c>
      <c r="BO8" s="76">
        <v>0</v>
      </c>
      <c r="BP8" s="76">
        <v>2416</v>
      </c>
      <c r="BQ8" s="76">
        <v>39217</v>
      </c>
      <c r="BR8" s="76">
        <v>39370</v>
      </c>
      <c r="BS8" s="76">
        <v>12029</v>
      </c>
      <c r="BT8" s="76">
        <v>0</v>
      </c>
      <c r="BU8" s="76">
        <v>18886</v>
      </c>
      <c r="BV8" s="76">
        <v>105938</v>
      </c>
      <c r="BW8" s="76">
        <v>8378</v>
      </c>
      <c r="BX8" s="76">
        <v>0</v>
      </c>
      <c r="BY8" s="76">
        <v>0</v>
      </c>
      <c r="BZ8" s="77">
        <v>472477009.28000003</v>
      </c>
    </row>
    <row r="9" spans="1:78" x14ac:dyDescent="0.2">
      <c r="A9" s="74" t="s">
        <v>206</v>
      </c>
      <c r="B9" s="74" t="s">
        <v>207</v>
      </c>
      <c r="C9" s="75" t="s">
        <v>216</v>
      </c>
      <c r="D9" s="74" t="s">
        <v>217</v>
      </c>
      <c r="E9" s="76">
        <v>5894910.8799999999</v>
      </c>
      <c r="F9" s="76">
        <v>0</v>
      </c>
      <c r="G9" s="76">
        <v>13270</v>
      </c>
      <c r="H9" s="76">
        <v>584800</v>
      </c>
      <c r="I9" s="76">
        <v>564409</v>
      </c>
      <c r="J9" s="76">
        <v>641956</v>
      </c>
      <c r="K9" s="76">
        <v>2136021.75</v>
      </c>
      <c r="L9" s="76">
        <v>14717519</v>
      </c>
      <c r="M9" s="76">
        <v>2463638</v>
      </c>
      <c r="N9" s="76">
        <v>0</v>
      </c>
      <c r="O9" s="76">
        <v>1147239</v>
      </c>
      <c r="P9" s="76">
        <v>4585993</v>
      </c>
      <c r="Q9" s="76">
        <v>1927571</v>
      </c>
      <c r="R9" s="76">
        <v>4254886.55</v>
      </c>
      <c r="S9" s="76">
        <v>0</v>
      </c>
      <c r="T9" s="76">
        <v>3635479.75</v>
      </c>
      <c r="U9" s="76">
        <v>2247084</v>
      </c>
      <c r="V9" s="76">
        <v>648858.12</v>
      </c>
      <c r="W9" s="76">
        <v>1254202.5</v>
      </c>
      <c r="X9" s="76">
        <v>4700115</v>
      </c>
      <c r="Y9" s="76">
        <v>3442496.47</v>
      </c>
      <c r="Z9" s="76">
        <v>3344657.23</v>
      </c>
      <c r="AA9" s="76">
        <v>1650465</v>
      </c>
      <c r="AB9" s="76">
        <v>3717954.5</v>
      </c>
      <c r="AC9" s="76">
        <v>2344062.77</v>
      </c>
      <c r="AD9" s="76">
        <v>802580</v>
      </c>
      <c r="AE9" s="76">
        <v>14920</v>
      </c>
      <c r="AF9" s="76">
        <v>0</v>
      </c>
      <c r="AG9" s="76">
        <v>2108549</v>
      </c>
      <c r="AH9" s="76">
        <v>542087</v>
      </c>
      <c r="AI9" s="76">
        <v>97186</v>
      </c>
      <c r="AJ9" s="76">
        <v>2120964</v>
      </c>
      <c r="AK9" s="76">
        <v>714559</v>
      </c>
      <c r="AL9" s="76">
        <v>735250</v>
      </c>
      <c r="AM9" s="76">
        <v>708473</v>
      </c>
      <c r="AN9" s="76">
        <v>1586160</v>
      </c>
      <c r="AO9" s="76">
        <v>1043828</v>
      </c>
      <c r="AP9" s="76">
        <v>1358998</v>
      </c>
      <c r="AQ9" s="76">
        <v>1622249.56</v>
      </c>
      <c r="AR9" s="76">
        <v>16000</v>
      </c>
      <c r="AS9" s="76">
        <v>54710</v>
      </c>
      <c r="AT9" s="76">
        <v>1085227</v>
      </c>
      <c r="AU9" s="76">
        <v>313730</v>
      </c>
      <c r="AV9" s="76">
        <v>2393</v>
      </c>
      <c r="AW9" s="76">
        <v>0</v>
      </c>
      <c r="AX9" s="76">
        <v>92232</v>
      </c>
      <c r="AY9" s="76">
        <v>5260940</v>
      </c>
      <c r="AZ9" s="76">
        <v>3202862</v>
      </c>
      <c r="BA9" s="76">
        <v>2084996.54</v>
      </c>
      <c r="BB9" s="76">
        <v>3158000</v>
      </c>
      <c r="BC9" s="76">
        <v>2160316</v>
      </c>
      <c r="BD9" s="76">
        <v>2779728</v>
      </c>
      <c r="BE9" s="76">
        <v>5306871</v>
      </c>
      <c r="BF9" s="76">
        <v>0</v>
      </c>
      <c r="BG9" s="76">
        <v>0</v>
      </c>
      <c r="BH9" s="76">
        <v>592049</v>
      </c>
      <c r="BI9" s="76">
        <v>36359</v>
      </c>
      <c r="BJ9" s="76">
        <v>2920695</v>
      </c>
      <c r="BK9" s="76">
        <v>410</v>
      </c>
      <c r="BL9" s="76">
        <v>778656</v>
      </c>
      <c r="BM9" s="76">
        <v>774797</v>
      </c>
      <c r="BN9" s="76">
        <v>1829241</v>
      </c>
      <c r="BO9" s="76">
        <v>2708627</v>
      </c>
      <c r="BP9" s="76">
        <v>817013</v>
      </c>
      <c r="BQ9" s="76">
        <v>2142313</v>
      </c>
      <c r="BR9" s="76">
        <v>3905742</v>
      </c>
      <c r="BS9" s="76">
        <v>1795383</v>
      </c>
      <c r="BT9" s="76">
        <v>4352086.41</v>
      </c>
      <c r="BU9" s="76">
        <v>6483755.2999999998</v>
      </c>
      <c r="BV9" s="76">
        <v>2056487.79</v>
      </c>
      <c r="BW9" s="76">
        <v>2132939.1</v>
      </c>
      <c r="BX9" s="76">
        <v>495935</v>
      </c>
      <c r="BY9" s="76">
        <v>1224879</v>
      </c>
      <c r="BZ9" s="77">
        <v>634026496.1500001</v>
      </c>
    </row>
    <row r="10" spans="1:78" x14ac:dyDescent="0.2">
      <c r="A10" s="74" t="s">
        <v>206</v>
      </c>
      <c r="B10" s="74" t="s">
        <v>207</v>
      </c>
      <c r="C10" s="75" t="s">
        <v>218</v>
      </c>
      <c r="D10" s="74" t="s">
        <v>219</v>
      </c>
      <c r="E10" s="76">
        <v>13529374.710000001</v>
      </c>
      <c r="F10" s="76">
        <v>1809633.45</v>
      </c>
      <c r="G10" s="76">
        <v>10563676.58</v>
      </c>
      <c r="H10" s="76">
        <v>990155.21</v>
      </c>
      <c r="I10" s="76">
        <v>769879.5</v>
      </c>
      <c r="J10" s="76">
        <v>159578.37</v>
      </c>
      <c r="K10" s="76">
        <v>41883411.390000001</v>
      </c>
      <c r="L10" s="76">
        <v>3184413.75</v>
      </c>
      <c r="M10" s="76">
        <v>743843</v>
      </c>
      <c r="N10" s="76">
        <v>10306820.1</v>
      </c>
      <c r="O10" s="76">
        <v>1031777</v>
      </c>
      <c r="P10" s="76">
        <v>2026518.75</v>
      </c>
      <c r="Q10" s="76">
        <v>2991180.25</v>
      </c>
      <c r="R10" s="76">
        <v>3023683.76</v>
      </c>
      <c r="S10" s="76">
        <v>272423.67999999999</v>
      </c>
      <c r="T10" s="76">
        <v>886467.08</v>
      </c>
      <c r="U10" s="76">
        <v>451664</v>
      </c>
      <c r="V10" s="76">
        <v>525576.04</v>
      </c>
      <c r="W10" s="76">
        <v>6502532.6600000001</v>
      </c>
      <c r="X10" s="76">
        <v>2845362.4</v>
      </c>
      <c r="Y10" s="76">
        <v>1414358.94</v>
      </c>
      <c r="Z10" s="76">
        <v>1047195.94</v>
      </c>
      <c r="AA10" s="76">
        <v>2968360</v>
      </c>
      <c r="AB10" s="76">
        <v>758164</v>
      </c>
      <c r="AC10" s="76">
        <v>2529973.7200000002</v>
      </c>
      <c r="AD10" s="76">
        <v>337649</v>
      </c>
      <c r="AE10" s="76">
        <v>366269</v>
      </c>
      <c r="AF10" s="76">
        <v>29040051.870000001</v>
      </c>
      <c r="AG10" s="76">
        <v>897155.04</v>
      </c>
      <c r="AH10" s="76">
        <v>180527</v>
      </c>
      <c r="AI10" s="76">
        <v>201108</v>
      </c>
      <c r="AJ10" s="76">
        <v>152438</v>
      </c>
      <c r="AK10" s="76">
        <v>687376</v>
      </c>
      <c r="AL10" s="76">
        <v>1407230.63</v>
      </c>
      <c r="AM10" s="76">
        <v>682054.2</v>
      </c>
      <c r="AN10" s="76">
        <v>647682.4</v>
      </c>
      <c r="AO10" s="76">
        <v>534078.25</v>
      </c>
      <c r="AP10" s="76">
        <v>609768.9</v>
      </c>
      <c r="AQ10" s="76">
        <v>590371.75</v>
      </c>
      <c r="AR10" s="76">
        <v>4241214.95</v>
      </c>
      <c r="AS10" s="76">
        <v>389358.45</v>
      </c>
      <c r="AT10" s="76">
        <v>704568.8</v>
      </c>
      <c r="AU10" s="76">
        <v>867993.25</v>
      </c>
      <c r="AV10" s="76">
        <v>291943.96999999997</v>
      </c>
      <c r="AW10" s="76">
        <v>167737.71</v>
      </c>
      <c r="AX10" s="76">
        <v>297854.40999999997</v>
      </c>
      <c r="AY10" s="76">
        <v>5763834.9500000002</v>
      </c>
      <c r="AZ10" s="76">
        <v>338186.5</v>
      </c>
      <c r="BA10" s="76">
        <v>1774090</v>
      </c>
      <c r="BB10" s="76">
        <v>619608.93999999994</v>
      </c>
      <c r="BC10" s="76">
        <v>818238.06</v>
      </c>
      <c r="BD10" s="76">
        <v>4004809</v>
      </c>
      <c r="BE10" s="76">
        <v>1227523.5</v>
      </c>
      <c r="BF10" s="76">
        <v>993771.73</v>
      </c>
      <c r="BG10" s="76">
        <v>1286951.1000000001</v>
      </c>
      <c r="BH10" s="76">
        <v>46571.199999999997</v>
      </c>
      <c r="BI10" s="76">
        <v>138815</v>
      </c>
      <c r="BJ10" s="76">
        <v>4386982.45</v>
      </c>
      <c r="BK10" s="76">
        <v>2070981.27</v>
      </c>
      <c r="BL10" s="76">
        <v>17741.8</v>
      </c>
      <c r="BM10" s="76">
        <v>440131</v>
      </c>
      <c r="BN10" s="76">
        <v>682517</v>
      </c>
      <c r="BO10" s="76">
        <v>627623</v>
      </c>
      <c r="BP10" s="76">
        <v>296279.75</v>
      </c>
      <c r="BQ10" s="76">
        <v>23141502.239999998</v>
      </c>
      <c r="BR10" s="76">
        <v>441270.26</v>
      </c>
      <c r="BS10" s="76">
        <v>559766</v>
      </c>
      <c r="BT10" s="76">
        <v>651762.75</v>
      </c>
      <c r="BU10" s="76">
        <v>1122518.28</v>
      </c>
      <c r="BV10" s="76">
        <v>6186500.6200000001</v>
      </c>
      <c r="BW10" s="76">
        <v>467089.7</v>
      </c>
      <c r="BX10" s="76">
        <v>305998.84999999998</v>
      </c>
      <c r="BY10" s="76">
        <v>940112.65</v>
      </c>
      <c r="BZ10" s="77">
        <v>9934130.1999999993</v>
      </c>
    </row>
    <row r="11" spans="1:78" x14ac:dyDescent="0.2">
      <c r="A11" s="74" t="s">
        <v>206</v>
      </c>
      <c r="B11" s="74" t="s">
        <v>207</v>
      </c>
      <c r="C11" s="75" t="s">
        <v>220</v>
      </c>
      <c r="D11" s="74" t="s">
        <v>221</v>
      </c>
      <c r="E11" s="76">
        <v>11062.5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2135370.48</v>
      </c>
      <c r="O11" s="76">
        <v>0</v>
      </c>
      <c r="P11" s="76">
        <v>0</v>
      </c>
      <c r="Q11" s="76">
        <v>1762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46766697.689999998</v>
      </c>
      <c r="AG11" s="76">
        <v>0</v>
      </c>
      <c r="AH11" s="76">
        <v>0</v>
      </c>
      <c r="AI11" s="76">
        <v>0</v>
      </c>
      <c r="AJ11" s="76">
        <v>0</v>
      </c>
      <c r="AK11" s="76">
        <v>0</v>
      </c>
      <c r="AL11" s="76">
        <v>0</v>
      </c>
      <c r="AM11" s="76">
        <v>0</v>
      </c>
      <c r="AN11" s="76">
        <v>0</v>
      </c>
      <c r="AO11" s="76">
        <v>0</v>
      </c>
      <c r="AP11" s="76">
        <v>0</v>
      </c>
      <c r="AQ11" s="76">
        <v>0</v>
      </c>
      <c r="AR11" s="76">
        <v>0</v>
      </c>
      <c r="AS11" s="76">
        <v>0</v>
      </c>
      <c r="AT11" s="76">
        <v>0</v>
      </c>
      <c r="AU11" s="76">
        <v>0</v>
      </c>
      <c r="AV11" s="76">
        <v>3640</v>
      </c>
      <c r="AW11" s="76">
        <v>0</v>
      </c>
      <c r="AX11" s="76">
        <v>0</v>
      </c>
      <c r="AY11" s="76">
        <v>0</v>
      </c>
      <c r="AZ11" s="76">
        <v>0</v>
      </c>
      <c r="BA11" s="76">
        <v>0</v>
      </c>
      <c r="BB11" s="76">
        <v>0</v>
      </c>
      <c r="BC11" s="76">
        <v>0</v>
      </c>
      <c r="BD11" s="76">
        <v>0</v>
      </c>
      <c r="BE11" s="76">
        <v>0</v>
      </c>
      <c r="BF11" s="76">
        <v>0</v>
      </c>
      <c r="BG11" s="76">
        <v>0</v>
      </c>
      <c r="BH11" s="76">
        <v>0</v>
      </c>
      <c r="BI11" s="76">
        <v>0</v>
      </c>
      <c r="BJ11" s="76">
        <v>1024005.7</v>
      </c>
      <c r="BK11" s="76">
        <v>0</v>
      </c>
      <c r="BL11" s="76">
        <v>0</v>
      </c>
      <c r="BM11" s="76">
        <v>0</v>
      </c>
      <c r="BN11" s="76">
        <v>0</v>
      </c>
      <c r="BO11" s="76">
        <v>0</v>
      </c>
      <c r="BP11" s="76">
        <v>0</v>
      </c>
      <c r="BQ11" s="76">
        <v>2521217.75</v>
      </c>
      <c r="BR11" s="76">
        <v>0</v>
      </c>
      <c r="BS11" s="76">
        <v>0</v>
      </c>
      <c r="BT11" s="76">
        <v>0</v>
      </c>
      <c r="BU11" s="76">
        <v>0</v>
      </c>
      <c r="BV11" s="76">
        <v>0</v>
      </c>
      <c r="BW11" s="76">
        <v>0</v>
      </c>
      <c r="BX11" s="76">
        <v>0</v>
      </c>
      <c r="BY11" s="76">
        <v>0</v>
      </c>
      <c r="BZ11" s="77">
        <v>72103297.559900001</v>
      </c>
    </row>
    <row r="12" spans="1:78" x14ac:dyDescent="0.2">
      <c r="A12" s="74" t="s">
        <v>206</v>
      </c>
      <c r="B12" s="74" t="s">
        <v>222</v>
      </c>
      <c r="C12" s="75" t="s">
        <v>223</v>
      </c>
      <c r="D12" s="74" t="s">
        <v>224</v>
      </c>
      <c r="E12" s="76">
        <v>3080392.38</v>
      </c>
      <c r="F12" s="76">
        <v>157776</v>
      </c>
      <c r="G12" s="76">
        <v>74915</v>
      </c>
      <c r="H12" s="76">
        <v>5190</v>
      </c>
      <c r="I12" s="76">
        <v>11133</v>
      </c>
      <c r="J12" s="76">
        <v>0</v>
      </c>
      <c r="K12" s="76">
        <v>578372.5</v>
      </c>
      <c r="L12" s="76">
        <v>35263</v>
      </c>
      <c r="M12" s="76">
        <v>28729</v>
      </c>
      <c r="N12" s="76">
        <v>1106891</v>
      </c>
      <c r="O12" s="76">
        <v>52544</v>
      </c>
      <c r="P12" s="76">
        <v>12596</v>
      </c>
      <c r="Q12" s="76">
        <v>767392.1</v>
      </c>
      <c r="R12" s="76">
        <v>521800.68</v>
      </c>
      <c r="S12" s="76">
        <v>45265</v>
      </c>
      <c r="T12" s="76">
        <v>8631.25</v>
      </c>
      <c r="U12" s="76">
        <v>39875.5</v>
      </c>
      <c r="V12" s="76">
        <v>0</v>
      </c>
      <c r="W12" s="76">
        <v>4724276</v>
      </c>
      <c r="X12" s="76">
        <v>973690</v>
      </c>
      <c r="Y12" s="76">
        <v>852566.25</v>
      </c>
      <c r="Z12" s="76">
        <v>1103202.3600000001</v>
      </c>
      <c r="AA12" s="76">
        <v>863478</v>
      </c>
      <c r="AB12" s="76">
        <v>16388</v>
      </c>
      <c r="AC12" s="76">
        <v>327824.38</v>
      </c>
      <c r="AD12" s="76">
        <v>0</v>
      </c>
      <c r="AE12" s="76">
        <v>46283</v>
      </c>
      <c r="AF12" s="76">
        <v>439351</v>
      </c>
      <c r="AG12" s="76">
        <v>122157</v>
      </c>
      <c r="AH12" s="76">
        <v>80837</v>
      </c>
      <c r="AI12" s="76">
        <v>0</v>
      </c>
      <c r="AJ12" s="76">
        <v>0</v>
      </c>
      <c r="AK12" s="76">
        <v>220795.5</v>
      </c>
      <c r="AL12" s="76">
        <v>200</v>
      </c>
      <c r="AM12" s="76">
        <v>0</v>
      </c>
      <c r="AN12" s="76">
        <v>0</v>
      </c>
      <c r="AO12" s="76">
        <v>0</v>
      </c>
      <c r="AP12" s="76">
        <v>63766</v>
      </c>
      <c r="AQ12" s="76">
        <v>312172</v>
      </c>
      <c r="AR12" s="76">
        <v>25035</v>
      </c>
      <c r="AS12" s="76">
        <v>0</v>
      </c>
      <c r="AT12" s="76">
        <v>500</v>
      </c>
      <c r="AU12" s="76">
        <v>0</v>
      </c>
      <c r="AV12" s="76">
        <v>84302</v>
      </c>
      <c r="AW12" s="76">
        <v>0</v>
      </c>
      <c r="AX12" s="76">
        <v>472339.29</v>
      </c>
      <c r="AY12" s="76">
        <v>0</v>
      </c>
      <c r="AZ12" s="76">
        <v>12673</v>
      </c>
      <c r="BA12" s="76">
        <v>78972</v>
      </c>
      <c r="BB12" s="76">
        <v>0</v>
      </c>
      <c r="BC12" s="76">
        <v>0</v>
      </c>
      <c r="BD12" s="76">
        <v>25028</v>
      </c>
      <c r="BE12" s="76">
        <v>158920</v>
      </c>
      <c r="BF12" s="76">
        <v>20295.25</v>
      </c>
      <c r="BG12" s="76">
        <v>133363</v>
      </c>
      <c r="BH12" s="76">
        <v>64708</v>
      </c>
      <c r="BI12" s="76">
        <v>22166</v>
      </c>
      <c r="BJ12" s="76">
        <v>78885.75</v>
      </c>
      <c r="BK12" s="76">
        <v>0</v>
      </c>
      <c r="BL12" s="76">
        <v>5125</v>
      </c>
      <c r="BM12" s="76">
        <v>18253</v>
      </c>
      <c r="BN12" s="76">
        <v>0</v>
      </c>
      <c r="BO12" s="76">
        <v>269286</v>
      </c>
      <c r="BP12" s="76">
        <v>0</v>
      </c>
      <c r="BQ12" s="76">
        <v>7214</v>
      </c>
      <c r="BR12" s="76">
        <v>0</v>
      </c>
      <c r="BS12" s="76">
        <v>0</v>
      </c>
      <c r="BT12" s="76">
        <v>250</v>
      </c>
      <c r="BU12" s="76">
        <v>0</v>
      </c>
      <c r="BV12" s="76">
        <v>2340</v>
      </c>
      <c r="BW12" s="76">
        <v>0</v>
      </c>
      <c r="BX12" s="76">
        <v>13049</v>
      </c>
      <c r="BY12" s="76">
        <v>16652</v>
      </c>
      <c r="BZ12" s="78">
        <v>9944</v>
      </c>
    </row>
    <row r="13" spans="1:78" x14ac:dyDescent="0.2">
      <c r="A13" s="74" t="s">
        <v>206</v>
      </c>
      <c r="B13" s="74" t="s">
        <v>222</v>
      </c>
      <c r="C13" s="75" t="s">
        <v>225</v>
      </c>
      <c r="D13" s="74" t="s">
        <v>226</v>
      </c>
      <c r="E13" s="76">
        <v>0</v>
      </c>
      <c r="F13" s="76">
        <v>0</v>
      </c>
      <c r="G13" s="76">
        <v>0</v>
      </c>
      <c r="H13" s="76">
        <v>10391</v>
      </c>
      <c r="I13" s="76">
        <v>0</v>
      </c>
      <c r="J13" s="76">
        <v>0</v>
      </c>
      <c r="K13" s="76">
        <v>48809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9254.5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6256</v>
      </c>
      <c r="Y13" s="76">
        <v>0</v>
      </c>
      <c r="Z13" s="76">
        <v>0</v>
      </c>
      <c r="AA13" s="76">
        <v>0</v>
      </c>
      <c r="AB13" s="76">
        <v>3010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  <c r="AL13" s="76">
        <v>0</v>
      </c>
      <c r="AM13" s="76">
        <v>0</v>
      </c>
      <c r="AN13" s="76">
        <v>0</v>
      </c>
      <c r="AO13" s="76">
        <v>0</v>
      </c>
      <c r="AP13" s="76">
        <v>0</v>
      </c>
      <c r="AQ13" s="76">
        <v>0</v>
      </c>
      <c r="AR13" s="76">
        <v>0</v>
      </c>
      <c r="AS13" s="76">
        <v>0</v>
      </c>
      <c r="AT13" s="76">
        <v>0</v>
      </c>
      <c r="AU13" s="76">
        <v>0</v>
      </c>
      <c r="AV13" s="76">
        <v>0</v>
      </c>
      <c r="AW13" s="76">
        <v>0</v>
      </c>
      <c r="AX13" s="76">
        <v>0</v>
      </c>
      <c r="AY13" s="76">
        <v>56671.5</v>
      </c>
      <c r="AZ13" s="76">
        <v>0</v>
      </c>
      <c r="BA13" s="76">
        <v>0</v>
      </c>
      <c r="BB13" s="76">
        <v>0</v>
      </c>
      <c r="BC13" s="76">
        <v>0</v>
      </c>
      <c r="BD13" s="76">
        <v>0</v>
      </c>
      <c r="BE13" s="76">
        <v>0</v>
      </c>
      <c r="BF13" s="76">
        <v>0</v>
      </c>
      <c r="BG13" s="76">
        <v>0</v>
      </c>
      <c r="BH13" s="76">
        <v>0</v>
      </c>
      <c r="BI13" s="76">
        <v>0</v>
      </c>
      <c r="BJ13" s="76">
        <v>0</v>
      </c>
      <c r="BK13" s="76">
        <v>0</v>
      </c>
      <c r="BL13" s="76">
        <v>0</v>
      </c>
      <c r="BM13" s="76">
        <v>0</v>
      </c>
      <c r="BN13" s="76">
        <v>0</v>
      </c>
      <c r="BO13" s="76">
        <v>0</v>
      </c>
      <c r="BP13" s="76">
        <v>0</v>
      </c>
      <c r="BQ13" s="76">
        <v>0</v>
      </c>
      <c r="BR13" s="76">
        <v>0</v>
      </c>
      <c r="BS13" s="76">
        <v>0</v>
      </c>
      <c r="BT13" s="76">
        <v>0</v>
      </c>
      <c r="BU13" s="76">
        <v>0</v>
      </c>
      <c r="BV13" s="76">
        <v>0</v>
      </c>
      <c r="BW13" s="76">
        <v>0</v>
      </c>
      <c r="BX13" s="76">
        <v>0</v>
      </c>
      <c r="BY13" s="76">
        <v>0</v>
      </c>
      <c r="BZ13" s="78">
        <v>0</v>
      </c>
    </row>
    <row r="14" spans="1:78" x14ac:dyDescent="0.2">
      <c r="A14" s="74" t="s">
        <v>206</v>
      </c>
      <c r="B14" s="74" t="s">
        <v>227</v>
      </c>
      <c r="C14" s="75" t="s">
        <v>228</v>
      </c>
      <c r="D14" s="74" t="s">
        <v>229</v>
      </c>
      <c r="E14" s="76">
        <v>5352233.41</v>
      </c>
      <c r="F14" s="76">
        <v>865264.51</v>
      </c>
      <c r="G14" s="76">
        <v>1903155.39</v>
      </c>
      <c r="H14" s="76">
        <v>279481</v>
      </c>
      <c r="I14" s="76">
        <v>204186.5</v>
      </c>
      <c r="J14" s="76">
        <v>42720.45</v>
      </c>
      <c r="K14" s="76">
        <v>20454098</v>
      </c>
      <c r="L14" s="76">
        <v>810852.75</v>
      </c>
      <c r="M14" s="76">
        <v>146901.5</v>
      </c>
      <c r="N14" s="76">
        <v>787848.25</v>
      </c>
      <c r="O14" s="76">
        <v>98566.8</v>
      </c>
      <c r="P14" s="76">
        <v>417055.5</v>
      </c>
      <c r="Q14" s="76">
        <v>1893780.99</v>
      </c>
      <c r="R14" s="76">
        <v>466221.5</v>
      </c>
      <c r="S14" s="76">
        <v>146819</v>
      </c>
      <c r="T14" s="76">
        <v>163915.06</v>
      </c>
      <c r="U14" s="76">
        <v>309869.75</v>
      </c>
      <c r="V14" s="76">
        <v>265024.75</v>
      </c>
      <c r="W14" s="76">
        <v>11200093.09</v>
      </c>
      <c r="X14" s="76">
        <v>541435.16</v>
      </c>
      <c r="Y14" s="76">
        <v>135657.75</v>
      </c>
      <c r="Z14" s="76">
        <v>2683315.35</v>
      </c>
      <c r="AA14" s="76">
        <v>955158</v>
      </c>
      <c r="AB14" s="76">
        <v>393264</v>
      </c>
      <c r="AC14" s="76">
        <v>288522</v>
      </c>
      <c r="AD14" s="76">
        <v>160888</v>
      </c>
      <c r="AE14" s="76">
        <v>186683</v>
      </c>
      <c r="AF14" s="76">
        <v>15270365.66</v>
      </c>
      <c r="AG14" s="76">
        <v>870818.78</v>
      </c>
      <c r="AH14" s="76">
        <v>666827</v>
      </c>
      <c r="AI14" s="76">
        <v>134651</v>
      </c>
      <c r="AJ14" s="76">
        <v>365740</v>
      </c>
      <c r="AK14" s="76">
        <v>346579</v>
      </c>
      <c r="AL14" s="76">
        <v>301950.75</v>
      </c>
      <c r="AM14" s="76">
        <v>658968</v>
      </c>
      <c r="AN14" s="76">
        <v>251574</v>
      </c>
      <c r="AO14" s="76">
        <v>225877</v>
      </c>
      <c r="AP14" s="76">
        <v>454237.75</v>
      </c>
      <c r="AQ14" s="76">
        <v>305057.5</v>
      </c>
      <c r="AR14" s="76">
        <v>2833643.5</v>
      </c>
      <c r="AS14" s="76">
        <v>247874.6</v>
      </c>
      <c r="AT14" s="76">
        <v>324832</v>
      </c>
      <c r="AU14" s="76">
        <v>244923.5</v>
      </c>
      <c r="AV14" s="76">
        <v>685243.82</v>
      </c>
      <c r="AW14" s="76">
        <v>20456.5</v>
      </c>
      <c r="AX14" s="76">
        <v>48476.13</v>
      </c>
      <c r="AY14" s="76">
        <v>6887135.5</v>
      </c>
      <c r="AZ14" s="76">
        <v>98317</v>
      </c>
      <c r="BA14" s="76">
        <v>1223931</v>
      </c>
      <c r="BB14" s="76">
        <v>392920.55</v>
      </c>
      <c r="BC14" s="76">
        <v>595203.1</v>
      </c>
      <c r="BD14" s="76">
        <v>2534391</v>
      </c>
      <c r="BE14" s="76">
        <v>908547.09</v>
      </c>
      <c r="BF14" s="76">
        <v>497259</v>
      </c>
      <c r="BG14" s="76">
        <v>453922</v>
      </c>
      <c r="BH14" s="76">
        <v>119641.55</v>
      </c>
      <c r="BI14" s="76">
        <v>115448.25</v>
      </c>
      <c r="BJ14" s="76">
        <v>7482621.4000000004</v>
      </c>
      <c r="BK14" s="76">
        <v>1689116.57</v>
      </c>
      <c r="BL14" s="76">
        <v>287396</v>
      </c>
      <c r="BM14" s="76">
        <v>249665</v>
      </c>
      <c r="BN14" s="76">
        <v>269918</v>
      </c>
      <c r="BO14" s="76">
        <v>104006</v>
      </c>
      <c r="BP14" s="76">
        <v>201283.5</v>
      </c>
      <c r="BQ14" s="76">
        <v>6704810</v>
      </c>
      <c r="BR14" s="76">
        <v>209209.8</v>
      </c>
      <c r="BS14" s="76">
        <v>179964</v>
      </c>
      <c r="BT14" s="76">
        <v>426204.75</v>
      </c>
      <c r="BU14" s="76">
        <v>719058.43</v>
      </c>
      <c r="BV14" s="76">
        <v>1778855.44</v>
      </c>
      <c r="BW14" s="76">
        <v>302052</v>
      </c>
      <c r="BX14" s="76">
        <v>161022</v>
      </c>
      <c r="BY14" s="76">
        <v>105719.25</v>
      </c>
      <c r="BZ14" s="78">
        <v>28794.25</v>
      </c>
    </row>
    <row r="15" spans="1:78" x14ac:dyDescent="0.2">
      <c r="A15" s="74" t="s">
        <v>206</v>
      </c>
      <c r="B15" s="74" t="s">
        <v>227</v>
      </c>
      <c r="C15" s="75" t="s">
        <v>230</v>
      </c>
      <c r="D15" s="74" t="s">
        <v>231</v>
      </c>
      <c r="E15" s="76">
        <v>2162797.5</v>
      </c>
      <c r="F15" s="76">
        <v>0</v>
      </c>
      <c r="G15" s="76">
        <v>279611.17</v>
      </c>
      <c r="H15" s="76">
        <v>236882</v>
      </c>
      <c r="I15" s="76">
        <v>95880.5</v>
      </c>
      <c r="J15" s="76">
        <v>0</v>
      </c>
      <c r="K15" s="76">
        <v>1329675.25</v>
      </c>
      <c r="L15" s="76">
        <v>0</v>
      </c>
      <c r="M15" s="76">
        <v>0</v>
      </c>
      <c r="N15" s="76">
        <v>1851871.14</v>
      </c>
      <c r="O15" s="76">
        <v>18969</v>
      </c>
      <c r="P15" s="76">
        <v>0</v>
      </c>
      <c r="Q15" s="76">
        <v>219927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579966.5</v>
      </c>
      <c r="X15" s="76">
        <v>0</v>
      </c>
      <c r="Y15" s="76">
        <v>11427.75</v>
      </c>
      <c r="Z15" s="76">
        <v>242458.5</v>
      </c>
      <c r="AA15" s="76">
        <v>397310.5</v>
      </c>
      <c r="AB15" s="76">
        <v>0</v>
      </c>
      <c r="AC15" s="76">
        <v>0</v>
      </c>
      <c r="AD15" s="76">
        <v>11227</v>
      </c>
      <c r="AE15" s="76">
        <v>0</v>
      </c>
      <c r="AF15" s="76">
        <v>28213</v>
      </c>
      <c r="AG15" s="76">
        <v>0</v>
      </c>
      <c r="AH15" s="76">
        <v>0</v>
      </c>
      <c r="AI15" s="76">
        <v>0</v>
      </c>
      <c r="AJ15" s="76">
        <v>0</v>
      </c>
      <c r="AK15" s="76">
        <v>7035.5</v>
      </c>
      <c r="AL15" s="76">
        <v>0</v>
      </c>
      <c r="AM15" s="76">
        <v>0</v>
      </c>
      <c r="AN15" s="76">
        <v>0</v>
      </c>
      <c r="AO15" s="76">
        <v>0</v>
      </c>
      <c r="AP15" s="76">
        <v>14555.5</v>
      </c>
      <c r="AQ15" s="76">
        <v>0</v>
      </c>
      <c r="AR15" s="76">
        <v>244068.5</v>
      </c>
      <c r="AS15" s="76">
        <v>0</v>
      </c>
      <c r="AT15" s="76">
        <v>0</v>
      </c>
      <c r="AU15" s="76">
        <v>16059.5</v>
      </c>
      <c r="AV15" s="76">
        <v>0</v>
      </c>
      <c r="AW15" s="76">
        <v>0</v>
      </c>
      <c r="AX15" s="76">
        <v>0</v>
      </c>
      <c r="AY15" s="76">
        <v>1326206.75</v>
      </c>
      <c r="AZ15" s="76">
        <v>0</v>
      </c>
      <c r="BA15" s="76">
        <v>54881.5</v>
      </c>
      <c r="BB15" s="76">
        <v>227159.25</v>
      </c>
      <c r="BC15" s="76">
        <v>0</v>
      </c>
      <c r="BD15" s="76">
        <v>0</v>
      </c>
      <c r="BE15" s="76">
        <v>51574</v>
      </c>
      <c r="BF15" s="76">
        <v>0</v>
      </c>
      <c r="BG15" s="76">
        <v>0</v>
      </c>
      <c r="BH15" s="76">
        <v>0</v>
      </c>
      <c r="BI15" s="76">
        <v>20048.5</v>
      </c>
      <c r="BJ15" s="76">
        <v>1662403.75</v>
      </c>
      <c r="BK15" s="76">
        <v>0</v>
      </c>
      <c r="BL15" s="76">
        <v>0</v>
      </c>
      <c r="BM15" s="76">
        <v>0</v>
      </c>
      <c r="BN15" s="76">
        <v>73388</v>
      </c>
      <c r="BO15" s="76">
        <v>0</v>
      </c>
      <c r="BP15" s="76">
        <v>0</v>
      </c>
      <c r="BQ15" s="76">
        <v>520305</v>
      </c>
      <c r="BR15" s="76">
        <v>0</v>
      </c>
      <c r="BS15" s="76">
        <v>24096</v>
      </c>
      <c r="BT15" s="76">
        <v>1723</v>
      </c>
      <c r="BU15" s="76">
        <v>0</v>
      </c>
      <c r="BV15" s="76">
        <v>304032.09000000003</v>
      </c>
      <c r="BW15" s="76">
        <v>79</v>
      </c>
      <c r="BX15" s="76">
        <v>0</v>
      </c>
      <c r="BY15" s="76">
        <v>24208.25</v>
      </c>
      <c r="BZ15" s="78">
        <v>7336.5</v>
      </c>
    </row>
    <row r="16" spans="1:78" x14ac:dyDescent="0.2">
      <c r="A16" s="74" t="s">
        <v>206</v>
      </c>
      <c r="B16" s="74" t="s">
        <v>232</v>
      </c>
      <c r="C16" s="75" t="s">
        <v>233</v>
      </c>
      <c r="D16" s="74" t="s">
        <v>234</v>
      </c>
      <c r="E16" s="76">
        <v>14970</v>
      </c>
      <c r="F16" s="76">
        <v>853360</v>
      </c>
      <c r="G16" s="76">
        <v>43650</v>
      </c>
      <c r="H16" s="76">
        <v>61290</v>
      </c>
      <c r="I16" s="76">
        <v>77870</v>
      </c>
      <c r="J16" s="76">
        <v>0</v>
      </c>
      <c r="K16" s="76">
        <v>3146661</v>
      </c>
      <c r="L16" s="76">
        <v>164330</v>
      </c>
      <c r="M16" s="76">
        <v>0</v>
      </c>
      <c r="N16" s="76">
        <v>0</v>
      </c>
      <c r="O16" s="76">
        <v>37870</v>
      </c>
      <c r="P16" s="76">
        <v>0</v>
      </c>
      <c r="Q16" s="76">
        <v>734270</v>
      </c>
      <c r="R16" s="76">
        <v>329863.5</v>
      </c>
      <c r="S16" s="76">
        <v>0</v>
      </c>
      <c r="T16" s="76">
        <v>0</v>
      </c>
      <c r="U16" s="76">
        <v>83630</v>
      </c>
      <c r="V16" s="76">
        <v>37440</v>
      </c>
      <c r="W16" s="76">
        <v>31600</v>
      </c>
      <c r="X16" s="76">
        <v>14950</v>
      </c>
      <c r="Y16" s="76">
        <v>117340</v>
      </c>
      <c r="Z16" s="76">
        <v>146250</v>
      </c>
      <c r="AA16" s="76">
        <v>0</v>
      </c>
      <c r="AB16" s="76">
        <v>0</v>
      </c>
      <c r="AC16" s="76">
        <v>0</v>
      </c>
      <c r="AD16" s="76">
        <v>0</v>
      </c>
      <c r="AE16" s="76">
        <v>470</v>
      </c>
      <c r="AF16" s="76">
        <v>1337840</v>
      </c>
      <c r="AG16" s="76">
        <v>0</v>
      </c>
      <c r="AH16" s="76">
        <v>33080</v>
      </c>
      <c r="AI16" s="76">
        <v>66790</v>
      </c>
      <c r="AJ16" s="76">
        <v>35380</v>
      </c>
      <c r="AK16" s="76">
        <v>106950</v>
      </c>
      <c r="AL16" s="76">
        <v>293125</v>
      </c>
      <c r="AM16" s="76">
        <v>19660</v>
      </c>
      <c r="AN16" s="76">
        <v>0</v>
      </c>
      <c r="AO16" s="76">
        <v>61840</v>
      </c>
      <c r="AP16" s="76">
        <v>12686</v>
      </c>
      <c r="AQ16" s="76">
        <v>43410</v>
      </c>
      <c r="AR16" s="76">
        <v>1386620</v>
      </c>
      <c r="AS16" s="76">
        <v>4800</v>
      </c>
      <c r="AT16" s="76">
        <v>0</v>
      </c>
      <c r="AU16" s="76">
        <v>4710</v>
      </c>
      <c r="AV16" s="76">
        <v>0</v>
      </c>
      <c r="AW16" s="76">
        <v>0</v>
      </c>
      <c r="AX16" s="76">
        <v>8580</v>
      </c>
      <c r="AY16" s="76">
        <v>89790</v>
      </c>
      <c r="AZ16" s="76">
        <v>3274</v>
      </c>
      <c r="BA16" s="76">
        <v>88461</v>
      </c>
      <c r="BB16" s="76">
        <v>0</v>
      </c>
      <c r="BC16" s="76">
        <v>79280</v>
      </c>
      <c r="BD16" s="76">
        <v>27230</v>
      </c>
      <c r="BE16" s="76">
        <v>449876</v>
      </c>
      <c r="BF16" s="76">
        <v>0</v>
      </c>
      <c r="BG16" s="76">
        <v>221610</v>
      </c>
      <c r="BH16" s="76">
        <v>0</v>
      </c>
      <c r="BI16" s="76">
        <v>10720</v>
      </c>
      <c r="BJ16" s="76">
        <v>699486</v>
      </c>
      <c r="BK16" s="76">
        <v>0</v>
      </c>
      <c r="BL16" s="76">
        <v>0</v>
      </c>
      <c r="BM16" s="76">
        <v>0</v>
      </c>
      <c r="BN16" s="76">
        <v>0</v>
      </c>
      <c r="BO16" s="76">
        <v>0</v>
      </c>
      <c r="BP16" s="76">
        <v>15925</v>
      </c>
      <c r="BQ16" s="76">
        <v>1638883</v>
      </c>
      <c r="BR16" s="76">
        <v>27090</v>
      </c>
      <c r="BS16" s="76">
        <v>38670</v>
      </c>
      <c r="BT16" s="76">
        <v>0</v>
      </c>
      <c r="BU16" s="76">
        <v>51450</v>
      </c>
      <c r="BV16" s="76">
        <v>112340</v>
      </c>
      <c r="BW16" s="76">
        <v>0</v>
      </c>
      <c r="BX16" s="76">
        <v>0</v>
      </c>
      <c r="BY16" s="76">
        <v>20287.5</v>
      </c>
      <c r="BZ16" s="78">
        <v>0</v>
      </c>
    </row>
    <row r="17" spans="1:78" x14ac:dyDescent="0.2">
      <c r="A17" s="74" t="s">
        <v>206</v>
      </c>
      <c r="B17" s="74" t="s">
        <v>232</v>
      </c>
      <c r="C17" s="75" t="s">
        <v>235</v>
      </c>
      <c r="D17" s="74" t="s">
        <v>236</v>
      </c>
      <c r="E17" s="76">
        <v>48350294.539999999</v>
      </c>
      <c r="F17" s="76">
        <v>8839416.1300000008</v>
      </c>
      <c r="G17" s="76">
        <v>17984568.329999998</v>
      </c>
      <c r="H17" s="76">
        <v>2292299</v>
      </c>
      <c r="I17" s="76">
        <v>2394930.35</v>
      </c>
      <c r="J17" s="76">
        <v>446546.99</v>
      </c>
      <c r="K17" s="76">
        <v>187656012.5</v>
      </c>
      <c r="L17" s="76">
        <v>6876665.5</v>
      </c>
      <c r="M17" s="76">
        <v>1106040.25</v>
      </c>
      <c r="N17" s="76">
        <v>15142753.369999999</v>
      </c>
      <c r="O17" s="76">
        <v>1526225</v>
      </c>
      <c r="P17" s="76">
        <v>4749493</v>
      </c>
      <c r="Q17" s="76">
        <v>18475068.399999999</v>
      </c>
      <c r="R17" s="76">
        <v>4026359.5</v>
      </c>
      <c r="S17" s="76">
        <v>549410.19999999995</v>
      </c>
      <c r="T17" s="76">
        <v>2654091.96</v>
      </c>
      <c r="U17" s="76">
        <v>1733651.3</v>
      </c>
      <c r="V17" s="76">
        <v>2795564.37</v>
      </c>
      <c r="W17" s="76">
        <v>97065276.700000003</v>
      </c>
      <c r="X17" s="76">
        <v>2971916.47</v>
      </c>
      <c r="Y17" s="76">
        <v>1782087.8</v>
      </c>
      <c r="Z17" s="76">
        <v>13556841.51</v>
      </c>
      <c r="AA17" s="76">
        <v>6808325.5</v>
      </c>
      <c r="AB17" s="76">
        <v>3329865.9</v>
      </c>
      <c r="AC17" s="76">
        <v>2257167.5</v>
      </c>
      <c r="AD17" s="76">
        <v>1304505</v>
      </c>
      <c r="AE17" s="76">
        <v>515045</v>
      </c>
      <c r="AF17" s="76">
        <v>149707736.05000001</v>
      </c>
      <c r="AG17" s="76">
        <v>4666530.3</v>
      </c>
      <c r="AH17" s="76">
        <v>3256925</v>
      </c>
      <c r="AI17" s="76">
        <v>1579494</v>
      </c>
      <c r="AJ17" s="76">
        <v>1869219</v>
      </c>
      <c r="AK17" s="76">
        <v>3359992.1</v>
      </c>
      <c r="AL17" s="76">
        <v>3487506.53</v>
      </c>
      <c r="AM17" s="76">
        <v>4044603</v>
      </c>
      <c r="AN17" s="76">
        <v>3479775</v>
      </c>
      <c r="AO17" s="76">
        <v>1551967</v>
      </c>
      <c r="AP17" s="76">
        <v>3180856.5</v>
      </c>
      <c r="AQ17" s="76">
        <v>2985844.5</v>
      </c>
      <c r="AR17" s="76">
        <v>36669068.5</v>
      </c>
      <c r="AS17" s="76">
        <v>3256098</v>
      </c>
      <c r="AT17" s="76">
        <v>3316888</v>
      </c>
      <c r="AU17" s="76">
        <v>2985490</v>
      </c>
      <c r="AV17" s="76">
        <v>6467221.4199999999</v>
      </c>
      <c r="AW17" s="76">
        <v>247716.75</v>
      </c>
      <c r="AX17" s="76">
        <v>577517.25</v>
      </c>
      <c r="AY17" s="76">
        <v>63986070</v>
      </c>
      <c r="AZ17" s="76">
        <v>2205268.75</v>
      </c>
      <c r="BA17" s="76">
        <v>5544213</v>
      </c>
      <c r="BB17" s="76">
        <v>3520472.15</v>
      </c>
      <c r="BC17" s="76">
        <v>3496559.25</v>
      </c>
      <c r="BD17" s="76">
        <v>12270282.5</v>
      </c>
      <c r="BE17" s="76">
        <v>11143341.43</v>
      </c>
      <c r="BF17" s="76">
        <v>4580648.0999999996</v>
      </c>
      <c r="BG17" s="76">
        <v>2637383</v>
      </c>
      <c r="BH17" s="76">
        <v>1133064.68</v>
      </c>
      <c r="BI17" s="76">
        <v>1016430</v>
      </c>
      <c r="BJ17" s="76">
        <v>92923469.799999997</v>
      </c>
      <c r="BK17" s="76">
        <v>13177629.800000001</v>
      </c>
      <c r="BL17" s="76">
        <v>2193158</v>
      </c>
      <c r="BM17" s="76">
        <v>1543473.5</v>
      </c>
      <c r="BN17" s="76">
        <v>2387399</v>
      </c>
      <c r="BO17" s="76">
        <v>1833311</v>
      </c>
      <c r="BP17" s="76">
        <v>1719971.2</v>
      </c>
      <c r="BQ17" s="76">
        <v>39469495.039999999</v>
      </c>
      <c r="BR17" s="76">
        <v>1673254.35</v>
      </c>
      <c r="BS17" s="76">
        <v>2027133.2</v>
      </c>
      <c r="BT17" s="76">
        <v>2627538.1</v>
      </c>
      <c r="BU17" s="76">
        <v>5833975.1699999999</v>
      </c>
      <c r="BV17" s="76">
        <v>17338115.550000001</v>
      </c>
      <c r="BW17" s="76">
        <v>1538854</v>
      </c>
      <c r="BX17" s="76">
        <v>828986.8</v>
      </c>
      <c r="BY17" s="76">
        <v>1278956.96</v>
      </c>
      <c r="BZ17" s="78">
        <v>390736.73</v>
      </c>
    </row>
    <row r="18" spans="1:78" x14ac:dyDescent="0.2">
      <c r="A18" s="74" t="s">
        <v>206</v>
      </c>
      <c r="B18" s="74" t="s">
        <v>237</v>
      </c>
      <c r="C18" s="75" t="s">
        <v>238</v>
      </c>
      <c r="D18" s="74" t="s">
        <v>239</v>
      </c>
      <c r="E18" s="76">
        <v>24781291</v>
      </c>
      <c r="F18" s="76">
        <v>6568072.5300000003</v>
      </c>
      <c r="G18" s="76">
        <v>7136713.6200000001</v>
      </c>
      <c r="H18" s="76">
        <v>269265</v>
      </c>
      <c r="I18" s="76">
        <v>309050.5</v>
      </c>
      <c r="J18" s="76">
        <v>0</v>
      </c>
      <c r="K18" s="76">
        <v>116118489</v>
      </c>
      <c r="L18" s="76">
        <v>16644305</v>
      </c>
      <c r="M18" s="76">
        <v>4447280.6900000004</v>
      </c>
      <c r="N18" s="76">
        <v>7849477.8399999999</v>
      </c>
      <c r="O18" s="76">
        <v>350090.1</v>
      </c>
      <c r="P18" s="76">
        <v>13809568</v>
      </c>
      <c r="Q18" s="76">
        <v>18121093.5</v>
      </c>
      <c r="R18" s="76">
        <v>5951486.5</v>
      </c>
      <c r="S18" s="76">
        <v>18064.419999999998</v>
      </c>
      <c r="T18" s="76">
        <v>454026.63</v>
      </c>
      <c r="U18" s="76">
        <v>4227403.25</v>
      </c>
      <c r="V18" s="76">
        <v>2774284.35</v>
      </c>
      <c r="W18" s="76">
        <v>83588745.650000006</v>
      </c>
      <c r="X18" s="76">
        <v>15878933.75</v>
      </c>
      <c r="Y18" s="76">
        <v>1835201.78</v>
      </c>
      <c r="Z18" s="76">
        <v>9968156.1199999992</v>
      </c>
      <c r="AA18" s="76">
        <v>2647553.5</v>
      </c>
      <c r="AB18" s="76">
        <v>3473730.5</v>
      </c>
      <c r="AC18" s="76">
        <v>9637390.1600000001</v>
      </c>
      <c r="AD18" s="76">
        <v>20906</v>
      </c>
      <c r="AE18" s="76">
        <v>3685723</v>
      </c>
      <c r="AF18" s="76">
        <v>44303167.5</v>
      </c>
      <c r="AG18" s="76">
        <v>1239118.68</v>
      </c>
      <c r="AH18" s="76">
        <v>1887869.75</v>
      </c>
      <c r="AI18" s="76">
        <v>727032</v>
      </c>
      <c r="AJ18" s="76">
        <v>1273513.99</v>
      </c>
      <c r="AK18" s="76">
        <v>1155700.5</v>
      </c>
      <c r="AL18" s="76">
        <v>913782.81</v>
      </c>
      <c r="AM18" s="76">
        <v>1267314</v>
      </c>
      <c r="AN18" s="76">
        <v>1629044.5</v>
      </c>
      <c r="AO18" s="76">
        <v>619205.25</v>
      </c>
      <c r="AP18" s="76">
        <v>1923290.75</v>
      </c>
      <c r="AQ18" s="76">
        <v>816804.76</v>
      </c>
      <c r="AR18" s="76">
        <v>12514291.800000001</v>
      </c>
      <c r="AS18" s="76">
        <v>618190.91</v>
      </c>
      <c r="AT18" s="76">
        <v>1130199.5</v>
      </c>
      <c r="AU18" s="76">
        <v>904718.5</v>
      </c>
      <c r="AV18" s="76">
        <v>1230526.32</v>
      </c>
      <c r="AW18" s="76">
        <v>620947</v>
      </c>
      <c r="AX18" s="76">
        <v>2298862.0499999998</v>
      </c>
      <c r="AY18" s="76">
        <v>74716210.5</v>
      </c>
      <c r="AZ18" s="76">
        <v>1204905.25</v>
      </c>
      <c r="BA18" s="76">
        <v>2655477.75</v>
      </c>
      <c r="BB18" s="76">
        <v>6900599.7699999996</v>
      </c>
      <c r="BC18" s="76">
        <v>576498</v>
      </c>
      <c r="BD18" s="76">
        <v>3975419.46</v>
      </c>
      <c r="BE18" s="76">
        <v>7916807.2999999998</v>
      </c>
      <c r="BF18" s="76">
        <v>2677387.0499999998</v>
      </c>
      <c r="BG18" s="76">
        <v>5396927.9500000002</v>
      </c>
      <c r="BH18" s="76">
        <v>889886.8</v>
      </c>
      <c r="BI18" s="76">
        <v>468047.25</v>
      </c>
      <c r="BJ18" s="76">
        <v>63582581.030000001</v>
      </c>
      <c r="BK18" s="76">
        <v>26002487.059999999</v>
      </c>
      <c r="BL18" s="76">
        <v>3642376</v>
      </c>
      <c r="BM18" s="76">
        <v>1619647.82</v>
      </c>
      <c r="BN18" s="76">
        <v>2517584</v>
      </c>
      <c r="BO18" s="76">
        <v>9178338</v>
      </c>
      <c r="BP18" s="76">
        <v>1838086.19</v>
      </c>
      <c r="BQ18" s="76">
        <v>28035010.719999999</v>
      </c>
      <c r="BR18" s="76">
        <v>786546.75</v>
      </c>
      <c r="BS18" s="76">
        <v>649074</v>
      </c>
      <c r="BT18" s="76">
        <v>1387802.18</v>
      </c>
      <c r="BU18" s="76">
        <v>4430878.66</v>
      </c>
      <c r="BV18" s="76">
        <v>2658276.91</v>
      </c>
      <c r="BW18" s="76">
        <v>1058007.7</v>
      </c>
      <c r="BX18" s="76">
        <v>765002.85</v>
      </c>
      <c r="BY18" s="76">
        <v>682660.25</v>
      </c>
      <c r="BZ18" s="77">
        <v>55857741.249999993</v>
      </c>
    </row>
    <row r="19" spans="1:78" x14ac:dyDescent="0.2">
      <c r="A19" s="74" t="s">
        <v>206</v>
      </c>
      <c r="B19" s="74" t="s">
        <v>237</v>
      </c>
      <c r="C19" s="75" t="s">
        <v>240</v>
      </c>
      <c r="D19" s="74" t="s">
        <v>241</v>
      </c>
      <c r="E19" s="76">
        <v>2094415.45</v>
      </c>
      <c r="F19" s="76">
        <v>857340.75</v>
      </c>
      <c r="G19" s="76">
        <v>556364.72</v>
      </c>
      <c r="H19" s="76">
        <v>109091</v>
      </c>
      <c r="I19" s="76">
        <v>27919</v>
      </c>
      <c r="J19" s="76">
        <v>63170.07</v>
      </c>
      <c r="K19" s="76">
        <v>10685976.6</v>
      </c>
      <c r="L19" s="76">
        <v>131106.5</v>
      </c>
      <c r="M19" s="76">
        <v>120595</v>
      </c>
      <c r="N19" s="76">
        <v>13303938.220000001</v>
      </c>
      <c r="O19" s="76">
        <v>1731286.6</v>
      </c>
      <c r="P19" s="76">
        <v>190699</v>
      </c>
      <c r="Q19" s="76">
        <v>2533123.5</v>
      </c>
      <c r="R19" s="76">
        <v>241199.15</v>
      </c>
      <c r="S19" s="76">
        <v>373489.7</v>
      </c>
      <c r="T19" s="76">
        <v>209875.75</v>
      </c>
      <c r="U19" s="76">
        <v>85186</v>
      </c>
      <c r="V19" s="76">
        <v>0</v>
      </c>
      <c r="W19" s="76">
        <v>9516778</v>
      </c>
      <c r="X19" s="76">
        <v>0</v>
      </c>
      <c r="Y19" s="76">
        <v>0</v>
      </c>
      <c r="Z19" s="76">
        <v>259940.45</v>
      </c>
      <c r="AA19" s="76">
        <v>79798.5</v>
      </c>
      <c r="AB19" s="76">
        <v>0</v>
      </c>
      <c r="AC19" s="76">
        <v>93985.5</v>
      </c>
      <c r="AD19" s="76">
        <v>776262</v>
      </c>
      <c r="AE19" s="76">
        <v>0</v>
      </c>
      <c r="AF19" s="76">
        <v>3156280</v>
      </c>
      <c r="AG19" s="76">
        <v>19032</v>
      </c>
      <c r="AH19" s="76">
        <v>25434</v>
      </c>
      <c r="AI19" s="76">
        <v>12117</v>
      </c>
      <c r="AJ19" s="76">
        <v>15841.45</v>
      </c>
      <c r="AK19" s="76">
        <v>5916</v>
      </c>
      <c r="AL19" s="76">
        <v>14609</v>
      </c>
      <c r="AM19" s="76">
        <v>0</v>
      </c>
      <c r="AN19" s="76">
        <v>0</v>
      </c>
      <c r="AO19" s="76">
        <v>56448</v>
      </c>
      <c r="AP19" s="76">
        <v>91198.25</v>
      </c>
      <c r="AQ19" s="76">
        <v>52028.25</v>
      </c>
      <c r="AR19" s="76">
        <v>17328.5</v>
      </c>
      <c r="AS19" s="76">
        <v>27515</v>
      </c>
      <c r="AT19" s="76">
        <v>1502</v>
      </c>
      <c r="AU19" s="76">
        <v>0</v>
      </c>
      <c r="AV19" s="76">
        <v>1978</v>
      </c>
      <c r="AW19" s="76">
        <v>0</v>
      </c>
      <c r="AX19" s="76">
        <v>0</v>
      </c>
      <c r="AY19" s="76">
        <v>547211.25</v>
      </c>
      <c r="AZ19" s="76">
        <v>0</v>
      </c>
      <c r="BA19" s="76">
        <v>0</v>
      </c>
      <c r="BB19" s="76">
        <v>30042</v>
      </c>
      <c r="BC19" s="76">
        <v>304302</v>
      </c>
      <c r="BD19" s="76">
        <v>2557</v>
      </c>
      <c r="BE19" s="76">
        <v>247754.5</v>
      </c>
      <c r="BF19" s="76">
        <v>5925.5</v>
      </c>
      <c r="BG19" s="76">
        <v>107686.8</v>
      </c>
      <c r="BH19" s="76">
        <v>161462.25</v>
      </c>
      <c r="BI19" s="76">
        <v>0</v>
      </c>
      <c r="BJ19" s="76">
        <v>1558046.48</v>
      </c>
      <c r="BK19" s="76">
        <v>2901645.55</v>
      </c>
      <c r="BL19" s="76">
        <v>86713</v>
      </c>
      <c r="BM19" s="76">
        <v>0</v>
      </c>
      <c r="BN19" s="76">
        <v>4645</v>
      </c>
      <c r="BO19" s="76">
        <v>20556</v>
      </c>
      <c r="BP19" s="76">
        <v>0</v>
      </c>
      <c r="BQ19" s="76">
        <v>206185</v>
      </c>
      <c r="BR19" s="76">
        <v>0</v>
      </c>
      <c r="BS19" s="76">
        <v>0</v>
      </c>
      <c r="BT19" s="76">
        <v>35555.5</v>
      </c>
      <c r="BU19" s="76">
        <v>149957.29999999999</v>
      </c>
      <c r="BV19" s="76">
        <v>92048.11</v>
      </c>
      <c r="BW19" s="76">
        <v>0</v>
      </c>
      <c r="BX19" s="76">
        <v>0</v>
      </c>
      <c r="BY19" s="76">
        <v>22044.45</v>
      </c>
      <c r="BZ19" s="77">
        <v>98979371.210000008</v>
      </c>
    </row>
    <row r="20" spans="1:78" x14ac:dyDescent="0.2">
      <c r="A20" s="74" t="s">
        <v>206</v>
      </c>
      <c r="B20" s="74" t="s">
        <v>237</v>
      </c>
      <c r="C20" s="75" t="s">
        <v>242</v>
      </c>
      <c r="D20" s="74" t="s">
        <v>243</v>
      </c>
      <c r="E20" s="76">
        <v>3627318</v>
      </c>
      <c r="F20" s="76">
        <v>248891</v>
      </c>
      <c r="G20" s="76">
        <v>959215</v>
      </c>
      <c r="H20" s="76">
        <v>54772</v>
      </c>
      <c r="I20" s="76">
        <v>73037</v>
      </c>
      <c r="J20" s="76">
        <v>7032</v>
      </c>
      <c r="K20" s="76">
        <v>14608435.75</v>
      </c>
      <c r="L20" s="76">
        <v>751197</v>
      </c>
      <c r="M20" s="76">
        <v>49422</v>
      </c>
      <c r="N20" s="76">
        <v>1293638.4099999999</v>
      </c>
      <c r="O20" s="76">
        <v>81554</v>
      </c>
      <c r="P20" s="76">
        <v>1312941.5</v>
      </c>
      <c r="Q20" s="76">
        <v>445377.51</v>
      </c>
      <c r="R20" s="76">
        <v>378500</v>
      </c>
      <c r="S20" s="76">
        <v>64725.5</v>
      </c>
      <c r="T20" s="76">
        <v>1133.75</v>
      </c>
      <c r="U20" s="76">
        <v>118998.35</v>
      </c>
      <c r="V20" s="76">
        <v>0</v>
      </c>
      <c r="W20" s="76">
        <v>1125736.75</v>
      </c>
      <c r="X20" s="76">
        <v>818220.25</v>
      </c>
      <c r="Y20" s="76">
        <v>0</v>
      </c>
      <c r="Z20" s="76">
        <v>0</v>
      </c>
      <c r="AA20" s="76">
        <v>1450968</v>
      </c>
      <c r="AB20" s="76">
        <v>2105</v>
      </c>
      <c r="AC20" s="76">
        <v>2081266.25</v>
      </c>
      <c r="AD20" s="76">
        <v>0</v>
      </c>
      <c r="AE20" s="76">
        <v>247167.14</v>
      </c>
      <c r="AF20" s="76">
        <v>3950251</v>
      </c>
      <c r="AG20" s="76">
        <v>0</v>
      </c>
      <c r="AH20" s="76">
        <v>0</v>
      </c>
      <c r="AI20" s="76">
        <v>0</v>
      </c>
      <c r="AJ20" s="76">
        <v>0</v>
      </c>
      <c r="AK20" s="76">
        <v>27996</v>
      </c>
      <c r="AL20" s="76">
        <v>0</v>
      </c>
      <c r="AM20" s="76">
        <v>6015</v>
      </c>
      <c r="AN20" s="76">
        <v>19006</v>
      </c>
      <c r="AO20" s="76">
        <v>6189</v>
      </c>
      <c r="AP20" s="76">
        <v>15923</v>
      </c>
      <c r="AQ20" s="76">
        <v>0</v>
      </c>
      <c r="AR20" s="76">
        <v>2316929.5</v>
      </c>
      <c r="AS20" s="76">
        <v>0</v>
      </c>
      <c r="AT20" s="76">
        <v>18500</v>
      </c>
      <c r="AU20" s="76">
        <v>13175</v>
      </c>
      <c r="AV20" s="76">
        <v>25256</v>
      </c>
      <c r="AW20" s="76">
        <v>4921</v>
      </c>
      <c r="AX20" s="76">
        <v>24799</v>
      </c>
      <c r="AY20" s="76">
        <v>482094.75</v>
      </c>
      <c r="AZ20" s="76">
        <v>0</v>
      </c>
      <c r="BA20" s="76">
        <v>1117902</v>
      </c>
      <c r="BB20" s="76">
        <v>6953</v>
      </c>
      <c r="BC20" s="76">
        <v>263791</v>
      </c>
      <c r="BD20" s="76">
        <v>1920942</v>
      </c>
      <c r="BE20" s="76">
        <v>428747.5</v>
      </c>
      <c r="BF20" s="76">
        <v>1172948.05</v>
      </c>
      <c r="BG20" s="76">
        <v>352393</v>
      </c>
      <c r="BH20" s="76">
        <v>0</v>
      </c>
      <c r="BI20" s="76">
        <v>17251.75</v>
      </c>
      <c r="BJ20" s="76">
        <v>3988900.25</v>
      </c>
      <c r="BK20" s="76">
        <v>1874312.95</v>
      </c>
      <c r="BL20" s="76">
        <v>0</v>
      </c>
      <c r="BM20" s="76">
        <v>0</v>
      </c>
      <c r="BN20" s="76">
        <v>0</v>
      </c>
      <c r="BO20" s="76">
        <v>82811</v>
      </c>
      <c r="BP20" s="76">
        <v>26055</v>
      </c>
      <c r="BQ20" s="76">
        <v>8189043</v>
      </c>
      <c r="BR20" s="76">
        <v>28524</v>
      </c>
      <c r="BS20" s="76">
        <v>50938</v>
      </c>
      <c r="BT20" s="76">
        <v>59964.75</v>
      </c>
      <c r="BU20" s="76">
        <v>0</v>
      </c>
      <c r="BV20" s="76">
        <v>1941952.26</v>
      </c>
      <c r="BW20" s="76">
        <v>33548</v>
      </c>
      <c r="BX20" s="76">
        <v>49947</v>
      </c>
      <c r="BY20" s="76">
        <v>65607.5</v>
      </c>
      <c r="BZ20" s="77">
        <v>5634557.4899999993</v>
      </c>
    </row>
    <row r="21" spans="1:78" x14ac:dyDescent="0.2">
      <c r="A21" s="74" t="s">
        <v>206</v>
      </c>
      <c r="B21" s="74" t="s">
        <v>244</v>
      </c>
      <c r="C21" s="75" t="s">
        <v>245</v>
      </c>
      <c r="D21" s="74" t="s">
        <v>246</v>
      </c>
      <c r="E21" s="76">
        <v>921146</v>
      </c>
      <c r="F21" s="76">
        <v>83830</v>
      </c>
      <c r="G21" s="76">
        <v>1347228</v>
      </c>
      <c r="H21" s="76">
        <v>227943</v>
      </c>
      <c r="I21" s="76">
        <v>91634</v>
      </c>
      <c r="J21" s="76">
        <v>0</v>
      </c>
      <c r="K21" s="76">
        <v>225350</v>
      </c>
      <c r="L21" s="76">
        <v>345742</v>
      </c>
      <c r="M21" s="76">
        <v>566295</v>
      </c>
      <c r="N21" s="76">
        <v>874738</v>
      </c>
      <c r="O21" s="76">
        <v>115259</v>
      </c>
      <c r="P21" s="76">
        <v>228835</v>
      </c>
      <c r="Q21" s="76">
        <v>413830</v>
      </c>
      <c r="R21" s="76">
        <v>476085</v>
      </c>
      <c r="S21" s="76">
        <v>17090</v>
      </c>
      <c r="T21" s="76">
        <v>506238.18</v>
      </c>
      <c r="U21" s="76">
        <v>162317.5</v>
      </c>
      <c r="V21" s="76">
        <v>76443</v>
      </c>
      <c r="W21" s="76">
        <v>3517925.7</v>
      </c>
      <c r="X21" s="76">
        <v>420035</v>
      </c>
      <c r="Y21" s="76">
        <v>371511.65</v>
      </c>
      <c r="Z21" s="76">
        <v>718205.5</v>
      </c>
      <c r="AA21" s="76">
        <v>328712.5</v>
      </c>
      <c r="AB21" s="76">
        <v>411126</v>
      </c>
      <c r="AC21" s="76">
        <v>941101.25</v>
      </c>
      <c r="AD21" s="76">
        <v>230430.56</v>
      </c>
      <c r="AE21" s="76">
        <v>218468</v>
      </c>
      <c r="AF21" s="76">
        <v>589530.4</v>
      </c>
      <c r="AG21" s="76">
        <v>363296</v>
      </c>
      <c r="AH21" s="76">
        <v>122111.5</v>
      </c>
      <c r="AI21" s="76">
        <v>254316</v>
      </c>
      <c r="AJ21" s="76">
        <v>179462.54</v>
      </c>
      <c r="AK21" s="76">
        <v>279626.68</v>
      </c>
      <c r="AL21" s="76">
        <v>2959759.46</v>
      </c>
      <c r="AM21" s="76">
        <v>151882.5</v>
      </c>
      <c r="AN21" s="76">
        <v>151104.49</v>
      </c>
      <c r="AO21" s="76">
        <v>375333</v>
      </c>
      <c r="AP21" s="76">
        <v>245822.5</v>
      </c>
      <c r="AQ21" s="76">
        <v>558011.5</v>
      </c>
      <c r="AR21" s="76">
        <v>1691625.75</v>
      </c>
      <c r="AS21" s="76">
        <v>977734</v>
      </c>
      <c r="AT21" s="76">
        <v>557593</v>
      </c>
      <c r="AU21" s="76">
        <v>535475</v>
      </c>
      <c r="AV21" s="76">
        <v>1010081.5</v>
      </c>
      <c r="AW21" s="76">
        <v>54441</v>
      </c>
      <c r="AX21" s="76">
        <v>229253</v>
      </c>
      <c r="AY21" s="76">
        <v>896731</v>
      </c>
      <c r="AZ21" s="76">
        <v>323894</v>
      </c>
      <c r="BA21" s="76">
        <v>114467</v>
      </c>
      <c r="BB21" s="76">
        <v>59634</v>
      </c>
      <c r="BC21" s="76">
        <v>307031</v>
      </c>
      <c r="BD21" s="76">
        <v>49047</v>
      </c>
      <c r="BE21" s="76">
        <v>233361</v>
      </c>
      <c r="BF21" s="76">
        <v>336955</v>
      </c>
      <c r="BG21" s="76">
        <v>160033</v>
      </c>
      <c r="BH21" s="76">
        <v>3938</v>
      </c>
      <c r="BI21" s="76">
        <v>4667</v>
      </c>
      <c r="BJ21" s="76">
        <v>94263</v>
      </c>
      <c r="BK21" s="76">
        <v>163266.25</v>
      </c>
      <c r="BL21" s="76">
        <v>8008</v>
      </c>
      <c r="BM21" s="76">
        <v>21392</v>
      </c>
      <c r="BN21" s="76">
        <v>38254</v>
      </c>
      <c r="BO21" s="76">
        <v>33314</v>
      </c>
      <c r="BP21" s="76">
        <v>23236</v>
      </c>
      <c r="BQ21" s="76">
        <v>630918.37</v>
      </c>
      <c r="BR21" s="76">
        <v>125017</v>
      </c>
      <c r="BS21" s="76">
        <v>138929</v>
      </c>
      <c r="BT21" s="76">
        <v>171240.25</v>
      </c>
      <c r="BU21" s="76">
        <v>553245.06000000006</v>
      </c>
      <c r="BV21" s="76">
        <v>297091</v>
      </c>
      <c r="BW21" s="76">
        <v>119394</v>
      </c>
      <c r="BX21" s="76">
        <v>12337</v>
      </c>
      <c r="BY21" s="76">
        <v>0</v>
      </c>
      <c r="BZ21" s="77">
        <v>8504945.3200000003</v>
      </c>
    </row>
    <row r="22" spans="1:78" x14ac:dyDescent="0.2">
      <c r="A22" s="74" t="s">
        <v>206</v>
      </c>
      <c r="B22" s="74" t="s">
        <v>244</v>
      </c>
      <c r="C22" s="75" t="s">
        <v>247</v>
      </c>
      <c r="D22" s="74" t="s">
        <v>248</v>
      </c>
      <c r="E22" s="76">
        <v>101940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607401.5</v>
      </c>
      <c r="L22" s="76">
        <v>17717</v>
      </c>
      <c r="M22" s="76">
        <v>0</v>
      </c>
      <c r="N22" s="76">
        <v>24976</v>
      </c>
      <c r="O22" s="76">
        <v>2998</v>
      </c>
      <c r="P22" s="76">
        <v>0</v>
      </c>
      <c r="Q22" s="76">
        <v>42387</v>
      </c>
      <c r="R22" s="76">
        <v>8845</v>
      </c>
      <c r="S22" s="76">
        <v>0</v>
      </c>
      <c r="T22" s="76">
        <v>0</v>
      </c>
      <c r="U22" s="76">
        <v>5566.5</v>
      </c>
      <c r="V22" s="76">
        <v>655</v>
      </c>
      <c r="W22" s="76">
        <v>509887.87</v>
      </c>
      <c r="X22" s="76">
        <v>53410</v>
      </c>
      <c r="Y22" s="76">
        <v>0</v>
      </c>
      <c r="Z22" s="76">
        <v>202165.12</v>
      </c>
      <c r="AA22" s="76">
        <v>3908.7</v>
      </c>
      <c r="AB22" s="76">
        <v>145</v>
      </c>
      <c r="AC22" s="76">
        <v>0</v>
      </c>
      <c r="AD22" s="76">
        <v>700</v>
      </c>
      <c r="AE22" s="76">
        <v>0</v>
      </c>
      <c r="AF22" s="76">
        <v>963202.5</v>
      </c>
      <c r="AG22" s="76">
        <v>1540</v>
      </c>
      <c r="AH22" s="76">
        <v>689</v>
      </c>
      <c r="AI22" s="76">
        <v>0</v>
      </c>
      <c r="AJ22" s="76">
        <v>870</v>
      </c>
      <c r="AK22" s="76">
        <v>0</v>
      </c>
      <c r="AL22" s="76">
        <v>775</v>
      </c>
      <c r="AM22" s="76">
        <v>960</v>
      </c>
      <c r="AN22" s="76">
        <v>0</v>
      </c>
      <c r="AO22" s="76">
        <v>310</v>
      </c>
      <c r="AP22" s="76">
        <v>0</v>
      </c>
      <c r="AQ22" s="76">
        <v>11223</v>
      </c>
      <c r="AR22" s="76">
        <v>354323.5</v>
      </c>
      <c r="AS22" s="76">
        <v>42064.800000000003</v>
      </c>
      <c r="AT22" s="76">
        <v>48305</v>
      </c>
      <c r="AU22" s="76">
        <v>35511</v>
      </c>
      <c r="AV22" s="76">
        <v>4307</v>
      </c>
      <c r="AW22" s="76">
        <v>4664</v>
      </c>
      <c r="AX22" s="76">
        <v>12575</v>
      </c>
      <c r="AY22" s="76">
        <v>79895</v>
      </c>
      <c r="AZ22" s="76">
        <v>0</v>
      </c>
      <c r="BA22" s="76">
        <v>0</v>
      </c>
      <c r="BB22" s="76">
        <v>0</v>
      </c>
      <c r="BC22" s="76">
        <v>0</v>
      </c>
      <c r="BD22" s="76">
        <v>0</v>
      </c>
      <c r="BE22" s="76">
        <v>350</v>
      </c>
      <c r="BF22" s="76">
        <v>6639</v>
      </c>
      <c r="BG22" s="76">
        <v>0</v>
      </c>
      <c r="BH22" s="76">
        <v>0</v>
      </c>
      <c r="BI22" s="76">
        <v>0</v>
      </c>
      <c r="BJ22" s="76">
        <v>89139.75</v>
      </c>
      <c r="BK22" s="76">
        <v>2589.12</v>
      </c>
      <c r="BL22" s="76">
        <v>0</v>
      </c>
      <c r="BM22" s="76">
        <v>0</v>
      </c>
      <c r="BN22" s="76">
        <v>0</v>
      </c>
      <c r="BO22" s="76">
        <v>0</v>
      </c>
      <c r="BP22" s="76">
        <v>0</v>
      </c>
      <c r="BQ22" s="76">
        <v>115838</v>
      </c>
      <c r="BR22" s="76">
        <v>0</v>
      </c>
      <c r="BS22" s="76">
        <v>0</v>
      </c>
      <c r="BT22" s="76">
        <v>4985.5</v>
      </c>
      <c r="BU22" s="76">
        <v>700</v>
      </c>
      <c r="BV22" s="76">
        <v>10644</v>
      </c>
      <c r="BW22" s="76">
        <v>0</v>
      </c>
      <c r="BX22" s="76">
        <v>0</v>
      </c>
      <c r="BY22" s="76">
        <v>0</v>
      </c>
      <c r="BZ22" s="77">
        <v>11838451.24</v>
      </c>
    </row>
    <row r="23" spans="1:78" x14ac:dyDescent="0.2">
      <c r="A23" s="74" t="s">
        <v>206</v>
      </c>
      <c r="B23" s="74" t="s">
        <v>244</v>
      </c>
      <c r="C23" s="75" t="s">
        <v>249</v>
      </c>
      <c r="D23" s="74" t="s">
        <v>250</v>
      </c>
      <c r="E23" s="76">
        <v>12478500</v>
      </c>
      <c r="F23" s="76">
        <v>1646700</v>
      </c>
      <c r="G23" s="76">
        <v>13215000</v>
      </c>
      <c r="H23" s="76">
        <v>2533900</v>
      </c>
      <c r="I23" s="76">
        <v>2352100</v>
      </c>
      <c r="J23" s="76">
        <v>0</v>
      </c>
      <c r="K23" s="76">
        <v>6084000</v>
      </c>
      <c r="L23" s="76">
        <v>4629100</v>
      </c>
      <c r="M23" s="76">
        <v>1891460</v>
      </c>
      <c r="N23" s="76">
        <v>5724000</v>
      </c>
      <c r="O23" s="76">
        <v>1396000</v>
      </c>
      <c r="P23" s="76">
        <v>1986300</v>
      </c>
      <c r="Q23" s="76">
        <v>1706650</v>
      </c>
      <c r="R23" s="76">
        <v>3327000</v>
      </c>
      <c r="S23" s="76">
        <v>146790</v>
      </c>
      <c r="T23" s="76">
        <v>2072000</v>
      </c>
      <c r="U23" s="76">
        <v>1662000</v>
      </c>
      <c r="V23" s="76">
        <v>343000</v>
      </c>
      <c r="W23" s="76">
        <v>1688000</v>
      </c>
      <c r="X23" s="76">
        <v>2757256</v>
      </c>
      <c r="Y23" s="76">
        <v>220000</v>
      </c>
      <c r="Z23" s="76">
        <v>2810976</v>
      </c>
      <c r="AA23" s="76">
        <v>791000</v>
      </c>
      <c r="AB23" s="76">
        <v>1197000</v>
      </c>
      <c r="AC23" s="76">
        <v>1680300</v>
      </c>
      <c r="AD23" s="76">
        <v>444000</v>
      </c>
      <c r="AE23" s="76">
        <v>1300314</v>
      </c>
      <c r="AF23" s="76">
        <v>3122000</v>
      </c>
      <c r="AG23" s="76">
        <v>1878100</v>
      </c>
      <c r="AH23" s="76">
        <v>545000</v>
      </c>
      <c r="AI23" s="76">
        <v>969000</v>
      </c>
      <c r="AJ23" s="76">
        <v>567500</v>
      </c>
      <c r="AK23" s="76">
        <v>1145918</v>
      </c>
      <c r="AL23" s="76">
        <v>1595250</v>
      </c>
      <c r="AM23" s="76">
        <v>848500</v>
      </c>
      <c r="AN23" s="76">
        <v>775000</v>
      </c>
      <c r="AO23" s="76">
        <v>757500</v>
      </c>
      <c r="AP23" s="76">
        <v>567500</v>
      </c>
      <c r="AQ23" s="76">
        <v>1011500</v>
      </c>
      <c r="AR23" s="76">
        <v>2804000</v>
      </c>
      <c r="AS23" s="76">
        <v>1030750</v>
      </c>
      <c r="AT23" s="76">
        <v>1472400</v>
      </c>
      <c r="AU23" s="76">
        <v>893300</v>
      </c>
      <c r="AV23" s="76">
        <v>1018379</v>
      </c>
      <c r="AW23" s="76">
        <v>178000</v>
      </c>
      <c r="AX23" s="76">
        <v>1044000</v>
      </c>
      <c r="AY23" s="76">
        <v>1389000</v>
      </c>
      <c r="AZ23" s="76">
        <v>840500</v>
      </c>
      <c r="BA23" s="76">
        <v>2698830</v>
      </c>
      <c r="BB23" s="76">
        <v>0</v>
      </c>
      <c r="BC23" s="76">
        <v>1187000</v>
      </c>
      <c r="BD23" s="76">
        <v>275700</v>
      </c>
      <c r="BE23" s="76">
        <v>0</v>
      </c>
      <c r="BF23" s="76">
        <v>1630500</v>
      </c>
      <c r="BG23" s="76">
        <v>619518</v>
      </c>
      <c r="BH23" s="76">
        <v>24000</v>
      </c>
      <c r="BI23" s="76">
        <v>26000</v>
      </c>
      <c r="BJ23" s="76">
        <v>0</v>
      </c>
      <c r="BK23" s="76">
        <v>0</v>
      </c>
      <c r="BL23" s="76">
        <v>546601</v>
      </c>
      <c r="BM23" s="76">
        <v>272010</v>
      </c>
      <c r="BN23" s="76">
        <v>331500</v>
      </c>
      <c r="BO23" s="76">
        <v>0</v>
      </c>
      <c r="BP23" s="76">
        <v>0</v>
      </c>
      <c r="BQ23" s="76">
        <v>800000</v>
      </c>
      <c r="BR23" s="76">
        <v>233500</v>
      </c>
      <c r="BS23" s="76">
        <v>181000</v>
      </c>
      <c r="BT23" s="76">
        <v>810037</v>
      </c>
      <c r="BU23" s="76">
        <v>1350000</v>
      </c>
      <c r="BV23" s="76">
        <v>912250</v>
      </c>
      <c r="BW23" s="76">
        <v>242650</v>
      </c>
      <c r="BX23" s="76">
        <v>60500</v>
      </c>
      <c r="BY23" s="76">
        <v>0</v>
      </c>
      <c r="BZ23" s="77">
        <v>437506095.87000006</v>
      </c>
    </row>
    <row r="24" spans="1:78" x14ac:dyDescent="0.2">
      <c r="A24" s="74" t="s">
        <v>206</v>
      </c>
      <c r="B24" s="74" t="s">
        <v>251</v>
      </c>
      <c r="C24" s="75" t="s">
        <v>252</v>
      </c>
      <c r="D24" s="74" t="s">
        <v>253</v>
      </c>
      <c r="E24" s="76">
        <v>39690</v>
      </c>
      <c r="F24" s="76">
        <v>2193948.0699999998</v>
      </c>
      <c r="G24" s="76">
        <v>0</v>
      </c>
      <c r="H24" s="76">
        <v>223780</v>
      </c>
      <c r="I24" s="76">
        <v>0</v>
      </c>
      <c r="J24" s="76">
        <v>0</v>
      </c>
      <c r="K24" s="76">
        <v>1524290</v>
      </c>
      <c r="L24" s="76">
        <v>79590</v>
      </c>
      <c r="M24" s="76">
        <v>2400</v>
      </c>
      <c r="N24" s="76">
        <v>0</v>
      </c>
      <c r="O24" s="76">
        <v>0</v>
      </c>
      <c r="P24" s="76">
        <v>368280</v>
      </c>
      <c r="Q24" s="76">
        <v>228540</v>
      </c>
      <c r="R24" s="76">
        <v>120290</v>
      </c>
      <c r="S24" s="76">
        <v>9450</v>
      </c>
      <c r="T24" s="76">
        <v>0</v>
      </c>
      <c r="U24" s="76">
        <v>0</v>
      </c>
      <c r="V24" s="76">
        <v>0</v>
      </c>
      <c r="W24" s="76">
        <v>189318</v>
      </c>
      <c r="X24" s="76">
        <v>1228826</v>
      </c>
      <c r="Y24" s="76">
        <v>1135843</v>
      </c>
      <c r="Z24" s="76">
        <v>6940</v>
      </c>
      <c r="AA24" s="76">
        <v>0</v>
      </c>
      <c r="AB24" s="76">
        <v>576483</v>
      </c>
      <c r="AC24" s="76">
        <v>0</v>
      </c>
      <c r="AD24" s="76">
        <v>0</v>
      </c>
      <c r="AE24" s="76">
        <v>83535</v>
      </c>
      <c r="AF24" s="76">
        <v>0</v>
      </c>
      <c r="AG24" s="76">
        <v>0</v>
      </c>
      <c r="AH24" s="76">
        <v>215860</v>
      </c>
      <c r="AI24" s="76">
        <v>0</v>
      </c>
      <c r="AJ24" s="76">
        <v>0</v>
      </c>
      <c r="AK24" s="76">
        <v>0</v>
      </c>
      <c r="AL24" s="76">
        <v>0</v>
      </c>
      <c r="AM24" s="76">
        <v>0</v>
      </c>
      <c r="AN24" s="76">
        <v>21240</v>
      </c>
      <c r="AO24" s="76">
        <v>0</v>
      </c>
      <c r="AP24" s="76">
        <v>0</v>
      </c>
      <c r="AQ24" s="76">
        <v>0</v>
      </c>
      <c r="AR24" s="76">
        <v>71250</v>
      </c>
      <c r="AS24" s="76">
        <v>180400</v>
      </c>
      <c r="AT24" s="76">
        <v>159030</v>
      </c>
      <c r="AU24" s="76">
        <v>67810</v>
      </c>
      <c r="AV24" s="76">
        <v>0</v>
      </c>
      <c r="AW24" s="76">
        <v>36195</v>
      </c>
      <c r="AX24" s="76">
        <v>665</v>
      </c>
      <c r="AY24" s="76">
        <v>417275</v>
      </c>
      <c r="AZ24" s="76">
        <v>2000</v>
      </c>
      <c r="BA24" s="76">
        <v>0</v>
      </c>
      <c r="BB24" s="76">
        <v>0</v>
      </c>
      <c r="BC24" s="76">
        <v>224510</v>
      </c>
      <c r="BD24" s="76">
        <v>379085</v>
      </c>
      <c r="BE24" s="76">
        <v>562515</v>
      </c>
      <c r="BF24" s="76">
        <v>0</v>
      </c>
      <c r="BG24" s="76">
        <v>119970</v>
      </c>
      <c r="BH24" s="76">
        <v>0</v>
      </c>
      <c r="BI24" s="76">
        <v>0</v>
      </c>
      <c r="BJ24" s="76">
        <v>433093.75</v>
      </c>
      <c r="BK24" s="76">
        <v>290270</v>
      </c>
      <c r="BL24" s="76">
        <v>212887</v>
      </c>
      <c r="BM24" s="76">
        <v>33500</v>
      </c>
      <c r="BN24" s="76">
        <v>0</v>
      </c>
      <c r="BO24" s="76">
        <v>357000</v>
      </c>
      <c r="BP24" s="76">
        <v>3680</v>
      </c>
      <c r="BQ24" s="76">
        <v>88815</v>
      </c>
      <c r="BR24" s="76">
        <v>5955</v>
      </c>
      <c r="BS24" s="76">
        <v>0</v>
      </c>
      <c r="BT24" s="76">
        <v>84900</v>
      </c>
      <c r="BU24" s="76">
        <v>169930</v>
      </c>
      <c r="BV24" s="76">
        <v>0</v>
      </c>
      <c r="BW24" s="76">
        <v>0</v>
      </c>
      <c r="BX24" s="76">
        <v>0</v>
      </c>
      <c r="BY24" s="76">
        <v>270</v>
      </c>
      <c r="BZ24" s="77">
        <v>39684471.909999996</v>
      </c>
    </row>
    <row r="25" spans="1:78" x14ac:dyDescent="0.2">
      <c r="A25" s="74" t="s">
        <v>206</v>
      </c>
      <c r="B25" s="74" t="s">
        <v>251</v>
      </c>
      <c r="C25" s="75" t="s">
        <v>254</v>
      </c>
      <c r="D25" s="74" t="s">
        <v>255</v>
      </c>
      <c r="E25" s="76">
        <v>54243898.469999999</v>
      </c>
      <c r="F25" s="76">
        <v>28493051</v>
      </c>
      <c r="G25" s="76">
        <v>25637897</v>
      </c>
      <c r="H25" s="76">
        <v>7790026.0599999996</v>
      </c>
      <c r="I25" s="76">
        <v>2692481.5</v>
      </c>
      <c r="J25" s="76">
        <v>1156279.58</v>
      </c>
      <c r="K25" s="76">
        <v>76121988.25</v>
      </c>
      <c r="L25" s="76">
        <v>18584534</v>
      </c>
      <c r="M25" s="76">
        <v>4195555</v>
      </c>
      <c r="N25" s="76">
        <v>35024561.689999998</v>
      </c>
      <c r="O25" s="76">
        <v>3524447.5</v>
      </c>
      <c r="P25" s="76">
        <v>11170779.5</v>
      </c>
      <c r="Q25" s="76">
        <v>21532654.899999999</v>
      </c>
      <c r="R25" s="76">
        <v>14755672.779999999</v>
      </c>
      <c r="S25" s="76">
        <v>619993</v>
      </c>
      <c r="T25" s="76">
        <v>4693682.1100000003</v>
      </c>
      <c r="U25" s="76">
        <v>4503661.5</v>
      </c>
      <c r="V25" s="76">
        <v>3713746</v>
      </c>
      <c r="W25" s="76">
        <v>33805948.479999997</v>
      </c>
      <c r="X25" s="76">
        <v>11783351.75</v>
      </c>
      <c r="Y25" s="76">
        <v>5077357.16</v>
      </c>
      <c r="Z25" s="76">
        <v>15331231.24</v>
      </c>
      <c r="AA25" s="76">
        <v>4116520</v>
      </c>
      <c r="AB25" s="76">
        <v>8479304.9900000002</v>
      </c>
      <c r="AC25" s="76">
        <v>11994326.15</v>
      </c>
      <c r="AD25" s="76">
        <v>1557197</v>
      </c>
      <c r="AE25" s="76">
        <v>5915256</v>
      </c>
      <c r="AF25" s="76">
        <v>52768280.850000001</v>
      </c>
      <c r="AG25" s="76">
        <v>3871268</v>
      </c>
      <c r="AH25" s="76">
        <v>2048897</v>
      </c>
      <c r="AI25" s="76">
        <v>2543366</v>
      </c>
      <c r="AJ25" s="76">
        <v>1930644.57</v>
      </c>
      <c r="AK25" s="76">
        <v>3042317</v>
      </c>
      <c r="AL25" s="76">
        <v>3502419</v>
      </c>
      <c r="AM25" s="76">
        <v>2963273</v>
      </c>
      <c r="AN25" s="76">
        <v>3943803.5</v>
      </c>
      <c r="AO25" s="76">
        <v>1541000.77</v>
      </c>
      <c r="AP25" s="76">
        <v>1744462.75</v>
      </c>
      <c r="AQ25" s="76">
        <v>2820380.31</v>
      </c>
      <c r="AR25" s="76">
        <v>12291218.25</v>
      </c>
      <c r="AS25" s="76">
        <v>5103777</v>
      </c>
      <c r="AT25" s="76">
        <v>2964185.25</v>
      </c>
      <c r="AU25" s="76">
        <v>3041250.25</v>
      </c>
      <c r="AV25" s="76">
        <v>2877134.45</v>
      </c>
      <c r="AW25" s="76">
        <v>1463867</v>
      </c>
      <c r="AX25" s="76">
        <v>3546748.5</v>
      </c>
      <c r="AY25" s="76">
        <v>33928832.75</v>
      </c>
      <c r="AZ25" s="76">
        <v>1944032.5</v>
      </c>
      <c r="BA25" s="76">
        <v>6717095.25</v>
      </c>
      <c r="BB25" s="76">
        <v>5418586</v>
      </c>
      <c r="BC25" s="76">
        <v>10020982</v>
      </c>
      <c r="BD25" s="76">
        <v>6207912</v>
      </c>
      <c r="BE25" s="76">
        <v>11194591.5</v>
      </c>
      <c r="BF25" s="76">
        <v>5143264.75</v>
      </c>
      <c r="BG25" s="76">
        <v>3536694.25</v>
      </c>
      <c r="BH25" s="76">
        <v>1036552.25</v>
      </c>
      <c r="BI25" s="76">
        <v>721684.25</v>
      </c>
      <c r="BJ25" s="76">
        <v>26103026.16</v>
      </c>
      <c r="BK25" s="76">
        <v>15628725.66</v>
      </c>
      <c r="BL25" s="76">
        <v>2311190</v>
      </c>
      <c r="BM25" s="76">
        <v>1541321</v>
      </c>
      <c r="BN25" s="76">
        <v>2640386</v>
      </c>
      <c r="BO25" s="76">
        <v>3891179.2</v>
      </c>
      <c r="BP25" s="76">
        <v>1736402.25</v>
      </c>
      <c r="BQ25" s="76">
        <v>17112777.5</v>
      </c>
      <c r="BR25" s="76">
        <v>1913781</v>
      </c>
      <c r="BS25" s="76">
        <v>1896806</v>
      </c>
      <c r="BT25" s="76">
        <v>3631644.9</v>
      </c>
      <c r="BU25" s="76">
        <v>5007567.97</v>
      </c>
      <c r="BV25" s="76">
        <v>10652066.109999999</v>
      </c>
      <c r="BW25" s="76">
        <v>1875931.41</v>
      </c>
      <c r="BX25" s="76">
        <v>1348748.25</v>
      </c>
      <c r="BY25" s="76">
        <v>1617324.25</v>
      </c>
      <c r="BZ25" s="77">
        <v>24897132.980000004</v>
      </c>
    </row>
    <row r="26" spans="1:78" x14ac:dyDescent="0.2">
      <c r="A26" s="74" t="s">
        <v>206</v>
      </c>
      <c r="B26" s="74" t="s">
        <v>251</v>
      </c>
      <c r="C26" s="75" t="s">
        <v>256</v>
      </c>
      <c r="D26" s="74" t="s">
        <v>257</v>
      </c>
      <c r="E26" s="76">
        <v>318622</v>
      </c>
      <c r="F26" s="76">
        <v>99815</v>
      </c>
      <c r="G26" s="76">
        <v>0</v>
      </c>
      <c r="H26" s="76">
        <v>0</v>
      </c>
      <c r="I26" s="76">
        <v>0</v>
      </c>
      <c r="J26" s="76">
        <v>0</v>
      </c>
      <c r="K26" s="76">
        <v>474937.5</v>
      </c>
      <c r="L26" s="76">
        <v>953750.25</v>
      </c>
      <c r="M26" s="76">
        <v>116511</v>
      </c>
      <c r="N26" s="76">
        <v>1955017</v>
      </c>
      <c r="O26" s="76">
        <v>119990</v>
      </c>
      <c r="P26" s="76">
        <v>325696</v>
      </c>
      <c r="Q26" s="76">
        <v>549803</v>
      </c>
      <c r="R26" s="76">
        <v>552771.94999999995</v>
      </c>
      <c r="S26" s="76">
        <v>54929</v>
      </c>
      <c r="T26" s="76">
        <v>8638.2999999999993</v>
      </c>
      <c r="U26" s="76">
        <v>463899.7</v>
      </c>
      <c r="V26" s="76">
        <v>286336</v>
      </c>
      <c r="W26" s="76">
        <v>30837</v>
      </c>
      <c r="X26" s="76">
        <v>651438</v>
      </c>
      <c r="Y26" s="76">
        <v>122735.43</v>
      </c>
      <c r="Z26" s="76">
        <v>302273.5</v>
      </c>
      <c r="AA26" s="76">
        <v>875188</v>
      </c>
      <c r="AB26" s="76">
        <v>0</v>
      </c>
      <c r="AC26" s="76">
        <v>159250</v>
      </c>
      <c r="AD26" s="76">
        <v>441116</v>
      </c>
      <c r="AE26" s="76">
        <v>298966</v>
      </c>
      <c r="AF26" s="76">
        <v>658317</v>
      </c>
      <c r="AG26" s="76">
        <v>39845</v>
      </c>
      <c r="AH26" s="76">
        <v>11621</v>
      </c>
      <c r="AI26" s="76">
        <v>2469</v>
      </c>
      <c r="AJ26" s="76">
        <v>47526</v>
      </c>
      <c r="AK26" s="76">
        <v>486897</v>
      </c>
      <c r="AL26" s="76">
        <v>46867</v>
      </c>
      <c r="AM26" s="76">
        <v>20642</v>
      </c>
      <c r="AN26" s="76">
        <v>317032</v>
      </c>
      <c r="AO26" s="76">
        <v>426292</v>
      </c>
      <c r="AP26" s="76">
        <v>239934.5</v>
      </c>
      <c r="AQ26" s="76">
        <v>172771</v>
      </c>
      <c r="AR26" s="76">
        <v>5357.75</v>
      </c>
      <c r="AS26" s="76">
        <v>357100</v>
      </c>
      <c r="AT26" s="76">
        <v>162247</v>
      </c>
      <c r="AU26" s="76">
        <v>299282</v>
      </c>
      <c r="AV26" s="76">
        <v>521588.75</v>
      </c>
      <c r="AW26" s="76">
        <v>113385</v>
      </c>
      <c r="AX26" s="76">
        <v>31870</v>
      </c>
      <c r="AY26" s="76">
        <v>36088</v>
      </c>
      <c r="AZ26" s="76">
        <v>201398</v>
      </c>
      <c r="BA26" s="76">
        <v>405443</v>
      </c>
      <c r="BB26" s="76">
        <v>494384</v>
      </c>
      <c r="BC26" s="76">
        <v>79108</v>
      </c>
      <c r="BD26" s="76">
        <v>85479</v>
      </c>
      <c r="BE26" s="76">
        <v>922836</v>
      </c>
      <c r="BF26" s="76">
        <v>67520</v>
      </c>
      <c r="BG26" s="76">
        <v>214100</v>
      </c>
      <c r="BH26" s="76">
        <v>3461</v>
      </c>
      <c r="BI26" s="76">
        <v>12117</v>
      </c>
      <c r="BJ26" s="76">
        <v>189215.95</v>
      </c>
      <c r="BK26" s="76">
        <v>707745</v>
      </c>
      <c r="BL26" s="76">
        <v>142054</v>
      </c>
      <c r="BM26" s="76">
        <v>39205</v>
      </c>
      <c r="BN26" s="76">
        <v>322838</v>
      </c>
      <c r="BO26" s="76">
        <v>621572</v>
      </c>
      <c r="BP26" s="76">
        <v>34757</v>
      </c>
      <c r="BQ26" s="76">
        <v>212629</v>
      </c>
      <c r="BR26" s="76">
        <v>149458</v>
      </c>
      <c r="BS26" s="76">
        <v>75698</v>
      </c>
      <c r="BT26" s="76">
        <v>418702.5</v>
      </c>
      <c r="BU26" s="76">
        <v>401818.75</v>
      </c>
      <c r="BV26" s="76">
        <v>112691</v>
      </c>
      <c r="BW26" s="76">
        <v>158095</v>
      </c>
      <c r="BX26" s="76">
        <v>101515</v>
      </c>
      <c r="BY26" s="76">
        <v>66278</v>
      </c>
      <c r="BZ26" s="77">
        <v>37667744.870000005</v>
      </c>
    </row>
    <row r="27" spans="1:78" x14ac:dyDescent="0.2">
      <c r="A27" s="74" t="s">
        <v>206</v>
      </c>
      <c r="B27" s="74" t="s">
        <v>251</v>
      </c>
      <c r="C27" s="75" t="s">
        <v>258</v>
      </c>
      <c r="D27" s="74" t="s">
        <v>259</v>
      </c>
      <c r="E27" s="76">
        <v>125414</v>
      </c>
      <c r="F27" s="76">
        <v>1070</v>
      </c>
      <c r="G27" s="76">
        <v>0</v>
      </c>
      <c r="H27" s="76">
        <v>0</v>
      </c>
      <c r="I27" s="76">
        <v>0</v>
      </c>
      <c r="J27" s="76">
        <v>0</v>
      </c>
      <c r="K27" s="76">
        <v>87929</v>
      </c>
      <c r="L27" s="76">
        <v>19300.25</v>
      </c>
      <c r="M27" s="76">
        <v>0</v>
      </c>
      <c r="N27" s="76">
        <v>4520</v>
      </c>
      <c r="O27" s="76">
        <v>0</v>
      </c>
      <c r="P27" s="76">
        <v>0</v>
      </c>
      <c r="Q27" s="76">
        <v>680</v>
      </c>
      <c r="R27" s="76">
        <v>0</v>
      </c>
      <c r="S27" s="76">
        <v>0</v>
      </c>
      <c r="T27" s="76">
        <v>107.5</v>
      </c>
      <c r="U27" s="76">
        <v>0</v>
      </c>
      <c r="V27" s="76">
        <v>0</v>
      </c>
      <c r="W27" s="76">
        <v>15854.75</v>
      </c>
      <c r="X27" s="76">
        <v>3233</v>
      </c>
      <c r="Y27" s="76">
        <v>0</v>
      </c>
      <c r="Z27" s="76">
        <v>6182</v>
      </c>
      <c r="AA27" s="76">
        <v>0</v>
      </c>
      <c r="AB27" s="76">
        <v>1100</v>
      </c>
      <c r="AC27" s="76">
        <v>0</v>
      </c>
      <c r="AD27" s="76">
        <v>0</v>
      </c>
      <c r="AE27" s="76">
        <v>0</v>
      </c>
      <c r="AF27" s="76">
        <v>302919</v>
      </c>
      <c r="AG27" s="76">
        <v>3776</v>
      </c>
      <c r="AH27" s="76">
        <v>0</v>
      </c>
      <c r="AI27" s="76">
        <v>0</v>
      </c>
      <c r="AJ27" s="76">
        <v>4295.6099999999997</v>
      </c>
      <c r="AK27" s="76">
        <v>0</v>
      </c>
      <c r="AL27" s="76">
        <v>4004.47</v>
      </c>
      <c r="AM27" s="76">
        <v>0</v>
      </c>
      <c r="AN27" s="76">
        <v>0</v>
      </c>
      <c r="AO27" s="76">
        <v>0</v>
      </c>
      <c r="AP27" s="76">
        <v>3300.13</v>
      </c>
      <c r="AQ27" s="76">
        <v>0</v>
      </c>
      <c r="AR27" s="76">
        <v>526245.75</v>
      </c>
      <c r="AS27" s="76">
        <v>60795</v>
      </c>
      <c r="AT27" s="76">
        <v>40064</v>
      </c>
      <c r="AU27" s="76">
        <v>103974</v>
      </c>
      <c r="AV27" s="76">
        <v>28053</v>
      </c>
      <c r="AW27" s="76">
        <v>12206</v>
      </c>
      <c r="AX27" s="76">
        <v>53758</v>
      </c>
      <c r="AY27" s="76">
        <v>100</v>
      </c>
      <c r="AZ27" s="76">
        <v>3267</v>
      </c>
      <c r="BA27" s="76">
        <v>0</v>
      </c>
      <c r="BB27" s="76">
        <v>0</v>
      </c>
      <c r="BC27" s="76">
        <v>0</v>
      </c>
      <c r="BD27" s="76">
        <v>0</v>
      </c>
      <c r="BE27" s="76">
        <v>0</v>
      </c>
      <c r="BF27" s="76">
        <v>10341</v>
      </c>
      <c r="BG27" s="76">
        <v>0</v>
      </c>
      <c r="BH27" s="76">
        <v>0</v>
      </c>
      <c r="BI27" s="76">
        <v>0</v>
      </c>
      <c r="BJ27" s="76">
        <v>19844.5</v>
      </c>
      <c r="BK27" s="76">
        <v>0</v>
      </c>
      <c r="BL27" s="76">
        <v>75</v>
      </c>
      <c r="BM27" s="76">
        <v>0</v>
      </c>
      <c r="BN27" s="76">
        <v>77.67</v>
      </c>
      <c r="BO27" s="76">
        <v>0</v>
      </c>
      <c r="BP27" s="76">
        <v>0</v>
      </c>
      <c r="BQ27" s="76">
        <v>13342</v>
      </c>
      <c r="BR27" s="76">
        <v>0</v>
      </c>
      <c r="BS27" s="76">
        <v>0</v>
      </c>
      <c r="BT27" s="76">
        <v>0</v>
      </c>
      <c r="BU27" s="76">
        <v>0</v>
      </c>
      <c r="BV27" s="76">
        <v>15262.25</v>
      </c>
      <c r="BW27" s="76">
        <v>1018</v>
      </c>
      <c r="BX27" s="76">
        <v>0</v>
      </c>
      <c r="BY27" s="76">
        <v>11381.93</v>
      </c>
      <c r="BZ27" s="77">
        <v>3128974.75</v>
      </c>
    </row>
    <row r="28" spans="1:78" x14ac:dyDescent="0.2">
      <c r="A28" s="74" t="s">
        <v>206</v>
      </c>
      <c r="B28" s="74" t="s">
        <v>251</v>
      </c>
      <c r="C28" s="75" t="s">
        <v>260</v>
      </c>
      <c r="D28" s="74" t="s">
        <v>261</v>
      </c>
      <c r="E28" s="76">
        <v>446553.56</v>
      </c>
      <c r="F28" s="76">
        <v>53759.12</v>
      </c>
      <c r="G28" s="76">
        <v>10247</v>
      </c>
      <c r="H28" s="76">
        <v>0</v>
      </c>
      <c r="I28" s="76">
        <v>0</v>
      </c>
      <c r="J28" s="76">
        <v>0</v>
      </c>
      <c r="K28" s="76">
        <v>240550.25</v>
      </c>
      <c r="L28" s="76">
        <v>48217.25</v>
      </c>
      <c r="M28" s="76">
        <v>0</v>
      </c>
      <c r="N28" s="76">
        <v>138747.25</v>
      </c>
      <c r="O28" s="76">
        <v>34970</v>
      </c>
      <c r="P28" s="76">
        <v>12237</v>
      </c>
      <c r="Q28" s="76">
        <v>106527</v>
      </c>
      <c r="R28" s="76">
        <v>46980.33</v>
      </c>
      <c r="S28" s="76">
        <v>0</v>
      </c>
      <c r="T28" s="76">
        <v>356.5</v>
      </c>
      <c r="U28" s="76">
        <v>0</v>
      </c>
      <c r="V28" s="76">
        <v>13941</v>
      </c>
      <c r="W28" s="76">
        <v>439447</v>
      </c>
      <c r="X28" s="76">
        <v>51631</v>
      </c>
      <c r="Y28" s="76">
        <v>37187.919999999998</v>
      </c>
      <c r="Z28" s="76">
        <v>51475.75</v>
      </c>
      <c r="AA28" s="76">
        <v>5960</v>
      </c>
      <c r="AB28" s="76">
        <v>14181.56</v>
      </c>
      <c r="AC28" s="76">
        <v>26786.75</v>
      </c>
      <c r="AD28" s="76">
        <v>0</v>
      </c>
      <c r="AE28" s="76">
        <v>53903.37</v>
      </c>
      <c r="AF28" s="76">
        <v>104533.5</v>
      </c>
      <c r="AG28" s="76">
        <v>21705</v>
      </c>
      <c r="AH28" s="76">
        <v>0</v>
      </c>
      <c r="AI28" s="76">
        <v>0</v>
      </c>
      <c r="AJ28" s="76">
        <v>0</v>
      </c>
      <c r="AK28" s="76">
        <v>42666</v>
      </c>
      <c r="AL28" s="76">
        <v>17946.48</v>
      </c>
      <c r="AM28" s="76">
        <v>23562</v>
      </c>
      <c r="AN28" s="76">
        <v>18505.5</v>
      </c>
      <c r="AO28" s="76">
        <v>12049</v>
      </c>
      <c r="AP28" s="76">
        <v>58438.92</v>
      </c>
      <c r="AQ28" s="76">
        <v>0</v>
      </c>
      <c r="AR28" s="76">
        <v>841238.25</v>
      </c>
      <c r="AS28" s="76">
        <v>2074432</v>
      </c>
      <c r="AT28" s="76">
        <v>37057</v>
      </c>
      <c r="AU28" s="76">
        <v>323718</v>
      </c>
      <c r="AV28" s="76">
        <v>65238</v>
      </c>
      <c r="AW28" s="76">
        <v>13171</v>
      </c>
      <c r="AX28" s="76">
        <v>47498</v>
      </c>
      <c r="AY28" s="76">
        <v>0</v>
      </c>
      <c r="AZ28" s="76">
        <v>8827</v>
      </c>
      <c r="BA28" s="76">
        <v>8625</v>
      </c>
      <c r="BB28" s="76">
        <v>0</v>
      </c>
      <c r="BC28" s="76">
        <v>93655</v>
      </c>
      <c r="BD28" s="76">
        <v>56009</v>
      </c>
      <c r="BE28" s="76">
        <v>12353</v>
      </c>
      <c r="BF28" s="76">
        <v>0</v>
      </c>
      <c r="BG28" s="76">
        <v>82801</v>
      </c>
      <c r="BH28" s="76">
        <v>0</v>
      </c>
      <c r="BI28" s="76">
        <v>0</v>
      </c>
      <c r="BJ28" s="76">
        <v>47273.75</v>
      </c>
      <c r="BK28" s="76">
        <v>16303.12</v>
      </c>
      <c r="BL28" s="76">
        <v>0</v>
      </c>
      <c r="BM28" s="76">
        <v>0</v>
      </c>
      <c r="BN28" s="76">
        <v>0</v>
      </c>
      <c r="BO28" s="76">
        <v>0</v>
      </c>
      <c r="BP28" s="76">
        <v>0</v>
      </c>
      <c r="BQ28" s="76">
        <v>47019</v>
      </c>
      <c r="BR28" s="76">
        <v>63281</v>
      </c>
      <c r="BS28" s="76">
        <v>0</v>
      </c>
      <c r="BT28" s="76">
        <v>7548.5</v>
      </c>
      <c r="BU28" s="76">
        <v>0</v>
      </c>
      <c r="BV28" s="76">
        <v>296416</v>
      </c>
      <c r="BW28" s="76">
        <v>179</v>
      </c>
      <c r="BX28" s="76">
        <v>0</v>
      </c>
      <c r="BY28" s="76">
        <v>90810.99</v>
      </c>
      <c r="BZ28" s="77">
        <v>189584125</v>
      </c>
    </row>
    <row r="29" spans="1:78" x14ac:dyDescent="0.2">
      <c r="A29" s="79" t="s">
        <v>262</v>
      </c>
      <c r="B29" s="79"/>
      <c r="C29" s="80"/>
      <c r="D29" s="79"/>
      <c r="E29" s="81">
        <f>SUM(E5:E28)</f>
        <v>503822113.42000002</v>
      </c>
      <c r="F29" s="81">
        <f t="shared" ref="F29:BQ29" si="0">SUM(F5:F28)</f>
        <v>112662640.63</v>
      </c>
      <c r="G29" s="81">
        <f t="shared" si="0"/>
        <v>161426876.61000001</v>
      </c>
      <c r="H29" s="81">
        <f t="shared" si="0"/>
        <v>50028021.270000003</v>
      </c>
      <c r="I29" s="81">
        <f t="shared" si="0"/>
        <v>48049327.850000001</v>
      </c>
      <c r="J29" s="81">
        <f t="shared" si="0"/>
        <v>14736789.799999999</v>
      </c>
      <c r="K29" s="81">
        <f t="shared" si="0"/>
        <v>797822599.90999997</v>
      </c>
      <c r="L29" s="81">
        <f t="shared" si="0"/>
        <v>109936471.05</v>
      </c>
      <c r="M29" s="81">
        <f t="shared" si="0"/>
        <v>26574056.440000001</v>
      </c>
      <c r="N29" s="81">
        <f t="shared" si="0"/>
        <v>206598442.82999998</v>
      </c>
      <c r="O29" s="81">
        <f t="shared" si="0"/>
        <v>23284333.310000002</v>
      </c>
      <c r="P29" s="81">
        <f t="shared" si="0"/>
        <v>80428960</v>
      </c>
      <c r="Q29" s="81">
        <f t="shared" si="0"/>
        <v>153697743.22999999</v>
      </c>
      <c r="R29" s="81">
        <f t="shared" si="0"/>
        <v>117265858.53000002</v>
      </c>
      <c r="S29" s="81">
        <f t="shared" si="0"/>
        <v>6969041.5</v>
      </c>
      <c r="T29" s="81">
        <f t="shared" si="0"/>
        <v>55095549.659999989</v>
      </c>
      <c r="U29" s="81">
        <f t="shared" si="0"/>
        <v>40513231.100000001</v>
      </c>
      <c r="V29" s="81">
        <f t="shared" si="0"/>
        <v>28951800.350000001</v>
      </c>
      <c r="W29" s="81">
        <f t="shared" si="0"/>
        <v>541454836.71999991</v>
      </c>
      <c r="X29" s="81">
        <f t="shared" si="0"/>
        <v>84267372.129999995</v>
      </c>
      <c r="Y29" s="81">
        <f t="shared" si="0"/>
        <v>49237827.859999992</v>
      </c>
      <c r="Z29" s="81">
        <f t="shared" si="0"/>
        <v>131722617.57000001</v>
      </c>
      <c r="AA29" s="81">
        <f t="shared" si="0"/>
        <v>44751737.700000003</v>
      </c>
      <c r="AB29" s="81">
        <f t="shared" si="0"/>
        <v>54707005.450000003</v>
      </c>
      <c r="AC29" s="81">
        <f t="shared" si="0"/>
        <v>67108762.100000001</v>
      </c>
      <c r="AD29" s="81">
        <f t="shared" si="0"/>
        <v>22169729.559999999</v>
      </c>
      <c r="AE29" s="81">
        <f t="shared" si="0"/>
        <v>29635368.510000002</v>
      </c>
      <c r="AF29" s="81">
        <f t="shared" si="0"/>
        <v>581085436.49000001</v>
      </c>
      <c r="AG29" s="81">
        <f t="shared" si="0"/>
        <v>39804886.550000004</v>
      </c>
      <c r="AH29" s="81">
        <f t="shared" si="0"/>
        <v>30343641</v>
      </c>
      <c r="AI29" s="81">
        <f t="shared" si="0"/>
        <v>20290242</v>
      </c>
      <c r="AJ29" s="81">
        <f t="shared" si="0"/>
        <v>22338630.159999996</v>
      </c>
      <c r="AK29" s="81">
        <f t="shared" si="0"/>
        <v>35287705.730000004</v>
      </c>
      <c r="AL29" s="81">
        <f t="shared" si="0"/>
        <v>33387126.129999999</v>
      </c>
      <c r="AM29" s="81">
        <f t="shared" si="0"/>
        <v>30806703</v>
      </c>
      <c r="AN29" s="81">
        <f t="shared" si="0"/>
        <v>39152387.089999996</v>
      </c>
      <c r="AO29" s="81">
        <f t="shared" si="0"/>
        <v>28444967.02</v>
      </c>
      <c r="AP29" s="81">
        <f t="shared" si="0"/>
        <v>34837052.500000007</v>
      </c>
      <c r="AQ29" s="81">
        <f t="shared" si="0"/>
        <v>31714935.879999999</v>
      </c>
      <c r="AR29" s="81">
        <f t="shared" si="0"/>
        <v>165465020.10000002</v>
      </c>
      <c r="AS29" s="81">
        <f t="shared" si="0"/>
        <v>29005998.759999998</v>
      </c>
      <c r="AT29" s="81">
        <f t="shared" si="0"/>
        <v>32687988.550000001</v>
      </c>
      <c r="AU29" s="81">
        <f t="shared" si="0"/>
        <v>31144625</v>
      </c>
      <c r="AV29" s="81">
        <f t="shared" si="0"/>
        <v>29317635.98</v>
      </c>
      <c r="AW29" s="81">
        <f t="shared" si="0"/>
        <v>3920551.96</v>
      </c>
      <c r="AX29" s="81">
        <f t="shared" si="0"/>
        <v>14330532.629999999</v>
      </c>
      <c r="AY29" s="81">
        <f t="shared" si="0"/>
        <v>337670725.19999999</v>
      </c>
      <c r="AZ29" s="81">
        <f t="shared" si="0"/>
        <v>41683535.75</v>
      </c>
      <c r="BA29" s="81">
        <f t="shared" si="0"/>
        <v>45782413.789999999</v>
      </c>
      <c r="BB29" s="81">
        <f t="shared" si="0"/>
        <v>58155602.659999996</v>
      </c>
      <c r="BC29" s="81">
        <f t="shared" si="0"/>
        <v>57009517.060000002</v>
      </c>
      <c r="BD29" s="81">
        <f t="shared" si="0"/>
        <v>55891853.960000001</v>
      </c>
      <c r="BE29" s="81">
        <f t="shared" si="0"/>
        <v>86226200.820000008</v>
      </c>
      <c r="BF29" s="81">
        <f t="shared" si="0"/>
        <v>49786608.039999992</v>
      </c>
      <c r="BG29" s="81">
        <f t="shared" si="0"/>
        <v>39427819.350000001</v>
      </c>
      <c r="BH29" s="81">
        <f t="shared" si="0"/>
        <v>11941205.23</v>
      </c>
      <c r="BI29" s="81">
        <f t="shared" si="0"/>
        <v>8800594</v>
      </c>
      <c r="BJ29" s="81">
        <f t="shared" si="0"/>
        <v>334335197.68000007</v>
      </c>
      <c r="BK29" s="81">
        <f t="shared" si="0"/>
        <v>141122959.01999998</v>
      </c>
      <c r="BL29" s="81">
        <f t="shared" si="0"/>
        <v>33352121.800000001</v>
      </c>
      <c r="BM29" s="81">
        <f t="shared" si="0"/>
        <v>23672894.32</v>
      </c>
      <c r="BN29" s="81">
        <f t="shared" si="0"/>
        <v>30008830.670000002</v>
      </c>
      <c r="BO29" s="81">
        <f t="shared" si="0"/>
        <v>39954576.200000003</v>
      </c>
      <c r="BP29" s="81">
        <f t="shared" si="0"/>
        <v>17187979.189999998</v>
      </c>
      <c r="BQ29" s="81">
        <f t="shared" si="0"/>
        <v>259696903.68000001</v>
      </c>
      <c r="BR29" s="81">
        <f t="shared" ref="BR29:BY29" si="1">SUM(BR5:BR28)</f>
        <v>33015671.160000004</v>
      </c>
      <c r="BS29" s="81">
        <f t="shared" si="1"/>
        <v>32646232.199999999</v>
      </c>
      <c r="BT29" s="81">
        <f t="shared" si="1"/>
        <v>43392913.219999999</v>
      </c>
      <c r="BU29" s="81">
        <f t="shared" si="1"/>
        <v>81269877.36999999</v>
      </c>
      <c r="BV29" s="81">
        <f t="shared" si="1"/>
        <v>104998767.13</v>
      </c>
      <c r="BW29" s="81">
        <f t="shared" si="1"/>
        <v>31901966.510000002</v>
      </c>
      <c r="BX29" s="81">
        <f t="shared" si="1"/>
        <v>17864065.75</v>
      </c>
      <c r="BY29" s="81">
        <f t="shared" si="1"/>
        <v>21662868.689999998</v>
      </c>
      <c r="BZ29" s="82">
        <f>SUM(BZ5:BZ28)</f>
        <v>2135974869.0199003</v>
      </c>
    </row>
    <row r="30" spans="1:78" x14ac:dyDescent="0.2">
      <c r="A30" s="74" t="s">
        <v>263</v>
      </c>
      <c r="B30" s="74" t="s">
        <v>207</v>
      </c>
      <c r="C30" s="75" t="s">
        <v>264</v>
      </c>
      <c r="D30" s="74" t="s">
        <v>265</v>
      </c>
      <c r="E30" s="76">
        <v>363520682.69999999</v>
      </c>
      <c r="F30" s="76">
        <v>75917063.930000007</v>
      </c>
      <c r="G30" s="76">
        <v>111551485.8</v>
      </c>
      <c r="H30" s="76">
        <v>28492698.789999999</v>
      </c>
      <c r="I30" s="76">
        <v>20028433.129999999</v>
      </c>
      <c r="J30" s="76">
        <v>3122339.71</v>
      </c>
      <c r="K30" s="76">
        <v>526309296.04000002</v>
      </c>
      <c r="L30" s="76">
        <v>46899777.25</v>
      </c>
      <c r="M30" s="76">
        <v>4207872.12</v>
      </c>
      <c r="N30" s="76">
        <v>140158677.84</v>
      </c>
      <c r="O30" s="76">
        <v>5848210.9000000004</v>
      </c>
      <c r="P30" s="76">
        <v>16079119.25</v>
      </c>
      <c r="Q30" s="76">
        <v>77301040.609999999</v>
      </c>
      <c r="R30" s="76">
        <v>81052574.629999995</v>
      </c>
      <c r="S30" s="76">
        <v>1771501</v>
      </c>
      <c r="T30" s="76">
        <v>15643189.439999999</v>
      </c>
      <c r="U30" s="76">
        <v>10691894.880000001</v>
      </c>
      <c r="V30" s="76">
        <v>6663966.5</v>
      </c>
      <c r="W30" s="76">
        <v>457430156.06999999</v>
      </c>
      <c r="X30" s="76">
        <v>58558727.270000003</v>
      </c>
      <c r="Y30" s="76">
        <v>17188093.289999999</v>
      </c>
      <c r="Z30" s="76">
        <v>90951760.5</v>
      </c>
      <c r="AA30" s="76">
        <v>5663933</v>
      </c>
      <c r="AB30" s="76">
        <v>12333285</v>
      </c>
      <c r="AC30" s="76">
        <v>19054604.449999999</v>
      </c>
      <c r="AD30" s="76">
        <v>6465581.5</v>
      </c>
      <c r="AE30" s="76">
        <v>3623602</v>
      </c>
      <c r="AF30" s="76">
        <v>558316818.16999996</v>
      </c>
      <c r="AG30" s="76">
        <v>8683248.6199999992</v>
      </c>
      <c r="AH30" s="76">
        <v>3988826.7</v>
      </c>
      <c r="AI30" s="76">
        <v>6572266.5800000001</v>
      </c>
      <c r="AJ30" s="76">
        <v>5545738</v>
      </c>
      <c r="AK30" s="76">
        <v>12390479</v>
      </c>
      <c r="AL30" s="76">
        <v>6809726.9400000004</v>
      </c>
      <c r="AM30" s="76">
        <v>5997069</v>
      </c>
      <c r="AN30" s="76">
        <v>13907808.619999999</v>
      </c>
      <c r="AO30" s="76">
        <v>7483638.2800000003</v>
      </c>
      <c r="AP30" s="76">
        <v>8621747.4000000004</v>
      </c>
      <c r="AQ30" s="76">
        <v>6509237.0999999996</v>
      </c>
      <c r="AR30" s="76">
        <v>124718839.95999999</v>
      </c>
      <c r="AS30" s="76">
        <v>4222289.28</v>
      </c>
      <c r="AT30" s="76">
        <v>4197193.45</v>
      </c>
      <c r="AU30" s="76">
        <v>7341891.6200000001</v>
      </c>
      <c r="AV30" s="76">
        <v>3489254</v>
      </c>
      <c r="AW30" s="76">
        <v>304216.5</v>
      </c>
      <c r="AX30" s="76">
        <v>3065216.4</v>
      </c>
      <c r="AY30" s="76">
        <v>337485987.55000001</v>
      </c>
      <c r="AZ30" s="76">
        <v>10352409.59</v>
      </c>
      <c r="BA30" s="76">
        <v>8699565.25</v>
      </c>
      <c r="BB30" s="76">
        <v>18050528</v>
      </c>
      <c r="BC30" s="76">
        <v>25504921.07</v>
      </c>
      <c r="BD30" s="76">
        <v>10314552</v>
      </c>
      <c r="BE30" s="76">
        <v>44887155.68</v>
      </c>
      <c r="BF30" s="76">
        <v>52033935.399999999</v>
      </c>
      <c r="BG30" s="76">
        <v>10342107.9</v>
      </c>
      <c r="BH30" s="76">
        <v>3848082.5</v>
      </c>
      <c r="BI30" s="76">
        <v>1645379</v>
      </c>
      <c r="BJ30" s="76">
        <v>264297651.83500001</v>
      </c>
      <c r="BK30" s="76">
        <v>79800407.989999995</v>
      </c>
      <c r="BL30" s="76">
        <v>8283425.7699999996</v>
      </c>
      <c r="BM30" s="76">
        <v>4817444</v>
      </c>
      <c r="BN30" s="76">
        <v>3041648.77</v>
      </c>
      <c r="BO30" s="76">
        <v>7814672</v>
      </c>
      <c r="BP30" s="76">
        <v>3431599.26</v>
      </c>
      <c r="BQ30" s="76">
        <v>352462174.69</v>
      </c>
      <c r="BR30" s="76">
        <v>11706030.32</v>
      </c>
      <c r="BS30" s="76">
        <v>12279369</v>
      </c>
      <c r="BT30" s="76">
        <v>15475428.18</v>
      </c>
      <c r="BU30" s="76">
        <v>21682498.010000002</v>
      </c>
      <c r="BV30" s="76">
        <v>55384522</v>
      </c>
      <c r="BW30" s="76">
        <v>11171239.060000001</v>
      </c>
      <c r="BX30" s="76">
        <v>7033152</v>
      </c>
      <c r="BY30" s="76">
        <v>6595664</v>
      </c>
      <c r="BZ30" s="77">
        <v>61913874.669999987</v>
      </c>
    </row>
    <row r="31" spans="1:78" x14ac:dyDescent="0.2">
      <c r="A31" s="74" t="s">
        <v>263</v>
      </c>
      <c r="B31" s="74" t="s">
        <v>207</v>
      </c>
      <c r="C31" s="75" t="s">
        <v>266</v>
      </c>
      <c r="D31" s="74" t="s">
        <v>267</v>
      </c>
      <c r="E31" s="76">
        <v>35806378.619999997</v>
      </c>
      <c r="F31" s="76">
        <v>0</v>
      </c>
      <c r="G31" s="76">
        <v>11956936.300000001</v>
      </c>
      <c r="H31" s="76">
        <v>641802.03</v>
      </c>
      <c r="I31" s="76">
        <v>925895</v>
      </c>
      <c r="J31" s="76">
        <v>30406.6</v>
      </c>
      <c r="K31" s="76">
        <v>50050133.890000001</v>
      </c>
      <c r="L31" s="76">
        <v>0</v>
      </c>
      <c r="M31" s="76">
        <v>183593.05</v>
      </c>
      <c r="N31" s="76">
        <v>16381110.75</v>
      </c>
      <c r="O31" s="76">
        <v>61530.6</v>
      </c>
      <c r="P31" s="76">
        <v>0</v>
      </c>
      <c r="Q31" s="76">
        <v>11573221.1</v>
      </c>
      <c r="R31" s="76">
        <v>8097510.9199999999</v>
      </c>
      <c r="S31" s="76">
        <v>71308.84</v>
      </c>
      <c r="T31" s="76">
        <v>977585.14</v>
      </c>
      <c r="U31" s="76">
        <v>404283.5</v>
      </c>
      <c r="V31" s="76">
        <v>33956.699999999997</v>
      </c>
      <c r="W31" s="76">
        <v>24672620.949999999</v>
      </c>
      <c r="X31" s="76">
        <v>4061027.57</v>
      </c>
      <c r="Y31" s="76">
        <v>1703272.25</v>
      </c>
      <c r="Z31" s="76">
        <v>496861</v>
      </c>
      <c r="AA31" s="76">
        <v>174146.55</v>
      </c>
      <c r="AB31" s="76">
        <v>53949</v>
      </c>
      <c r="AC31" s="76">
        <v>6798038.7000000002</v>
      </c>
      <c r="AD31" s="76">
        <v>22216.5</v>
      </c>
      <c r="AE31" s="76">
        <v>449571</v>
      </c>
      <c r="AF31" s="76">
        <v>64536789.649999999</v>
      </c>
      <c r="AG31" s="76">
        <v>121325.3</v>
      </c>
      <c r="AH31" s="76">
        <v>30729.3</v>
      </c>
      <c r="AI31" s="76">
        <v>182234</v>
      </c>
      <c r="AJ31" s="76">
        <v>28938</v>
      </c>
      <c r="AK31" s="76">
        <v>0</v>
      </c>
      <c r="AL31" s="76">
        <v>374398</v>
      </c>
      <c r="AM31" s="76">
        <v>30264</v>
      </c>
      <c r="AN31" s="76">
        <v>352086.05</v>
      </c>
      <c r="AO31" s="76">
        <v>157492</v>
      </c>
      <c r="AP31" s="76">
        <v>124306.75</v>
      </c>
      <c r="AQ31" s="76">
        <v>40205</v>
      </c>
      <c r="AR31" s="76">
        <v>5444435.4500000002</v>
      </c>
      <c r="AS31" s="76">
        <v>132440.62</v>
      </c>
      <c r="AT31" s="76">
        <v>60095.65</v>
      </c>
      <c r="AU31" s="76">
        <v>167458.5</v>
      </c>
      <c r="AV31" s="76">
        <v>24237.25</v>
      </c>
      <c r="AW31" s="76">
        <v>62793</v>
      </c>
      <c r="AX31" s="76">
        <v>172956.79999999999</v>
      </c>
      <c r="AY31" s="76">
        <v>22641352.199999999</v>
      </c>
      <c r="AZ31" s="76">
        <v>443740</v>
      </c>
      <c r="BA31" s="76">
        <v>371489</v>
      </c>
      <c r="BB31" s="76">
        <v>531247.55000000005</v>
      </c>
      <c r="BC31" s="76">
        <v>5160792.5</v>
      </c>
      <c r="BD31" s="76">
        <v>1019751</v>
      </c>
      <c r="BE31" s="76">
        <v>5050289</v>
      </c>
      <c r="BF31" s="76">
        <v>3753220.4</v>
      </c>
      <c r="BG31" s="76">
        <v>1177503.05</v>
      </c>
      <c r="BH31" s="76">
        <v>101447</v>
      </c>
      <c r="BI31" s="76">
        <v>54063</v>
      </c>
      <c r="BJ31" s="76">
        <v>19726254.890000001</v>
      </c>
      <c r="BK31" s="76">
        <v>7525601.1799999997</v>
      </c>
      <c r="BL31" s="76">
        <v>748786</v>
      </c>
      <c r="BM31" s="76">
        <v>0</v>
      </c>
      <c r="BN31" s="76">
        <v>151913</v>
      </c>
      <c r="BO31" s="76">
        <v>0</v>
      </c>
      <c r="BP31" s="76">
        <v>0</v>
      </c>
      <c r="BQ31" s="76">
        <v>12812831.310000001</v>
      </c>
      <c r="BR31" s="76">
        <v>736960.32</v>
      </c>
      <c r="BS31" s="76">
        <v>807495</v>
      </c>
      <c r="BT31" s="76">
        <v>482678.4</v>
      </c>
      <c r="BU31" s="76">
        <v>1395355</v>
      </c>
      <c r="BV31" s="76">
        <v>6573653</v>
      </c>
      <c r="BW31" s="76">
        <v>462666.65</v>
      </c>
      <c r="BX31" s="76">
        <v>323446</v>
      </c>
      <c r="BY31" s="76">
        <v>173018.75</v>
      </c>
      <c r="BZ31" s="77">
        <v>488773606.23000008</v>
      </c>
    </row>
    <row r="32" spans="1:78" x14ac:dyDescent="0.2">
      <c r="A32" s="74" t="s">
        <v>263</v>
      </c>
      <c r="B32" s="74" t="s">
        <v>222</v>
      </c>
      <c r="C32" s="75" t="s">
        <v>268</v>
      </c>
      <c r="D32" s="74" t="s">
        <v>269</v>
      </c>
      <c r="E32" s="76">
        <v>9175637.6400000006</v>
      </c>
      <c r="F32" s="76">
        <v>1200986.76</v>
      </c>
      <c r="G32" s="76">
        <v>5538548</v>
      </c>
      <c r="H32" s="76">
        <v>223222</v>
      </c>
      <c r="I32" s="76">
        <v>243407</v>
      </c>
      <c r="J32" s="76">
        <v>0</v>
      </c>
      <c r="K32" s="76">
        <v>21616844.489999998</v>
      </c>
      <c r="L32" s="76">
        <v>415343</v>
      </c>
      <c r="M32" s="76">
        <v>32855</v>
      </c>
      <c r="N32" s="76">
        <v>921708</v>
      </c>
      <c r="O32" s="76">
        <v>0</v>
      </c>
      <c r="P32" s="76">
        <v>189386</v>
      </c>
      <c r="Q32" s="76">
        <v>1248960.8700000001</v>
      </c>
      <c r="R32" s="76">
        <v>289230.56</v>
      </c>
      <c r="S32" s="76">
        <v>0</v>
      </c>
      <c r="T32" s="76">
        <v>0</v>
      </c>
      <c r="U32" s="76">
        <v>10990</v>
      </c>
      <c r="V32" s="76">
        <v>9083</v>
      </c>
      <c r="W32" s="76">
        <v>4805456.37</v>
      </c>
      <c r="X32" s="76">
        <v>1703018</v>
      </c>
      <c r="Y32" s="76">
        <v>68744.5</v>
      </c>
      <c r="Z32" s="76">
        <v>1255593</v>
      </c>
      <c r="AA32" s="76">
        <v>10628</v>
      </c>
      <c r="AB32" s="76">
        <v>0</v>
      </c>
      <c r="AC32" s="76">
        <v>16248.5</v>
      </c>
      <c r="AD32" s="76">
        <v>14836</v>
      </c>
      <c r="AE32" s="76">
        <v>0</v>
      </c>
      <c r="AF32" s="76">
        <v>22480369.25</v>
      </c>
      <c r="AG32" s="76">
        <v>30071</v>
      </c>
      <c r="AH32" s="76">
        <v>8831</v>
      </c>
      <c r="AI32" s="76">
        <v>48191</v>
      </c>
      <c r="AJ32" s="76">
        <v>10909</v>
      </c>
      <c r="AK32" s="76">
        <v>13208</v>
      </c>
      <c r="AL32" s="76">
        <v>0</v>
      </c>
      <c r="AM32" s="76">
        <v>2228</v>
      </c>
      <c r="AN32" s="76">
        <v>35810</v>
      </c>
      <c r="AO32" s="76">
        <v>0</v>
      </c>
      <c r="AP32" s="76">
        <v>13776</v>
      </c>
      <c r="AQ32" s="76">
        <v>16574.25</v>
      </c>
      <c r="AR32" s="76">
        <v>3104984.86</v>
      </c>
      <c r="AS32" s="76">
        <v>17758</v>
      </c>
      <c r="AT32" s="76">
        <v>13631</v>
      </c>
      <c r="AU32" s="76">
        <v>0</v>
      </c>
      <c r="AV32" s="76">
        <v>9501</v>
      </c>
      <c r="AW32" s="76">
        <v>0</v>
      </c>
      <c r="AX32" s="76">
        <v>45628.34</v>
      </c>
      <c r="AY32" s="76">
        <v>4517693.25</v>
      </c>
      <c r="AZ32" s="76">
        <v>11633</v>
      </c>
      <c r="BA32" s="76">
        <v>125772</v>
      </c>
      <c r="BB32" s="76">
        <v>163981</v>
      </c>
      <c r="BC32" s="76">
        <v>188078</v>
      </c>
      <c r="BD32" s="76">
        <v>92970</v>
      </c>
      <c r="BE32" s="76">
        <v>1016843.81</v>
      </c>
      <c r="BF32" s="76">
        <v>137585</v>
      </c>
      <c r="BG32" s="76">
        <v>338436</v>
      </c>
      <c r="BH32" s="76">
        <v>2323.5</v>
      </c>
      <c r="BI32" s="76">
        <v>5378</v>
      </c>
      <c r="BJ32" s="76">
        <v>5535229.79</v>
      </c>
      <c r="BK32" s="76">
        <v>937281</v>
      </c>
      <c r="BL32" s="76">
        <v>35094</v>
      </c>
      <c r="BM32" s="76">
        <v>63059</v>
      </c>
      <c r="BN32" s="76">
        <v>3592</v>
      </c>
      <c r="BO32" s="76">
        <v>111683</v>
      </c>
      <c r="BP32" s="76">
        <v>18448</v>
      </c>
      <c r="BQ32" s="76">
        <v>1603013</v>
      </c>
      <c r="BR32" s="76">
        <v>36261</v>
      </c>
      <c r="BS32" s="76">
        <v>6446</v>
      </c>
      <c r="BT32" s="76">
        <v>4561.7</v>
      </c>
      <c r="BU32" s="76">
        <v>89682.82</v>
      </c>
      <c r="BV32" s="76">
        <v>657236.55000000005</v>
      </c>
      <c r="BW32" s="76">
        <v>12433</v>
      </c>
      <c r="BX32" s="76">
        <v>0</v>
      </c>
      <c r="BY32" s="76">
        <v>0</v>
      </c>
      <c r="BZ32" s="77">
        <v>376807919.70999992</v>
      </c>
    </row>
    <row r="33" spans="1:78" x14ac:dyDescent="0.2">
      <c r="A33" s="74" t="s">
        <v>263</v>
      </c>
      <c r="B33" s="74" t="s">
        <v>222</v>
      </c>
      <c r="C33" s="75" t="s">
        <v>270</v>
      </c>
      <c r="D33" s="74" t="s">
        <v>271</v>
      </c>
      <c r="E33" s="76">
        <v>0</v>
      </c>
      <c r="F33" s="76">
        <v>0</v>
      </c>
      <c r="G33" s="76">
        <v>0</v>
      </c>
      <c r="H33" s="76">
        <v>3002</v>
      </c>
      <c r="I33" s="76">
        <v>0</v>
      </c>
      <c r="J33" s="76">
        <v>0</v>
      </c>
      <c r="K33" s="76">
        <v>5202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  <c r="W33" s="76">
        <v>0</v>
      </c>
      <c r="X33" s="76">
        <v>0</v>
      </c>
      <c r="Y33" s="76">
        <v>0</v>
      </c>
      <c r="Z33" s="76">
        <v>0</v>
      </c>
      <c r="AA33" s="76">
        <v>0</v>
      </c>
      <c r="AB33" s="76">
        <v>0</v>
      </c>
      <c r="AC33" s="76">
        <v>795</v>
      </c>
      <c r="AD33" s="76">
        <v>0</v>
      </c>
      <c r="AE33" s="76">
        <v>129</v>
      </c>
      <c r="AF33" s="76">
        <v>0</v>
      </c>
      <c r="AG33" s="76">
        <v>0</v>
      </c>
      <c r="AH33" s="76">
        <v>0</v>
      </c>
      <c r="AI33" s="76">
        <v>0</v>
      </c>
      <c r="AJ33" s="76">
        <v>0</v>
      </c>
      <c r="AK33" s="76">
        <v>0</v>
      </c>
      <c r="AL33" s="76">
        <v>0</v>
      </c>
      <c r="AM33" s="76">
        <v>0</v>
      </c>
      <c r="AN33" s="76">
        <v>0</v>
      </c>
      <c r="AO33" s="76">
        <v>0</v>
      </c>
      <c r="AP33" s="76">
        <v>0</v>
      </c>
      <c r="AQ33" s="76">
        <v>0</v>
      </c>
      <c r="AR33" s="76">
        <v>0</v>
      </c>
      <c r="AS33" s="76">
        <v>0</v>
      </c>
      <c r="AT33" s="76">
        <v>0</v>
      </c>
      <c r="AU33" s="76">
        <v>0</v>
      </c>
      <c r="AV33" s="76">
        <v>0</v>
      </c>
      <c r="AW33" s="76">
        <v>0</v>
      </c>
      <c r="AX33" s="76">
        <v>0</v>
      </c>
      <c r="AY33" s="76">
        <v>29106.5</v>
      </c>
      <c r="AZ33" s="76">
        <v>0</v>
      </c>
      <c r="BA33" s="76">
        <v>0</v>
      </c>
      <c r="BB33" s="76">
        <v>0</v>
      </c>
      <c r="BC33" s="76">
        <v>0</v>
      </c>
      <c r="BD33" s="76">
        <v>0</v>
      </c>
      <c r="BE33" s="76">
        <v>0</v>
      </c>
      <c r="BF33" s="76">
        <v>0</v>
      </c>
      <c r="BG33" s="76">
        <v>0</v>
      </c>
      <c r="BH33" s="76">
        <v>0</v>
      </c>
      <c r="BI33" s="76">
        <v>0</v>
      </c>
      <c r="BJ33" s="76">
        <v>1092936.8999999999</v>
      </c>
      <c r="BK33" s="76">
        <v>0</v>
      </c>
      <c r="BL33" s="76">
        <v>0</v>
      </c>
      <c r="BM33" s="76">
        <v>0</v>
      </c>
      <c r="BN33" s="76">
        <v>0</v>
      </c>
      <c r="BO33" s="76">
        <v>0</v>
      </c>
      <c r="BP33" s="76">
        <v>0</v>
      </c>
      <c r="BQ33" s="76">
        <v>0</v>
      </c>
      <c r="BR33" s="76">
        <v>0</v>
      </c>
      <c r="BS33" s="76">
        <v>0</v>
      </c>
      <c r="BT33" s="76">
        <v>0</v>
      </c>
      <c r="BU33" s="76">
        <v>0</v>
      </c>
      <c r="BV33" s="76">
        <v>0</v>
      </c>
      <c r="BW33" s="76">
        <v>0</v>
      </c>
      <c r="BX33" s="76">
        <v>0</v>
      </c>
      <c r="BY33" s="76">
        <v>0</v>
      </c>
      <c r="BZ33" s="77">
        <v>145119910.08999997</v>
      </c>
    </row>
    <row r="34" spans="1:78" x14ac:dyDescent="0.2">
      <c r="A34" s="74" t="s">
        <v>263</v>
      </c>
      <c r="B34" s="74" t="s">
        <v>227</v>
      </c>
      <c r="C34" s="75" t="s">
        <v>272</v>
      </c>
      <c r="D34" s="74" t="s">
        <v>273</v>
      </c>
      <c r="E34" s="76">
        <v>2425993.31</v>
      </c>
      <c r="F34" s="76">
        <v>355245.75</v>
      </c>
      <c r="G34" s="76">
        <v>3226357</v>
      </c>
      <c r="H34" s="76">
        <v>205056</v>
      </c>
      <c r="I34" s="76">
        <v>24234</v>
      </c>
      <c r="J34" s="76">
        <v>0</v>
      </c>
      <c r="K34" s="76">
        <v>6989323.75</v>
      </c>
      <c r="L34" s="76">
        <v>362913.25</v>
      </c>
      <c r="M34" s="76">
        <v>17826</v>
      </c>
      <c r="N34" s="76">
        <v>392286.57</v>
      </c>
      <c r="O34" s="76">
        <v>73296</v>
      </c>
      <c r="P34" s="76">
        <v>116616.75</v>
      </c>
      <c r="Q34" s="76">
        <v>1912416.73</v>
      </c>
      <c r="R34" s="76">
        <v>717115.25</v>
      </c>
      <c r="S34" s="76">
        <v>10246.459999999999</v>
      </c>
      <c r="T34" s="76">
        <v>10154.9</v>
      </c>
      <c r="U34" s="76">
        <v>45331.5</v>
      </c>
      <c r="V34" s="76">
        <v>41124.25</v>
      </c>
      <c r="W34" s="76">
        <v>5332553.6900000004</v>
      </c>
      <c r="X34" s="76">
        <v>357333.63</v>
      </c>
      <c r="Y34" s="76">
        <v>15633</v>
      </c>
      <c r="Z34" s="76">
        <v>889772.03</v>
      </c>
      <c r="AA34" s="76">
        <v>56526.5</v>
      </c>
      <c r="AB34" s="76">
        <v>99573.25</v>
      </c>
      <c r="AC34" s="76">
        <v>38237</v>
      </c>
      <c r="AD34" s="76">
        <v>21844</v>
      </c>
      <c r="AE34" s="76">
        <v>10198</v>
      </c>
      <c r="AF34" s="76">
        <v>13376598.68</v>
      </c>
      <c r="AG34" s="76">
        <v>106529.69</v>
      </c>
      <c r="AH34" s="76">
        <v>231229</v>
      </c>
      <c r="AI34" s="76">
        <v>90321.07</v>
      </c>
      <c r="AJ34" s="76">
        <v>67104</v>
      </c>
      <c r="AK34" s="76">
        <v>118422</v>
      </c>
      <c r="AL34" s="76">
        <v>98773.87</v>
      </c>
      <c r="AM34" s="76">
        <v>111168</v>
      </c>
      <c r="AN34" s="76">
        <v>165959</v>
      </c>
      <c r="AO34" s="76">
        <v>21864</v>
      </c>
      <c r="AP34" s="76">
        <v>162578</v>
      </c>
      <c r="AQ34" s="76">
        <v>70622</v>
      </c>
      <c r="AR34" s="76">
        <v>2298487.2999999998</v>
      </c>
      <c r="AS34" s="76">
        <v>4316.3</v>
      </c>
      <c r="AT34" s="76">
        <v>39334</v>
      </c>
      <c r="AU34" s="76">
        <v>64585.81</v>
      </c>
      <c r="AV34" s="76">
        <v>151921.63</v>
      </c>
      <c r="AW34" s="76">
        <v>0</v>
      </c>
      <c r="AX34" s="76">
        <v>10322.91</v>
      </c>
      <c r="AY34" s="76">
        <v>5975292.9299999997</v>
      </c>
      <c r="AZ34" s="76">
        <v>11378</v>
      </c>
      <c r="BA34" s="76">
        <v>260583</v>
      </c>
      <c r="BB34" s="76">
        <v>160401</v>
      </c>
      <c r="BC34" s="76">
        <v>365860.51</v>
      </c>
      <c r="BD34" s="76">
        <v>77428</v>
      </c>
      <c r="BE34" s="76">
        <v>817659.57</v>
      </c>
      <c r="BF34" s="76">
        <v>771023.25</v>
      </c>
      <c r="BG34" s="76">
        <v>105097.5</v>
      </c>
      <c r="BH34" s="76">
        <v>17460.5</v>
      </c>
      <c r="BI34" s="76">
        <v>6611</v>
      </c>
      <c r="BJ34" s="76">
        <v>4677093.42</v>
      </c>
      <c r="BK34" s="76">
        <v>615091.68999999994</v>
      </c>
      <c r="BL34" s="76">
        <v>56168</v>
      </c>
      <c r="BM34" s="76">
        <v>12109.65</v>
      </c>
      <c r="BN34" s="76">
        <v>23218</v>
      </c>
      <c r="BO34" s="76">
        <v>18207</v>
      </c>
      <c r="BP34" s="76">
        <v>28843.040000000001</v>
      </c>
      <c r="BQ34" s="76">
        <v>3070149.28</v>
      </c>
      <c r="BR34" s="76">
        <v>83357.13</v>
      </c>
      <c r="BS34" s="76">
        <v>34742</v>
      </c>
      <c r="BT34" s="76">
        <v>156538.44</v>
      </c>
      <c r="BU34" s="76">
        <v>294508.2</v>
      </c>
      <c r="BV34" s="76">
        <v>800496.07</v>
      </c>
      <c r="BW34" s="76">
        <v>125094</v>
      </c>
      <c r="BX34" s="76">
        <v>54842</v>
      </c>
      <c r="BY34" s="76">
        <v>6584</v>
      </c>
      <c r="BZ34" s="77">
        <v>42952407.4199</v>
      </c>
    </row>
    <row r="35" spans="1:78" x14ac:dyDescent="0.2">
      <c r="A35" s="74" t="s">
        <v>263</v>
      </c>
      <c r="B35" s="74" t="s">
        <v>227</v>
      </c>
      <c r="C35" s="75" t="s">
        <v>274</v>
      </c>
      <c r="D35" s="74" t="s">
        <v>275</v>
      </c>
      <c r="E35" s="76">
        <v>1220512.79</v>
      </c>
      <c r="F35" s="76">
        <v>0</v>
      </c>
      <c r="G35" s="76">
        <v>6491774.7999999998</v>
      </c>
      <c r="H35" s="76">
        <v>125736</v>
      </c>
      <c r="I35" s="76">
        <v>22890</v>
      </c>
      <c r="J35" s="76">
        <v>0</v>
      </c>
      <c r="K35" s="76">
        <v>405361.55</v>
      </c>
      <c r="L35" s="76">
        <v>0</v>
      </c>
      <c r="M35" s="76">
        <v>0</v>
      </c>
      <c r="N35" s="76">
        <v>769982.35</v>
      </c>
      <c r="O35" s="76">
        <v>10425</v>
      </c>
      <c r="P35" s="76">
        <v>0</v>
      </c>
      <c r="Q35" s="76">
        <v>140225.82999999999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  <c r="W35" s="76">
        <v>0</v>
      </c>
      <c r="X35" s="76">
        <v>0</v>
      </c>
      <c r="Y35" s="76">
        <v>3750.5</v>
      </c>
      <c r="Z35" s="76">
        <v>35792</v>
      </c>
      <c r="AA35" s="76">
        <v>38596.5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76">
        <v>0</v>
      </c>
      <c r="AI35" s="76">
        <v>0</v>
      </c>
      <c r="AJ35" s="76">
        <v>0</v>
      </c>
      <c r="AK35" s="76">
        <v>0</v>
      </c>
      <c r="AL35" s="76">
        <v>0</v>
      </c>
      <c r="AM35" s="76">
        <v>0</v>
      </c>
      <c r="AN35" s="76">
        <v>0</v>
      </c>
      <c r="AO35" s="76">
        <v>0</v>
      </c>
      <c r="AP35" s="76">
        <v>0</v>
      </c>
      <c r="AQ35" s="76">
        <v>0</v>
      </c>
      <c r="AR35" s="76">
        <v>681320.25</v>
      </c>
      <c r="AS35" s="76">
        <v>0</v>
      </c>
      <c r="AT35" s="76">
        <v>0</v>
      </c>
      <c r="AU35" s="76">
        <v>0</v>
      </c>
      <c r="AV35" s="76">
        <v>0</v>
      </c>
      <c r="AW35" s="76">
        <v>0</v>
      </c>
      <c r="AX35" s="76">
        <v>0</v>
      </c>
      <c r="AY35" s="76">
        <v>913927.5</v>
      </c>
      <c r="AZ35" s="76">
        <v>0</v>
      </c>
      <c r="BA35" s="76">
        <v>12682</v>
      </c>
      <c r="BB35" s="76">
        <v>123976</v>
      </c>
      <c r="BC35" s="76">
        <v>0</v>
      </c>
      <c r="BD35" s="76">
        <v>5991</v>
      </c>
      <c r="BE35" s="76">
        <v>71562</v>
      </c>
      <c r="BF35" s="76">
        <v>0</v>
      </c>
      <c r="BG35" s="76">
        <v>0</v>
      </c>
      <c r="BH35" s="76">
        <v>0</v>
      </c>
      <c r="BI35" s="76">
        <v>4580.5</v>
      </c>
      <c r="BJ35" s="76">
        <v>800144.83</v>
      </c>
      <c r="BK35" s="76">
        <v>0</v>
      </c>
      <c r="BL35" s="76">
        <v>0</v>
      </c>
      <c r="BM35" s="76">
        <v>0</v>
      </c>
      <c r="BN35" s="76">
        <v>0</v>
      </c>
      <c r="BO35" s="76">
        <v>0</v>
      </c>
      <c r="BP35" s="76">
        <v>0</v>
      </c>
      <c r="BQ35" s="76">
        <v>469192</v>
      </c>
      <c r="BR35" s="76">
        <v>15603.25</v>
      </c>
      <c r="BS35" s="76">
        <v>27522</v>
      </c>
      <c r="BT35" s="76">
        <v>10099.01</v>
      </c>
      <c r="BU35" s="76">
        <v>0</v>
      </c>
      <c r="BV35" s="76">
        <v>140920.5</v>
      </c>
      <c r="BW35" s="76">
        <v>23436</v>
      </c>
      <c r="BX35" s="76">
        <v>0</v>
      </c>
      <c r="BY35" s="76">
        <v>0</v>
      </c>
      <c r="BZ35" s="77">
        <v>4171212.8899999997</v>
      </c>
    </row>
    <row r="36" spans="1:78" x14ac:dyDescent="0.2">
      <c r="A36" s="74" t="s">
        <v>263</v>
      </c>
      <c r="B36" s="74" t="s">
        <v>232</v>
      </c>
      <c r="C36" s="75" t="s">
        <v>276</v>
      </c>
      <c r="D36" s="74" t="s">
        <v>277</v>
      </c>
      <c r="E36" s="76">
        <v>33767653.75</v>
      </c>
      <c r="F36" s="76">
        <v>7189753.7800000003</v>
      </c>
      <c r="G36" s="76">
        <v>30516276.359999999</v>
      </c>
      <c r="H36" s="76">
        <v>1705084</v>
      </c>
      <c r="I36" s="76">
        <v>445080.57</v>
      </c>
      <c r="J36" s="76">
        <v>106348.12</v>
      </c>
      <c r="K36" s="76">
        <v>66221678.670000002</v>
      </c>
      <c r="L36" s="76">
        <v>4294761.25</v>
      </c>
      <c r="M36" s="76">
        <v>160321.5</v>
      </c>
      <c r="N36" s="76">
        <v>5643732.7699999996</v>
      </c>
      <c r="O36" s="76">
        <v>229497</v>
      </c>
      <c r="P36" s="76">
        <v>1871821.25</v>
      </c>
      <c r="Q36" s="76">
        <v>15188746.529999999</v>
      </c>
      <c r="R36" s="76">
        <v>1765046.6</v>
      </c>
      <c r="S36" s="76">
        <v>45150</v>
      </c>
      <c r="T36" s="76">
        <v>328009.81</v>
      </c>
      <c r="U36" s="76">
        <v>613803</v>
      </c>
      <c r="V36" s="76">
        <v>673332.8</v>
      </c>
      <c r="W36" s="76">
        <v>40177514.840000004</v>
      </c>
      <c r="X36" s="76">
        <v>2504418.86</v>
      </c>
      <c r="Y36" s="76">
        <v>703590.83</v>
      </c>
      <c r="Z36" s="76">
        <v>7801504</v>
      </c>
      <c r="AA36" s="76">
        <v>406517</v>
      </c>
      <c r="AB36" s="76">
        <v>1032352</v>
      </c>
      <c r="AC36" s="76">
        <v>532529.75</v>
      </c>
      <c r="AD36" s="76">
        <v>260430.42</v>
      </c>
      <c r="AE36" s="76">
        <v>68684</v>
      </c>
      <c r="AF36" s="76">
        <v>106078660.61</v>
      </c>
      <c r="AG36" s="76">
        <v>841172</v>
      </c>
      <c r="AH36" s="76">
        <v>674562</v>
      </c>
      <c r="AI36" s="76">
        <v>606481</v>
      </c>
      <c r="AJ36" s="76">
        <v>687639</v>
      </c>
      <c r="AK36" s="76">
        <v>991684</v>
      </c>
      <c r="AL36" s="76">
        <v>826119.76</v>
      </c>
      <c r="AM36" s="76">
        <v>924840</v>
      </c>
      <c r="AN36" s="76">
        <v>1339313</v>
      </c>
      <c r="AO36" s="76">
        <v>222335</v>
      </c>
      <c r="AP36" s="76">
        <v>663591.15</v>
      </c>
      <c r="AQ36" s="76">
        <v>516948.64</v>
      </c>
      <c r="AR36" s="76">
        <v>27346997.760000002</v>
      </c>
      <c r="AS36" s="76">
        <v>309875.06</v>
      </c>
      <c r="AT36" s="76">
        <v>403375.25</v>
      </c>
      <c r="AU36" s="76">
        <v>561335.85</v>
      </c>
      <c r="AV36" s="76">
        <v>622507</v>
      </c>
      <c r="AW36" s="76">
        <v>0</v>
      </c>
      <c r="AX36" s="76">
        <v>100126.16</v>
      </c>
      <c r="AY36" s="76">
        <v>46712377.329999998</v>
      </c>
      <c r="AZ36" s="76">
        <v>672874</v>
      </c>
      <c r="BA36" s="76">
        <v>1706280</v>
      </c>
      <c r="BB36" s="76">
        <v>1042108.82</v>
      </c>
      <c r="BC36" s="76">
        <v>2085368.1</v>
      </c>
      <c r="BD36" s="76">
        <v>1828942.5</v>
      </c>
      <c r="BE36" s="76">
        <v>6719444.46</v>
      </c>
      <c r="BF36" s="76">
        <v>3261680.7</v>
      </c>
      <c r="BG36" s="76">
        <v>877898.3</v>
      </c>
      <c r="BH36" s="76">
        <v>128955.3</v>
      </c>
      <c r="BI36" s="76">
        <v>191553.5</v>
      </c>
      <c r="BJ36" s="76">
        <v>59424187.600000001</v>
      </c>
      <c r="BK36" s="76">
        <v>6257864.1299999999</v>
      </c>
      <c r="BL36" s="76">
        <v>641445</v>
      </c>
      <c r="BM36" s="76">
        <v>241665.67</v>
      </c>
      <c r="BN36" s="76">
        <v>379501</v>
      </c>
      <c r="BO36" s="76">
        <v>544810.19999999995</v>
      </c>
      <c r="BP36" s="76">
        <v>533399.80000000005</v>
      </c>
      <c r="BQ36" s="76">
        <v>34848448.93</v>
      </c>
      <c r="BR36" s="76">
        <v>917612.2</v>
      </c>
      <c r="BS36" s="76">
        <v>1120663.99</v>
      </c>
      <c r="BT36" s="76">
        <v>653005.57999999996</v>
      </c>
      <c r="BU36" s="76">
        <v>2151882.13</v>
      </c>
      <c r="BV36" s="76">
        <v>9518339.9900000002</v>
      </c>
      <c r="BW36" s="76">
        <v>422082</v>
      </c>
      <c r="BX36" s="76">
        <v>139975.04999999999</v>
      </c>
      <c r="BY36" s="76">
        <v>532383</v>
      </c>
      <c r="BZ36" s="77">
        <v>1043370</v>
      </c>
    </row>
    <row r="37" spans="1:78" x14ac:dyDescent="0.2">
      <c r="A37" s="74" t="s">
        <v>263</v>
      </c>
      <c r="B37" s="74" t="s">
        <v>237</v>
      </c>
      <c r="C37" s="75" t="s">
        <v>278</v>
      </c>
      <c r="D37" s="74" t="s">
        <v>279</v>
      </c>
      <c r="E37" s="76">
        <v>9499425</v>
      </c>
      <c r="F37" s="76">
        <v>4191491</v>
      </c>
      <c r="G37" s="76">
        <v>6401876.1699999999</v>
      </c>
      <c r="H37" s="76">
        <v>57297</v>
      </c>
      <c r="I37" s="76">
        <v>34791.5</v>
      </c>
      <c r="J37" s="76">
        <v>0</v>
      </c>
      <c r="K37" s="76">
        <v>61003142.450000003</v>
      </c>
      <c r="L37" s="76">
        <v>7779985.5</v>
      </c>
      <c r="M37" s="76">
        <v>715063.22</v>
      </c>
      <c r="N37" s="76">
        <v>2559271.37</v>
      </c>
      <c r="O37" s="76">
        <v>41680.800000000003</v>
      </c>
      <c r="P37" s="76">
        <v>2854263.75</v>
      </c>
      <c r="Q37" s="76">
        <v>9155950</v>
      </c>
      <c r="R37" s="76">
        <v>2180142.25</v>
      </c>
      <c r="S37" s="76">
        <v>0</v>
      </c>
      <c r="T37" s="76">
        <v>111003.8</v>
      </c>
      <c r="U37" s="76">
        <v>1124807.92</v>
      </c>
      <c r="V37" s="76">
        <v>256973.35</v>
      </c>
      <c r="W37" s="76">
        <v>76478661.629999995</v>
      </c>
      <c r="X37" s="76">
        <v>12348889.880000001</v>
      </c>
      <c r="Y37" s="76">
        <v>651394.75</v>
      </c>
      <c r="Z37" s="76">
        <v>6508818</v>
      </c>
      <c r="AA37" s="76">
        <v>489733.5</v>
      </c>
      <c r="AB37" s="76">
        <v>885445</v>
      </c>
      <c r="AC37" s="76">
        <v>2853851</v>
      </c>
      <c r="AD37" s="76">
        <v>22673</v>
      </c>
      <c r="AE37" s="76">
        <v>557986</v>
      </c>
      <c r="AF37" s="76">
        <v>42969034.079999998</v>
      </c>
      <c r="AG37" s="76">
        <v>305572.89</v>
      </c>
      <c r="AH37" s="76">
        <v>220649.06</v>
      </c>
      <c r="AI37" s="76">
        <v>122631</v>
      </c>
      <c r="AJ37" s="76">
        <v>228289.01</v>
      </c>
      <c r="AK37" s="76">
        <v>353410</v>
      </c>
      <c r="AL37" s="76">
        <v>146262.76999999999</v>
      </c>
      <c r="AM37" s="76">
        <v>609102.5</v>
      </c>
      <c r="AN37" s="76">
        <v>413208.25</v>
      </c>
      <c r="AO37" s="76">
        <v>133574.5</v>
      </c>
      <c r="AP37" s="76">
        <v>447696.75</v>
      </c>
      <c r="AQ37" s="76">
        <v>132901</v>
      </c>
      <c r="AR37" s="76">
        <v>16876224.800000001</v>
      </c>
      <c r="AS37" s="76">
        <v>83638.77</v>
      </c>
      <c r="AT37" s="76">
        <v>272508.75</v>
      </c>
      <c r="AU37" s="76">
        <v>160351</v>
      </c>
      <c r="AV37" s="76">
        <v>242713.5</v>
      </c>
      <c r="AW37" s="76">
        <v>79840.75</v>
      </c>
      <c r="AX37" s="76">
        <v>1097624.06</v>
      </c>
      <c r="AY37" s="76">
        <v>54845984.210000001</v>
      </c>
      <c r="AZ37" s="76">
        <v>228042.75</v>
      </c>
      <c r="BA37" s="76">
        <v>405151.25</v>
      </c>
      <c r="BB37" s="76">
        <v>888984.75</v>
      </c>
      <c r="BC37" s="76">
        <v>435778.9</v>
      </c>
      <c r="BD37" s="76">
        <v>849964.5</v>
      </c>
      <c r="BE37" s="76">
        <v>4547325.28</v>
      </c>
      <c r="BF37" s="76">
        <v>1913103.75</v>
      </c>
      <c r="BG37" s="76">
        <v>1243882.3500000001</v>
      </c>
      <c r="BH37" s="76">
        <v>101511.25</v>
      </c>
      <c r="BI37" s="76">
        <v>67676.5</v>
      </c>
      <c r="BJ37" s="76">
        <v>52311489.140000001</v>
      </c>
      <c r="BK37" s="76">
        <v>14842568.85</v>
      </c>
      <c r="BL37" s="76">
        <v>814144.25</v>
      </c>
      <c r="BM37" s="76">
        <v>197172</v>
      </c>
      <c r="BN37" s="76">
        <v>205364</v>
      </c>
      <c r="BO37" s="76">
        <v>1351948</v>
      </c>
      <c r="BP37" s="76">
        <v>207876.8</v>
      </c>
      <c r="BQ37" s="76">
        <v>25120277.68</v>
      </c>
      <c r="BR37" s="76">
        <v>354620.25</v>
      </c>
      <c r="BS37" s="76">
        <v>180880</v>
      </c>
      <c r="BT37" s="76">
        <v>425416.38</v>
      </c>
      <c r="BU37" s="76">
        <v>1040482.12</v>
      </c>
      <c r="BV37" s="76">
        <v>3108018.07</v>
      </c>
      <c r="BW37" s="76">
        <v>415767.03999999998</v>
      </c>
      <c r="BX37" s="76">
        <v>243479.75</v>
      </c>
      <c r="BY37" s="76">
        <v>233850.89</v>
      </c>
      <c r="BZ37" s="77">
        <v>2569180895.6403999</v>
      </c>
    </row>
    <row r="38" spans="1:78" x14ac:dyDescent="0.2">
      <c r="A38" s="74" t="s">
        <v>263</v>
      </c>
      <c r="B38" s="74" t="s">
        <v>237</v>
      </c>
      <c r="C38" s="75" t="s">
        <v>280</v>
      </c>
      <c r="D38" s="74" t="s">
        <v>281</v>
      </c>
      <c r="E38" s="76">
        <v>4495835.25</v>
      </c>
      <c r="F38" s="76">
        <v>66841</v>
      </c>
      <c r="G38" s="76">
        <v>1288876.82</v>
      </c>
      <c r="H38" s="76">
        <v>43415</v>
      </c>
      <c r="I38" s="76">
        <v>0</v>
      </c>
      <c r="J38" s="76">
        <v>4199.54</v>
      </c>
      <c r="K38" s="76">
        <v>31312897.57</v>
      </c>
      <c r="L38" s="76">
        <v>24713.25</v>
      </c>
      <c r="M38" s="76">
        <v>0</v>
      </c>
      <c r="N38" s="76">
        <v>812671.64</v>
      </c>
      <c r="O38" s="76">
        <v>34864.5</v>
      </c>
      <c r="P38" s="76">
        <v>0</v>
      </c>
      <c r="Q38" s="76">
        <v>886440.5</v>
      </c>
      <c r="R38" s="76">
        <v>532767.25</v>
      </c>
      <c r="S38" s="76">
        <v>0</v>
      </c>
      <c r="T38" s="76">
        <v>0</v>
      </c>
      <c r="U38" s="76">
        <v>7852</v>
      </c>
      <c r="V38" s="76">
        <v>0</v>
      </c>
      <c r="W38" s="76">
        <v>10210703.5</v>
      </c>
      <c r="X38" s="76">
        <v>132196</v>
      </c>
      <c r="Y38" s="76">
        <v>42264.09</v>
      </c>
      <c r="Z38" s="76">
        <v>263132</v>
      </c>
      <c r="AA38" s="76">
        <v>0</v>
      </c>
      <c r="AB38" s="76">
        <v>0</v>
      </c>
      <c r="AC38" s="76">
        <v>0</v>
      </c>
      <c r="AD38" s="76">
        <v>0</v>
      </c>
      <c r="AE38" s="76">
        <v>0</v>
      </c>
      <c r="AF38" s="76">
        <v>8140195.96</v>
      </c>
      <c r="AG38" s="76">
        <v>2287</v>
      </c>
      <c r="AH38" s="76">
        <v>26740</v>
      </c>
      <c r="AI38" s="76">
        <v>40223</v>
      </c>
      <c r="AJ38" s="76">
        <v>26419</v>
      </c>
      <c r="AK38" s="76">
        <v>27528</v>
      </c>
      <c r="AL38" s="76">
        <v>1703</v>
      </c>
      <c r="AM38" s="76">
        <v>0</v>
      </c>
      <c r="AN38" s="76">
        <v>1420</v>
      </c>
      <c r="AO38" s="76">
        <v>5241</v>
      </c>
      <c r="AP38" s="76">
        <v>0</v>
      </c>
      <c r="AQ38" s="76">
        <v>14150.75</v>
      </c>
      <c r="AR38" s="76">
        <v>794073.7</v>
      </c>
      <c r="AS38" s="76">
        <v>55749</v>
      </c>
      <c r="AT38" s="76">
        <v>0</v>
      </c>
      <c r="AU38" s="76">
        <v>0</v>
      </c>
      <c r="AV38" s="76">
        <v>36508</v>
      </c>
      <c r="AW38" s="76">
        <v>3227</v>
      </c>
      <c r="AX38" s="76">
        <v>0</v>
      </c>
      <c r="AY38" s="76">
        <v>3365819.62</v>
      </c>
      <c r="AZ38" s="76">
        <v>0</v>
      </c>
      <c r="BA38" s="76">
        <v>0</v>
      </c>
      <c r="BB38" s="76">
        <v>0</v>
      </c>
      <c r="BC38" s="76">
        <v>61303</v>
      </c>
      <c r="BD38" s="76">
        <v>0</v>
      </c>
      <c r="BE38" s="76">
        <v>118271</v>
      </c>
      <c r="BF38" s="76">
        <v>9496.5</v>
      </c>
      <c r="BG38" s="76">
        <v>114837</v>
      </c>
      <c r="BH38" s="76">
        <v>10716</v>
      </c>
      <c r="BI38" s="76">
        <v>0</v>
      </c>
      <c r="BJ38" s="76">
        <v>3870958.75</v>
      </c>
      <c r="BK38" s="76">
        <v>2011445.88</v>
      </c>
      <c r="BL38" s="76">
        <v>76788</v>
      </c>
      <c r="BM38" s="76">
        <v>0</v>
      </c>
      <c r="BN38" s="76">
        <v>7225</v>
      </c>
      <c r="BO38" s="76">
        <v>24305</v>
      </c>
      <c r="BP38" s="76">
        <v>0</v>
      </c>
      <c r="BQ38" s="76">
        <v>2640049.7999999998</v>
      </c>
      <c r="BR38" s="76">
        <v>8382.25</v>
      </c>
      <c r="BS38" s="76">
        <v>0</v>
      </c>
      <c r="BT38" s="76">
        <v>8182.89</v>
      </c>
      <c r="BU38" s="76">
        <v>70919</v>
      </c>
      <c r="BV38" s="76">
        <v>217169.65</v>
      </c>
      <c r="BW38" s="76">
        <v>7157</v>
      </c>
      <c r="BX38" s="76">
        <v>0</v>
      </c>
      <c r="BY38" s="76">
        <v>0</v>
      </c>
      <c r="BZ38" s="77">
        <v>142419409.48000002</v>
      </c>
    </row>
    <row r="39" spans="1:78" x14ac:dyDescent="0.2">
      <c r="A39" s="74" t="s">
        <v>263</v>
      </c>
      <c r="B39" s="74" t="s">
        <v>237</v>
      </c>
      <c r="C39" s="75" t="s">
        <v>282</v>
      </c>
      <c r="D39" s="74" t="s">
        <v>283</v>
      </c>
      <c r="E39" s="76">
        <v>1900095.2</v>
      </c>
      <c r="F39" s="76">
        <v>1150514.5</v>
      </c>
      <c r="G39" s="76">
        <v>138777</v>
      </c>
      <c r="H39" s="76">
        <v>175364</v>
      </c>
      <c r="I39" s="76">
        <v>21040</v>
      </c>
      <c r="J39" s="76">
        <v>0</v>
      </c>
      <c r="K39" s="76">
        <v>3926769.4</v>
      </c>
      <c r="L39" s="76">
        <v>257764</v>
      </c>
      <c r="M39" s="76">
        <v>158776</v>
      </c>
      <c r="N39" s="76">
        <v>371320</v>
      </c>
      <c r="O39" s="76">
        <v>21755</v>
      </c>
      <c r="P39" s="76">
        <v>246515.25</v>
      </c>
      <c r="Q39" s="76">
        <v>605157</v>
      </c>
      <c r="R39" s="76">
        <v>1081373.25</v>
      </c>
      <c r="S39" s="76">
        <v>106777.26</v>
      </c>
      <c r="T39" s="76">
        <v>597857.94999999995</v>
      </c>
      <c r="U39" s="76">
        <v>43574</v>
      </c>
      <c r="V39" s="76">
        <v>137944</v>
      </c>
      <c r="W39" s="76">
        <v>4339103.82</v>
      </c>
      <c r="X39" s="76">
        <v>1082970.5</v>
      </c>
      <c r="Y39" s="76">
        <v>531495.26</v>
      </c>
      <c r="Z39" s="76">
        <v>74579</v>
      </c>
      <c r="AA39" s="76">
        <v>81526.5</v>
      </c>
      <c r="AB39" s="76">
        <v>73374.5</v>
      </c>
      <c r="AC39" s="76">
        <v>768313.5</v>
      </c>
      <c r="AD39" s="76">
        <v>189307</v>
      </c>
      <c r="AE39" s="76">
        <v>117422</v>
      </c>
      <c r="AF39" s="76">
        <v>2476978.2000000002</v>
      </c>
      <c r="AG39" s="76">
        <v>10897</v>
      </c>
      <c r="AH39" s="76">
        <v>0</v>
      </c>
      <c r="AI39" s="76">
        <v>0</v>
      </c>
      <c r="AJ39" s="76">
        <v>0</v>
      </c>
      <c r="AK39" s="76">
        <v>23860</v>
      </c>
      <c r="AL39" s="76">
        <v>30547</v>
      </c>
      <c r="AM39" s="76">
        <v>23907</v>
      </c>
      <c r="AN39" s="76">
        <v>183008</v>
      </c>
      <c r="AO39" s="76">
        <v>10294</v>
      </c>
      <c r="AP39" s="76">
        <v>78572.25</v>
      </c>
      <c r="AQ39" s="76">
        <v>0</v>
      </c>
      <c r="AR39" s="76">
        <v>370671.25</v>
      </c>
      <c r="AS39" s="76">
        <v>12201</v>
      </c>
      <c r="AT39" s="76">
        <v>83453</v>
      </c>
      <c r="AU39" s="76">
        <v>40609</v>
      </c>
      <c r="AV39" s="76">
        <v>6646</v>
      </c>
      <c r="AW39" s="76">
        <v>12171</v>
      </c>
      <c r="AX39" s="76">
        <v>0</v>
      </c>
      <c r="AY39" s="76">
        <v>2510457.06</v>
      </c>
      <c r="AZ39" s="76">
        <v>80316</v>
      </c>
      <c r="BA39" s="76">
        <v>69175</v>
      </c>
      <c r="BB39" s="76">
        <v>0</v>
      </c>
      <c r="BC39" s="76">
        <v>0</v>
      </c>
      <c r="BD39" s="76">
        <v>100661</v>
      </c>
      <c r="BE39" s="76">
        <v>790179</v>
      </c>
      <c r="BF39" s="76">
        <v>446887.63</v>
      </c>
      <c r="BG39" s="76">
        <v>295007</v>
      </c>
      <c r="BH39" s="76">
        <v>0</v>
      </c>
      <c r="BI39" s="76">
        <v>23164.5</v>
      </c>
      <c r="BJ39" s="76">
        <v>2848130.75</v>
      </c>
      <c r="BK39" s="76">
        <v>0</v>
      </c>
      <c r="BL39" s="76">
        <v>0</v>
      </c>
      <c r="BM39" s="76">
        <v>29534</v>
      </c>
      <c r="BN39" s="76">
        <v>0</v>
      </c>
      <c r="BO39" s="76">
        <v>0</v>
      </c>
      <c r="BP39" s="76">
        <v>0</v>
      </c>
      <c r="BQ39" s="76">
        <v>3466466</v>
      </c>
      <c r="BR39" s="76">
        <v>56793.5</v>
      </c>
      <c r="BS39" s="76">
        <v>0</v>
      </c>
      <c r="BT39" s="76">
        <v>188938.57</v>
      </c>
      <c r="BU39" s="76">
        <v>237296</v>
      </c>
      <c r="BV39" s="76">
        <v>491892.87</v>
      </c>
      <c r="BW39" s="76">
        <v>83553</v>
      </c>
      <c r="BX39" s="76">
        <v>0</v>
      </c>
      <c r="BY39" s="76">
        <v>147626.5</v>
      </c>
      <c r="BZ39" s="77">
        <v>39058254</v>
      </c>
    </row>
    <row r="40" spans="1:78" x14ac:dyDescent="0.2">
      <c r="A40" s="74" t="s">
        <v>263</v>
      </c>
      <c r="B40" s="74" t="s">
        <v>237</v>
      </c>
      <c r="C40" s="75" t="s">
        <v>284</v>
      </c>
      <c r="D40" s="74" t="s">
        <v>285</v>
      </c>
      <c r="E40" s="76">
        <v>134471</v>
      </c>
      <c r="F40" s="76">
        <v>0</v>
      </c>
      <c r="G40" s="76">
        <v>4181891.62</v>
      </c>
      <c r="H40" s="76">
        <v>0</v>
      </c>
      <c r="I40" s="76">
        <v>32798</v>
      </c>
      <c r="J40" s="76">
        <v>0</v>
      </c>
      <c r="K40" s="76">
        <v>179277.6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22144.5</v>
      </c>
      <c r="S40" s="76">
        <v>0</v>
      </c>
      <c r="T40" s="76">
        <v>0</v>
      </c>
      <c r="U40" s="76">
        <v>0</v>
      </c>
      <c r="V40" s="76">
        <v>0</v>
      </c>
      <c r="W40" s="76">
        <v>11902085</v>
      </c>
      <c r="X40" s="76">
        <v>0</v>
      </c>
      <c r="Y40" s="76">
        <v>0</v>
      </c>
      <c r="Z40" s="76">
        <v>0</v>
      </c>
      <c r="AA40" s="76">
        <v>0</v>
      </c>
      <c r="AB40" s="76">
        <v>0</v>
      </c>
      <c r="AC40" s="76">
        <v>0</v>
      </c>
      <c r="AD40" s="76">
        <v>0</v>
      </c>
      <c r="AE40" s="76">
        <v>0</v>
      </c>
      <c r="AF40" s="76">
        <v>28333242.850000001</v>
      </c>
      <c r="AG40" s="76">
        <v>0</v>
      </c>
      <c r="AH40" s="76">
        <v>0</v>
      </c>
      <c r="AI40" s="76">
        <v>0</v>
      </c>
      <c r="AJ40" s="76">
        <v>0</v>
      </c>
      <c r="AK40" s="76">
        <v>0</v>
      </c>
      <c r="AL40" s="76">
        <v>0</v>
      </c>
      <c r="AM40" s="76">
        <v>0</v>
      </c>
      <c r="AN40" s="76">
        <v>0</v>
      </c>
      <c r="AO40" s="76">
        <v>0</v>
      </c>
      <c r="AP40" s="76">
        <v>0</v>
      </c>
      <c r="AQ40" s="76">
        <v>0</v>
      </c>
      <c r="AR40" s="76">
        <v>2243364.25</v>
      </c>
      <c r="AS40" s="76">
        <v>0</v>
      </c>
      <c r="AT40" s="76">
        <v>0</v>
      </c>
      <c r="AU40" s="76">
        <v>27432</v>
      </c>
      <c r="AV40" s="76">
        <v>0</v>
      </c>
      <c r="AW40" s="76">
        <v>0</v>
      </c>
      <c r="AX40" s="76">
        <v>38430</v>
      </c>
      <c r="AY40" s="76">
        <v>43577158.520000003</v>
      </c>
      <c r="AZ40" s="76">
        <v>0</v>
      </c>
      <c r="BA40" s="76">
        <v>0</v>
      </c>
      <c r="BB40" s="76">
        <v>38281</v>
      </c>
      <c r="BC40" s="76">
        <v>702390.4</v>
      </c>
      <c r="BD40" s="76">
        <v>26922</v>
      </c>
      <c r="BE40" s="76">
        <v>0</v>
      </c>
      <c r="BF40" s="76">
        <v>0</v>
      </c>
      <c r="BG40" s="76">
        <v>0</v>
      </c>
      <c r="BH40" s="76">
        <v>0</v>
      </c>
      <c r="BI40" s="76">
        <v>0</v>
      </c>
      <c r="BJ40" s="76">
        <v>77600</v>
      </c>
      <c r="BK40" s="76">
        <v>5525634.2000000002</v>
      </c>
      <c r="BL40" s="76">
        <v>0</v>
      </c>
      <c r="BM40" s="76">
        <v>0</v>
      </c>
      <c r="BN40" s="76">
        <v>0</v>
      </c>
      <c r="BO40" s="76">
        <v>98760.08</v>
      </c>
      <c r="BP40" s="76">
        <v>32901</v>
      </c>
      <c r="BQ40" s="76">
        <v>12007386.9</v>
      </c>
      <c r="BR40" s="76">
        <v>0</v>
      </c>
      <c r="BS40" s="76">
        <v>203591</v>
      </c>
      <c r="BT40" s="76">
        <v>5717.5</v>
      </c>
      <c r="BU40" s="76">
        <v>0</v>
      </c>
      <c r="BV40" s="76">
        <v>0</v>
      </c>
      <c r="BW40" s="76">
        <v>0</v>
      </c>
      <c r="BX40" s="76">
        <v>120667</v>
      </c>
      <c r="BY40" s="76">
        <v>0</v>
      </c>
      <c r="BZ40" s="77">
        <v>13928638.33</v>
      </c>
    </row>
    <row r="41" spans="1:78" x14ac:dyDescent="0.2">
      <c r="A41" s="74" t="s">
        <v>263</v>
      </c>
      <c r="B41" s="74" t="s">
        <v>244</v>
      </c>
      <c r="C41" s="75" t="s">
        <v>286</v>
      </c>
      <c r="D41" s="74" t="s">
        <v>287</v>
      </c>
      <c r="E41" s="76">
        <v>2191037</v>
      </c>
      <c r="F41" s="76">
        <v>162215</v>
      </c>
      <c r="G41" s="76">
        <v>2375504</v>
      </c>
      <c r="H41" s="76">
        <v>283314</v>
      </c>
      <c r="I41" s="76">
        <v>91407</v>
      </c>
      <c r="J41" s="76">
        <v>0</v>
      </c>
      <c r="K41" s="76">
        <v>1592393.25</v>
      </c>
      <c r="L41" s="76">
        <v>425383.75</v>
      </c>
      <c r="M41" s="76">
        <v>193213</v>
      </c>
      <c r="N41" s="76">
        <v>811273</v>
      </c>
      <c r="O41" s="76">
        <v>98741</v>
      </c>
      <c r="P41" s="76">
        <v>126186</v>
      </c>
      <c r="Q41" s="76">
        <v>637950.5</v>
      </c>
      <c r="R41" s="76">
        <v>495573</v>
      </c>
      <c r="S41" s="76">
        <v>0</v>
      </c>
      <c r="T41" s="76">
        <v>191901.45</v>
      </c>
      <c r="U41" s="76">
        <v>107334.5</v>
      </c>
      <c r="V41" s="76">
        <v>15968</v>
      </c>
      <c r="W41" s="76">
        <v>2042225.53</v>
      </c>
      <c r="X41" s="76">
        <v>468837</v>
      </c>
      <c r="Y41" s="76">
        <v>161237.75</v>
      </c>
      <c r="Z41" s="76">
        <v>789939</v>
      </c>
      <c r="AA41" s="76">
        <v>168231.5</v>
      </c>
      <c r="AB41" s="76">
        <v>187964</v>
      </c>
      <c r="AC41" s="76">
        <v>924432.5</v>
      </c>
      <c r="AD41" s="76">
        <v>46131</v>
      </c>
      <c r="AE41" s="76">
        <v>125867</v>
      </c>
      <c r="AF41" s="76">
        <v>1402639.5</v>
      </c>
      <c r="AG41" s="76">
        <v>206104.8</v>
      </c>
      <c r="AH41" s="76">
        <v>14997</v>
      </c>
      <c r="AI41" s="76">
        <v>147554</v>
      </c>
      <c r="AJ41" s="76">
        <v>140762.53</v>
      </c>
      <c r="AK41" s="76">
        <v>184939</v>
      </c>
      <c r="AL41" s="76">
        <v>294371.42</v>
      </c>
      <c r="AM41" s="76">
        <v>54443</v>
      </c>
      <c r="AN41" s="76">
        <v>83472</v>
      </c>
      <c r="AO41" s="76">
        <v>133256</v>
      </c>
      <c r="AP41" s="76">
        <v>133941.75</v>
      </c>
      <c r="AQ41" s="76">
        <v>180848.4</v>
      </c>
      <c r="AR41" s="76">
        <v>2661948.5499999998</v>
      </c>
      <c r="AS41" s="76">
        <v>103518</v>
      </c>
      <c r="AT41" s="76">
        <v>140219</v>
      </c>
      <c r="AU41" s="76">
        <v>161179</v>
      </c>
      <c r="AV41" s="76">
        <v>125066</v>
      </c>
      <c r="AW41" s="76">
        <v>0</v>
      </c>
      <c r="AX41" s="76">
        <v>129657</v>
      </c>
      <c r="AY41" s="76">
        <v>1117491</v>
      </c>
      <c r="AZ41" s="76">
        <v>142911</v>
      </c>
      <c r="BA41" s="76">
        <v>101210</v>
      </c>
      <c r="BB41" s="76">
        <v>30697</v>
      </c>
      <c r="BC41" s="76">
        <v>190715</v>
      </c>
      <c r="BD41" s="76">
        <v>26993</v>
      </c>
      <c r="BE41" s="76">
        <v>276283</v>
      </c>
      <c r="BF41" s="76">
        <v>839254</v>
      </c>
      <c r="BG41" s="76">
        <v>195996</v>
      </c>
      <c r="BH41" s="76">
        <v>0</v>
      </c>
      <c r="BI41" s="76">
        <v>2137</v>
      </c>
      <c r="BJ41" s="76">
        <v>806465</v>
      </c>
      <c r="BK41" s="76">
        <v>419266</v>
      </c>
      <c r="BL41" s="76">
        <v>3039</v>
      </c>
      <c r="BM41" s="76">
        <v>4604</v>
      </c>
      <c r="BN41" s="76">
        <v>7239</v>
      </c>
      <c r="BO41" s="76">
        <v>15592</v>
      </c>
      <c r="BP41" s="76">
        <v>15247</v>
      </c>
      <c r="BQ41" s="76">
        <v>2712219</v>
      </c>
      <c r="BR41" s="76">
        <v>19128</v>
      </c>
      <c r="BS41" s="76">
        <v>61970</v>
      </c>
      <c r="BT41" s="76">
        <v>96058.76</v>
      </c>
      <c r="BU41" s="76">
        <v>744472.56</v>
      </c>
      <c r="BV41" s="76">
        <v>419951.4</v>
      </c>
      <c r="BW41" s="76">
        <v>97318</v>
      </c>
      <c r="BX41" s="76">
        <v>0</v>
      </c>
      <c r="BY41" s="76">
        <v>0</v>
      </c>
      <c r="BZ41" s="77">
        <v>267899495.55000001</v>
      </c>
    </row>
    <row r="42" spans="1:78" x14ac:dyDescent="0.2">
      <c r="A42" s="74" t="s">
        <v>263</v>
      </c>
      <c r="B42" s="74" t="s">
        <v>244</v>
      </c>
      <c r="C42" s="75" t="s">
        <v>288</v>
      </c>
      <c r="D42" s="74" t="s">
        <v>289</v>
      </c>
      <c r="E42" s="76">
        <v>1772369.28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2721600.17</v>
      </c>
      <c r="L42" s="76">
        <v>22358.75</v>
      </c>
      <c r="M42" s="76">
        <v>0</v>
      </c>
      <c r="N42" s="76">
        <v>139636</v>
      </c>
      <c r="O42" s="76">
        <v>0</v>
      </c>
      <c r="P42" s="76">
        <v>0</v>
      </c>
      <c r="Q42" s="76">
        <v>339973.4</v>
      </c>
      <c r="R42" s="76">
        <v>45165</v>
      </c>
      <c r="S42" s="76">
        <v>0</v>
      </c>
      <c r="T42" s="76">
        <v>0</v>
      </c>
      <c r="U42" s="76">
        <v>0</v>
      </c>
      <c r="V42" s="76">
        <v>0</v>
      </c>
      <c r="W42" s="76">
        <v>605986</v>
      </c>
      <c r="X42" s="76">
        <v>481762</v>
      </c>
      <c r="Y42" s="76">
        <v>0</v>
      </c>
      <c r="Z42" s="76">
        <v>393749</v>
      </c>
      <c r="AA42" s="76">
        <v>21715</v>
      </c>
      <c r="AB42" s="76">
        <v>0</v>
      </c>
      <c r="AC42" s="76">
        <v>0</v>
      </c>
      <c r="AD42" s="76">
        <v>0</v>
      </c>
      <c r="AE42" s="76">
        <v>0</v>
      </c>
      <c r="AF42" s="76">
        <v>5456403.2199999997</v>
      </c>
      <c r="AG42" s="76">
        <v>0</v>
      </c>
      <c r="AH42" s="76">
        <v>0</v>
      </c>
      <c r="AI42" s="76">
        <v>0</v>
      </c>
      <c r="AJ42" s="76">
        <v>0</v>
      </c>
      <c r="AK42" s="76">
        <v>0</v>
      </c>
      <c r="AL42" s="76">
        <v>0</v>
      </c>
      <c r="AM42" s="76">
        <v>2129</v>
      </c>
      <c r="AN42" s="76">
        <v>0</v>
      </c>
      <c r="AO42" s="76">
        <v>1563</v>
      </c>
      <c r="AP42" s="76">
        <v>0</v>
      </c>
      <c r="AQ42" s="76">
        <v>0</v>
      </c>
      <c r="AR42" s="76">
        <v>2188502.7999999998</v>
      </c>
      <c r="AS42" s="76">
        <v>30208.17</v>
      </c>
      <c r="AT42" s="76">
        <v>14749.8</v>
      </c>
      <c r="AU42" s="76">
        <v>10197</v>
      </c>
      <c r="AV42" s="76">
        <v>0</v>
      </c>
      <c r="AW42" s="76">
        <v>33436</v>
      </c>
      <c r="AX42" s="76">
        <v>0</v>
      </c>
      <c r="AY42" s="76">
        <v>542274</v>
      </c>
      <c r="AZ42" s="76">
        <v>0</v>
      </c>
      <c r="BA42" s="76">
        <v>0</v>
      </c>
      <c r="BB42" s="76">
        <v>0</v>
      </c>
      <c r="BC42" s="76">
        <v>0</v>
      </c>
      <c r="BD42" s="76">
        <v>0</v>
      </c>
      <c r="BE42" s="76">
        <v>16139</v>
      </c>
      <c r="BF42" s="76">
        <v>185473</v>
      </c>
      <c r="BG42" s="76">
        <v>0</v>
      </c>
      <c r="BH42" s="76">
        <v>0</v>
      </c>
      <c r="BI42" s="76">
        <v>0</v>
      </c>
      <c r="BJ42" s="76">
        <v>279780.75</v>
      </c>
      <c r="BK42" s="76">
        <v>9284</v>
      </c>
      <c r="BL42" s="76">
        <v>0</v>
      </c>
      <c r="BM42" s="76">
        <v>0</v>
      </c>
      <c r="BN42" s="76">
        <v>0</v>
      </c>
      <c r="BO42" s="76">
        <v>0</v>
      </c>
      <c r="BP42" s="76">
        <v>0</v>
      </c>
      <c r="BQ42" s="76">
        <v>1878533.57</v>
      </c>
      <c r="BR42" s="76">
        <v>0</v>
      </c>
      <c r="BS42" s="76">
        <v>0</v>
      </c>
      <c r="BT42" s="76">
        <v>0</v>
      </c>
      <c r="BU42" s="76">
        <v>0</v>
      </c>
      <c r="BV42" s="76">
        <v>52157</v>
      </c>
      <c r="BW42" s="76">
        <v>0</v>
      </c>
      <c r="BX42" s="76">
        <v>0</v>
      </c>
      <c r="BY42" s="76">
        <v>0</v>
      </c>
      <c r="BZ42" s="77">
        <v>76102007.569999993</v>
      </c>
    </row>
    <row r="43" spans="1:78" x14ac:dyDescent="0.2">
      <c r="A43" s="74" t="s">
        <v>263</v>
      </c>
      <c r="B43" s="74" t="s">
        <v>244</v>
      </c>
      <c r="C43" s="75" t="s">
        <v>290</v>
      </c>
      <c r="D43" s="74" t="s">
        <v>291</v>
      </c>
      <c r="E43" s="76">
        <v>0</v>
      </c>
      <c r="F43" s="76">
        <v>73136.08</v>
      </c>
      <c r="G43" s="76">
        <v>357257.86</v>
      </c>
      <c r="H43" s="76">
        <v>0</v>
      </c>
      <c r="I43" s="76">
        <v>0</v>
      </c>
      <c r="J43" s="76">
        <v>0</v>
      </c>
      <c r="K43" s="76">
        <v>7069048.6900000004</v>
      </c>
      <c r="L43" s="76">
        <v>59516</v>
      </c>
      <c r="M43" s="76">
        <v>0</v>
      </c>
      <c r="N43" s="76">
        <v>818710</v>
      </c>
      <c r="O43" s="76">
        <v>0</v>
      </c>
      <c r="P43" s="76">
        <v>0</v>
      </c>
      <c r="Q43" s="76">
        <v>210682.08</v>
      </c>
      <c r="R43" s="76">
        <v>1200</v>
      </c>
      <c r="S43" s="76">
        <v>0</v>
      </c>
      <c r="T43" s="76">
        <v>55773.9</v>
      </c>
      <c r="U43" s="76">
        <v>157507.48000000001</v>
      </c>
      <c r="V43" s="76">
        <v>0</v>
      </c>
      <c r="W43" s="76">
        <v>2114039.25</v>
      </c>
      <c r="X43" s="76">
        <v>673409.78</v>
      </c>
      <c r="Y43" s="76">
        <v>121013.17</v>
      </c>
      <c r="Z43" s="76">
        <v>689526</v>
      </c>
      <c r="AA43" s="76">
        <v>80877</v>
      </c>
      <c r="AB43" s="76">
        <v>62341</v>
      </c>
      <c r="AC43" s="76">
        <v>0</v>
      </c>
      <c r="AD43" s="76">
        <v>8816</v>
      </c>
      <c r="AE43" s="76">
        <v>0</v>
      </c>
      <c r="AF43" s="76">
        <v>2717917.28</v>
      </c>
      <c r="AG43" s="76">
        <v>0</v>
      </c>
      <c r="AH43" s="76">
        <v>0</v>
      </c>
      <c r="AI43" s="76">
        <v>0</v>
      </c>
      <c r="AJ43" s="76">
        <v>5612.47</v>
      </c>
      <c r="AK43" s="76">
        <v>7801.8</v>
      </c>
      <c r="AL43" s="76">
        <v>0</v>
      </c>
      <c r="AM43" s="76">
        <v>0</v>
      </c>
      <c r="AN43" s="76">
        <v>0</v>
      </c>
      <c r="AO43" s="76">
        <v>20930</v>
      </c>
      <c r="AP43" s="76">
        <v>14196.13</v>
      </c>
      <c r="AQ43" s="76">
        <v>0</v>
      </c>
      <c r="AR43" s="76">
        <v>299480</v>
      </c>
      <c r="AS43" s="76">
        <v>20058.22</v>
      </c>
      <c r="AT43" s="76">
        <v>75937.78</v>
      </c>
      <c r="AU43" s="76">
        <v>138183.66</v>
      </c>
      <c r="AV43" s="76">
        <v>90221.16</v>
      </c>
      <c r="AW43" s="76">
        <v>0</v>
      </c>
      <c r="AX43" s="76">
        <v>104080.04</v>
      </c>
      <c r="AY43" s="76">
        <v>892823.57</v>
      </c>
      <c r="AZ43" s="76">
        <v>0</v>
      </c>
      <c r="BA43" s="76">
        <v>51051</v>
      </c>
      <c r="BB43" s="76">
        <v>2818.25</v>
      </c>
      <c r="BC43" s="76">
        <v>0</v>
      </c>
      <c r="BD43" s="76">
        <v>0</v>
      </c>
      <c r="BE43" s="76">
        <v>780300</v>
      </c>
      <c r="BF43" s="76">
        <v>18852</v>
      </c>
      <c r="BG43" s="76">
        <v>70211.34</v>
      </c>
      <c r="BH43" s="76">
        <v>0</v>
      </c>
      <c r="BI43" s="76">
        <v>0</v>
      </c>
      <c r="BJ43" s="76">
        <v>0</v>
      </c>
      <c r="BK43" s="76">
        <v>517008.74</v>
      </c>
      <c r="BL43" s="76">
        <v>0</v>
      </c>
      <c r="BM43" s="76">
        <v>0</v>
      </c>
      <c r="BN43" s="76">
        <v>0</v>
      </c>
      <c r="BO43" s="76">
        <v>0</v>
      </c>
      <c r="BP43" s="76">
        <v>0</v>
      </c>
      <c r="BQ43" s="76">
        <v>0</v>
      </c>
      <c r="BR43" s="76">
        <v>0</v>
      </c>
      <c r="BS43" s="76">
        <v>0</v>
      </c>
      <c r="BT43" s="76">
        <v>0</v>
      </c>
      <c r="BU43" s="76">
        <v>0</v>
      </c>
      <c r="BV43" s="76">
        <v>0</v>
      </c>
      <c r="BW43" s="76">
        <v>0</v>
      </c>
      <c r="BX43" s="76">
        <v>0</v>
      </c>
      <c r="BY43" s="76">
        <v>0</v>
      </c>
      <c r="BZ43" s="77">
        <v>25079595.530000001</v>
      </c>
    </row>
    <row r="44" spans="1:78" x14ac:dyDescent="0.2">
      <c r="A44" s="74" t="s">
        <v>263</v>
      </c>
      <c r="B44" s="74" t="s">
        <v>251</v>
      </c>
      <c r="C44" s="75" t="s">
        <v>292</v>
      </c>
      <c r="D44" s="74" t="s">
        <v>293</v>
      </c>
      <c r="E44" s="76">
        <v>69512584.090000004</v>
      </c>
      <c r="F44" s="76">
        <v>29353604.75</v>
      </c>
      <c r="G44" s="76">
        <v>34165985</v>
      </c>
      <c r="H44" s="76">
        <v>4813082</v>
      </c>
      <c r="I44" s="76">
        <v>986311</v>
      </c>
      <c r="J44" s="76">
        <v>113807.33</v>
      </c>
      <c r="K44" s="76">
        <v>91873683.099999994</v>
      </c>
      <c r="L44" s="76">
        <v>19362290.25</v>
      </c>
      <c r="M44" s="76">
        <v>1003725</v>
      </c>
      <c r="N44" s="76">
        <v>40875892.229999997</v>
      </c>
      <c r="O44" s="76">
        <v>908262</v>
      </c>
      <c r="P44" s="76">
        <v>3214659.75</v>
      </c>
      <c r="Q44" s="76">
        <v>29204309.140000001</v>
      </c>
      <c r="R44" s="76">
        <v>9620017.25</v>
      </c>
      <c r="S44" s="76">
        <v>83132</v>
      </c>
      <c r="T44" s="76">
        <v>985880.88</v>
      </c>
      <c r="U44" s="76">
        <v>1517551</v>
      </c>
      <c r="V44" s="76">
        <v>1373872</v>
      </c>
      <c r="W44" s="76">
        <v>59080270.670000002</v>
      </c>
      <c r="X44" s="76">
        <v>11206240.25</v>
      </c>
      <c r="Y44" s="76">
        <v>1012484.1</v>
      </c>
      <c r="Z44" s="76">
        <v>19191406</v>
      </c>
      <c r="AA44" s="76">
        <v>809447</v>
      </c>
      <c r="AB44" s="76">
        <v>1431964</v>
      </c>
      <c r="AC44" s="76">
        <v>2159626.5</v>
      </c>
      <c r="AD44" s="76">
        <v>592521</v>
      </c>
      <c r="AE44" s="76">
        <v>5618</v>
      </c>
      <c r="AF44" s="76">
        <v>76282330.129999995</v>
      </c>
      <c r="AG44" s="76">
        <v>1050476</v>
      </c>
      <c r="AH44" s="76">
        <v>401633</v>
      </c>
      <c r="AI44" s="76">
        <v>465826</v>
      </c>
      <c r="AJ44" s="76">
        <v>347238</v>
      </c>
      <c r="AK44" s="76">
        <v>1674624</v>
      </c>
      <c r="AL44" s="76">
        <v>1263537.2</v>
      </c>
      <c r="AM44" s="76">
        <v>741943</v>
      </c>
      <c r="AN44" s="76">
        <v>2420872</v>
      </c>
      <c r="AO44" s="76">
        <v>419554</v>
      </c>
      <c r="AP44" s="76">
        <v>806985</v>
      </c>
      <c r="AQ44" s="76">
        <v>658350</v>
      </c>
      <c r="AR44" s="76">
        <v>46964742.969999999</v>
      </c>
      <c r="AS44" s="76">
        <v>200262</v>
      </c>
      <c r="AT44" s="76">
        <v>225450</v>
      </c>
      <c r="AU44" s="76">
        <v>456148</v>
      </c>
      <c r="AV44" s="76">
        <v>57497</v>
      </c>
      <c r="AW44" s="76">
        <v>0</v>
      </c>
      <c r="AX44" s="76">
        <v>1107522.5</v>
      </c>
      <c r="AY44" s="76">
        <v>60376278.450000003</v>
      </c>
      <c r="AZ44" s="76">
        <v>774880</v>
      </c>
      <c r="BA44" s="76">
        <v>3078084.5</v>
      </c>
      <c r="BB44" s="76">
        <v>2659147</v>
      </c>
      <c r="BC44" s="76">
        <v>6132232</v>
      </c>
      <c r="BD44" s="76">
        <v>2347397</v>
      </c>
      <c r="BE44" s="76">
        <v>15042211</v>
      </c>
      <c r="BF44" s="76">
        <v>6676220</v>
      </c>
      <c r="BG44" s="76">
        <v>1732492.5</v>
      </c>
      <c r="BH44" s="76">
        <v>0</v>
      </c>
      <c r="BI44" s="76">
        <v>35046</v>
      </c>
      <c r="BJ44" s="76">
        <v>52721164.399999999</v>
      </c>
      <c r="BK44" s="76">
        <v>1456957</v>
      </c>
      <c r="BL44" s="76">
        <v>593659</v>
      </c>
      <c r="BM44" s="76">
        <v>289628</v>
      </c>
      <c r="BN44" s="76">
        <v>0</v>
      </c>
      <c r="BO44" s="76">
        <v>413182</v>
      </c>
      <c r="BP44" s="76">
        <v>253482</v>
      </c>
      <c r="BQ44" s="76">
        <v>42123711.5</v>
      </c>
      <c r="BR44" s="76">
        <v>1082274.25</v>
      </c>
      <c r="BS44" s="76">
        <v>881897</v>
      </c>
      <c r="BT44" s="76">
        <v>1732686.84</v>
      </c>
      <c r="BU44" s="76">
        <v>2115891.61</v>
      </c>
      <c r="BV44" s="76">
        <v>13980012.119999999</v>
      </c>
      <c r="BW44" s="76">
        <v>365280</v>
      </c>
      <c r="BX44" s="76">
        <v>257595</v>
      </c>
      <c r="BY44" s="76">
        <v>91590</v>
      </c>
      <c r="BZ44" s="77">
        <v>64539352.349999994</v>
      </c>
    </row>
    <row r="45" spans="1:78" x14ac:dyDescent="0.2">
      <c r="A45" s="74" t="s">
        <v>263</v>
      </c>
      <c r="B45" s="74" t="s">
        <v>251</v>
      </c>
      <c r="C45" s="75" t="s">
        <v>294</v>
      </c>
      <c r="D45" s="74" t="s">
        <v>295</v>
      </c>
      <c r="E45" s="76">
        <v>7802040</v>
      </c>
      <c r="F45" s="76">
        <v>2714662</v>
      </c>
      <c r="G45" s="76">
        <v>2228872</v>
      </c>
      <c r="H45" s="76">
        <v>129167</v>
      </c>
      <c r="I45" s="76">
        <v>0</v>
      </c>
      <c r="J45" s="76">
        <v>0</v>
      </c>
      <c r="K45" s="76">
        <v>31296294.16</v>
      </c>
      <c r="L45" s="76">
        <v>912971.5</v>
      </c>
      <c r="M45" s="76">
        <v>125904</v>
      </c>
      <c r="N45" s="76">
        <v>9049880</v>
      </c>
      <c r="O45" s="76">
        <v>33441</v>
      </c>
      <c r="P45" s="76">
        <v>402019</v>
      </c>
      <c r="Q45" s="76">
        <v>8055203.8099999996</v>
      </c>
      <c r="R45" s="76">
        <v>4064224.3</v>
      </c>
      <c r="S45" s="76">
        <v>0</v>
      </c>
      <c r="T45" s="76">
        <v>3482</v>
      </c>
      <c r="U45" s="76">
        <v>254741.3</v>
      </c>
      <c r="V45" s="76">
        <v>124010</v>
      </c>
      <c r="W45" s="76">
        <v>20991770.420000002</v>
      </c>
      <c r="X45" s="76">
        <v>3438838.5</v>
      </c>
      <c r="Y45" s="76">
        <v>321047.67</v>
      </c>
      <c r="Z45" s="76">
        <v>5070753</v>
      </c>
      <c r="AA45" s="76">
        <v>155885</v>
      </c>
      <c r="AB45" s="76">
        <v>87487</v>
      </c>
      <c r="AC45" s="76">
        <v>128867.5</v>
      </c>
      <c r="AD45" s="76">
        <v>63297</v>
      </c>
      <c r="AE45" s="76">
        <v>56499</v>
      </c>
      <c r="AF45" s="76">
        <v>33844159.149999999</v>
      </c>
      <c r="AG45" s="76">
        <v>29190</v>
      </c>
      <c r="AH45" s="76">
        <v>24842</v>
      </c>
      <c r="AI45" s="76">
        <v>33083</v>
      </c>
      <c r="AJ45" s="76">
        <v>10253</v>
      </c>
      <c r="AK45" s="76">
        <v>127208.99</v>
      </c>
      <c r="AL45" s="76">
        <v>160537</v>
      </c>
      <c r="AM45" s="76">
        <v>49038</v>
      </c>
      <c r="AN45" s="76">
        <v>193090</v>
      </c>
      <c r="AO45" s="76">
        <v>34246</v>
      </c>
      <c r="AP45" s="76">
        <v>111106.5</v>
      </c>
      <c r="AQ45" s="76">
        <v>26652</v>
      </c>
      <c r="AR45" s="76">
        <v>7908196.5999999996</v>
      </c>
      <c r="AS45" s="76">
        <v>197229</v>
      </c>
      <c r="AT45" s="76">
        <v>106720</v>
      </c>
      <c r="AU45" s="76">
        <v>149264</v>
      </c>
      <c r="AV45" s="76">
        <v>235552.37</v>
      </c>
      <c r="AW45" s="76">
        <v>70039</v>
      </c>
      <c r="AX45" s="76">
        <v>129764</v>
      </c>
      <c r="AY45" s="76">
        <v>14016033</v>
      </c>
      <c r="AZ45" s="76">
        <v>183345</v>
      </c>
      <c r="BA45" s="76">
        <v>183362</v>
      </c>
      <c r="BB45" s="76">
        <v>138593</v>
      </c>
      <c r="BC45" s="76">
        <v>175181</v>
      </c>
      <c r="BD45" s="76">
        <v>194713</v>
      </c>
      <c r="BE45" s="76">
        <v>1729972</v>
      </c>
      <c r="BF45" s="76">
        <v>1885118</v>
      </c>
      <c r="BG45" s="76">
        <v>232853.5</v>
      </c>
      <c r="BH45" s="76">
        <v>4276</v>
      </c>
      <c r="BI45" s="76">
        <v>22449</v>
      </c>
      <c r="BJ45" s="76">
        <v>10314009.6</v>
      </c>
      <c r="BK45" s="76">
        <v>8408766.1300000008</v>
      </c>
      <c r="BL45" s="76">
        <v>254019</v>
      </c>
      <c r="BM45" s="76">
        <v>62873</v>
      </c>
      <c r="BN45" s="76">
        <v>68800</v>
      </c>
      <c r="BO45" s="76">
        <v>74261</v>
      </c>
      <c r="BP45" s="76">
        <v>31050</v>
      </c>
      <c r="BQ45" s="76">
        <v>12637702.789999999</v>
      </c>
      <c r="BR45" s="76">
        <v>151596</v>
      </c>
      <c r="BS45" s="76">
        <v>219045</v>
      </c>
      <c r="BT45" s="76">
        <v>529937.5</v>
      </c>
      <c r="BU45" s="76">
        <v>604023</v>
      </c>
      <c r="BV45" s="76">
        <v>1133673</v>
      </c>
      <c r="BW45" s="76">
        <v>136497</v>
      </c>
      <c r="BX45" s="76">
        <v>165846</v>
      </c>
      <c r="BY45" s="76">
        <v>203107</v>
      </c>
      <c r="BZ45" s="77">
        <v>48419298.450000003</v>
      </c>
    </row>
    <row r="46" spans="1:78" x14ac:dyDescent="0.2">
      <c r="A46" s="74" t="s">
        <v>263</v>
      </c>
      <c r="B46" s="74" t="s">
        <v>251</v>
      </c>
      <c r="C46" s="75" t="s">
        <v>296</v>
      </c>
      <c r="D46" s="74" t="s">
        <v>297</v>
      </c>
      <c r="E46" s="76">
        <v>340657</v>
      </c>
      <c r="F46" s="76">
        <v>0</v>
      </c>
      <c r="G46" s="76">
        <v>18222.72</v>
      </c>
      <c r="H46" s="76">
        <v>0</v>
      </c>
      <c r="I46" s="76">
        <v>0</v>
      </c>
      <c r="J46" s="76">
        <v>0</v>
      </c>
      <c r="K46" s="76">
        <v>1241285.96</v>
      </c>
      <c r="L46" s="76">
        <v>135704.75</v>
      </c>
      <c r="M46" s="76">
        <v>0</v>
      </c>
      <c r="N46" s="76">
        <v>242397.75</v>
      </c>
      <c r="O46" s="76">
        <v>12948</v>
      </c>
      <c r="P46" s="76">
        <v>0</v>
      </c>
      <c r="Q46" s="76">
        <v>0</v>
      </c>
      <c r="R46" s="76">
        <v>10305.75</v>
      </c>
      <c r="S46" s="76">
        <v>0</v>
      </c>
      <c r="T46" s="76">
        <v>11794.21</v>
      </c>
      <c r="U46" s="76">
        <v>0</v>
      </c>
      <c r="V46" s="76">
        <v>0</v>
      </c>
      <c r="W46" s="76">
        <v>50731.5</v>
      </c>
      <c r="X46" s="76">
        <v>291308</v>
      </c>
      <c r="Y46" s="76">
        <v>13109.75</v>
      </c>
      <c r="Z46" s="76">
        <v>209493.23</v>
      </c>
      <c r="AA46" s="76">
        <v>4937</v>
      </c>
      <c r="AB46" s="76">
        <v>0</v>
      </c>
      <c r="AC46" s="76">
        <v>40073.5</v>
      </c>
      <c r="AD46" s="76">
        <v>2988</v>
      </c>
      <c r="AE46" s="76">
        <v>0</v>
      </c>
      <c r="AF46" s="76">
        <v>3094304</v>
      </c>
      <c r="AG46" s="76">
        <v>2608</v>
      </c>
      <c r="AH46" s="76">
        <v>0</v>
      </c>
      <c r="AI46" s="76">
        <v>18256</v>
      </c>
      <c r="AJ46" s="76">
        <v>1380</v>
      </c>
      <c r="AK46" s="76">
        <v>82018.960000000006</v>
      </c>
      <c r="AL46" s="76">
        <v>0</v>
      </c>
      <c r="AM46" s="76">
        <v>0</v>
      </c>
      <c r="AN46" s="76">
        <v>0</v>
      </c>
      <c r="AO46" s="76">
        <v>9943</v>
      </c>
      <c r="AP46" s="76">
        <v>60383.519999999997</v>
      </c>
      <c r="AQ46" s="76">
        <v>6866</v>
      </c>
      <c r="AR46" s="76">
        <v>734723.99</v>
      </c>
      <c r="AS46" s="76">
        <v>402573.3</v>
      </c>
      <c r="AT46" s="76">
        <v>35750</v>
      </c>
      <c r="AU46" s="76">
        <v>157373</v>
      </c>
      <c r="AV46" s="76">
        <v>10530.72</v>
      </c>
      <c r="AW46" s="76">
        <v>9511</v>
      </c>
      <c r="AX46" s="76">
        <v>135113.51999999999</v>
      </c>
      <c r="AY46" s="76">
        <v>39643.199999999997</v>
      </c>
      <c r="AZ46" s="76">
        <v>0</v>
      </c>
      <c r="BA46" s="76">
        <v>3216</v>
      </c>
      <c r="BB46" s="76">
        <v>16296.96</v>
      </c>
      <c r="BC46" s="76">
        <v>20264</v>
      </c>
      <c r="BD46" s="76">
        <v>0</v>
      </c>
      <c r="BE46" s="76">
        <v>21696</v>
      </c>
      <c r="BF46" s="76">
        <v>88535</v>
      </c>
      <c r="BG46" s="76">
        <v>27304</v>
      </c>
      <c r="BH46" s="76">
        <v>0</v>
      </c>
      <c r="BI46" s="76">
        <v>0</v>
      </c>
      <c r="BJ46" s="76">
        <v>0</v>
      </c>
      <c r="BK46" s="76">
        <v>11149</v>
      </c>
      <c r="BL46" s="76">
        <v>0</v>
      </c>
      <c r="BM46" s="76">
        <v>0</v>
      </c>
      <c r="BN46" s="76">
        <v>0</v>
      </c>
      <c r="BO46" s="76">
        <v>0</v>
      </c>
      <c r="BP46" s="76">
        <v>0</v>
      </c>
      <c r="BQ46" s="76">
        <v>744072</v>
      </c>
      <c r="BR46" s="76">
        <v>18106</v>
      </c>
      <c r="BS46" s="76">
        <v>45207</v>
      </c>
      <c r="BT46" s="76">
        <v>46425.49</v>
      </c>
      <c r="BU46" s="76">
        <v>0</v>
      </c>
      <c r="BV46" s="76">
        <v>362838.52</v>
      </c>
      <c r="BW46" s="76">
        <v>3908</v>
      </c>
      <c r="BX46" s="76">
        <v>0</v>
      </c>
      <c r="BY46" s="76">
        <v>16450.5</v>
      </c>
      <c r="BZ46" s="77">
        <v>12531908.07</v>
      </c>
    </row>
    <row r="47" spans="1:78" x14ac:dyDescent="0.2">
      <c r="A47" s="83" t="s">
        <v>298</v>
      </c>
      <c r="B47" s="84"/>
      <c r="C47" s="84"/>
      <c r="D47" s="85"/>
      <c r="E47" s="81">
        <f>SUM(E30:E46)</f>
        <v>543565372.63</v>
      </c>
      <c r="F47" s="81">
        <f t="shared" ref="F47:BQ47" si="2">SUM(F30:F46)</f>
        <v>122375514.55000001</v>
      </c>
      <c r="G47" s="81">
        <f t="shared" si="2"/>
        <v>220438641.44999999</v>
      </c>
      <c r="H47" s="81">
        <f t="shared" si="2"/>
        <v>36898239.82</v>
      </c>
      <c r="I47" s="81">
        <f t="shared" si="2"/>
        <v>22856287.199999999</v>
      </c>
      <c r="J47" s="81">
        <f t="shared" si="2"/>
        <v>3377101.3000000003</v>
      </c>
      <c r="K47" s="81">
        <f t="shared" si="2"/>
        <v>903814232.74000013</v>
      </c>
      <c r="L47" s="81">
        <f t="shared" si="2"/>
        <v>80953482.5</v>
      </c>
      <c r="M47" s="81">
        <f t="shared" si="2"/>
        <v>6799148.8899999997</v>
      </c>
      <c r="N47" s="81">
        <f t="shared" si="2"/>
        <v>219948550.26999998</v>
      </c>
      <c r="O47" s="81">
        <f t="shared" si="2"/>
        <v>7374651.7999999998</v>
      </c>
      <c r="P47" s="81">
        <f t="shared" si="2"/>
        <v>25100587</v>
      </c>
      <c r="Q47" s="81">
        <f t="shared" si="2"/>
        <v>156460278.10000002</v>
      </c>
      <c r="R47" s="81">
        <f t="shared" si="2"/>
        <v>109974390.50999999</v>
      </c>
      <c r="S47" s="81">
        <f t="shared" si="2"/>
        <v>2088115.56</v>
      </c>
      <c r="T47" s="81">
        <f t="shared" si="2"/>
        <v>18916633.479999997</v>
      </c>
      <c r="U47" s="81">
        <f t="shared" si="2"/>
        <v>14979671.080000002</v>
      </c>
      <c r="V47" s="81">
        <f t="shared" si="2"/>
        <v>9330230.5999999996</v>
      </c>
      <c r="W47" s="81">
        <f t="shared" si="2"/>
        <v>720233879.23999989</v>
      </c>
      <c r="X47" s="81">
        <f t="shared" si="2"/>
        <v>97308977.24000001</v>
      </c>
      <c r="Y47" s="81">
        <f t="shared" si="2"/>
        <v>22537130.910000004</v>
      </c>
      <c r="Z47" s="81">
        <f t="shared" si="2"/>
        <v>134622677.75999999</v>
      </c>
      <c r="AA47" s="81">
        <f t="shared" si="2"/>
        <v>8162700.0499999998</v>
      </c>
      <c r="AB47" s="81">
        <f t="shared" si="2"/>
        <v>16247734.75</v>
      </c>
      <c r="AC47" s="81">
        <f t="shared" si="2"/>
        <v>33315617.899999999</v>
      </c>
      <c r="AD47" s="81">
        <f t="shared" si="2"/>
        <v>7710641.4199999999</v>
      </c>
      <c r="AE47" s="81">
        <f t="shared" si="2"/>
        <v>5015576</v>
      </c>
      <c r="AF47" s="81">
        <f t="shared" si="2"/>
        <v>969506440.73000002</v>
      </c>
      <c r="AG47" s="81">
        <f t="shared" si="2"/>
        <v>11389482.300000001</v>
      </c>
      <c r="AH47" s="81">
        <f t="shared" si="2"/>
        <v>5623039.0599999996</v>
      </c>
      <c r="AI47" s="81">
        <f t="shared" si="2"/>
        <v>8327066.6500000004</v>
      </c>
      <c r="AJ47" s="81">
        <f t="shared" si="2"/>
        <v>7100282.0099999998</v>
      </c>
      <c r="AK47" s="81">
        <f t="shared" si="2"/>
        <v>15995183.750000002</v>
      </c>
      <c r="AL47" s="81">
        <f t="shared" si="2"/>
        <v>10005976.959999999</v>
      </c>
      <c r="AM47" s="81">
        <f t="shared" si="2"/>
        <v>8546131.5</v>
      </c>
      <c r="AN47" s="81">
        <f t="shared" si="2"/>
        <v>19096046.920000002</v>
      </c>
      <c r="AO47" s="81">
        <f t="shared" si="2"/>
        <v>8653930.7800000012</v>
      </c>
      <c r="AP47" s="81">
        <f t="shared" si="2"/>
        <v>11238881.200000001</v>
      </c>
      <c r="AQ47" s="81">
        <f t="shared" si="2"/>
        <v>8173355.1399999997</v>
      </c>
      <c r="AR47" s="81">
        <f t="shared" si="2"/>
        <v>244636994.49000001</v>
      </c>
      <c r="AS47" s="81">
        <f t="shared" si="2"/>
        <v>5792116.7199999988</v>
      </c>
      <c r="AT47" s="81">
        <f t="shared" si="2"/>
        <v>5668417.6800000006</v>
      </c>
      <c r="AU47" s="81">
        <f t="shared" si="2"/>
        <v>9436008.4399999995</v>
      </c>
      <c r="AV47" s="81">
        <f t="shared" si="2"/>
        <v>5102155.63</v>
      </c>
      <c r="AW47" s="81">
        <f t="shared" si="2"/>
        <v>575234.25</v>
      </c>
      <c r="AX47" s="81">
        <f t="shared" si="2"/>
        <v>6136441.7299999995</v>
      </c>
      <c r="AY47" s="81">
        <f t="shared" si="2"/>
        <v>599559699.88999999</v>
      </c>
      <c r="AZ47" s="81">
        <f t="shared" si="2"/>
        <v>12901529.34</v>
      </c>
      <c r="BA47" s="81">
        <f t="shared" si="2"/>
        <v>15067621</v>
      </c>
      <c r="BB47" s="81">
        <f t="shared" si="2"/>
        <v>23847060.330000002</v>
      </c>
      <c r="BC47" s="81">
        <f t="shared" si="2"/>
        <v>41022884.480000004</v>
      </c>
      <c r="BD47" s="81">
        <f t="shared" si="2"/>
        <v>16886285</v>
      </c>
      <c r="BE47" s="81">
        <f t="shared" si="2"/>
        <v>81885330.800000012</v>
      </c>
      <c r="BF47" s="81">
        <f t="shared" si="2"/>
        <v>72020384.629999995</v>
      </c>
      <c r="BG47" s="81">
        <f t="shared" si="2"/>
        <v>16753626.440000001</v>
      </c>
      <c r="BH47" s="81">
        <f t="shared" si="2"/>
        <v>4214772.05</v>
      </c>
      <c r="BI47" s="81">
        <f t="shared" si="2"/>
        <v>2058038</v>
      </c>
      <c r="BJ47" s="81">
        <f t="shared" si="2"/>
        <v>478783097.65500003</v>
      </c>
      <c r="BK47" s="81">
        <f t="shared" si="2"/>
        <v>128338325.78999996</v>
      </c>
      <c r="BL47" s="81">
        <f t="shared" si="2"/>
        <v>11506568.02</v>
      </c>
      <c r="BM47" s="81">
        <f t="shared" si="2"/>
        <v>5718089.3200000003</v>
      </c>
      <c r="BN47" s="81">
        <f t="shared" si="2"/>
        <v>3888500.77</v>
      </c>
      <c r="BO47" s="81">
        <f t="shared" si="2"/>
        <v>10467420.279999999</v>
      </c>
      <c r="BP47" s="81">
        <f t="shared" si="2"/>
        <v>4552846.8999999994</v>
      </c>
      <c r="BQ47" s="81">
        <f t="shared" si="2"/>
        <v>508596228.44999999</v>
      </c>
      <c r="BR47" s="81">
        <f t="shared" ref="BR47:BY47" si="3">SUM(BR30:BR46)</f>
        <v>15186724.470000001</v>
      </c>
      <c r="BS47" s="81">
        <f t="shared" si="3"/>
        <v>15868827.99</v>
      </c>
      <c r="BT47" s="81">
        <f t="shared" si="3"/>
        <v>19815675.239999998</v>
      </c>
      <c r="BU47" s="81">
        <f t="shared" si="3"/>
        <v>30427010.449999999</v>
      </c>
      <c r="BV47" s="81">
        <f t="shared" si="3"/>
        <v>92840880.74000001</v>
      </c>
      <c r="BW47" s="81">
        <f t="shared" si="3"/>
        <v>13326430.75</v>
      </c>
      <c r="BX47" s="81">
        <f t="shared" si="3"/>
        <v>8339002.7999999998</v>
      </c>
      <c r="BY47" s="81">
        <f t="shared" si="3"/>
        <v>8000274.6399999997</v>
      </c>
      <c r="BZ47" s="82">
        <f>SUM(BZ30:BZ46)</f>
        <v>4379941155.9802999</v>
      </c>
    </row>
    <row r="48" spans="1:78" x14ac:dyDescent="0.2">
      <c r="A48" s="74" t="s">
        <v>299</v>
      </c>
      <c r="B48" s="74" t="s">
        <v>300</v>
      </c>
      <c r="C48" s="75" t="s">
        <v>301</v>
      </c>
      <c r="D48" s="74" t="s">
        <v>302</v>
      </c>
      <c r="E48" s="76">
        <v>192390616.08000001</v>
      </c>
      <c r="F48" s="76">
        <v>56077010</v>
      </c>
      <c r="G48" s="76">
        <v>65831260.460000001</v>
      </c>
      <c r="H48" s="76">
        <v>36240809.710000001</v>
      </c>
      <c r="I48" s="76">
        <v>27954666.329999998</v>
      </c>
      <c r="J48" s="76">
        <v>9983893.6699999999</v>
      </c>
      <c r="K48" s="76">
        <v>346956694.08999997</v>
      </c>
      <c r="L48" s="76">
        <v>43199322.719999999</v>
      </c>
      <c r="M48" s="76">
        <v>18390467.329999998</v>
      </c>
      <c r="N48" s="76">
        <v>106752554.59999999</v>
      </c>
      <c r="O48" s="76">
        <v>16312456.779999999</v>
      </c>
      <c r="P48" s="76">
        <v>38725788.57</v>
      </c>
      <c r="Q48" s="76">
        <v>75430316.840000004</v>
      </c>
      <c r="R48" s="76">
        <v>65260969.43</v>
      </c>
      <c r="S48" s="76">
        <v>8573982.5800000001</v>
      </c>
      <c r="T48" s="76">
        <v>35019692.420000002</v>
      </c>
      <c r="U48" s="76">
        <v>25915818.32</v>
      </c>
      <c r="V48" s="76">
        <v>10057700</v>
      </c>
      <c r="W48" s="76">
        <v>251490370.16999999</v>
      </c>
      <c r="X48" s="76">
        <v>76179918.510000005</v>
      </c>
      <c r="Y48" s="76">
        <v>35676294.840000004</v>
      </c>
      <c r="Z48" s="76">
        <v>71604602.659999996</v>
      </c>
      <c r="AA48" s="76">
        <v>21239920</v>
      </c>
      <c r="AB48" s="76">
        <v>35209416.780000001</v>
      </c>
      <c r="AC48" s="76">
        <v>20396255.670000002</v>
      </c>
      <c r="AD48" s="76">
        <v>12836374.84</v>
      </c>
      <c r="AE48" s="76">
        <v>10535061.66</v>
      </c>
      <c r="AF48" s="76">
        <v>304778233.63999999</v>
      </c>
      <c r="AG48" s="76">
        <v>16450210</v>
      </c>
      <c r="AH48" s="76">
        <v>16645056</v>
      </c>
      <c r="AI48" s="76">
        <v>16706060</v>
      </c>
      <c r="AJ48" s="76">
        <v>16441519.68</v>
      </c>
      <c r="AK48" s="76">
        <v>24597474.640000001</v>
      </c>
      <c r="AL48" s="76">
        <v>18825768.960000001</v>
      </c>
      <c r="AM48" s="76">
        <v>18096551.760000002</v>
      </c>
      <c r="AN48" s="76">
        <v>28331476.460000001</v>
      </c>
      <c r="AO48" s="76">
        <v>13379650</v>
      </c>
      <c r="AP48" s="76">
        <v>17623443.34</v>
      </c>
      <c r="AQ48" s="76">
        <v>16665645.73</v>
      </c>
      <c r="AR48" s="76">
        <v>133750778.66</v>
      </c>
      <c r="AS48" s="76">
        <v>14722480</v>
      </c>
      <c r="AT48" s="76">
        <v>19068150</v>
      </c>
      <c r="AU48" s="76">
        <v>18917140</v>
      </c>
      <c r="AV48" s="76">
        <v>19082880</v>
      </c>
      <c r="AW48" s="76">
        <v>5046399.68</v>
      </c>
      <c r="AX48" s="76">
        <v>8553900</v>
      </c>
      <c r="AY48" s="76">
        <v>253400082.16999999</v>
      </c>
      <c r="AZ48" s="76">
        <v>18816719.739999998</v>
      </c>
      <c r="BA48" s="76">
        <v>25665070</v>
      </c>
      <c r="BB48" s="76">
        <v>41512843.049999997</v>
      </c>
      <c r="BC48" s="76">
        <v>39465513.259999998</v>
      </c>
      <c r="BD48" s="76">
        <v>27201240</v>
      </c>
      <c r="BE48" s="76">
        <v>43680851.25</v>
      </c>
      <c r="BF48" s="76">
        <v>43615165.799999997</v>
      </c>
      <c r="BG48" s="76">
        <v>24681590.960000001</v>
      </c>
      <c r="BH48" s="76">
        <v>10634510</v>
      </c>
      <c r="BI48" s="76">
        <v>6486947.4199999999</v>
      </c>
      <c r="BJ48" s="76">
        <v>197610244.16</v>
      </c>
      <c r="BK48" s="76">
        <v>67439209.870000005</v>
      </c>
      <c r="BL48" s="76">
        <v>23172801.170000002</v>
      </c>
      <c r="BM48" s="76">
        <v>18331751.809999999</v>
      </c>
      <c r="BN48" s="76">
        <v>28797820</v>
      </c>
      <c r="BO48" s="76">
        <v>34967900</v>
      </c>
      <c r="BP48" s="76">
        <v>18240244.84</v>
      </c>
      <c r="BQ48" s="76">
        <v>118548578.39</v>
      </c>
      <c r="BR48" s="76">
        <v>16510882</v>
      </c>
      <c r="BS48" s="76">
        <v>15871120</v>
      </c>
      <c r="BT48" s="76">
        <v>31069407.109999999</v>
      </c>
      <c r="BU48" s="76">
        <v>30281789.07</v>
      </c>
      <c r="BV48" s="76">
        <v>52759280.939999998</v>
      </c>
      <c r="BW48" s="76">
        <v>17747460</v>
      </c>
      <c r="BX48" s="76">
        <v>7472040</v>
      </c>
      <c r="BY48" s="76">
        <v>8347767.4199999999</v>
      </c>
      <c r="BZ48" s="77">
        <v>2179784348.2399993</v>
      </c>
    </row>
    <row r="49" spans="1:78" x14ac:dyDescent="0.2">
      <c r="A49" s="74" t="s">
        <v>299</v>
      </c>
      <c r="B49" s="74" t="s">
        <v>300</v>
      </c>
      <c r="C49" s="75" t="s">
        <v>303</v>
      </c>
      <c r="D49" s="74" t="s">
        <v>304</v>
      </c>
      <c r="E49" s="76">
        <v>18722790</v>
      </c>
      <c r="F49" s="76">
        <v>876240</v>
      </c>
      <c r="G49" s="76">
        <v>1569280</v>
      </c>
      <c r="H49" s="76">
        <v>877080</v>
      </c>
      <c r="I49" s="76">
        <v>1134360</v>
      </c>
      <c r="J49" s="76">
        <v>555480</v>
      </c>
      <c r="K49" s="76">
        <v>25076574.079999998</v>
      </c>
      <c r="L49" s="76">
        <v>8111181.2800000003</v>
      </c>
      <c r="M49" s="76">
        <v>701880</v>
      </c>
      <c r="N49" s="76">
        <v>3314100</v>
      </c>
      <c r="O49" s="76">
        <v>2959260</v>
      </c>
      <c r="P49" s="76">
        <v>3295565.16</v>
      </c>
      <c r="Q49" s="76">
        <v>3287262.56</v>
      </c>
      <c r="R49" s="76">
        <v>6282261.29</v>
      </c>
      <c r="S49" s="76">
        <v>219734.48</v>
      </c>
      <c r="T49" s="76">
        <v>4031563.1</v>
      </c>
      <c r="U49" s="76">
        <v>1238310</v>
      </c>
      <c r="V49" s="76">
        <v>198900</v>
      </c>
      <c r="W49" s="76">
        <v>15756751.949999999</v>
      </c>
      <c r="X49" s="76">
        <v>4138269.48</v>
      </c>
      <c r="Y49" s="76">
        <v>1865060</v>
      </c>
      <c r="Z49" s="76">
        <v>2675100</v>
      </c>
      <c r="AA49" s="76">
        <v>1117190</v>
      </c>
      <c r="AB49" s="76">
        <v>1908450</v>
      </c>
      <c r="AC49" s="76">
        <v>973991.2</v>
      </c>
      <c r="AD49" s="76">
        <v>253980</v>
      </c>
      <c r="AE49" s="76">
        <v>0</v>
      </c>
      <c r="AF49" s="76">
        <v>23101465.16</v>
      </c>
      <c r="AG49" s="76">
        <v>6707590</v>
      </c>
      <c r="AH49" s="76">
        <v>0</v>
      </c>
      <c r="AI49" s="76">
        <v>835740</v>
      </c>
      <c r="AJ49" s="76">
        <v>913283.79</v>
      </c>
      <c r="AK49" s="76">
        <v>2063690</v>
      </c>
      <c r="AL49" s="76">
        <v>1761650</v>
      </c>
      <c r="AM49" s="76">
        <v>2359220</v>
      </c>
      <c r="AN49" s="76">
        <v>1146790</v>
      </c>
      <c r="AO49" s="76">
        <v>647100</v>
      </c>
      <c r="AP49" s="76">
        <v>644780</v>
      </c>
      <c r="AQ49" s="76">
        <v>1749060</v>
      </c>
      <c r="AR49" s="76">
        <v>14675556.68</v>
      </c>
      <c r="AS49" s="76">
        <v>8587490</v>
      </c>
      <c r="AT49" s="76">
        <v>966540</v>
      </c>
      <c r="AU49" s="76">
        <v>919500</v>
      </c>
      <c r="AV49" s="76">
        <v>648960</v>
      </c>
      <c r="AW49" s="76">
        <v>419700</v>
      </c>
      <c r="AX49" s="76">
        <v>725430</v>
      </c>
      <c r="AY49" s="76">
        <v>0</v>
      </c>
      <c r="AZ49" s="76">
        <v>0</v>
      </c>
      <c r="BA49" s="76">
        <v>800420</v>
      </c>
      <c r="BB49" s="76">
        <v>0</v>
      </c>
      <c r="BC49" s="76">
        <v>1672650</v>
      </c>
      <c r="BD49" s="76">
        <v>0</v>
      </c>
      <c r="BE49" s="76">
        <v>2386859</v>
      </c>
      <c r="BF49" s="76">
        <v>0</v>
      </c>
      <c r="BG49" s="76">
        <v>431663.22</v>
      </c>
      <c r="BH49" s="76">
        <v>476235</v>
      </c>
      <c r="BI49" s="76">
        <v>0</v>
      </c>
      <c r="BJ49" s="76">
        <v>21338790</v>
      </c>
      <c r="BK49" s="76">
        <v>3954973.33</v>
      </c>
      <c r="BL49" s="76">
        <v>1010499.68</v>
      </c>
      <c r="BM49" s="76">
        <v>1056240</v>
      </c>
      <c r="BN49" s="76">
        <v>0</v>
      </c>
      <c r="BO49" s="76">
        <v>577080</v>
      </c>
      <c r="BP49" s="76">
        <v>177130</v>
      </c>
      <c r="BQ49" s="76">
        <v>5800556.6699999999</v>
      </c>
      <c r="BR49" s="76">
        <v>1848230</v>
      </c>
      <c r="BS49" s="76">
        <v>1259077.92</v>
      </c>
      <c r="BT49" s="76">
        <v>415942</v>
      </c>
      <c r="BU49" s="76">
        <v>2320280</v>
      </c>
      <c r="BV49" s="76">
        <v>3647380</v>
      </c>
      <c r="BW49" s="76">
        <v>1026450</v>
      </c>
      <c r="BX49" s="76">
        <v>77907.100000000006</v>
      </c>
      <c r="BY49" s="76">
        <v>0</v>
      </c>
      <c r="BZ49" s="77">
        <v>151674327.83000001</v>
      </c>
    </row>
    <row r="50" spans="1:78" x14ac:dyDescent="0.2">
      <c r="A50" s="74" t="s">
        <v>299</v>
      </c>
      <c r="B50" s="74" t="s">
        <v>300</v>
      </c>
      <c r="C50" s="75" t="s">
        <v>305</v>
      </c>
      <c r="D50" s="74" t="s">
        <v>306</v>
      </c>
      <c r="E50" s="76">
        <v>90000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90000</v>
      </c>
      <c r="L50" s="76">
        <v>0</v>
      </c>
      <c r="M50" s="76">
        <v>0</v>
      </c>
      <c r="N50" s="76">
        <v>90000</v>
      </c>
      <c r="O50" s="76">
        <v>0</v>
      </c>
      <c r="P50" s="76">
        <v>31500</v>
      </c>
      <c r="Q50" s="76">
        <v>658526.76</v>
      </c>
      <c r="R50" s="76">
        <v>0</v>
      </c>
      <c r="S50" s="76">
        <v>0</v>
      </c>
      <c r="T50" s="76">
        <v>0</v>
      </c>
      <c r="U50" s="76">
        <v>0</v>
      </c>
      <c r="V50" s="76">
        <v>151200</v>
      </c>
      <c r="W50" s="76">
        <v>266600</v>
      </c>
      <c r="X50" s="76">
        <v>0</v>
      </c>
      <c r="Y50" s="76">
        <v>0</v>
      </c>
      <c r="Z50" s="76">
        <v>128838.7</v>
      </c>
      <c r="AA50" s="76">
        <v>190400</v>
      </c>
      <c r="AB50" s="76">
        <v>0</v>
      </c>
      <c r="AC50" s="76">
        <v>0</v>
      </c>
      <c r="AD50" s="76">
        <v>0</v>
      </c>
      <c r="AE50" s="76">
        <v>0</v>
      </c>
      <c r="AF50" s="76">
        <v>90000</v>
      </c>
      <c r="AG50" s="76">
        <v>0</v>
      </c>
      <c r="AH50" s="76">
        <v>0</v>
      </c>
      <c r="AI50" s="76">
        <v>0</v>
      </c>
      <c r="AJ50" s="76">
        <v>0</v>
      </c>
      <c r="AK50" s="76">
        <v>0</v>
      </c>
      <c r="AL50" s="76">
        <v>0</v>
      </c>
      <c r="AM50" s="76">
        <v>0</v>
      </c>
      <c r="AN50" s="76">
        <v>0</v>
      </c>
      <c r="AO50" s="76">
        <v>0</v>
      </c>
      <c r="AP50" s="76">
        <v>0</v>
      </c>
      <c r="AQ50" s="76">
        <v>0</v>
      </c>
      <c r="AR50" s="76">
        <v>90000</v>
      </c>
      <c r="AS50" s="76">
        <v>0</v>
      </c>
      <c r="AT50" s="76">
        <v>0</v>
      </c>
      <c r="AU50" s="76">
        <v>0</v>
      </c>
      <c r="AV50" s="76">
        <v>0</v>
      </c>
      <c r="AW50" s="76">
        <v>0</v>
      </c>
      <c r="AX50" s="76">
        <v>0</v>
      </c>
      <c r="AY50" s="76">
        <v>90000</v>
      </c>
      <c r="AZ50" s="76">
        <v>0</v>
      </c>
      <c r="BA50" s="76">
        <v>0</v>
      </c>
      <c r="BB50" s="76">
        <v>0</v>
      </c>
      <c r="BC50" s="76">
        <v>0</v>
      </c>
      <c r="BD50" s="76">
        <v>0</v>
      </c>
      <c r="BE50" s="76">
        <v>0</v>
      </c>
      <c r="BF50" s="76">
        <v>0</v>
      </c>
      <c r="BG50" s="76">
        <v>0</v>
      </c>
      <c r="BH50" s="76">
        <v>0</v>
      </c>
      <c r="BI50" s="76">
        <v>0</v>
      </c>
      <c r="BJ50" s="76">
        <v>90000</v>
      </c>
      <c r="BK50" s="76">
        <v>0</v>
      </c>
      <c r="BL50" s="76">
        <v>0</v>
      </c>
      <c r="BM50" s="76">
        <v>0</v>
      </c>
      <c r="BN50" s="76">
        <v>0</v>
      </c>
      <c r="BO50" s="76">
        <v>0</v>
      </c>
      <c r="BP50" s="76">
        <v>0</v>
      </c>
      <c r="BQ50" s="76">
        <v>90000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0</v>
      </c>
      <c r="BX50" s="76">
        <v>0</v>
      </c>
      <c r="BY50" s="76">
        <v>0</v>
      </c>
      <c r="BZ50" s="77">
        <v>2760656.45</v>
      </c>
    </row>
    <row r="51" spans="1:78" x14ac:dyDescent="0.2">
      <c r="A51" s="74" t="s">
        <v>299</v>
      </c>
      <c r="B51" s="74" t="s">
        <v>300</v>
      </c>
      <c r="C51" s="75" t="s">
        <v>307</v>
      </c>
      <c r="D51" s="74" t="s">
        <v>308</v>
      </c>
      <c r="E51" s="76">
        <v>11699285.210000001</v>
      </c>
      <c r="F51" s="76">
        <v>2821675</v>
      </c>
      <c r="G51" s="76">
        <v>2604609.6800000002</v>
      </c>
      <c r="H51" s="76">
        <v>0</v>
      </c>
      <c r="I51" s="76">
        <v>1215900</v>
      </c>
      <c r="J51" s="76">
        <v>247566.67</v>
      </c>
      <c r="K51" s="76">
        <v>15390780.6</v>
      </c>
      <c r="L51" s="76">
        <v>2407369</v>
      </c>
      <c r="M51" s="76">
        <v>711900</v>
      </c>
      <c r="N51" s="76">
        <v>3874955.39</v>
      </c>
      <c r="O51" s="76">
        <v>888412.9</v>
      </c>
      <c r="P51" s="76">
        <v>1735116.13</v>
      </c>
      <c r="Q51" s="76">
        <v>3304531.18</v>
      </c>
      <c r="R51" s="76">
        <v>3241059.45</v>
      </c>
      <c r="S51" s="76">
        <v>0</v>
      </c>
      <c r="T51" s="76">
        <v>2346212.9</v>
      </c>
      <c r="U51" s="76">
        <v>1038551.61</v>
      </c>
      <c r="V51" s="76">
        <v>214200</v>
      </c>
      <c r="W51" s="76">
        <v>13712058.279999999</v>
      </c>
      <c r="X51" s="76">
        <v>2532938.71</v>
      </c>
      <c r="Y51" s="76">
        <v>2138500</v>
      </c>
      <c r="Z51" s="76">
        <v>3452576.83</v>
      </c>
      <c r="AA51" s="76">
        <v>1082200</v>
      </c>
      <c r="AB51" s="76">
        <v>1946700</v>
      </c>
      <c r="AC51" s="76">
        <v>800100</v>
      </c>
      <c r="AD51" s="76">
        <v>151200</v>
      </c>
      <c r="AE51" s="76">
        <v>249433.33</v>
      </c>
      <c r="AF51" s="76">
        <v>15665913.880000001</v>
      </c>
      <c r="AG51" s="76">
        <v>1300901.07</v>
      </c>
      <c r="AH51" s="76">
        <v>806400</v>
      </c>
      <c r="AI51" s="76">
        <v>955626.8</v>
      </c>
      <c r="AJ51" s="76">
        <v>813381.19</v>
      </c>
      <c r="AK51" s="76">
        <v>1179345.71</v>
      </c>
      <c r="AL51" s="76">
        <v>0</v>
      </c>
      <c r="AM51" s="76">
        <v>870296.22</v>
      </c>
      <c r="AN51" s="76">
        <v>1316812.8999999999</v>
      </c>
      <c r="AO51" s="76">
        <v>495016.67</v>
      </c>
      <c r="AP51" s="76">
        <v>942316.67</v>
      </c>
      <c r="AQ51" s="76">
        <v>839300</v>
      </c>
      <c r="AR51" s="76">
        <v>8795025.8100000005</v>
      </c>
      <c r="AS51" s="76">
        <v>1025500</v>
      </c>
      <c r="AT51" s="76">
        <v>931000</v>
      </c>
      <c r="AU51" s="76">
        <v>1013250</v>
      </c>
      <c r="AV51" s="76">
        <v>932400</v>
      </c>
      <c r="AW51" s="76">
        <v>176400</v>
      </c>
      <c r="AX51" s="76">
        <v>356300</v>
      </c>
      <c r="AY51" s="76">
        <v>12698165.16</v>
      </c>
      <c r="AZ51" s="76">
        <v>504300</v>
      </c>
      <c r="BA51" s="76">
        <v>1455200</v>
      </c>
      <c r="BB51" s="76">
        <v>688360.67</v>
      </c>
      <c r="BC51" s="76">
        <v>2133529.0299999998</v>
      </c>
      <c r="BD51" s="76">
        <v>302400</v>
      </c>
      <c r="BE51" s="76">
        <v>1989300</v>
      </c>
      <c r="BF51" s="76">
        <v>1787258.06</v>
      </c>
      <c r="BG51" s="76">
        <v>1263748.3899999999</v>
      </c>
      <c r="BH51" s="76">
        <v>595700</v>
      </c>
      <c r="BI51" s="76">
        <v>370000</v>
      </c>
      <c r="BJ51" s="76">
        <v>11648483.07</v>
      </c>
      <c r="BK51" s="76">
        <v>0</v>
      </c>
      <c r="BL51" s="76">
        <v>959432.8</v>
      </c>
      <c r="BM51" s="76">
        <v>450800</v>
      </c>
      <c r="BN51" s="76">
        <v>1557996.77</v>
      </c>
      <c r="BO51" s="76">
        <v>1748600</v>
      </c>
      <c r="BP51" s="76">
        <v>900900</v>
      </c>
      <c r="BQ51" s="76">
        <v>6680724.7199999997</v>
      </c>
      <c r="BR51" s="76">
        <v>968216.67</v>
      </c>
      <c r="BS51" s="76">
        <v>815251.61</v>
      </c>
      <c r="BT51" s="76">
        <v>1118928.23</v>
      </c>
      <c r="BU51" s="76">
        <v>1169700</v>
      </c>
      <c r="BV51" s="76">
        <v>2269941.94</v>
      </c>
      <c r="BW51" s="76">
        <v>937183.33</v>
      </c>
      <c r="BX51" s="76">
        <v>152600</v>
      </c>
      <c r="BY51" s="76">
        <v>144900</v>
      </c>
      <c r="BZ51" s="77">
        <v>114332020.61000001</v>
      </c>
    </row>
    <row r="52" spans="1:78" x14ac:dyDescent="0.2">
      <c r="A52" s="74" t="s">
        <v>299</v>
      </c>
      <c r="B52" s="74" t="s">
        <v>300</v>
      </c>
      <c r="C52" s="75" t="s">
        <v>309</v>
      </c>
      <c r="D52" s="74" t="s">
        <v>310</v>
      </c>
      <c r="E52" s="76">
        <v>1425600</v>
      </c>
      <c r="F52" s="76">
        <v>178200</v>
      </c>
      <c r="G52" s="76">
        <v>90000</v>
      </c>
      <c r="H52" s="76">
        <v>2285837.9</v>
      </c>
      <c r="I52" s="76">
        <v>178200</v>
      </c>
      <c r="J52" s="76">
        <v>89100</v>
      </c>
      <c r="K52" s="76">
        <v>3279277.42</v>
      </c>
      <c r="L52" s="76">
        <v>0</v>
      </c>
      <c r="M52" s="76">
        <v>0</v>
      </c>
      <c r="N52" s="76">
        <v>178200</v>
      </c>
      <c r="O52" s="76">
        <v>100800</v>
      </c>
      <c r="P52" s="76">
        <v>360000</v>
      </c>
      <c r="Q52" s="76">
        <v>0</v>
      </c>
      <c r="R52" s="76">
        <v>534600</v>
      </c>
      <c r="S52" s="76">
        <v>327600</v>
      </c>
      <c r="T52" s="76">
        <v>0</v>
      </c>
      <c r="U52" s="76">
        <v>0</v>
      </c>
      <c r="V52" s="76">
        <v>0</v>
      </c>
      <c r="W52" s="76">
        <v>3657930.32</v>
      </c>
      <c r="X52" s="76">
        <v>267300</v>
      </c>
      <c r="Y52" s="76">
        <v>178200</v>
      </c>
      <c r="Z52" s="76">
        <v>181700</v>
      </c>
      <c r="AA52" s="76">
        <v>0</v>
      </c>
      <c r="AB52" s="76">
        <v>89100</v>
      </c>
      <c r="AC52" s="76">
        <v>0</v>
      </c>
      <c r="AD52" s="76">
        <v>0</v>
      </c>
      <c r="AE52" s="76">
        <v>0</v>
      </c>
      <c r="AF52" s="76">
        <v>1623496.77</v>
      </c>
      <c r="AG52" s="76">
        <v>9900</v>
      </c>
      <c r="AH52" s="76">
        <v>50400</v>
      </c>
      <c r="AI52" s="76">
        <v>0</v>
      </c>
      <c r="AJ52" s="76">
        <v>0</v>
      </c>
      <c r="AK52" s="76">
        <v>0</v>
      </c>
      <c r="AL52" s="76">
        <v>1002400</v>
      </c>
      <c r="AM52" s="76">
        <v>89100</v>
      </c>
      <c r="AN52" s="76">
        <v>89100</v>
      </c>
      <c r="AO52" s="76">
        <v>0</v>
      </c>
      <c r="AP52" s="76">
        <v>0</v>
      </c>
      <c r="AQ52" s="76">
        <v>0</v>
      </c>
      <c r="AR52" s="76">
        <v>139380.65</v>
      </c>
      <c r="AS52" s="76">
        <v>0</v>
      </c>
      <c r="AT52" s="76">
        <v>0</v>
      </c>
      <c r="AU52" s="76">
        <v>0</v>
      </c>
      <c r="AV52" s="76">
        <v>0</v>
      </c>
      <c r="AW52" s="76">
        <v>0</v>
      </c>
      <c r="AX52" s="76">
        <v>0</v>
      </c>
      <c r="AY52" s="76">
        <v>1257093.55</v>
      </c>
      <c r="AZ52" s="76">
        <v>100800</v>
      </c>
      <c r="BA52" s="76">
        <v>89100</v>
      </c>
      <c r="BB52" s="76">
        <v>1957200</v>
      </c>
      <c r="BC52" s="76">
        <v>864318.38</v>
      </c>
      <c r="BD52" s="76">
        <v>0</v>
      </c>
      <c r="BE52" s="76">
        <v>189900</v>
      </c>
      <c r="BF52" s="76">
        <v>89100</v>
      </c>
      <c r="BG52" s="76">
        <v>89100</v>
      </c>
      <c r="BH52" s="76">
        <v>89100</v>
      </c>
      <c r="BI52" s="76">
        <v>0</v>
      </c>
      <c r="BJ52" s="76">
        <v>993573.33</v>
      </c>
      <c r="BK52" s="76">
        <v>3788871.24</v>
      </c>
      <c r="BL52" s="76">
        <v>0</v>
      </c>
      <c r="BM52" s="76">
        <v>664300</v>
      </c>
      <c r="BN52" s="76">
        <v>206658.06</v>
      </c>
      <c r="BO52" s="76">
        <v>0</v>
      </c>
      <c r="BP52" s="76">
        <v>134400</v>
      </c>
      <c r="BQ52" s="76">
        <v>356400</v>
      </c>
      <c r="BR52" s="76">
        <v>0</v>
      </c>
      <c r="BS52" s="76">
        <v>0</v>
      </c>
      <c r="BT52" s="76">
        <v>89100</v>
      </c>
      <c r="BU52" s="76">
        <v>0</v>
      </c>
      <c r="BV52" s="76">
        <v>178200</v>
      </c>
      <c r="BW52" s="76">
        <v>0</v>
      </c>
      <c r="BX52" s="76">
        <v>0</v>
      </c>
      <c r="BY52" s="76">
        <v>0</v>
      </c>
      <c r="BZ52" s="77">
        <v>16402450.790000001</v>
      </c>
    </row>
    <row r="53" spans="1:78" x14ac:dyDescent="0.2">
      <c r="A53" s="74" t="s">
        <v>299</v>
      </c>
      <c r="B53" s="74" t="s">
        <v>300</v>
      </c>
      <c r="C53" s="75" t="s">
        <v>311</v>
      </c>
      <c r="D53" s="74" t="s">
        <v>312</v>
      </c>
      <c r="E53" s="76">
        <v>0</v>
      </c>
      <c r="F53" s="76">
        <v>0</v>
      </c>
      <c r="G53" s="76">
        <v>12579.18</v>
      </c>
      <c r="H53" s="76">
        <v>0</v>
      </c>
      <c r="I53" s="76">
        <v>480600</v>
      </c>
      <c r="J53" s="76">
        <v>0</v>
      </c>
      <c r="K53" s="76">
        <v>140805.66</v>
      </c>
      <c r="L53" s="76">
        <v>553900</v>
      </c>
      <c r="M53" s="76">
        <v>0</v>
      </c>
      <c r="N53" s="76">
        <v>19518.36</v>
      </c>
      <c r="O53" s="76">
        <v>0</v>
      </c>
      <c r="P53" s="76">
        <v>12522.3</v>
      </c>
      <c r="Q53" s="76">
        <v>0</v>
      </c>
      <c r="R53" s="76">
        <v>34751.040000000001</v>
      </c>
      <c r="S53" s="76">
        <v>0</v>
      </c>
      <c r="T53" s="76">
        <v>0</v>
      </c>
      <c r="U53" s="76">
        <v>0</v>
      </c>
      <c r="V53" s="76">
        <v>0</v>
      </c>
      <c r="W53" s="76">
        <v>177561.78</v>
      </c>
      <c r="X53" s="76">
        <v>0</v>
      </c>
      <c r="Y53" s="76">
        <v>0</v>
      </c>
      <c r="Z53" s="76">
        <v>10852.6</v>
      </c>
      <c r="AA53" s="76">
        <v>0</v>
      </c>
      <c r="AB53" s="76">
        <v>0</v>
      </c>
      <c r="AC53" s="76">
        <v>0</v>
      </c>
      <c r="AD53" s="76">
        <v>0</v>
      </c>
      <c r="AE53" s="76">
        <v>0</v>
      </c>
      <c r="AF53" s="76">
        <v>142575.26999999999</v>
      </c>
      <c r="AG53" s="76">
        <v>0</v>
      </c>
      <c r="AH53" s="76">
        <v>0</v>
      </c>
      <c r="AI53" s="76">
        <v>0</v>
      </c>
      <c r="AJ53" s="76">
        <v>0</v>
      </c>
      <c r="AK53" s="76">
        <v>0</v>
      </c>
      <c r="AL53" s="76">
        <v>0</v>
      </c>
      <c r="AM53" s="76">
        <v>11448.96</v>
      </c>
      <c r="AN53" s="76">
        <v>16241.68</v>
      </c>
      <c r="AO53" s="76">
        <v>0</v>
      </c>
      <c r="AP53" s="76">
        <v>0</v>
      </c>
      <c r="AQ53" s="76">
        <v>0</v>
      </c>
      <c r="AR53" s="76">
        <v>57661.68</v>
      </c>
      <c r="AS53" s="76">
        <v>0</v>
      </c>
      <c r="AT53" s="76">
        <v>0</v>
      </c>
      <c r="AU53" s="76">
        <v>0</v>
      </c>
      <c r="AV53" s="76">
        <v>50400</v>
      </c>
      <c r="AW53" s="76">
        <v>0</v>
      </c>
      <c r="AX53" s="76">
        <v>0</v>
      </c>
      <c r="AY53" s="76">
        <v>118395.66</v>
      </c>
      <c r="AZ53" s="76">
        <v>0</v>
      </c>
      <c r="BA53" s="76">
        <v>0</v>
      </c>
      <c r="BB53" s="76">
        <v>0</v>
      </c>
      <c r="BC53" s="76">
        <v>0</v>
      </c>
      <c r="BD53" s="76">
        <v>0</v>
      </c>
      <c r="BE53" s="76">
        <v>0</v>
      </c>
      <c r="BF53" s="76">
        <v>13595.64</v>
      </c>
      <c r="BG53" s="76">
        <v>0</v>
      </c>
      <c r="BH53" s="76">
        <v>0</v>
      </c>
      <c r="BI53" s="76">
        <v>0</v>
      </c>
      <c r="BJ53" s="76">
        <v>90895.26</v>
      </c>
      <c r="BK53" s="76">
        <v>28000</v>
      </c>
      <c r="BL53" s="76">
        <v>0</v>
      </c>
      <c r="BM53" s="76">
        <v>0</v>
      </c>
      <c r="BN53" s="76">
        <v>0</v>
      </c>
      <c r="BO53" s="76">
        <v>0</v>
      </c>
      <c r="BP53" s="76">
        <v>0</v>
      </c>
      <c r="BQ53" s="76">
        <v>102543.66</v>
      </c>
      <c r="BR53" s="76">
        <v>0</v>
      </c>
      <c r="BS53" s="76">
        <v>0</v>
      </c>
      <c r="BT53" s="76">
        <v>9583.44</v>
      </c>
      <c r="BU53" s="76">
        <v>10921.68</v>
      </c>
      <c r="BV53" s="76">
        <v>12844.32</v>
      </c>
      <c r="BW53" s="76">
        <v>0</v>
      </c>
      <c r="BX53" s="76">
        <v>0</v>
      </c>
      <c r="BY53" s="76">
        <v>50400</v>
      </c>
      <c r="BZ53" s="77">
        <v>7212297</v>
      </c>
    </row>
    <row r="54" spans="1:78" x14ac:dyDescent="0.2">
      <c r="A54" s="74" t="s">
        <v>299</v>
      </c>
      <c r="B54" s="74" t="s">
        <v>300</v>
      </c>
      <c r="C54" s="75" t="s">
        <v>313</v>
      </c>
      <c r="D54" s="74" t="s">
        <v>314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78400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  <c r="W54" s="76">
        <v>36327.919999999998</v>
      </c>
      <c r="X54" s="76">
        <v>0</v>
      </c>
      <c r="Y54" s="76">
        <v>0</v>
      </c>
      <c r="Z54" s="76">
        <v>0</v>
      </c>
      <c r="AA54" s="76">
        <v>0</v>
      </c>
      <c r="AB54" s="76">
        <v>0</v>
      </c>
      <c r="AC54" s="76">
        <v>0</v>
      </c>
      <c r="AD54" s="76">
        <v>0</v>
      </c>
      <c r="AE54" s="76">
        <v>0</v>
      </c>
      <c r="AF54" s="76">
        <v>21956.400000000001</v>
      </c>
      <c r="AG54" s="76">
        <v>5179.6499999999996</v>
      </c>
      <c r="AH54" s="76">
        <v>0</v>
      </c>
      <c r="AI54" s="76">
        <v>0</v>
      </c>
      <c r="AJ54" s="76">
        <v>0</v>
      </c>
      <c r="AK54" s="76">
        <v>0</v>
      </c>
      <c r="AL54" s="76">
        <v>0</v>
      </c>
      <c r="AM54" s="76">
        <v>0</v>
      </c>
      <c r="AN54" s="76">
        <v>0</v>
      </c>
      <c r="AO54" s="76">
        <v>0</v>
      </c>
      <c r="AP54" s="76">
        <v>0</v>
      </c>
      <c r="AQ54" s="76">
        <v>0</v>
      </c>
      <c r="AR54" s="76">
        <v>41733.18</v>
      </c>
      <c r="AS54" s="76">
        <v>0</v>
      </c>
      <c r="AT54" s="76">
        <v>0</v>
      </c>
      <c r="AU54" s="76">
        <v>0</v>
      </c>
      <c r="AV54" s="76">
        <v>0</v>
      </c>
      <c r="AW54" s="76">
        <v>0</v>
      </c>
      <c r="AX54" s="76">
        <v>0</v>
      </c>
      <c r="AY54" s="76">
        <v>0</v>
      </c>
      <c r="AZ54" s="76">
        <v>0</v>
      </c>
      <c r="BA54" s="76">
        <v>0</v>
      </c>
      <c r="BB54" s="76">
        <v>0</v>
      </c>
      <c r="BC54" s="76">
        <v>0</v>
      </c>
      <c r="BD54" s="76">
        <v>0</v>
      </c>
      <c r="BE54" s="76">
        <v>0</v>
      </c>
      <c r="BF54" s="76">
        <v>0</v>
      </c>
      <c r="BG54" s="76">
        <v>0</v>
      </c>
      <c r="BH54" s="76">
        <v>0</v>
      </c>
      <c r="BI54" s="76">
        <v>0</v>
      </c>
      <c r="BJ54" s="76">
        <v>0</v>
      </c>
      <c r="BK54" s="76">
        <v>0</v>
      </c>
      <c r="BL54" s="76">
        <v>0</v>
      </c>
      <c r="BM54" s="76">
        <v>0</v>
      </c>
      <c r="BN54" s="76">
        <v>0</v>
      </c>
      <c r="BO54" s="76">
        <v>0</v>
      </c>
      <c r="BP54" s="76">
        <v>0</v>
      </c>
      <c r="BQ54" s="76">
        <v>0</v>
      </c>
      <c r="BR54" s="76">
        <v>0</v>
      </c>
      <c r="BS54" s="76">
        <v>0</v>
      </c>
      <c r="BT54" s="76">
        <v>0</v>
      </c>
      <c r="BU54" s="76">
        <v>0</v>
      </c>
      <c r="BV54" s="76">
        <v>0</v>
      </c>
      <c r="BW54" s="76">
        <v>0</v>
      </c>
      <c r="BX54" s="76">
        <v>0</v>
      </c>
      <c r="BY54" s="76">
        <v>0</v>
      </c>
      <c r="BZ54" s="77">
        <v>723720.57000000007</v>
      </c>
    </row>
    <row r="55" spans="1:78" x14ac:dyDescent="0.2">
      <c r="A55" s="74" t="s">
        <v>299</v>
      </c>
      <c r="B55" s="74" t="s">
        <v>300</v>
      </c>
      <c r="C55" s="75" t="s">
        <v>315</v>
      </c>
      <c r="D55" s="74" t="s">
        <v>316</v>
      </c>
      <c r="E55" s="76">
        <v>68210.460000000006</v>
      </c>
      <c r="F55" s="76">
        <v>0</v>
      </c>
      <c r="G55" s="76">
        <v>0</v>
      </c>
      <c r="H55" s="76">
        <v>2521.1999999999998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2521.1999999999998</v>
      </c>
      <c r="P55" s="76">
        <v>0</v>
      </c>
      <c r="Q55" s="76">
        <v>0</v>
      </c>
      <c r="R55" s="76">
        <v>0</v>
      </c>
      <c r="S55" s="76">
        <v>0</v>
      </c>
      <c r="T55" s="76">
        <v>5042.3999999999996</v>
      </c>
      <c r="U55" s="76">
        <v>0</v>
      </c>
      <c r="V55" s="76">
        <v>0</v>
      </c>
      <c r="W55" s="76">
        <v>9244.4</v>
      </c>
      <c r="X55" s="76">
        <v>0</v>
      </c>
      <c r="Y55" s="76">
        <v>20169.599999999999</v>
      </c>
      <c r="Z55" s="76">
        <v>1260.5999999999999</v>
      </c>
      <c r="AA55" s="76">
        <v>0</v>
      </c>
      <c r="AB55" s="76">
        <v>0</v>
      </c>
      <c r="AC55" s="76">
        <v>0</v>
      </c>
      <c r="AD55" s="76">
        <v>0</v>
      </c>
      <c r="AE55" s="76">
        <v>0</v>
      </c>
      <c r="AF55" s="76">
        <v>32494.400000000001</v>
      </c>
      <c r="AG55" s="76">
        <v>36135.68</v>
      </c>
      <c r="AH55" s="76">
        <v>10364.4</v>
      </c>
      <c r="AI55" s="76">
        <v>0</v>
      </c>
      <c r="AJ55" s="76">
        <v>0</v>
      </c>
      <c r="AK55" s="76">
        <v>7842.4</v>
      </c>
      <c r="AL55" s="76">
        <v>0</v>
      </c>
      <c r="AM55" s="76">
        <v>0</v>
      </c>
      <c r="AN55" s="76">
        <v>0</v>
      </c>
      <c r="AO55" s="76">
        <v>0</v>
      </c>
      <c r="AP55" s="76">
        <v>0</v>
      </c>
      <c r="AQ55" s="76">
        <v>6303</v>
      </c>
      <c r="AR55" s="76">
        <v>15406.8</v>
      </c>
      <c r="AS55" s="76">
        <v>0</v>
      </c>
      <c r="AT55" s="76">
        <v>1680.8</v>
      </c>
      <c r="AU55" s="76">
        <v>1260.5999999999999</v>
      </c>
      <c r="AV55" s="76">
        <v>0</v>
      </c>
      <c r="AW55" s="76">
        <v>0</v>
      </c>
      <c r="AX55" s="76">
        <v>0</v>
      </c>
      <c r="AY55" s="76">
        <v>0</v>
      </c>
      <c r="AZ55" s="76">
        <v>0</v>
      </c>
      <c r="BA55" s="76">
        <v>0</v>
      </c>
      <c r="BB55" s="76">
        <v>0</v>
      </c>
      <c r="BC55" s="76">
        <v>0</v>
      </c>
      <c r="BD55" s="76">
        <v>0</v>
      </c>
      <c r="BE55" s="76">
        <v>0</v>
      </c>
      <c r="BF55" s="76">
        <v>3080.4</v>
      </c>
      <c r="BG55" s="76">
        <v>0</v>
      </c>
      <c r="BH55" s="76">
        <v>0</v>
      </c>
      <c r="BI55" s="76">
        <v>0</v>
      </c>
      <c r="BJ55" s="76">
        <v>5042.3999999999996</v>
      </c>
      <c r="BK55" s="76">
        <v>38890.980000000003</v>
      </c>
      <c r="BL55" s="76">
        <v>0</v>
      </c>
      <c r="BM55" s="76">
        <v>0</v>
      </c>
      <c r="BN55" s="76">
        <v>0</v>
      </c>
      <c r="BO55" s="76">
        <v>0</v>
      </c>
      <c r="BP55" s="76">
        <v>0</v>
      </c>
      <c r="BQ55" s="76">
        <v>0</v>
      </c>
      <c r="BR55" s="76">
        <v>0</v>
      </c>
      <c r="BS55" s="76">
        <v>0</v>
      </c>
      <c r="BT55" s="76">
        <v>0</v>
      </c>
      <c r="BU55" s="76">
        <v>0</v>
      </c>
      <c r="BV55" s="76">
        <v>3781.8</v>
      </c>
      <c r="BW55" s="76">
        <v>0</v>
      </c>
      <c r="BX55" s="76">
        <v>0</v>
      </c>
      <c r="BY55" s="76">
        <v>0</v>
      </c>
      <c r="BZ55" s="77">
        <v>60952.639999999999</v>
      </c>
    </row>
    <row r="56" spans="1:78" x14ac:dyDescent="0.2">
      <c r="A56" s="74" t="s">
        <v>299</v>
      </c>
      <c r="B56" s="74" t="s">
        <v>300</v>
      </c>
      <c r="C56" s="75" t="s">
        <v>317</v>
      </c>
      <c r="D56" s="74" t="s">
        <v>318</v>
      </c>
      <c r="E56" s="76">
        <v>2941.4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2240</v>
      </c>
      <c r="L56" s="76">
        <v>0</v>
      </c>
      <c r="M56" s="76">
        <v>0</v>
      </c>
      <c r="N56" s="76">
        <v>0</v>
      </c>
      <c r="O56" s="76">
        <v>2521.1999999999998</v>
      </c>
      <c r="P56" s="76">
        <v>0</v>
      </c>
      <c r="Q56" s="76">
        <v>0</v>
      </c>
      <c r="R56" s="76">
        <v>1540.2</v>
      </c>
      <c r="S56" s="76">
        <v>0</v>
      </c>
      <c r="T56" s="76">
        <v>0</v>
      </c>
      <c r="U56" s="76">
        <v>0</v>
      </c>
      <c r="V56" s="76">
        <v>0</v>
      </c>
      <c r="W56" s="76">
        <v>2101</v>
      </c>
      <c r="X56" s="76">
        <v>0</v>
      </c>
      <c r="Y56" s="76">
        <v>24231</v>
      </c>
      <c r="Z56" s="76">
        <v>0</v>
      </c>
      <c r="AA56" s="76">
        <v>0</v>
      </c>
      <c r="AB56" s="76">
        <v>0</v>
      </c>
      <c r="AC56" s="76">
        <v>0</v>
      </c>
      <c r="AD56" s="76">
        <v>0</v>
      </c>
      <c r="AE56" s="76">
        <v>0</v>
      </c>
      <c r="AF56" s="76">
        <v>3361.6</v>
      </c>
      <c r="AG56" s="76">
        <v>0</v>
      </c>
      <c r="AH56" s="76">
        <v>0</v>
      </c>
      <c r="AI56" s="76">
        <v>0</v>
      </c>
      <c r="AJ56" s="76">
        <v>0</v>
      </c>
      <c r="AK56" s="76">
        <v>0</v>
      </c>
      <c r="AL56" s="76">
        <v>0</v>
      </c>
      <c r="AM56" s="76">
        <v>0</v>
      </c>
      <c r="AN56" s="76">
        <v>0</v>
      </c>
      <c r="AO56" s="76">
        <v>0</v>
      </c>
      <c r="AP56" s="76">
        <v>0</v>
      </c>
      <c r="AQ56" s="76">
        <v>1260.5999999999999</v>
      </c>
      <c r="AR56" s="76">
        <v>11904.6</v>
      </c>
      <c r="AS56" s="76">
        <v>0</v>
      </c>
      <c r="AT56" s="76">
        <v>8404</v>
      </c>
      <c r="AU56" s="76">
        <v>0</v>
      </c>
      <c r="AV56" s="76">
        <v>0</v>
      </c>
      <c r="AW56" s="76">
        <v>0</v>
      </c>
      <c r="AX56" s="76">
        <v>0</v>
      </c>
      <c r="AY56" s="76">
        <v>0</v>
      </c>
      <c r="AZ56" s="76">
        <v>0</v>
      </c>
      <c r="BA56" s="76">
        <v>0</v>
      </c>
      <c r="BB56" s="76">
        <v>0</v>
      </c>
      <c r="BC56" s="76">
        <v>0</v>
      </c>
      <c r="BD56" s="76">
        <v>0</v>
      </c>
      <c r="BE56" s="76">
        <v>0</v>
      </c>
      <c r="BF56" s="76">
        <v>1026.8</v>
      </c>
      <c r="BG56" s="76">
        <v>0</v>
      </c>
      <c r="BH56" s="76">
        <v>0</v>
      </c>
      <c r="BI56" s="76">
        <v>0</v>
      </c>
      <c r="BJ56" s="76">
        <v>40339.199999999997</v>
      </c>
      <c r="BK56" s="76">
        <v>0</v>
      </c>
      <c r="BL56" s="76">
        <v>0</v>
      </c>
      <c r="BM56" s="76">
        <v>0</v>
      </c>
      <c r="BN56" s="76">
        <v>0</v>
      </c>
      <c r="BO56" s="76">
        <v>0</v>
      </c>
      <c r="BP56" s="76">
        <v>0</v>
      </c>
      <c r="BQ56" s="76">
        <v>0</v>
      </c>
      <c r="BR56" s="76">
        <v>5042.3999999999996</v>
      </c>
      <c r="BS56" s="76">
        <v>0</v>
      </c>
      <c r="BT56" s="76">
        <v>2941.4</v>
      </c>
      <c r="BU56" s="76">
        <v>0</v>
      </c>
      <c r="BV56" s="76">
        <v>0</v>
      </c>
      <c r="BW56" s="76">
        <v>0</v>
      </c>
      <c r="BX56" s="76">
        <v>0</v>
      </c>
      <c r="BY56" s="76">
        <v>0</v>
      </c>
      <c r="BZ56" s="77">
        <v>20841.84</v>
      </c>
    </row>
    <row r="57" spans="1:78" x14ac:dyDescent="0.2">
      <c r="A57" s="74" t="s">
        <v>299</v>
      </c>
      <c r="B57" s="74" t="s">
        <v>300</v>
      </c>
      <c r="C57" s="75" t="s">
        <v>319</v>
      </c>
      <c r="D57" s="74" t="s">
        <v>320</v>
      </c>
      <c r="E57" s="76">
        <v>5259600</v>
      </c>
      <c r="F57" s="76">
        <v>2117410</v>
      </c>
      <c r="G57" s="76">
        <v>1393380</v>
      </c>
      <c r="H57" s="76">
        <v>1192890</v>
      </c>
      <c r="I57" s="76">
        <v>829530</v>
      </c>
      <c r="J57" s="76">
        <v>0</v>
      </c>
      <c r="K57" s="76">
        <v>12762420</v>
      </c>
      <c r="L57" s="76">
        <v>1266860</v>
      </c>
      <c r="M57" s="76">
        <v>2098370</v>
      </c>
      <c r="N57" s="76">
        <v>2148823.5499999998</v>
      </c>
      <c r="O57" s="76">
        <v>1039440</v>
      </c>
      <c r="P57" s="76">
        <v>1323872.8999999999</v>
      </c>
      <c r="Q57" s="76">
        <v>1479090</v>
      </c>
      <c r="R57" s="76">
        <v>1768740</v>
      </c>
      <c r="S57" s="76">
        <v>562590.6</v>
      </c>
      <c r="T57" s="76">
        <v>807630</v>
      </c>
      <c r="U57" s="76">
        <v>1834560</v>
      </c>
      <c r="V57" s="76">
        <v>0</v>
      </c>
      <c r="W57" s="76">
        <v>9426222.6699999999</v>
      </c>
      <c r="X57" s="76">
        <v>178440</v>
      </c>
      <c r="Y57" s="76">
        <v>1853280</v>
      </c>
      <c r="Z57" s="76">
        <v>2557420.6</v>
      </c>
      <c r="AA57" s="76">
        <v>462160</v>
      </c>
      <c r="AB57" s="76">
        <v>1574460</v>
      </c>
      <c r="AC57" s="76">
        <v>552460</v>
      </c>
      <c r="AD57" s="76">
        <v>0</v>
      </c>
      <c r="AE57" s="76">
        <v>0</v>
      </c>
      <c r="AF57" s="76">
        <v>15013780</v>
      </c>
      <c r="AG57" s="76">
        <v>1513560</v>
      </c>
      <c r="AH57" s="76">
        <v>1684621.2</v>
      </c>
      <c r="AI57" s="76">
        <v>398199.4</v>
      </c>
      <c r="AJ57" s="76">
        <v>402360</v>
      </c>
      <c r="AK57" s="76">
        <v>2113478.1800000002</v>
      </c>
      <c r="AL57" s="76">
        <v>0</v>
      </c>
      <c r="AM57" s="76">
        <v>228510</v>
      </c>
      <c r="AN57" s="76">
        <v>1013460</v>
      </c>
      <c r="AO57" s="76">
        <v>197970</v>
      </c>
      <c r="AP57" s="76">
        <v>412200</v>
      </c>
      <c r="AQ57" s="76">
        <v>808830</v>
      </c>
      <c r="AR57" s="76">
        <v>6725931.5999999996</v>
      </c>
      <c r="AS57" s="76">
        <v>0</v>
      </c>
      <c r="AT57" s="76">
        <v>885150</v>
      </c>
      <c r="AU57" s="76">
        <v>1902780</v>
      </c>
      <c r="AV57" s="76">
        <v>382980</v>
      </c>
      <c r="AW57" s="76">
        <v>189990.39999999999</v>
      </c>
      <c r="AX57" s="76">
        <v>761580</v>
      </c>
      <c r="AY57" s="76">
        <v>15342880</v>
      </c>
      <c r="AZ57" s="76">
        <v>1057140</v>
      </c>
      <c r="BA57" s="76">
        <v>1099980</v>
      </c>
      <c r="BB57" s="76">
        <v>1687230</v>
      </c>
      <c r="BC57" s="76">
        <v>881370</v>
      </c>
      <c r="BD57" s="76">
        <v>1228500</v>
      </c>
      <c r="BE57" s="76">
        <v>1991070</v>
      </c>
      <c r="BF57" s="76">
        <v>2626366.7999999998</v>
      </c>
      <c r="BG57" s="76">
        <v>1817730</v>
      </c>
      <c r="BH57" s="76">
        <v>962988.9</v>
      </c>
      <c r="BI57" s="76">
        <v>0</v>
      </c>
      <c r="BJ57" s="76">
        <v>11204913.33</v>
      </c>
      <c r="BK57" s="76">
        <v>1735430</v>
      </c>
      <c r="BL57" s="76">
        <v>1454390</v>
      </c>
      <c r="BM57" s="76">
        <v>741294.2</v>
      </c>
      <c r="BN57" s="76">
        <v>1010700</v>
      </c>
      <c r="BO57" s="76">
        <v>1643760</v>
      </c>
      <c r="BP57" s="76">
        <v>1268550</v>
      </c>
      <c r="BQ57" s="76">
        <v>2385610</v>
      </c>
      <c r="BR57" s="76">
        <v>626490</v>
      </c>
      <c r="BS57" s="76">
        <v>1070620</v>
      </c>
      <c r="BT57" s="76">
        <v>807210</v>
      </c>
      <c r="BU57" s="76">
        <v>1181520</v>
      </c>
      <c r="BV57" s="76">
        <v>1188000</v>
      </c>
      <c r="BW57" s="76">
        <v>733050</v>
      </c>
      <c r="BX57" s="76">
        <v>0</v>
      </c>
      <c r="BY57" s="76">
        <v>0</v>
      </c>
      <c r="BZ57" s="77">
        <v>6702</v>
      </c>
    </row>
    <row r="58" spans="1:78" x14ac:dyDescent="0.2">
      <c r="A58" s="74" t="s">
        <v>299</v>
      </c>
      <c r="B58" s="74" t="s">
        <v>300</v>
      </c>
      <c r="C58" s="75" t="s">
        <v>321</v>
      </c>
      <c r="D58" s="74" t="s">
        <v>322</v>
      </c>
      <c r="E58" s="76">
        <v>9700830</v>
      </c>
      <c r="F58" s="76">
        <v>1404110</v>
      </c>
      <c r="G58" s="76">
        <v>850330</v>
      </c>
      <c r="H58" s="76">
        <v>259621.2</v>
      </c>
      <c r="I58" s="76">
        <v>863280</v>
      </c>
      <c r="J58" s="76">
        <v>0</v>
      </c>
      <c r="K58" s="76">
        <v>12579580</v>
      </c>
      <c r="L58" s="76">
        <v>2081860</v>
      </c>
      <c r="M58" s="76">
        <v>470020</v>
      </c>
      <c r="N58" s="76">
        <v>1244280</v>
      </c>
      <c r="O58" s="76">
        <v>1726170</v>
      </c>
      <c r="P58" s="76">
        <v>1190250</v>
      </c>
      <c r="Q58" s="76">
        <v>1013400.6</v>
      </c>
      <c r="R58" s="76">
        <v>1490314.2</v>
      </c>
      <c r="S58" s="76">
        <v>0</v>
      </c>
      <c r="T58" s="76">
        <v>1660470</v>
      </c>
      <c r="U58" s="76">
        <v>425670</v>
      </c>
      <c r="V58" s="76">
        <v>0</v>
      </c>
      <c r="W58" s="76">
        <v>5226762.67</v>
      </c>
      <c r="X58" s="76">
        <v>211170</v>
      </c>
      <c r="Y58" s="76">
        <v>1437900</v>
      </c>
      <c r="Z58" s="76">
        <v>2396000</v>
      </c>
      <c r="AA58" s="76">
        <v>619120</v>
      </c>
      <c r="AB58" s="76">
        <v>564426</v>
      </c>
      <c r="AC58" s="76">
        <v>346290</v>
      </c>
      <c r="AD58" s="76">
        <v>0</v>
      </c>
      <c r="AE58" s="76">
        <v>0</v>
      </c>
      <c r="AF58" s="76">
        <v>9450840</v>
      </c>
      <c r="AG58" s="76">
        <v>169770</v>
      </c>
      <c r="AH58" s="76">
        <v>0</v>
      </c>
      <c r="AI58" s="76">
        <v>1353050.6</v>
      </c>
      <c r="AJ58" s="76">
        <v>0</v>
      </c>
      <c r="AK58" s="76">
        <v>823208.27</v>
      </c>
      <c r="AL58" s="76">
        <v>250560</v>
      </c>
      <c r="AM58" s="76">
        <v>1138920</v>
      </c>
      <c r="AN58" s="76">
        <v>628770</v>
      </c>
      <c r="AO58" s="76">
        <v>1085640</v>
      </c>
      <c r="AP58" s="76">
        <v>637320</v>
      </c>
      <c r="AQ58" s="76">
        <v>393630</v>
      </c>
      <c r="AR58" s="76">
        <v>8989500</v>
      </c>
      <c r="AS58" s="76">
        <v>1323570</v>
      </c>
      <c r="AT58" s="76">
        <v>539340</v>
      </c>
      <c r="AU58" s="76">
        <v>222450</v>
      </c>
      <c r="AV58" s="76">
        <v>834870</v>
      </c>
      <c r="AW58" s="76">
        <v>19949.03</v>
      </c>
      <c r="AX58" s="76">
        <v>194640</v>
      </c>
      <c r="AY58" s="76">
        <v>0</v>
      </c>
      <c r="AZ58" s="76">
        <v>0</v>
      </c>
      <c r="BA58" s="76">
        <v>206820</v>
      </c>
      <c r="BB58" s="76">
        <v>0</v>
      </c>
      <c r="BC58" s="76">
        <v>610380</v>
      </c>
      <c r="BD58" s="76">
        <v>0</v>
      </c>
      <c r="BE58" s="76">
        <v>966420</v>
      </c>
      <c r="BF58" s="76">
        <v>0</v>
      </c>
      <c r="BG58" s="76">
        <v>861210</v>
      </c>
      <c r="BH58" s="76">
        <v>625068</v>
      </c>
      <c r="BI58" s="76">
        <v>0</v>
      </c>
      <c r="BJ58" s="76">
        <v>6705360</v>
      </c>
      <c r="BK58" s="76">
        <v>595290</v>
      </c>
      <c r="BL58" s="76">
        <v>277890</v>
      </c>
      <c r="BM58" s="76">
        <v>750260</v>
      </c>
      <c r="BN58" s="76">
        <v>0</v>
      </c>
      <c r="BO58" s="76">
        <v>437310</v>
      </c>
      <c r="BP58" s="76">
        <v>0</v>
      </c>
      <c r="BQ58" s="76">
        <v>1414390</v>
      </c>
      <c r="BR58" s="76">
        <v>1268060</v>
      </c>
      <c r="BS58" s="76">
        <v>715240</v>
      </c>
      <c r="BT58" s="76">
        <v>345812</v>
      </c>
      <c r="BU58" s="76">
        <v>837270</v>
      </c>
      <c r="BV58" s="76">
        <v>443610</v>
      </c>
      <c r="BW58" s="76">
        <v>389160</v>
      </c>
      <c r="BX58" s="76">
        <v>0</v>
      </c>
      <c r="BY58" s="76">
        <v>0</v>
      </c>
      <c r="BZ58" s="77">
        <v>109766975.87</v>
      </c>
    </row>
    <row r="59" spans="1:78" x14ac:dyDescent="0.2">
      <c r="A59" s="74" t="s">
        <v>299</v>
      </c>
      <c r="B59" s="74" t="s">
        <v>300</v>
      </c>
      <c r="C59" s="75" t="s">
        <v>323</v>
      </c>
      <c r="D59" s="74" t="s">
        <v>324</v>
      </c>
      <c r="E59" s="76">
        <v>3469327</v>
      </c>
      <c r="F59" s="76">
        <v>0</v>
      </c>
      <c r="G59" s="76">
        <v>234967.74</v>
      </c>
      <c r="H59" s="76">
        <v>0</v>
      </c>
      <c r="I59" s="76">
        <v>0</v>
      </c>
      <c r="J59" s="76">
        <v>0</v>
      </c>
      <c r="K59" s="76">
        <v>6469889.4699999997</v>
      </c>
      <c r="L59" s="76">
        <v>727380</v>
      </c>
      <c r="M59" s="76">
        <v>0</v>
      </c>
      <c r="N59" s="76">
        <v>1134884.51</v>
      </c>
      <c r="O59" s="76">
        <v>434130</v>
      </c>
      <c r="P59" s="76">
        <v>190800</v>
      </c>
      <c r="Q59" s="76">
        <v>138330</v>
      </c>
      <c r="R59" s="76">
        <v>563759.97</v>
      </c>
      <c r="S59" s="76">
        <v>0</v>
      </c>
      <c r="T59" s="76">
        <v>0</v>
      </c>
      <c r="U59" s="76">
        <v>197850</v>
      </c>
      <c r="V59" s="76">
        <v>0</v>
      </c>
      <c r="W59" s="76">
        <v>4018301</v>
      </c>
      <c r="X59" s="76">
        <v>1926562</v>
      </c>
      <c r="Y59" s="76">
        <v>0</v>
      </c>
      <c r="Z59" s="76">
        <v>603280</v>
      </c>
      <c r="AA59" s="76">
        <v>225600</v>
      </c>
      <c r="AB59" s="76">
        <v>0</v>
      </c>
      <c r="AC59" s="76">
        <v>0</v>
      </c>
      <c r="AD59" s="76">
        <v>680250</v>
      </c>
      <c r="AE59" s="76">
        <v>0</v>
      </c>
      <c r="AF59" s="76">
        <v>6355269.0300000003</v>
      </c>
      <c r="AG59" s="76">
        <v>0</v>
      </c>
      <c r="AH59" s="76">
        <v>170100</v>
      </c>
      <c r="AI59" s="76">
        <v>0</v>
      </c>
      <c r="AJ59" s="76">
        <v>0</v>
      </c>
      <c r="AK59" s="76">
        <v>0</v>
      </c>
      <c r="AL59" s="76">
        <v>0</v>
      </c>
      <c r="AM59" s="76">
        <v>0</v>
      </c>
      <c r="AN59" s="76">
        <v>0</v>
      </c>
      <c r="AO59" s="76">
        <v>0</v>
      </c>
      <c r="AP59" s="76">
        <v>0</v>
      </c>
      <c r="AQ59" s="76">
        <v>0</v>
      </c>
      <c r="AR59" s="76">
        <v>4293974.03</v>
      </c>
      <c r="AS59" s="76">
        <v>0</v>
      </c>
      <c r="AT59" s="76">
        <v>0</v>
      </c>
      <c r="AU59" s="76">
        <v>192270</v>
      </c>
      <c r="AV59" s="76">
        <v>238320</v>
      </c>
      <c r="AW59" s="76">
        <v>0</v>
      </c>
      <c r="AX59" s="76">
        <v>0</v>
      </c>
      <c r="AY59" s="76">
        <v>10635683.970000001</v>
      </c>
      <c r="AZ59" s="76">
        <v>0</v>
      </c>
      <c r="BA59" s="76">
        <v>125419.35</v>
      </c>
      <c r="BB59" s="76">
        <v>0</v>
      </c>
      <c r="BC59" s="76">
        <v>171720</v>
      </c>
      <c r="BD59" s="76">
        <v>0</v>
      </c>
      <c r="BE59" s="76">
        <v>169040</v>
      </c>
      <c r="BF59" s="76">
        <v>0</v>
      </c>
      <c r="BG59" s="76">
        <v>0</v>
      </c>
      <c r="BH59" s="76">
        <v>750</v>
      </c>
      <c r="BI59" s="76">
        <v>0</v>
      </c>
      <c r="BJ59" s="76">
        <v>5293314.79</v>
      </c>
      <c r="BK59" s="76">
        <v>677740</v>
      </c>
      <c r="BL59" s="76">
        <v>348240</v>
      </c>
      <c r="BM59" s="76">
        <v>1800</v>
      </c>
      <c r="BN59" s="76">
        <v>0</v>
      </c>
      <c r="BO59" s="76">
        <v>438840</v>
      </c>
      <c r="BP59" s="76">
        <v>0</v>
      </c>
      <c r="BQ59" s="76">
        <v>997157.74</v>
      </c>
      <c r="BR59" s="76">
        <v>206280</v>
      </c>
      <c r="BS59" s="76">
        <v>0</v>
      </c>
      <c r="BT59" s="76">
        <v>0</v>
      </c>
      <c r="BU59" s="76">
        <v>0</v>
      </c>
      <c r="BV59" s="76">
        <v>155250</v>
      </c>
      <c r="BW59" s="76">
        <v>0</v>
      </c>
      <c r="BX59" s="76">
        <v>0</v>
      </c>
      <c r="BY59" s="76">
        <v>0</v>
      </c>
      <c r="BZ59" s="77">
        <v>69548192.680000007</v>
      </c>
    </row>
    <row r="60" spans="1:78" x14ac:dyDescent="0.2">
      <c r="A60" s="74" t="s">
        <v>299</v>
      </c>
      <c r="B60" s="74" t="s">
        <v>300</v>
      </c>
      <c r="C60" s="75" t="s">
        <v>325</v>
      </c>
      <c r="D60" s="74" t="s">
        <v>326</v>
      </c>
      <c r="E60" s="76">
        <v>5882373</v>
      </c>
      <c r="F60" s="76">
        <v>514674</v>
      </c>
      <c r="G60" s="76">
        <v>2126881.19</v>
      </c>
      <c r="H60" s="76">
        <v>560250</v>
      </c>
      <c r="I60" s="76">
        <v>372600</v>
      </c>
      <c r="J60" s="76">
        <v>128850</v>
      </c>
      <c r="K60" s="76">
        <v>7275435.0999999996</v>
      </c>
      <c r="L60" s="76">
        <v>0</v>
      </c>
      <c r="M60" s="76">
        <v>360530</v>
      </c>
      <c r="N60" s="76">
        <v>1305090</v>
      </c>
      <c r="O60" s="76">
        <v>340290</v>
      </c>
      <c r="P60" s="76">
        <v>198360</v>
      </c>
      <c r="Q60" s="76">
        <v>575730</v>
      </c>
      <c r="R60" s="76">
        <v>162000</v>
      </c>
      <c r="S60" s="76">
        <v>427980</v>
      </c>
      <c r="T60" s="76">
        <v>409760</v>
      </c>
      <c r="U60" s="76">
        <v>403980</v>
      </c>
      <c r="V60" s="76">
        <v>211740</v>
      </c>
      <c r="W60" s="76">
        <v>4741308.9400000004</v>
      </c>
      <c r="X60" s="76">
        <v>2114855</v>
      </c>
      <c r="Y60" s="76">
        <v>385520</v>
      </c>
      <c r="Z60" s="76">
        <v>2120744</v>
      </c>
      <c r="AA60" s="76">
        <v>599340</v>
      </c>
      <c r="AB60" s="76">
        <v>54000</v>
      </c>
      <c r="AC60" s="76">
        <v>269690</v>
      </c>
      <c r="AD60" s="76">
        <v>246172</v>
      </c>
      <c r="AE60" s="76">
        <v>336180</v>
      </c>
      <c r="AF60" s="76">
        <v>8269470.2599999998</v>
      </c>
      <c r="AG60" s="76">
        <v>575490</v>
      </c>
      <c r="AH60" s="76">
        <v>0</v>
      </c>
      <c r="AI60" s="76">
        <v>183970</v>
      </c>
      <c r="AJ60" s="76">
        <v>227920</v>
      </c>
      <c r="AK60" s="76">
        <v>383520</v>
      </c>
      <c r="AL60" s="76">
        <v>239220</v>
      </c>
      <c r="AM60" s="76">
        <v>552510</v>
      </c>
      <c r="AN60" s="76">
        <v>685435.57</v>
      </c>
      <c r="AO60" s="76">
        <v>581841.38</v>
      </c>
      <c r="AP60" s="76">
        <v>388620</v>
      </c>
      <c r="AQ60" s="76">
        <v>478010</v>
      </c>
      <c r="AR60" s="76">
        <v>4763822.2699999996</v>
      </c>
      <c r="AS60" s="76">
        <v>389420.13</v>
      </c>
      <c r="AT60" s="76">
        <v>562200</v>
      </c>
      <c r="AU60" s="76">
        <v>602334.67000000004</v>
      </c>
      <c r="AV60" s="76">
        <v>460170</v>
      </c>
      <c r="AW60" s="76">
        <v>454500</v>
      </c>
      <c r="AX60" s="76">
        <v>563339.03</v>
      </c>
      <c r="AY60" s="76">
        <v>0</v>
      </c>
      <c r="AZ60" s="76">
        <v>804600</v>
      </c>
      <c r="BA60" s="76">
        <v>609300</v>
      </c>
      <c r="BB60" s="76">
        <v>458450</v>
      </c>
      <c r="BC60" s="76">
        <v>409680</v>
      </c>
      <c r="BD60" s="76">
        <v>499480</v>
      </c>
      <c r="BE60" s="76">
        <v>729160</v>
      </c>
      <c r="BF60" s="76">
        <v>650880</v>
      </c>
      <c r="BG60" s="76">
        <v>412290</v>
      </c>
      <c r="BH60" s="76">
        <v>183840</v>
      </c>
      <c r="BI60" s="76">
        <v>211140</v>
      </c>
      <c r="BJ60" s="76">
        <v>3260160</v>
      </c>
      <c r="BK60" s="76">
        <v>1877698.92</v>
      </c>
      <c r="BL60" s="76">
        <v>755160</v>
      </c>
      <c r="BM60" s="76">
        <v>345134.19</v>
      </c>
      <c r="BN60" s="76">
        <v>395640</v>
      </c>
      <c r="BO60" s="76">
        <v>575160</v>
      </c>
      <c r="BP60" s="76">
        <v>623070</v>
      </c>
      <c r="BQ60" s="76">
        <v>4001495</v>
      </c>
      <c r="BR60" s="76">
        <v>598230</v>
      </c>
      <c r="BS60" s="76">
        <v>452694.19</v>
      </c>
      <c r="BT60" s="76">
        <v>823692.41</v>
      </c>
      <c r="BU60" s="76">
        <v>660510</v>
      </c>
      <c r="BV60" s="76">
        <v>2953140</v>
      </c>
      <c r="BW60" s="76">
        <v>819810</v>
      </c>
      <c r="BX60" s="76">
        <v>167310</v>
      </c>
      <c r="BY60" s="76">
        <v>340200</v>
      </c>
      <c r="BZ60" s="77">
        <v>242347449.30999994</v>
      </c>
    </row>
    <row r="61" spans="1:78" x14ac:dyDescent="0.2">
      <c r="A61" s="74" t="s">
        <v>299</v>
      </c>
      <c r="B61" s="74" t="s">
        <v>300</v>
      </c>
      <c r="C61" s="75" t="s">
        <v>327</v>
      </c>
      <c r="D61" s="74" t="s">
        <v>328</v>
      </c>
      <c r="E61" s="76">
        <v>14811.29</v>
      </c>
      <c r="F61" s="76">
        <v>0</v>
      </c>
      <c r="G61" s="76">
        <v>0</v>
      </c>
      <c r="H61" s="76">
        <v>0</v>
      </c>
      <c r="I61" s="76">
        <v>5250</v>
      </c>
      <c r="J61" s="76">
        <v>0</v>
      </c>
      <c r="K61" s="76">
        <v>13350</v>
      </c>
      <c r="L61" s="76">
        <v>0</v>
      </c>
      <c r="M61" s="76">
        <v>0</v>
      </c>
      <c r="N61" s="76">
        <v>8040</v>
      </c>
      <c r="O61" s="76">
        <v>0</v>
      </c>
      <c r="P61" s="76">
        <v>0</v>
      </c>
      <c r="Q61" s="76">
        <v>0</v>
      </c>
      <c r="R61" s="76">
        <v>10770</v>
      </c>
      <c r="S61" s="76">
        <v>0</v>
      </c>
      <c r="T61" s="76">
        <v>341100</v>
      </c>
      <c r="U61" s="76">
        <v>0</v>
      </c>
      <c r="V61" s="76">
        <v>0</v>
      </c>
      <c r="W61" s="76">
        <v>0</v>
      </c>
      <c r="X61" s="76">
        <v>0</v>
      </c>
      <c r="Y61" s="76">
        <v>0</v>
      </c>
      <c r="Z61" s="76">
        <v>4290</v>
      </c>
      <c r="AA61" s="76">
        <v>0</v>
      </c>
      <c r="AB61" s="76">
        <v>13230</v>
      </c>
      <c r="AC61" s="76">
        <v>0</v>
      </c>
      <c r="AD61" s="76">
        <v>0</v>
      </c>
      <c r="AE61" s="76">
        <v>0</v>
      </c>
      <c r="AF61" s="76">
        <v>29032.22</v>
      </c>
      <c r="AG61" s="76">
        <v>189100</v>
      </c>
      <c r="AH61" s="76">
        <v>0</v>
      </c>
      <c r="AI61" s="76">
        <v>11565</v>
      </c>
      <c r="AJ61" s="76">
        <v>0</v>
      </c>
      <c r="AK61" s="76">
        <v>0</v>
      </c>
      <c r="AL61" s="76">
        <v>50400</v>
      </c>
      <c r="AM61" s="76">
        <v>2565</v>
      </c>
      <c r="AN61" s="76">
        <v>0</v>
      </c>
      <c r="AO61" s="76">
        <v>0</v>
      </c>
      <c r="AP61" s="76">
        <v>151200</v>
      </c>
      <c r="AQ61" s="76">
        <v>0</v>
      </c>
      <c r="AR61" s="76">
        <v>0</v>
      </c>
      <c r="AS61" s="76">
        <v>0</v>
      </c>
      <c r="AT61" s="76">
        <v>0</v>
      </c>
      <c r="AU61" s="76">
        <v>0</v>
      </c>
      <c r="AV61" s="76">
        <v>0</v>
      </c>
      <c r="AW61" s="76">
        <v>0</v>
      </c>
      <c r="AX61" s="76">
        <v>0</v>
      </c>
      <c r="AY61" s="76">
        <v>16835</v>
      </c>
      <c r="AZ61" s="76">
        <v>0</v>
      </c>
      <c r="BA61" s="76">
        <v>0</v>
      </c>
      <c r="BB61" s="76">
        <v>0</v>
      </c>
      <c r="BC61" s="76">
        <v>0</v>
      </c>
      <c r="BD61" s="76">
        <v>0</v>
      </c>
      <c r="BE61" s="76">
        <v>0</v>
      </c>
      <c r="BF61" s="76">
        <v>0</v>
      </c>
      <c r="BG61" s="76">
        <v>0</v>
      </c>
      <c r="BH61" s="76">
        <v>0</v>
      </c>
      <c r="BI61" s="76">
        <v>0</v>
      </c>
      <c r="BJ61" s="76">
        <v>4825</v>
      </c>
      <c r="BK61" s="76">
        <v>0</v>
      </c>
      <c r="BL61" s="76">
        <v>0</v>
      </c>
      <c r="BM61" s="76">
        <v>0</v>
      </c>
      <c r="BN61" s="76">
        <v>2550</v>
      </c>
      <c r="BO61" s="76">
        <v>10710</v>
      </c>
      <c r="BP61" s="76">
        <v>0</v>
      </c>
      <c r="BQ61" s="76">
        <v>0</v>
      </c>
      <c r="BR61" s="76">
        <v>0</v>
      </c>
      <c r="BS61" s="76">
        <v>0</v>
      </c>
      <c r="BT61" s="76">
        <v>0</v>
      </c>
      <c r="BU61" s="76">
        <v>0</v>
      </c>
      <c r="BV61" s="76">
        <v>0</v>
      </c>
      <c r="BW61" s="76">
        <v>0</v>
      </c>
      <c r="BX61" s="76">
        <v>0</v>
      </c>
      <c r="BY61" s="76">
        <v>0</v>
      </c>
      <c r="BZ61" s="77">
        <v>62632374.909999989</v>
      </c>
    </row>
    <row r="62" spans="1:78" x14ac:dyDescent="0.2">
      <c r="A62" s="74" t="s">
        <v>299</v>
      </c>
      <c r="B62" s="74" t="s">
        <v>300</v>
      </c>
      <c r="C62" s="75" t="s">
        <v>329</v>
      </c>
      <c r="D62" s="74" t="s">
        <v>330</v>
      </c>
      <c r="E62" s="76">
        <v>0</v>
      </c>
      <c r="F62" s="76">
        <v>0</v>
      </c>
      <c r="G62" s="76">
        <v>10710</v>
      </c>
      <c r="H62" s="76">
        <v>0</v>
      </c>
      <c r="I62" s="76">
        <v>0</v>
      </c>
      <c r="J62" s="76">
        <v>5610</v>
      </c>
      <c r="K62" s="76">
        <v>0</v>
      </c>
      <c r="L62" s="76">
        <v>0</v>
      </c>
      <c r="M62" s="76">
        <v>0</v>
      </c>
      <c r="N62" s="76">
        <v>0</v>
      </c>
      <c r="O62" s="76">
        <v>735</v>
      </c>
      <c r="P62" s="76">
        <v>0</v>
      </c>
      <c r="Q62" s="76">
        <v>10213.709999999999</v>
      </c>
      <c r="R62" s="76">
        <v>0</v>
      </c>
      <c r="S62" s="76">
        <v>0</v>
      </c>
      <c r="T62" s="76">
        <v>157088.79</v>
      </c>
      <c r="U62" s="76">
        <v>0</v>
      </c>
      <c r="V62" s="76">
        <v>0</v>
      </c>
      <c r="W62" s="76">
        <v>0</v>
      </c>
      <c r="X62" s="76">
        <v>27452.42</v>
      </c>
      <c r="Y62" s="76">
        <v>0</v>
      </c>
      <c r="Z62" s="76">
        <v>0</v>
      </c>
      <c r="AA62" s="76">
        <v>8550</v>
      </c>
      <c r="AB62" s="76">
        <v>0</v>
      </c>
      <c r="AC62" s="76">
        <v>755</v>
      </c>
      <c r="AD62" s="76">
        <v>2625</v>
      </c>
      <c r="AE62" s="76">
        <v>0</v>
      </c>
      <c r="AF62" s="76">
        <v>16380</v>
      </c>
      <c r="AG62" s="76">
        <v>0</v>
      </c>
      <c r="AH62" s="76">
        <v>0</v>
      </c>
      <c r="AI62" s="76">
        <v>0</v>
      </c>
      <c r="AJ62" s="76">
        <v>0</v>
      </c>
      <c r="AK62" s="76">
        <v>3450</v>
      </c>
      <c r="AL62" s="76">
        <v>0</v>
      </c>
      <c r="AM62" s="76">
        <v>0</v>
      </c>
      <c r="AN62" s="76">
        <v>0</v>
      </c>
      <c r="AO62" s="76">
        <v>1890</v>
      </c>
      <c r="AP62" s="76">
        <v>0</v>
      </c>
      <c r="AQ62" s="76">
        <v>0</v>
      </c>
      <c r="AR62" s="76">
        <v>25305</v>
      </c>
      <c r="AS62" s="76">
        <v>0</v>
      </c>
      <c r="AT62" s="76">
        <v>0</v>
      </c>
      <c r="AU62" s="76">
        <v>0</v>
      </c>
      <c r="AV62" s="76">
        <v>0</v>
      </c>
      <c r="AW62" s="76">
        <v>0</v>
      </c>
      <c r="AX62" s="76">
        <v>0</v>
      </c>
      <c r="AY62" s="76">
        <v>0</v>
      </c>
      <c r="AZ62" s="76">
        <v>0</v>
      </c>
      <c r="BA62" s="76">
        <v>0</v>
      </c>
      <c r="BB62" s="76">
        <v>0</v>
      </c>
      <c r="BC62" s="76">
        <v>0</v>
      </c>
      <c r="BD62" s="76">
        <v>0</v>
      </c>
      <c r="BE62" s="76">
        <v>0</v>
      </c>
      <c r="BF62" s="76">
        <v>0</v>
      </c>
      <c r="BG62" s="76">
        <v>0</v>
      </c>
      <c r="BH62" s="76">
        <v>0</v>
      </c>
      <c r="BI62" s="76">
        <v>9480</v>
      </c>
      <c r="BJ62" s="76">
        <v>0</v>
      </c>
      <c r="BK62" s="76">
        <v>0</v>
      </c>
      <c r="BL62" s="76">
        <v>0</v>
      </c>
      <c r="BM62" s="76">
        <v>0</v>
      </c>
      <c r="BN62" s="76">
        <v>0</v>
      </c>
      <c r="BO62" s="76">
        <v>0</v>
      </c>
      <c r="BP62" s="76">
        <v>12510</v>
      </c>
      <c r="BQ62" s="76">
        <v>14515.83</v>
      </c>
      <c r="BR62" s="76">
        <v>0</v>
      </c>
      <c r="BS62" s="76">
        <v>0</v>
      </c>
      <c r="BT62" s="76">
        <v>0</v>
      </c>
      <c r="BU62" s="76">
        <v>8563.7099999999991</v>
      </c>
      <c r="BV62" s="76">
        <v>19580</v>
      </c>
      <c r="BW62" s="76">
        <v>0</v>
      </c>
      <c r="BX62" s="76">
        <v>0</v>
      </c>
      <c r="BY62" s="76">
        <v>0</v>
      </c>
      <c r="BZ62" s="77">
        <v>394225783.77999997</v>
      </c>
    </row>
    <row r="63" spans="1:78" x14ac:dyDescent="0.2">
      <c r="A63" s="74" t="s">
        <v>299</v>
      </c>
      <c r="B63" s="74" t="s">
        <v>300</v>
      </c>
      <c r="C63" s="75" t="s">
        <v>331</v>
      </c>
      <c r="D63" s="74" t="s">
        <v>332</v>
      </c>
      <c r="E63" s="76">
        <v>0</v>
      </c>
      <c r="F63" s="76">
        <v>0</v>
      </c>
      <c r="G63" s="76">
        <v>0</v>
      </c>
      <c r="H63" s="76">
        <v>0</v>
      </c>
      <c r="I63" s="76">
        <v>420.2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76">
        <v>0</v>
      </c>
      <c r="AJ63" s="76">
        <v>0</v>
      </c>
      <c r="AK63" s="76">
        <v>0</v>
      </c>
      <c r="AL63" s="76">
        <v>0</v>
      </c>
      <c r="AM63" s="76">
        <v>0</v>
      </c>
      <c r="AN63" s="76">
        <v>0</v>
      </c>
      <c r="AO63" s="76">
        <v>0</v>
      </c>
      <c r="AP63" s="76">
        <v>0</v>
      </c>
      <c r="AQ63" s="76">
        <v>0</v>
      </c>
      <c r="AR63" s="76">
        <v>0</v>
      </c>
      <c r="AS63" s="76">
        <v>0</v>
      </c>
      <c r="AT63" s="76">
        <v>0</v>
      </c>
      <c r="AU63" s="76">
        <v>0</v>
      </c>
      <c r="AV63" s="76">
        <v>0</v>
      </c>
      <c r="AW63" s="76">
        <v>0</v>
      </c>
      <c r="AX63" s="76">
        <v>0</v>
      </c>
      <c r="AY63" s="76">
        <v>0</v>
      </c>
      <c r="AZ63" s="76">
        <v>0</v>
      </c>
      <c r="BA63" s="76">
        <v>0</v>
      </c>
      <c r="BB63" s="76">
        <v>0</v>
      </c>
      <c r="BC63" s="76">
        <v>0</v>
      </c>
      <c r="BD63" s="76">
        <v>0</v>
      </c>
      <c r="BE63" s="76">
        <v>0</v>
      </c>
      <c r="BF63" s="76">
        <v>0</v>
      </c>
      <c r="BG63" s="76">
        <v>0</v>
      </c>
      <c r="BH63" s="76">
        <v>0</v>
      </c>
      <c r="BI63" s="76">
        <v>0</v>
      </c>
      <c r="BJ63" s="76">
        <v>0</v>
      </c>
      <c r="BK63" s="76">
        <v>0</v>
      </c>
      <c r="BL63" s="76">
        <v>0</v>
      </c>
      <c r="BM63" s="76">
        <v>0</v>
      </c>
      <c r="BN63" s="76">
        <v>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0</v>
      </c>
      <c r="BV63" s="76">
        <v>0</v>
      </c>
      <c r="BW63" s="76">
        <v>0</v>
      </c>
      <c r="BX63" s="76">
        <v>0</v>
      </c>
      <c r="BY63" s="76">
        <v>0</v>
      </c>
      <c r="BZ63" s="77">
        <v>145801394.29000005</v>
      </c>
    </row>
    <row r="64" spans="1:78" x14ac:dyDescent="0.2">
      <c r="A64" s="74" t="s">
        <v>299</v>
      </c>
      <c r="B64" s="74" t="s">
        <v>300</v>
      </c>
      <c r="C64" s="75" t="s">
        <v>333</v>
      </c>
      <c r="D64" s="74" t="s">
        <v>334</v>
      </c>
      <c r="E64" s="76">
        <v>0</v>
      </c>
      <c r="F64" s="76">
        <v>0</v>
      </c>
      <c r="G64" s="76">
        <v>0</v>
      </c>
      <c r="H64" s="76">
        <v>0</v>
      </c>
      <c r="I64" s="76">
        <v>420.2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  <c r="W64" s="76">
        <v>0</v>
      </c>
      <c r="X64" s="76">
        <v>0</v>
      </c>
      <c r="Y64" s="76">
        <v>0</v>
      </c>
      <c r="Z64" s="76">
        <v>0</v>
      </c>
      <c r="AA64" s="76">
        <v>0</v>
      </c>
      <c r="AB64" s="76">
        <v>0</v>
      </c>
      <c r="AC64" s="76">
        <v>0</v>
      </c>
      <c r="AD64" s="76">
        <v>0</v>
      </c>
      <c r="AE64" s="76">
        <v>0</v>
      </c>
      <c r="AF64" s="76">
        <v>0</v>
      </c>
      <c r="AG64" s="76">
        <v>0</v>
      </c>
      <c r="AH64" s="76">
        <v>0</v>
      </c>
      <c r="AI64" s="76">
        <v>0</v>
      </c>
      <c r="AJ64" s="76">
        <v>0</v>
      </c>
      <c r="AK64" s="76">
        <v>0</v>
      </c>
      <c r="AL64" s="76">
        <v>0</v>
      </c>
      <c r="AM64" s="76">
        <v>0</v>
      </c>
      <c r="AN64" s="76">
        <v>0</v>
      </c>
      <c r="AO64" s="76">
        <v>0</v>
      </c>
      <c r="AP64" s="76">
        <v>0</v>
      </c>
      <c r="AQ64" s="76">
        <v>0</v>
      </c>
      <c r="AR64" s="76">
        <v>0</v>
      </c>
      <c r="AS64" s="76">
        <v>0</v>
      </c>
      <c r="AT64" s="76">
        <v>0</v>
      </c>
      <c r="AU64" s="76">
        <v>0</v>
      </c>
      <c r="AV64" s="76">
        <v>0</v>
      </c>
      <c r="AW64" s="76">
        <v>0</v>
      </c>
      <c r="AX64" s="76">
        <v>0</v>
      </c>
      <c r="AY64" s="76">
        <v>0</v>
      </c>
      <c r="AZ64" s="76">
        <v>0</v>
      </c>
      <c r="BA64" s="76">
        <v>0</v>
      </c>
      <c r="BB64" s="76">
        <v>0</v>
      </c>
      <c r="BC64" s="76">
        <v>0</v>
      </c>
      <c r="BD64" s="76">
        <v>0</v>
      </c>
      <c r="BE64" s="76">
        <v>0</v>
      </c>
      <c r="BF64" s="76">
        <v>0</v>
      </c>
      <c r="BG64" s="76">
        <v>0</v>
      </c>
      <c r="BH64" s="76">
        <v>0</v>
      </c>
      <c r="BI64" s="76">
        <v>0</v>
      </c>
      <c r="BJ64" s="76">
        <v>0</v>
      </c>
      <c r="BK64" s="76">
        <v>0</v>
      </c>
      <c r="BL64" s="76">
        <v>0</v>
      </c>
      <c r="BM64" s="76">
        <v>0</v>
      </c>
      <c r="BN64" s="76">
        <v>0</v>
      </c>
      <c r="BO64" s="76">
        <v>0</v>
      </c>
      <c r="BP64" s="76">
        <v>0</v>
      </c>
      <c r="BQ64" s="76">
        <v>0</v>
      </c>
      <c r="BR64" s="76">
        <v>0</v>
      </c>
      <c r="BS64" s="76">
        <v>0</v>
      </c>
      <c r="BT64" s="76">
        <v>0</v>
      </c>
      <c r="BU64" s="76">
        <v>0</v>
      </c>
      <c r="BV64" s="76">
        <v>0</v>
      </c>
      <c r="BW64" s="76">
        <v>0</v>
      </c>
      <c r="BX64" s="76">
        <v>0</v>
      </c>
      <c r="BY64" s="76">
        <v>0</v>
      </c>
      <c r="BZ64" s="77">
        <v>14396472.370000001</v>
      </c>
    </row>
    <row r="65" spans="1:78" x14ac:dyDescent="0.2">
      <c r="A65" s="74" t="s">
        <v>299</v>
      </c>
      <c r="B65" s="74" t="s">
        <v>300</v>
      </c>
      <c r="C65" s="75" t="s">
        <v>335</v>
      </c>
      <c r="D65" s="74" t="s">
        <v>336</v>
      </c>
      <c r="E65" s="76">
        <v>40500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270814.90000000002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  <c r="W65" s="76">
        <v>147001.67000000001</v>
      </c>
      <c r="X65" s="76">
        <v>0</v>
      </c>
      <c r="Y65" s="76">
        <v>0</v>
      </c>
      <c r="Z65" s="76">
        <v>0</v>
      </c>
      <c r="AA65" s="76">
        <v>0</v>
      </c>
      <c r="AB65" s="76">
        <v>0</v>
      </c>
      <c r="AC65" s="76">
        <v>0</v>
      </c>
      <c r="AD65" s="76">
        <v>0</v>
      </c>
      <c r="AE65" s="76">
        <v>0</v>
      </c>
      <c r="AF65" s="76">
        <v>237405</v>
      </c>
      <c r="AG65" s="76">
        <v>0</v>
      </c>
      <c r="AH65" s="76">
        <v>0</v>
      </c>
      <c r="AI65" s="76">
        <v>0</v>
      </c>
      <c r="AJ65" s="76">
        <v>0</v>
      </c>
      <c r="AK65" s="76">
        <v>0</v>
      </c>
      <c r="AL65" s="76">
        <v>0</v>
      </c>
      <c r="AM65" s="76">
        <v>0</v>
      </c>
      <c r="AN65" s="76">
        <v>0</v>
      </c>
      <c r="AO65" s="76">
        <v>0</v>
      </c>
      <c r="AP65" s="76">
        <v>0</v>
      </c>
      <c r="AQ65" s="76">
        <v>0</v>
      </c>
      <c r="AR65" s="76">
        <v>80746.77</v>
      </c>
      <c r="AS65" s="76">
        <v>0</v>
      </c>
      <c r="AT65" s="76">
        <v>0</v>
      </c>
      <c r="AU65" s="76">
        <v>0</v>
      </c>
      <c r="AV65" s="76">
        <v>0</v>
      </c>
      <c r="AW65" s="76">
        <v>0</v>
      </c>
      <c r="AX65" s="76">
        <v>0</v>
      </c>
      <c r="AY65" s="76">
        <v>132629</v>
      </c>
      <c r="AZ65" s="76">
        <v>0</v>
      </c>
      <c r="BA65" s="76">
        <v>0</v>
      </c>
      <c r="BB65" s="76">
        <v>0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0</v>
      </c>
      <c r="BJ65" s="76">
        <v>16000</v>
      </c>
      <c r="BK65" s="76">
        <v>57796.93</v>
      </c>
      <c r="BL65" s="76">
        <v>0</v>
      </c>
      <c r="BM65" s="76">
        <v>0</v>
      </c>
      <c r="BN65" s="76">
        <v>0</v>
      </c>
      <c r="BO65" s="76">
        <v>0</v>
      </c>
      <c r="BP65" s="76">
        <v>0</v>
      </c>
      <c r="BQ65" s="76">
        <v>5215</v>
      </c>
      <c r="BR65" s="76">
        <v>9000</v>
      </c>
      <c r="BS65" s="76">
        <v>0</v>
      </c>
      <c r="BT65" s="76">
        <v>0</v>
      </c>
      <c r="BU65" s="76">
        <v>0</v>
      </c>
      <c r="BV65" s="76">
        <v>8000</v>
      </c>
      <c r="BW65" s="76">
        <v>0</v>
      </c>
      <c r="BX65" s="76">
        <v>0</v>
      </c>
      <c r="BY65" s="76">
        <v>0</v>
      </c>
      <c r="BZ65" s="77">
        <v>2201211.6</v>
      </c>
    </row>
    <row r="66" spans="1:78" x14ac:dyDescent="0.2">
      <c r="A66" s="74" t="s">
        <v>299</v>
      </c>
      <c r="B66" s="74" t="s">
        <v>300</v>
      </c>
      <c r="C66" s="75" t="s">
        <v>337</v>
      </c>
      <c r="D66" s="74" t="s">
        <v>338</v>
      </c>
      <c r="E66" s="76">
        <v>79635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  <c r="W66" s="76">
        <v>0</v>
      </c>
      <c r="X66" s="76">
        <v>0</v>
      </c>
      <c r="Y66" s="76">
        <v>0</v>
      </c>
      <c r="Z66" s="76">
        <v>0</v>
      </c>
      <c r="AA66" s="76">
        <v>0</v>
      </c>
      <c r="AB66" s="76">
        <v>0</v>
      </c>
      <c r="AC66" s="76">
        <v>0</v>
      </c>
      <c r="AD66" s="76">
        <v>0</v>
      </c>
      <c r="AE66" s="76">
        <v>0</v>
      </c>
      <c r="AF66" s="76">
        <v>39420</v>
      </c>
      <c r="AG66" s="76">
        <v>0</v>
      </c>
      <c r="AH66" s="76">
        <v>0</v>
      </c>
      <c r="AI66" s="76">
        <v>0</v>
      </c>
      <c r="AJ66" s="76">
        <v>0</v>
      </c>
      <c r="AK66" s="76">
        <v>0</v>
      </c>
      <c r="AL66" s="76">
        <v>0</v>
      </c>
      <c r="AM66" s="76">
        <v>0</v>
      </c>
      <c r="AN66" s="76">
        <v>0</v>
      </c>
      <c r="AO66" s="76">
        <v>0</v>
      </c>
      <c r="AP66" s="76">
        <v>0</v>
      </c>
      <c r="AQ66" s="76">
        <v>0</v>
      </c>
      <c r="AR66" s="76">
        <v>0</v>
      </c>
      <c r="AS66" s="76">
        <v>0</v>
      </c>
      <c r="AT66" s="76">
        <v>0</v>
      </c>
      <c r="AU66" s="76">
        <v>0</v>
      </c>
      <c r="AV66" s="76">
        <v>0</v>
      </c>
      <c r="AW66" s="76">
        <v>0</v>
      </c>
      <c r="AX66" s="76">
        <v>0</v>
      </c>
      <c r="AY66" s="76">
        <v>0</v>
      </c>
      <c r="AZ66" s="76">
        <v>0</v>
      </c>
      <c r="BA66" s="76">
        <v>0</v>
      </c>
      <c r="BB66" s="76">
        <v>0</v>
      </c>
      <c r="BC66" s="76">
        <v>0</v>
      </c>
      <c r="BD66" s="76">
        <v>0</v>
      </c>
      <c r="BE66" s="76">
        <v>0</v>
      </c>
      <c r="BF66" s="76">
        <v>0</v>
      </c>
      <c r="BG66" s="76">
        <v>0</v>
      </c>
      <c r="BH66" s="76">
        <v>0</v>
      </c>
      <c r="BI66" s="76">
        <v>0</v>
      </c>
      <c r="BJ66" s="76">
        <v>7960</v>
      </c>
      <c r="BK66" s="76">
        <v>0</v>
      </c>
      <c r="BL66" s="76">
        <v>0</v>
      </c>
      <c r="BM66" s="76">
        <v>0</v>
      </c>
      <c r="BN66" s="76">
        <v>0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0</v>
      </c>
      <c r="BX66" s="76">
        <v>0</v>
      </c>
      <c r="BY66" s="76">
        <v>0</v>
      </c>
      <c r="BZ66" s="77">
        <v>24849359.140000001</v>
      </c>
    </row>
    <row r="67" spans="1:78" x14ac:dyDescent="0.2">
      <c r="A67" s="74" t="s">
        <v>299</v>
      </c>
      <c r="B67" s="74" t="s">
        <v>300</v>
      </c>
      <c r="C67" s="75" t="s">
        <v>339</v>
      </c>
      <c r="D67" s="74" t="s">
        <v>340</v>
      </c>
      <c r="E67" s="76">
        <v>4694473.12</v>
      </c>
      <c r="F67" s="76">
        <v>531000</v>
      </c>
      <c r="G67" s="76">
        <v>960830.11</v>
      </c>
      <c r="H67" s="76">
        <v>0</v>
      </c>
      <c r="I67" s="76">
        <v>0</v>
      </c>
      <c r="J67" s="76">
        <v>139500</v>
      </c>
      <c r="K67" s="76">
        <v>6932123.8700000001</v>
      </c>
      <c r="L67" s="76">
        <v>0</v>
      </c>
      <c r="M67" s="76">
        <v>50400</v>
      </c>
      <c r="N67" s="76">
        <v>1175400</v>
      </c>
      <c r="O67" s="76">
        <v>0</v>
      </c>
      <c r="P67" s="76">
        <v>0</v>
      </c>
      <c r="Q67" s="76">
        <v>0</v>
      </c>
      <c r="R67" s="76">
        <v>1133240</v>
      </c>
      <c r="S67" s="76">
        <v>0</v>
      </c>
      <c r="T67" s="76">
        <v>0</v>
      </c>
      <c r="U67" s="76">
        <v>0</v>
      </c>
      <c r="V67" s="76">
        <v>0</v>
      </c>
      <c r="W67" s="76">
        <v>0</v>
      </c>
      <c r="X67" s="76">
        <v>969287.1</v>
      </c>
      <c r="Y67" s="76">
        <v>430200</v>
      </c>
      <c r="Z67" s="76">
        <v>802164.64</v>
      </c>
      <c r="AA67" s="76">
        <v>0</v>
      </c>
      <c r="AB67" s="76">
        <v>240300</v>
      </c>
      <c r="AC67" s="76">
        <v>89600</v>
      </c>
      <c r="AD67" s="76">
        <v>371700</v>
      </c>
      <c r="AE67" s="76">
        <v>44800</v>
      </c>
      <c r="AF67" s="76">
        <v>5743159.5599999996</v>
      </c>
      <c r="AG67" s="76">
        <v>0</v>
      </c>
      <c r="AH67" s="76">
        <v>0</v>
      </c>
      <c r="AI67" s="76">
        <v>100800</v>
      </c>
      <c r="AJ67" s="76">
        <v>151200</v>
      </c>
      <c r="AK67" s="76">
        <v>185341.94</v>
      </c>
      <c r="AL67" s="76">
        <v>0</v>
      </c>
      <c r="AM67" s="76">
        <v>224041.94</v>
      </c>
      <c r="AN67" s="76">
        <v>240300</v>
      </c>
      <c r="AO67" s="76">
        <v>100800</v>
      </c>
      <c r="AP67" s="76">
        <v>0</v>
      </c>
      <c r="AQ67" s="76">
        <v>100800</v>
      </c>
      <c r="AR67" s="76">
        <v>1367264.52</v>
      </c>
      <c r="AS67" s="76">
        <v>0</v>
      </c>
      <c r="AT67" s="76">
        <v>0</v>
      </c>
      <c r="AU67" s="76">
        <v>50400</v>
      </c>
      <c r="AV67" s="76">
        <v>0</v>
      </c>
      <c r="AW67" s="76">
        <v>50400</v>
      </c>
      <c r="AX67" s="76">
        <v>100800</v>
      </c>
      <c r="AY67" s="76">
        <v>4052484.53</v>
      </c>
      <c r="AZ67" s="76">
        <v>0</v>
      </c>
      <c r="BA67" s="76">
        <v>261000</v>
      </c>
      <c r="BB67" s="76">
        <v>0</v>
      </c>
      <c r="BC67" s="76">
        <v>0</v>
      </c>
      <c r="BD67" s="76">
        <v>1373400</v>
      </c>
      <c r="BE67" s="76">
        <v>89100</v>
      </c>
      <c r="BF67" s="76">
        <v>341100</v>
      </c>
      <c r="BG67" s="76">
        <v>240300</v>
      </c>
      <c r="BH67" s="76">
        <v>240300</v>
      </c>
      <c r="BI67" s="76">
        <v>0</v>
      </c>
      <c r="BJ67" s="76">
        <v>3081953.98</v>
      </c>
      <c r="BK67" s="76">
        <v>0</v>
      </c>
      <c r="BL67" s="76">
        <v>0</v>
      </c>
      <c r="BM67" s="76">
        <v>0</v>
      </c>
      <c r="BN67" s="76">
        <v>0</v>
      </c>
      <c r="BO67" s="76">
        <v>201600</v>
      </c>
      <c r="BP67" s="76">
        <v>0</v>
      </c>
      <c r="BQ67" s="76">
        <v>1593677.42</v>
      </c>
      <c r="BR67" s="76">
        <v>50400</v>
      </c>
      <c r="BS67" s="76">
        <v>100800</v>
      </c>
      <c r="BT67" s="76">
        <v>139500</v>
      </c>
      <c r="BU67" s="76">
        <v>151200</v>
      </c>
      <c r="BV67" s="76">
        <v>517270.97</v>
      </c>
      <c r="BW67" s="76">
        <v>50400</v>
      </c>
      <c r="BX67" s="76">
        <v>89600</v>
      </c>
      <c r="BY67" s="76">
        <v>0</v>
      </c>
      <c r="BZ67" s="77">
        <v>42803226.359999999</v>
      </c>
    </row>
    <row r="68" spans="1:78" x14ac:dyDescent="0.2">
      <c r="A68" s="74" t="s">
        <v>299</v>
      </c>
      <c r="B68" s="74" t="s">
        <v>300</v>
      </c>
      <c r="C68" s="75" t="s">
        <v>341</v>
      </c>
      <c r="D68" s="74" t="s">
        <v>342</v>
      </c>
      <c r="E68" s="76">
        <v>31500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6">
        <v>63000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  <c r="W68" s="76">
        <v>0</v>
      </c>
      <c r="X68" s="76">
        <v>0</v>
      </c>
      <c r="Y68" s="76">
        <v>0</v>
      </c>
      <c r="Z68" s="76">
        <v>3500</v>
      </c>
      <c r="AA68" s="76">
        <v>0</v>
      </c>
      <c r="AB68" s="76">
        <v>0</v>
      </c>
      <c r="AC68" s="76">
        <v>0</v>
      </c>
      <c r="AD68" s="76">
        <v>0</v>
      </c>
      <c r="AE68" s="76">
        <v>0</v>
      </c>
      <c r="AF68" s="76">
        <v>94500</v>
      </c>
      <c r="AG68" s="76">
        <v>0</v>
      </c>
      <c r="AH68" s="76">
        <v>0</v>
      </c>
      <c r="AI68" s="76">
        <v>0</v>
      </c>
      <c r="AJ68" s="76">
        <v>0</v>
      </c>
      <c r="AK68" s="76">
        <v>0</v>
      </c>
      <c r="AL68" s="76">
        <v>0</v>
      </c>
      <c r="AM68" s="76">
        <v>0</v>
      </c>
      <c r="AN68" s="76">
        <v>0</v>
      </c>
      <c r="AO68" s="76">
        <v>0</v>
      </c>
      <c r="AP68" s="76">
        <v>0</v>
      </c>
      <c r="AQ68" s="76">
        <v>0</v>
      </c>
      <c r="AR68" s="76">
        <v>126000</v>
      </c>
      <c r="AS68" s="76">
        <v>0</v>
      </c>
      <c r="AT68" s="76">
        <v>0</v>
      </c>
      <c r="AU68" s="76">
        <v>0</v>
      </c>
      <c r="AV68" s="76">
        <v>0</v>
      </c>
      <c r="AW68" s="76">
        <v>0</v>
      </c>
      <c r="AX68" s="76">
        <v>0</v>
      </c>
      <c r="AY68" s="76">
        <v>126000</v>
      </c>
      <c r="AZ68" s="76">
        <v>0</v>
      </c>
      <c r="BA68" s="76">
        <v>0</v>
      </c>
      <c r="BB68" s="76">
        <v>0</v>
      </c>
      <c r="BC68" s="76">
        <v>0</v>
      </c>
      <c r="BD68" s="76">
        <v>0</v>
      </c>
      <c r="BE68" s="76">
        <v>0</v>
      </c>
      <c r="BF68" s="76">
        <v>0</v>
      </c>
      <c r="BG68" s="76">
        <v>0</v>
      </c>
      <c r="BH68" s="76">
        <v>0</v>
      </c>
      <c r="BI68" s="76">
        <v>0</v>
      </c>
      <c r="BJ68" s="76">
        <v>104774.19</v>
      </c>
      <c r="BK68" s="76">
        <v>0</v>
      </c>
      <c r="BL68" s="76">
        <v>0</v>
      </c>
      <c r="BM68" s="76">
        <v>0</v>
      </c>
      <c r="BN68" s="76">
        <v>0</v>
      </c>
      <c r="BO68" s="76">
        <v>0</v>
      </c>
      <c r="BP68" s="76">
        <v>0</v>
      </c>
      <c r="BQ68" s="76">
        <v>31500</v>
      </c>
      <c r="BR68" s="76">
        <v>0</v>
      </c>
      <c r="BS68" s="76">
        <v>0</v>
      </c>
      <c r="BT68" s="76">
        <v>0</v>
      </c>
      <c r="BU68" s="76">
        <v>0</v>
      </c>
      <c r="BV68" s="76">
        <v>0</v>
      </c>
      <c r="BW68" s="76">
        <v>0</v>
      </c>
      <c r="BX68" s="76">
        <v>0</v>
      </c>
      <c r="BY68" s="76">
        <v>0</v>
      </c>
      <c r="BZ68" s="77">
        <v>8532687.7300000004</v>
      </c>
    </row>
    <row r="69" spans="1:78" x14ac:dyDescent="0.2">
      <c r="A69" s="74" t="s">
        <v>299</v>
      </c>
      <c r="B69" s="74" t="s">
        <v>343</v>
      </c>
      <c r="C69" s="75" t="s">
        <v>344</v>
      </c>
      <c r="D69" s="74" t="s">
        <v>345</v>
      </c>
      <c r="E69" s="76">
        <v>18109184.5</v>
      </c>
      <c r="F69" s="76">
        <v>6826981.3399999999</v>
      </c>
      <c r="G69" s="76">
        <v>11849245.220000001</v>
      </c>
      <c r="H69" s="76">
        <v>4155740</v>
      </c>
      <c r="I69" s="76">
        <v>1609724.32</v>
      </c>
      <c r="J69" s="76">
        <v>1997931.86</v>
      </c>
      <c r="K69" s="76">
        <v>63631526.939999998</v>
      </c>
      <c r="L69" s="76">
        <v>2412956.94</v>
      </c>
      <c r="M69" s="76">
        <v>611231</v>
      </c>
      <c r="N69" s="76">
        <v>20526828</v>
      </c>
      <c r="O69" s="76">
        <v>906983.63</v>
      </c>
      <c r="P69" s="76">
        <v>879969.26</v>
      </c>
      <c r="Q69" s="76">
        <v>14852771.5</v>
      </c>
      <c r="R69" s="76">
        <v>7343596.25</v>
      </c>
      <c r="S69" s="76">
        <v>285720</v>
      </c>
      <c r="T69" s="76">
        <v>1076924</v>
      </c>
      <c r="U69" s="76">
        <v>1164809.05</v>
      </c>
      <c r="V69" s="76">
        <v>1520712</v>
      </c>
      <c r="W69" s="76">
        <v>5084264.2699999996</v>
      </c>
      <c r="X69" s="76">
        <v>6852699.3200000003</v>
      </c>
      <c r="Y69" s="76">
        <v>1359869.86</v>
      </c>
      <c r="Z69" s="76">
        <v>8695931</v>
      </c>
      <c r="AA69" s="76">
        <v>1180151.22</v>
      </c>
      <c r="AB69" s="76">
        <v>2437136</v>
      </c>
      <c r="AC69" s="76">
        <v>2282607</v>
      </c>
      <c r="AD69" s="76">
        <v>1825793.85</v>
      </c>
      <c r="AE69" s="76">
        <v>1632940</v>
      </c>
      <c r="AF69" s="76">
        <v>46606962</v>
      </c>
      <c r="AG69" s="76">
        <v>2323202.04</v>
      </c>
      <c r="AH69" s="76">
        <v>1679222.03</v>
      </c>
      <c r="AI69" s="76">
        <v>958071.12</v>
      </c>
      <c r="AJ69" s="76">
        <v>684887.37</v>
      </c>
      <c r="AK69" s="76">
        <v>1150261.74</v>
      </c>
      <c r="AL69" s="76">
        <v>1457514.92</v>
      </c>
      <c r="AM69" s="76">
        <v>834413.5</v>
      </c>
      <c r="AN69" s="76">
        <v>2081736.82</v>
      </c>
      <c r="AO69" s="76">
        <v>648576.55000000005</v>
      </c>
      <c r="AP69" s="76">
        <v>1511098.62</v>
      </c>
      <c r="AQ69" s="76">
        <v>784321</v>
      </c>
      <c r="AR69" s="76">
        <v>9345531.2599999998</v>
      </c>
      <c r="AS69" s="76">
        <v>902800</v>
      </c>
      <c r="AT69" s="76">
        <v>1225068.49</v>
      </c>
      <c r="AU69" s="76">
        <v>1133462</v>
      </c>
      <c r="AV69" s="76">
        <v>877360</v>
      </c>
      <c r="AW69" s="76">
        <v>478015</v>
      </c>
      <c r="AX69" s="76">
        <v>1221350</v>
      </c>
      <c r="AY69" s="76">
        <v>15609220.75</v>
      </c>
      <c r="AZ69" s="76">
        <v>2072908.13</v>
      </c>
      <c r="BA69" s="76">
        <v>7230</v>
      </c>
      <c r="BB69" s="76">
        <v>4466590</v>
      </c>
      <c r="BC69" s="76">
        <v>3432497.45</v>
      </c>
      <c r="BD69" s="76">
        <v>664166</v>
      </c>
      <c r="BE69" s="76">
        <v>7039723.2298999997</v>
      </c>
      <c r="BF69" s="76">
        <v>6319345.5</v>
      </c>
      <c r="BG69" s="76">
        <v>1982066</v>
      </c>
      <c r="BH69" s="76">
        <v>629447</v>
      </c>
      <c r="BI69" s="76">
        <v>544983</v>
      </c>
      <c r="BJ69" s="76">
        <v>15590443</v>
      </c>
      <c r="BK69" s="76">
        <v>7341480.9000000004</v>
      </c>
      <c r="BL69" s="76">
        <v>4047638</v>
      </c>
      <c r="BM69" s="76">
        <v>1258083.8500000001</v>
      </c>
      <c r="BN69" s="76">
        <v>328386.2</v>
      </c>
      <c r="BO69" s="76">
        <v>656490</v>
      </c>
      <c r="BP69" s="76">
        <v>0</v>
      </c>
      <c r="BQ69" s="76">
        <v>12479885</v>
      </c>
      <c r="BR69" s="76">
        <v>691346.01</v>
      </c>
      <c r="BS69" s="76">
        <v>1229093</v>
      </c>
      <c r="BT69" s="76">
        <v>5213784.63</v>
      </c>
      <c r="BU69" s="76">
        <v>5936078.5899999999</v>
      </c>
      <c r="BV69" s="76">
        <v>8059618</v>
      </c>
      <c r="BW69" s="76">
        <v>2751699.12</v>
      </c>
      <c r="BX69" s="76">
        <v>2240033.63</v>
      </c>
      <c r="BY69" s="76">
        <v>3284243</v>
      </c>
      <c r="BZ69" s="77">
        <v>343562.39</v>
      </c>
    </row>
    <row r="70" spans="1:78" x14ac:dyDescent="0.2">
      <c r="A70" s="74" t="s">
        <v>299</v>
      </c>
      <c r="B70" s="74" t="s">
        <v>343</v>
      </c>
      <c r="C70" s="75" t="s">
        <v>346</v>
      </c>
      <c r="D70" s="74" t="s">
        <v>347</v>
      </c>
      <c r="E70" s="76">
        <v>104454</v>
      </c>
      <c r="F70" s="76">
        <v>2637</v>
      </c>
      <c r="G70" s="76">
        <v>1172911.33</v>
      </c>
      <c r="H70" s="76">
        <v>0</v>
      </c>
      <c r="I70" s="76">
        <v>253820.5</v>
      </c>
      <c r="J70" s="76">
        <v>1389245</v>
      </c>
      <c r="K70" s="76">
        <v>13684774.48</v>
      </c>
      <c r="L70" s="76">
        <v>39640</v>
      </c>
      <c r="M70" s="76">
        <v>235114</v>
      </c>
      <c r="N70" s="76">
        <v>429100</v>
      </c>
      <c r="O70" s="76">
        <v>0</v>
      </c>
      <c r="P70" s="76">
        <v>190100</v>
      </c>
      <c r="Q70" s="76">
        <v>2216024</v>
      </c>
      <c r="R70" s="76">
        <v>1079218.99</v>
      </c>
      <c r="S70" s="76">
        <v>0</v>
      </c>
      <c r="T70" s="76">
        <v>0</v>
      </c>
      <c r="U70" s="76">
        <v>0</v>
      </c>
      <c r="V70" s="76">
        <v>383677</v>
      </c>
      <c r="W70" s="76">
        <v>831179.99</v>
      </c>
      <c r="X70" s="76">
        <v>170956.26</v>
      </c>
      <c r="Y70" s="76">
        <v>173904.4</v>
      </c>
      <c r="Z70" s="76">
        <v>2135594.0099999998</v>
      </c>
      <c r="AA70" s="76">
        <v>468736.94</v>
      </c>
      <c r="AB70" s="76">
        <v>124926</v>
      </c>
      <c r="AC70" s="76">
        <v>2759647</v>
      </c>
      <c r="AD70" s="76">
        <v>282162</v>
      </c>
      <c r="AE70" s="76">
        <v>143299</v>
      </c>
      <c r="AF70" s="76">
        <v>7302102</v>
      </c>
      <c r="AG70" s="76">
        <v>0</v>
      </c>
      <c r="AH70" s="76">
        <v>0</v>
      </c>
      <c r="AI70" s="76">
        <v>388077.83</v>
      </c>
      <c r="AJ70" s="76">
        <v>13500</v>
      </c>
      <c r="AK70" s="76">
        <v>290726.78000000003</v>
      </c>
      <c r="AL70" s="76">
        <v>234025</v>
      </c>
      <c r="AM70" s="76">
        <v>719108.55</v>
      </c>
      <c r="AN70" s="76">
        <v>724159.3</v>
      </c>
      <c r="AO70" s="76">
        <v>326711.28999999998</v>
      </c>
      <c r="AP70" s="76">
        <v>165290.81</v>
      </c>
      <c r="AQ70" s="76">
        <v>131311</v>
      </c>
      <c r="AR70" s="76">
        <v>2445996.77</v>
      </c>
      <c r="AS70" s="76">
        <v>1348209.38</v>
      </c>
      <c r="AT70" s="76">
        <v>532031.49</v>
      </c>
      <c r="AU70" s="76">
        <v>739373</v>
      </c>
      <c r="AV70" s="76">
        <v>532016.12</v>
      </c>
      <c r="AW70" s="76">
        <v>517757</v>
      </c>
      <c r="AX70" s="76">
        <v>523014</v>
      </c>
      <c r="AY70" s="76">
        <v>0</v>
      </c>
      <c r="AZ70" s="76">
        <v>633053.65</v>
      </c>
      <c r="BA70" s="76">
        <v>1119775</v>
      </c>
      <c r="BB70" s="76">
        <v>0</v>
      </c>
      <c r="BC70" s="76">
        <v>0</v>
      </c>
      <c r="BD70" s="76">
        <v>0</v>
      </c>
      <c r="BE70" s="76">
        <v>1428606.91</v>
      </c>
      <c r="BF70" s="76">
        <v>0</v>
      </c>
      <c r="BG70" s="76">
        <v>2086595</v>
      </c>
      <c r="BH70" s="76">
        <v>0</v>
      </c>
      <c r="BI70" s="76">
        <v>281230</v>
      </c>
      <c r="BJ70" s="76">
        <v>2185783.4</v>
      </c>
      <c r="BK70" s="76">
        <v>538190</v>
      </c>
      <c r="BL70" s="76">
        <v>1368798</v>
      </c>
      <c r="BM70" s="76">
        <v>392837.51</v>
      </c>
      <c r="BN70" s="76">
        <v>0</v>
      </c>
      <c r="BO70" s="76">
        <v>202561.13</v>
      </c>
      <c r="BP70" s="76">
        <v>253691.84</v>
      </c>
      <c r="BQ70" s="76">
        <v>6489838.5</v>
      </c>
      <c r="BR70" s="76">
        <v>1243862.54</v>
      </c>
      <c r="BS70" s="76">
        <v>1626711</v>
      </c>
      <c r="BT70" s="76">
        <v>1469242.15</v>
      </c>
      <c r="BU70" s="76">
        <v>2197664.66</v>
      </c>
      <c r="BV70" s="76">
        <v>487409</v>
      </c>
      <c r="BW70" s="76">
        <v>1730858.62</v>
      </c>
      <c r="BX70" s="76">
        <v>1084360</v>
      </c>
      <c r="BY70" s="76">
        <v>425061</v>
      </c>
      <c r="BZ70" s="77">
        <v>7769.2</v>
      </c>
    </row>
    <row r="71" spans="1:78" x14ac:dyDescent="0.2">
      <c r="A71" s="74" t="s">
        <v>299</v>
      </c>
      <c r="B71" s="74" t="s">
        <v>343</v>
      </c>
      <c r="C71" s="75" t="s">
        <v>348</v>
      </c>
      <c r="D71" s="74" t="s">
        <v>349</v>
      </c>
      <c r="E71" s="76">
        <v>57258798</v>
      </c>
      <c r="F71" s="76">
        <v>13165138.75</v>
      </c>
      <c r="G71" s="76">
        <v>16761299.17</v>
      </c>
      <c r="H71" s="76">
        <v>8778690</v>
      </c>
      <c r="I71" s="76">
        <v>5393981.5999999996</v>
      </c>
      <c r="J71" s="76">
        <v>1404902.12</v>
      </c>
      <c r="K71" s="76">
        <v>56410853.549999997</v>
      </c>
      <c r="L71" s="76">
        <v>10388598.779999999</v>
      </c>
      <c r="M71" s="76">
        <v>1664415.82</v>
      </c>
      <c r="N71" s="76">
        <v>25749049</v>
      </c>
      <c r="O71" s="76">
        <v>3100668</v>
      </c>
      <c r="P71" s="76">
        <v>7861466.75</v>
      </c>
      <c r="Q71" s="76">
        <v>14413284</v>
      </c>
      <c r="R71" s="76">
        <v>10515874.699999999</v>
      </c>
      <c r="S71" s="76">
        <v>1314270</v>
      </c>
      <c r="T71" s="76">
        <v>3706992.82</v>
      </c>
      <c r="U71" s="76">
        <v>5582200</v>
      </c>
      <c r="V71" s="76">
        <v>1966523</v>
      </c>
      <c r="W71" s="76">
        <v>41478641.189999998</v>
      </c>
      <c r="X71" s="76">
        <v>12391221.17</v>
      </c>
      <c r="Y71" s="76">
        <v>5613371.9400000004</v>
      </c>
      <c r="Z71" s="76">
        <v>12878446.289999999</v>
      </c>
      <c r="AA71" s="76">
        <v>3196067.76</v>
      </c>
      <c r="AB71" s="76">
        <v>5791351.5599999996</v>
      </c>
      <c r="AC71" s="76">
        <v>5454812</v>
      </c>
      <c r="AD71" s="76">
        <v>2696212.02</v>
      </c>
      <c r="AE71" s="76">
        <v>2390149</v>
      </c>
      <c r="AF71" s="76">
        <v>52613497</v>
      </c>
      <c r="AG71" s="76">
        <v>2434751.4300000002</v>
      </c>
      <c r="AH71" s="76">
        <v>3038614.07</v>
      </c>
      <c r="AI71" s="76">
        <v>2438015.4300000002</v>
      </c>
      <c r="AJ71" s="76">
        <v>3111201.98</v>
      </c>
      <c r="AK71" s="76">
        <v>4748841.22</v>
      </c>
      <c r="AL71" s="76">
        <v>3959915.8</v>
      </c>
      <c r="AM71" s="76">
        <v>3298207.65</v>
      </c>
      <c r="AN71" s="76">
        <v>5694340.3499999996</v>
      </c>
      <c r="AO71" s="76">
        <v>3090908.88</v>
      </c>
      <c r="AP71" s="76">
        <v>2990599.53</v>
      </c>
      <c r="AQ71" s="76">
        <v>2871898</v>
      </c>
      <c r="AR71" s="76">
        <v>17024157.170000002</v>
      </c>
      <c r="AS71" s="76">
        <v>265766.67</v>
      </c>
      <c r="AT71" s="76">
        <v>3033461.87</v>
      </c>
      <c r="AU71" s="76">
        <v>3273413.46</v>
      </c>
      <c r="AV71" s="76">
        <v>2217216.81</v>
      </c>
      <c r="AW71" s="76">
        <v>357229</v>
      </c>
      <c r="AX71" s="76">
        <v>2907970.32</v>
      </c>
      <c r="AY71" s="76">
        <v>50346328.020000003</v>
      </c>
      <c r="AZ71" s="76">
        <v>4269021.32</v>
      </c>
      <c r="BA71" s="76">
        <v>4467530.66</v>
      </c>
      <c r="BB71" s="76">
        <v>12337309</v>
      </c>
      <c r="BC71" s="76">
        <v>10808455.73</v>
      </c>
      <c r="BD71" s="76">
        <v>5462124</v>
      </c>
      <c r="BE71" s="76">
        <v>8842747</v>
      </c>
      <c r="BF71" s="76">
        <v>9653908</v>
      </c>
      <c r="BG71" s="76">
        <v>3921832</v>
      </c>
      <c r="BH71" s="76">
        <v>1658230.48</v>
      </c>
      <c r="BI71" s="76">
        <v>1109926</v>
      </c>
      <c r="BJ71" s="76">
        <v>19406331</v>
      </c>
      <c r="BK71" s="76">
        <v>20024478.100000001</v>
      </c>
      <c r="BL71" s="76">
        <v>0</v>
      </c>
      <c r="BM71" s="76">
        <v>1341657.29</v>
      </c>
      <c r="BN71" s="76">
        <v>3253136.14</v>
      </c>
      <c r="BO71" s="76">
        <v>3595585.59</v>
      </c>
      <c r="BP71" s="76">
        <v>0</v>
      </c>
      <c r="BQ71" s="76">
        <v>31246826.84</v>
      </c>
      <c r="BR71" s="76">
        <v>1659152.96</v>
      </c>
      <c r="BS71" s="76">
        <v>2136586</v>
      </c>
      <c r="BT71" s="76">
        <v>3724237.3</v>
      </c>
      <c r="BU71" s="76">
        <v>3684765.83</v>
      </c>
      <c r="BV71" s="76">
        <v>11647165</v>
      </c>
      <c r="BW71" s="76">
        <v>2041603.95</v>
      </c>
      <c r="BX71" s="76">
        <v>0</v>
      </c>
      <c r="BY71" s="76">
        <v>876555</v>
      </c>
      <c r="BZ71" s="77">
        <v>316916.2</v>
      </c>
    </row>
    <row r="72" spans="1:78" x14ac:dyDescent="0.2">
      <c r="A72" s="74" t="s">
        <v>299</v>
      </c>
      <c r="B72" s="74" t="s">
        <v>343</v>
      </c>
      <c r="C72" s="75" t="s">
        <v>350</v>
      </c>
      <c r="D72" s="74" t="s">
        <v>351</v>
      </c>
      <c r="E72" s="76">
        <v>18799155</v>
      </c>
      <c r="F72" s="76">
        <v>4856600.58</v>
      </c>
      <c r="G72" s="76">
        <v>3754773.65</v>
      </c>
      <c r="H72" s="76">
        <v>914544</v>
      </c>
      <c r="I72" s="76">
        <v>1533850.93</v>
      </c>
      <c r="J72" s="76">
        <v>1083580</v>
      </c>
      <c r="K72" s="76">
        <v>38358451.829999998</v>
      </c>
      <c r="L72" s="76">
        <v>4124622.25</v>
      </c>
      <c r="M72" s="76">
        <v>2682324.87</v>
      </c>
      <c r="N72" s="76">
        <v>0</v>
      </c>
      <c r="O72" s="76">
        <v>1548566.51</v>
      </c>
      <c r="P72" s="76">
        <v>6551682.8600000003</v>
      </c>
      <c r="Q72" s="76">
        <v>6536898</v>
      </c>
      <c r="R72" s="76">
        <v>6459090.9800000004</v>
      </c>
      <c r="S72" s="76">
        <v>654313</v>
      </c>
      <c r="T72" s="76">
        <v>1973507.2</v>
      </c>
      <c r="U72" s="76">
        <v>449560</v>
      </c>
      <c r="V72" s="76">
        <v>906550</v>
      </c>
      <c r="W72" s="76">
        <v>18837258.420000002</v>
      </c>
      <c r="X72" s="76">
        <v>1906445.71</v>
      </c>
      <c r="Y72" s="76">
        <v>1834639.14</v>
      </c>
      <c r="Z72" s="76">
        <v>7403395.71</v>
      </c>
      <c r="AA72" s="76">
        <v>2968050.74</v>
      </c>
      <c r="AB72" s="76">
        <v>1296620</v>
      </c>
      <c r="AC72" s="76">
        <v>4183038</v>
      </c>
      <c r="AD72" s="76">
        <v>792168.52</v>
      </c>
      <c r="AE72" s="76">
        <v>1422902</v>
      </c>
      <c r="AF72" s="76">
        <v>21272041</v>
      </c>
      <c r="AG72" s="76">
        <v>3321511.4</v>
      </c>
      <c r="AH72" s="76">
        <v>0</v>
      </c>
      <c r="AI72" s="76">
        <v>1470180.55</v>
      </c>
      <c r="AJ72" s="76">
        <v>993870</v>
      </c>
      <c r="AK72" s="76">
        <v>2435293.0299999998</v>
      </c>
      <c r="AL72" s="76">
        <v>2865024.41</v>
      </c>
      <c r="AM72" s="76">
        <v>2291259.8199999998</v>
      </c>
      <c r="AN72" s="76">
        <v>2358343.27</v>
      </c>
      <c r="AO72" s="76">
        <v>2211099.06</v>
      </c>
      <c r="AP72" s="76">
        <v>1584574.09</v>
      </c>
      <c r="AQ72" s="76">
        <v>1335895</v>
      </c>
      <c r="AR72" s="76">
        <v>11236617.289999999</v>
      </c>
      <c r="AS72" s="76">
        <v>4301986</v>
      </c>
      <c r="AT72" s="76">
        <v>2065104.56</v>
      </c>
      <c r="AU72" s="76">
        <v>1093340.05</v>
      </c>
      <c r="AV72" s="76">
        <v>1945911.62</v>
      </c>
      <c r="AW72" s="76">
        <v>2058523</v>
      </c>
      <c r="AX72" s="76">
        <v>825414.2</v>
      </c>
      <c r="AY72" s="76">
        <v>0</v>
      </c>
      <c r="AZ72" s="76">
        <v>2871864</v>
      </c>
      <c r="BA72" s="76">
        <v>1718570</v>
      </c>
      <c r="BB72" s="76">
        <v>0</v>
      </c>
      <c r="BC72" s="76">
        <v>0</v>
      </c>
      <c r="BD72" s="76">
        <v>67760</v>
      </c>
      <c r="BE72" s="76">
        <v>4491170.5599999996</v>
      </c>
      <c r="BF72" s="76">
        <v>0</v>
      </c>
      <c r="BG72" s="76">
        <v>2553843</v>
      </c>
      <c r="BH72" s="76">
        <v>769615</v>
      </c>
      <c r="BI72" s="76">
        <v>1075542</v>
      </c>
      <c r="BJ72" s="76">
        <v>19757259</v>
      </c>
      <c r="BK72" s="76">
        <v>8846199.0600000005</v>
      </c>
      <c r="BL72" s="76">
        <v>0</v>
      </c>
      <c r="BM72" s="76">
        <v>1107140.49</v>
      </c>
      <c r="BN72" s="76">
        <v>1285488</v>
      </c>
      <c r="BO72" s="76">
        <v>4149706.52</v>
      </c>
      <c r="BP72" s="76">
        <v>2811522</v>
      </c>
      <c r="BQ72" s="76">
        <v>11215741</v>
      </c>
      <c r="BR72" s="76">
        <v>2468351.9</v>
      </c>
      <c r="BS72" s="76">
        <v>2591300</v>
      </c>
      <c r="BT72" s="76">
        <v>2010823</v>
      </c>
      <c r="BU72" s="76">
        <v>1642643.72</v>
      </c>
      <c r="BV72" s="76">
        <v>1577898</v>
      </c>
      <c r="BW72" s="76">
        <v>1304166.29</v>
      </c>
      <c r="BX72" s="76">
        <v>2088173.55</v>
      </c>
      <c r="BY72" s="76">
        <v>449100</v>
      </c>
      <c r="BZ72" s="77">
        <v>705726.44</v>
      </c>
    </row>
    <row r="73" spans="1:78" x14ac:dyDescent="0.2">
      <c r="A73" s="74" t="s">
        <v>299</v>
      </c>
      <c r="B73" s="74" t="s">
        <v>343</v>
      </c>
      <c r="C73" s="75" t="s">
        <v>352</v>
      </c>
      <c r="D73" s="74" t="s">
        <v>353</v>
      </c>
      <c r="E73" s="76">
        <v>0</v>
      </c>
      <c r="F73" s="76">
        <v>2438191.63</v>
      </c>
      <c r="G73" s="76">
        <v>195211</v>
      </c>
      <c r="H73" s="76">
        <v>4129089.79</v>
      </c>
      <c r="I73" s="76">
        <v>957984</v>
      </c>
      <c r="J73" s="76">
        <v>0</v>
      </c>
      <c r="K73" s="76">
        <v>2472167</v>
      </c>
      <c r="L73" s="76">
        <v>8571747</v>
      </c>
      <c r="M73" s="76">
        <v>1072847.8999999999</v>
      </c>
      <c r="N73" s="76">
        <v>21772324.5</v>
      </c>
      <c r="O73" s="76">
        <v>974589.75</v>
      </c>
      <c r="P73" s="76">
        <v>4185306.96</v>
      </c>
      <c r="Q73" s="76">
        <v>2342967</v>
      </c>
      <c r="R73" s="76">
        <v>3727723</v>
      </c>
      <c r="S73" s="76">
        <v>0</v>
      </c>
      <c r="T73" s="76">
        <v>1991513.13</v>
      </c>
      <c r="U73" s="76">
        <v>0</v>
      </c>
      <c r="V73" s="76">
        <v>2617926</v>
      </c>
      <c r="W73" s="76">
        <v>2739839.34</v>
      </c>
      <c r="X73" s="76">
        <v>764217.16</v>
      </c>
      <c r="Y73" s="76">
        <v>517633.67</v>
      </c>
      <c r="Z73" s="76">
        <v>533030</v>
      </c>
      <c r="AA73" s="76">
        <v>0</v>
      </c>
      <c r="AB73" s="76">
        <v>0</v>
      </c>
      <c r="AC73" s="76">
        <v>479040</v>
      </c>
      <c r="AD73" s="76">
        <v>0</v>
      </c>
      <c r="AE73" s="76">
        <v>0</v>
      </c>
      <c r="AF73" s="76">
        <v>0</v>
      </c>
      <c r="AG73" s="76">
        <v>479853.51</v>
      </c>
      <c r="AH73" s="76">
        <v>0</v>
      </c>
      <c r="AI73" s="76">
        <v>0</v>
      </c>
      <c r="AJ73" s="76">
        <v>0</v>
      </c>
      <c r="AK73" s="76">
        <v>37800</v>
      </c>
      <c r="AL73" s="76">
        <v>0</v>
      </c>
      <c r="AM73" s="76">
        <v>0</v>
      </c>
      <c r="AN73" s="76">
        <v>0</v>
      </c>
      <c r="AO73" s="76">
        <v>0</v>
      </c>
      <c r="AP73" s="76">
        <v>443760</v>
      </c>
      <c r="AQ73" s="76">
        <v>0</v>
      </c>
      <c r="AR73" s="76">
        <v>1668900</v>
      </c>
      <c r="AS73" s="76">
        <v>0</v>
      </c>
      <c r="AT73" s="76">
        <v>851025</v>
      </c>
      <c r="AU73" s="76">
        <v>600000</v>
      </c>
      <c r="AV73" s="76">
        <v>1662850</v>
      </c>
      <c r="AW73" s="76">
        <v>0</v>
      </c>
      <c r="AX73" s="76">
        <v>0</v>
      </c>
      <c r="AY73" s="76">
        <v>0</v>
      </c>
      <c r="AZ73" s="76">
        <v>0</v>
      </c>
      <c r="BA73" s="76">
        <v>5250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0</v>
      </c>
      <c r="BH73" s="76">
        <v>0</v>
      </c>
      <c r="BI73" s="76">
        <v>0</v>
      </c>
      <c r="BJ73" s="76">
        <v>407481.78</v>
      </c>
      <c r="BK73" s="76">
        <v>0</v>
      </c>
      <c r="BL73" s="76">
        <v>118300</v>
      </c>
      <c r="BM73" s="76">
        <v>102001</v>
      </c>
      <c r="BN73" s="76">
        <v>311460</v>
      </c>
      <c r="BO73" s="76">
        <v>0</v>
      </c>
      <c r="BP73" s="76">
        <v>0</v>
      </c>
      <c r="BQ73" s="76">
        <v>458660</v>
      </c>
      <c r="BR73" s="76">
        <v>0</v>
      </c>
      <c r="BS73" s="76">
        <v>0</v>
      </c>
      <c r="BT73" s="76">
        <v>0</v>
      </c>
      <c r="BU73" s="76">
        <v>0</v>
      </c>
      <c r="BV73" s="76">
        <v>72880</v>
      </c>
      <c r="BW73" s="76">
        <v>0</v>
      </c>
      <c r="BX73" s="76">
        <v>0</v>
      </c>
      <c r="BY73" s="76">
        <v>0</v>
      </c>
      <c r="BZ73" s="77">
        <v>471780.51</v>
      </c>
    </row>
    <row r="74" spans="1:78" x14ac:dyDescent="0.2">
      <c r="A74" s="74" t="s">
        <v>299</v>
      </c>
      <c r="B74" s="74" t="s">
        <v>343</v>
      </c>
      <c r="C74" s="75" t="s">
        <v>354</v>
      </c>
      <c r="D74" s="74" t="s">
        <v>355</v>
      </c>
      <c r="E74" s="76">
        <v>0</v>
      </c>
      <c r="F74" s="76">
        <v>3144186.75</v>
      </c>
      <c r="G74" s="76">
        <v>0</v>
      </c>
      <c r="H74" s="76">
        <v>200674</v>
      </c>
      <c r="I74" s="76">
        <v>0</v>
      </c>
      <c r="J74" s="76">
        <v>0</v>
      </c>
      <c r="K74" s="76">
        <v>1051794</v>
      </c>
      <c r="L74" s="76">
        <v>1317102</v>
      </c>
      <c r="M74" s="76">
        <v>0</v>
      </c>
      <c r="N74" s="76">
        <v>126200</v>
      </c>
      <c r="O74" s="76">
        <v>79275</v>
      </c>
      <c r="P74" s="76">
        <v>1069267.5</v>
      </c>
      <c r="Q74" s="76">
        <v>256175</v>
      </c>
      <c r="R74" s="76">
        <v>1588844</v>
      </c>
      <c r="S74" s="76">
        <v>0</v>
      </c>
      <c r="T74" s="76">
        <v>0</v>
      </c>
      <c r="U74" s="76">
        <v>0</v>
      </c>
      <c r="V74" s="76">
        <v>1013289.5</v>
      </c>
      <c r="W74" s="76">
        <v>0</v>
      </c>
      <c r="X74" s="76">
        <v>37214.6</v>
      </c>
      <c r="Y74" s="76">
        <v>38940</v>
      </c>
      <c r="Z74" s="76">
        <v>27000</v>
      </c>
      <c r="AA74" s="76">
        <v>77280</v>
      </c>
      <c r="AB74" s="76">
        <v>0</v>
      </c>
      <c r="AC74" s="76">
        <v>406792.4</v>
      </c>
      <c r="AD74" s="76">
        <v>0</v>
      </c>
      <c r="AE74" s="76">
        <v>0</v>
      </c>
      <c r="AF74" s="76">
        <v>0</v>
      </c>
      <c r="AG74" s="76">
        <v>174317.4</v>
      </c>
      <c r="AH74" s="76">
        <v>0</v>
      </c>
      <c r="AI74" s="76">
        <v>0</v>
      </c>
      <c r="AJ74" s="76">
        <v>0</v>
      </c>
      <c r="AK74" s="76">
        <v>0</v>
      </c>
      <c r="AL74" s="76">
        <v>0</v>
      </c>
      <c r="AM74" s="76">
        <v>0</v>
      </c>
      <c r="AN74" s="76">
        <v>0</v>
      </c>
      <c r="AO74" s="76">
        <v>0</v>
      </c>
      <c r="AP74" s="76">
        <v>0</v>
      </c>
      <c r="AQ74" s="76">
        <v>19143</v>
      </c>
      <c r="AR74" s="76">
        <v>0</v>
      </c>
      <c r="AS74" s="76">
        <v>0</v>
      </c>
      <c r="AT74" s="76">
        <v>0</v>
      </c>
      <c r="AU74" s="76">
        <v>0</v>
      </c>
      <c r="AV74" s="76">
        <v>0</v>
      </c>
      <c r="AW74" s="76">
        <v>0</v>
      </c>
      <c r="AX74" s="76">
        <v>0</v>
      </c>
      <c r="AY74" s="76">
        <v>0</v>
      </c>
      <c r="AZ74" s="76">
        <v>0</v>
      </c>
      <c r="BA74" s="76">
        <v>2100</v>
      </c>
      <c r="BB74" s="76">
        <v>0</v>
      </c>
      <c r="BC74" s="76">
        <v>0</v>
      </c>
      <c r="BD74" s="76">
        <v>549289</v>
      </c>
      <c r="BE74" s="76">
        <v>0</v>
      </c>
      <c r="BF74" s="76">
        <v>0</v>
      </c>
      <c r="BG74" s="76">
        <v>0</v>
      </c>
      <c r="BH74" s="76">
        <v>0</v>
      </c>
      <c r="BI74" s="76">
        <v>0</v>
      </c>
      <c r="BJ74" s="76">
        <v>293314.84999999998</v>
      </c>
      <c r="BK74" s="76">
        <v>0</v>
      </c>
      <c r="BL74" s="76">
        <v>0</v>
      </c>
      <c r="BM74" s="76">
        <v>19254</v>
      </c>
      <c r="BN74" s="76">
        <v>107256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0</v>
      </c>
      <c r="BX74" s="76">
        <v>0</v>
      </c>
      <c r="BY74" s="76">
        <v>0</v>
      </c>
      <c r="BZ74" s="77">
        <v>18397702.359999999</v>
      </c>
    </row>
    <row r="75" spans="1:78" x14ac:dyDescent="0.2">
      <c r="A75" s="74" t="s">
        <v>299</v>
      </c>
      <c r="B75" s="74" t="s">
        <v>356</v>
      </c>
      <c r="C75" s="75" t="s">
        <v>357</v>
      </c>
      <c r="D75" s="74" t="s">
        <v>358</v>
      </c>
      <c r="E75" s="76">
        <v>0</v>
      </c>
      <c r="F75" s="76">
        <v>51910</v>
      </c>
      <c r="G75" s="76">
        <v>1907470</v>
      </c>
      <c r="H75" s="76">
        <v>431237</v>
      </c>
      <c r="I75" s="76">
        <v>571747.6</v>
      </c>
      <c r="J75" s="76">
        <v>12660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2857796.84</v>
      </c>
      <c r="S75" s="76">
        <v>0</v>
      </c>
      <c r="T75" s="76">
        <v>0</v>
      </c>
      <c r="U75" s="76">
        <v>0</v>
      </c>
      <c r="V75" s="76">
        <v>0</v>
      </c>
      <c r="W75" s="76">
        <v>0</v>
      </c>
      <c r="X75" s="76">
        <v>0</v>
      </c>
      <c r="Y75" s="76">
        <v>270161</v>
      </c>
      <c r="Z75" s="76">
        <v>0</v>
      </c>
      <c r="AA75" s="76">
        <v>0</v>
      </c>
      <c r="AB75" s="76">
        <v>0</v>
      </c>
      <c r="AC75" s="76">
        <v>0</v>
      </c>
      <c r="AD75" s="76">
        <v>0</v>
      </c>
      <c r="AE75" s="76">
        <v>0</v>
      </c>
      <c r="AF75" s="76">
        <v>948280</v>
      </c>
      <c r="AG75" s="76">
        <v>0</v>
      </c>
      <c r="AH75" s="76">
        <v>0</v>
      </c>
      <c r="AI75" s="76">
        <v>0</v>
      </c>
      <c r="AJ75" s="76">
        <v>0</v>
      </c>
      <c r="AK75" s="76">
        <v>0</v>
      </c>
      <c r="AL75" s="76">
        <v>0</v>
      </c>
      <c r="AM75" s="76">
        <v>0</v>
      </c>
      <c r="AN75" s="76">
        <v>50500</v>
      </c>
      <c r="AO75" s="76">
        <v>0</v>
      </c>
      <c r="AP75" s="76">
        <v>5000</v>
      </c>
      <c r="AQ75" s="76">
        <v>19724</v>
      </c>
      <c r="AR75" s="76">
        <v>1266880</v>
      </c>
      <c r="AS75" s="76">
        <v>0</v>
      </c>
      <c r="AT75" s="76">
        <v>0</v>
      </c>
      <c r="AU75" s="76">
        <v>0</v>
      </c>
      <c r="AV75" s="76">
        <v>0</v>
      </c>
      <c r="AW75" s="76">
        <v>0</v>
      </c>
      <c r="AX75" s="76">
        <v>0</v>
      </c>
      <c r="AY75" s="76">
        <v>0</v>
      </c>
      <c r="AZ75" s="76">
        <v>0</v>
      </c>
      <c r="BA75" s="76">
        <v>114700</v>
      </c>
      <c r="BB75" s="76">
        <v>0</v>
      </c>
      <c r="BC75" s="76">
        <v>0</v>
      </c>
      <c r="BD75" s="76">
        <v>747372</v>
      </c>
      <c r="BE75" s="76">
        <v>0</v>
      </c>
      <c r="BF75" s="76">
        <v>0</v>
      </c>
      <c r="BG75" s="76">
        <v>232450</v>
      </c>
      <c r="BH75" s="76">
        <v>0</v>
      </c>
      <c r="BI75" s="76">
        <v>0</v>
      </c>
      <c r="BJ75" s="76">
        <v>0</v>
      </c>
      <c r="BK75" s="76">
        <v>0</v>
      </c>
      <c r="BL75" s="76">
        <v>0</v>
      </c>
      <c r="BM75" s="76">
        <v>0</v>
      </c>
      <c r="BN75" s="76">
        <v>31520</v>
      </c>
      <c r="BO75" s="76">
        <v>0</v>
      </c>
      <c r="BP75" s="76">
        <v>0</v>
      </c>
      <c r="BQ75" s="76">
        <v>821430</v>
      </c>
      <c r="BR75" s="76">
        <v>0</v>
      </c>
      <c r="BS75" s="76">
        <v>0</v>
      </c>
      <c r="BT75" s="76">
        <v>0</v>
      </c>
      <c r="BU75" s="76">
        <v>117620</v>
      </c>
      <c r="BV75" s="76">
        <v>966790</v>
      </c>
      <c r="BW75" s="76">
        <v>116160</v>
      </c>
      <c r="BX75" s="76">
        <v>0</v>
      </c>
      <c r="BY75" s="76">
        <v>0</v>
      </c>
      <c r="BZ75" s="77">
        <v>399451.58999999997</v>
      </c>
    </row>
    <row r="76" spans="1:78" x14ac:dyDescent="0.2">
      <c r="A76" s="74" t="s">
        <v>299</v>
      </c>
      <c r="B76" s="74" t="s">
        <v>356</v>
      </c>
      <c r="C76" s="75" t="s">
        <v>359</v>
      </c>
      <c r="D76" s="74" t="s">
        <v>360</v>
      </c>
      <c r="E76" s="76">
        <v>10480360</v>
      </c>
      <c r="F76" s="76">
        <v>1525745</v>
      </c>
      <c r="G76" s="76">
        <v>3320520</v>
      </c>
      <c r="H76" s="76">
        <v>8196306.9199999999</v>
      </c>
      <c r="I76" s="76">
        <v>0</v>
      </c>
      <c r="J76" s="76">
        <v>81120</v>
      </c>
      <c r="K76" s="76">
        <v>28222975</v>
      </c>
      <c r="L76" s="76">
        <v>2117950</v>
      </c>
      <c r="M76" s="76">
        <v>679200</v>
      </c>
      <c r="N76" s="76">
        <v>10071145</v>
      </c>
      <c r="O76" s="76">
        <v>734900</v>
      </c>
      <c r="P76" s="76">
        <v>1053875</v>
      </c>
      <c r="Q76" s="76">
        <v>3812925</v>
      </c>
      <c r="R76" s="76">
        <v>2989000</v>
      </c>
      <c r="S76" s="76">
        <v>401400</v>
      </c>
      <c r="T76" s="76">
        <v>1447312.5</v>
      </c>
      <c r="U76" s="76">
        <v>819600</v>
      </c>
      <c r="V76" s="76">
        <v>606780</v>
      </c>
      <c r="W76" s="76">
        <v>14516715</v>
      </c>
      <c r="X76" s="76">
        <v>2883800</v>
      </c>
      <c r="Y76" s="76">
        <v>805960</v>
      </c>
      <c r="Z76" s="76">
        <v>0</v>
      </c>
      <c r="AA76" s="76">
        <v>285108</v>
      </c>
      <c r="AB76" s="76">
        <v>1175422</v>
      </c>
      <c r="AC76" s="76">
        <v>0</v>
      </c>
      <c r="AD76" s="76">
        <v>422160</v>
      </c>
      <c r="AE76" s="76">
        <v>366000</v>
      </c>
      <c r="AF76" s="76">
        <v>17272810</v>
      </c>
      <c r="AG76" s="76">
        <v>709765.67</v>
      </c>
      <c r="AH76" s="76">
        <v>284460</v>
      </c>
      <c r="AI76" s="76">
        <v>659582</v>
      </c>
      <c r="AJ76" s="76">
        <v>393360</v>
      </c>
      <c r="AK76" s="76">
        <v>1120585</v>
      </c>
      <c r="AL76" s="76">
        <v>379380</v>
      </c>
      <c r="AM76" s="76">
        <v>416180</v>
      </c>
      <c r="AN76" s="76">
        <v>1096980</v>
      </c>
      <c r="AO76" s="76">
        <v>565820</v>
      </c>
      <c r="AP76" s="76">
        <v>674240</v>
      </c>
      <c r="AQ76" s="76">
        <v>365280</v>
      </c>
      <c r="AR76" s="76">
        <v>7813307</v>
      </c>
      <c r="AS76" s="76">
        <v>3033815</v>
      </c>
      <c r="AT76" s="76">
        <v>659100</v>
      </c>
      <c r="AU76" s="76">
        <v>620640</v>
      </c>
      <c r="AV76" s="76">
        <v>385264</v>
      </c>
      <c r="AW76" s="76">
        <v>1520425</v>
      </c>
      <c r="AX76" s="76">
        <v>314220</v>
      </c>
      <c r="AY76" s="76">
        <v>12836070</v>
      </c>
      <c r="AZ76" s="76">
        <v>12180</v>
      </c>
      <c r="BA76" s="76">
        <v>0</v>
      </c>
      <c r="BB76" s="76">
        <v>0</v>
      </c>
      <c r="BC76" s="76">
        <v>10270606.25</v>
      </c>
      <c r="BD76" s="76">
        <v>0</v>
      </c>
      <c r="BE76" s="76">
        <v>1919940</v>
      </c>
      <c r="BF76" s="76">
        <v>1484790</v>
      </c>
      <c r="BG76" s="76">
        <v>433936</v>
      </c>
      <c r="BH76" s="76">
        <v>308400</v>
      </c>
      <c r="BI76" s="76">
        <v>230640</v>
      </c>
      <c r="BJ76" s="76">
        <v>12318575</v>
      </c>
      <c r="BK76" s="76">
        <v>25222612.75</v>
      </c>
      <c r="BL76" s="76">
        <v>807100</v>
      </c>
      <c r="BM76" s="76">
        <v>206460</v>
      </c>
      <c r="BN76" s="76">
        <v>670260</v>
      </c>
      <c r="BO76" s="76">
        <v>419840</v>
      </c>
      <c r="BP76" s="76">
        <v>450250</v>
      </c>
      <c r="BQ76" s="76">
        <v>7858492.5</v>
      </c>
      <c r="BR76" s="76">
        <v>522000</v>
      </c>
      <c r="BS76" s="76">
        <v>603840</v>
      </c>
      <c r="BT76" s="76">
        <v>0</v>
      </c>
      <c r="BU76" s="76">
        <v>1135860</v>
      </c>
      <c r="BV76" s="76">
        <v>2407125</v>
      </c>
      <c r="BW76" s="76">
        <v>321240</v>
      </c>
      <c r="BX76" s="76">
        <v>0</v>
      </c>
      <c r="BY76" s="76">
        <v>396240</v>
      </c>
      <c r="BZ76" s="77">
        <v>111026364.62</v>
      </c>
    </row>
    <row r="77" spans="1:78" x14ac:dyDescent="0.2">
      <c r="A77" s="74" t="s">
        <v>299</v>
      </c>
      <c r="B77" s="74" t="s">
        <v>356</v>
      </c>
      <c r="C77" s="75" t="s">
        <v>361</v>
      </c>
      <c r="D77" s="74" t="s">
        <v>362</v>
      </c>
      <c r="E77" s="76">
        <v>17526524</v>
      </c>
      <c r="F77" s="76">
        <v>4530566.66</v>
      </c>
      <c r="G77" s="76">
        <v>4748210.78</v>
      </c>
      <c r="H77" s="76">
        <v>2093500</v>
      </c>
      <c r="I77" s="76">
        <v>1359209.83</v>
      </c>
      <c r="J77" s="76">
        <v>669354.82999999996</v>
      </c>
      <c r="K77" s="76">
        <v>20810343</v>
      </c>
      <c r="L77" s="76">
        <v>3494305</v>
      </c>
      <c r="M77" s="76">
        <v>876967</v>
      </c>
      <c r="N77" s="76">
        <v>9076348</v>
      </c>
      <c r="O77" s="76">
        <v>832896</v>
      </c>
      <c r="P77" s="76">
        <v>2449636</v>
      </c>
      <c r="Q77" s="76">
        <v>5677014</v>
      </c>
      <c r="R77" s="76">
        <v>4813577</v>
      </c>
      <c r="S77" s="76">
        <v>450850</v>
      </c>
      <c r="T77" s="76">
        <v>1644821</v>
      </c>
      <c r="U77" s="76">
        <v>1172741</v>
      </c>
      <c r="V77" s="76">
        <v>937354</v>
      </c>
      <c r="W77" s="76">
        <v>12457706.34</v>
      </c>
      <c r="X77" s="76">
        <v>4829056</v>
      </c>
      <c r="Y77" s="76">
        <v>1414258</v>
      </c>
      <c r="Z77" s="76">
        <v>5117637</v>
      </c>
      <c r="AA77" s="76">
        <v>943991</v>
      </c>
      <c r="AB77" s="76">
        <v>190000</v>
      </c>
      <c r="AC77" s="76">
        <v>897514</v>
      </c>
      <c r="AD77" s="76">
        <v>630000</v>
      </c>
      <c r="AE77" s="76">
        <v>604000</v>
      </c>
      <c r="AF77" s="76">
        <v>22170952</v>
      </c>
      <c r="AG77" s="76">
        <v>388500</v>
      </c>
      <c r="AH77" s="76">
        <v>788900</v>
      </c>
      <c r="AI77" s="76">
        <v>643532</v>
      </c>
      <c r="AJ77" s="76">
        <v>869000</v>
      </c>
      <c r="AK77" s="76">
        <v>399241</v>
      </c>
      <c r="AL77" s="76">
        <v>0</v>
      </c>
      <c r="AM77" s="76">
        <v>1018000</v>
      </c>
      <c r="AN77" s="76">
        <v>1491856</v>
      </c>
      <c r="AO77" s="76">
        <v>959500</v>
      </c>
      <c r="AP77" s="76">
        <v>1128333</v>
      </c>
      <c r="AQ77" s="76">
        <v>748418</v>
      </c>
      <c r="AR77" s="76">
        <v>7757605.79</v>
      </c>
      <c r="AS77" s="76">
        <v>798000</v>
      </c>
      <c r="AT77" s="76">
        <v>1049870.97</v>
      </c>
      <c r="AU77" s="76">
        <v>690000</v>
      </c>
      <c r="AV77" s="76">
        <v>650000</v>
      </c>
      <c r="AW77" s="76">
        <v>394000</v>
      </c>
      <c r="AX77" s="76">
        <v>315612.90000000002</v>
      </c>
      <c r="AY77" s="76">
        <v>17799500</v>
      </c>
      <c r="AZ77" s="76">
        <v>994153</v>
      </c>
      <c r="BA77" s="76">
        <v>1505756</v>
      </c>
      <c r="BB77" s="76">
        <v>2145499</v>
      </c>
      <c r="BC77" s="76">
        <v>2408913</v>
      </c>
      <c r="BD77" s="76">
        <v>508600</v>
      </c>
      <c r="BE77" s="76">
        <v>3116623</v>
      </c>
      <c r="BF77" s="76">
        <v>1112888</v>
      </c>
      <c r="BG77" s="76">
        <v>1285395</v>
      </c>
      <c r="BH77" s="76">
        <v>820165</v>
      </c>
      <c r="BI77" s="76">
        <v>583500</v>
      </c>
      <c r="BJ77" s="76">
        <v>17767305</v>
      </c>
      <c r="BK77" s="76">
        <v>9094472</v>
      </c>
      <c r="BL77" s="76">
        <v>1346322</v>
      </c>
      <c r="BM77" s="76">
        <v>571500</v>
      </c>
      <c r="BN77" s="76">
        <v>1219872</v>
      </c>
      <c r="BO77" s="76">
        <v>1770619</v>
      </c>
      <c r="BP77" s="76">
        <v>670951</v>
      </c>
      <c r="BQ77" s="76">
        <v>10236822</v>
      </c>
      <c r="BR77" s="76">
        <v>913175</v>
      </c>
      <c r="BS77" s="76">
        <v>936000</v>
      </c>
      <c r="BT77" s="76">
        <v>1519500</v>
      </c>
      <c r="BU77" s="76">
        <v>1407000</v>
      </c>
      <c r="BV77" s="76">
        <v>3930733</v>
      </c>
      <c r="BW77" s="76">
        <v>1094686</v>
      </c>
      <c r="BX77" s="76">
        <v>676000</v>
      </c>
      <c r="BY77" s="76">
        <v>797000</v>
      </c>
      <c r="BZ77" s="77">
        <v>746775.55</v>
      </c>
    </row>
    <row r="78" spans="1:78" x14ac:dyDescent="0.2">
      <c r="A78" s="74" t="s">
        <v>299</v>
      </c>
      <c r="B78" s="74" t="s">
        <v>356</v>
      </c>
      <c r="C78" s="75" t="s">
        <v>363</v>
      </c>
      <c r="D78" s="74" t="s">
        <v>364</v>
      </c>
      <c r="E78" s="76">
        <v>1728384</v>
      </c>
      <c r="F78" s="76">
        <v>895233.34</v>
      </c>
      <c r="G78" s="76">
        <v>1399597.84</v>
      </c>
      <c r="H78" s="76">
        <v>244000</v>
      </c>
      <c r="I78" s="76">
        <v>87394</v>
      </c>
      <c r="J78" s="76">
        <v>18500</v>
      </c>
      <c r="K78" s="76">
        <v>2195993</v>
      </c>
      <c r="L78" s="76">
        <v>552501</v>
      </c>
      <c r="M78" s="76">
        <v>68419.350000000006</v>
      </c>
      <c r="N78" s="76">
        <v>1640693</v>
      </c>
      <c r="O78" s="76">
        <v>87500</v>
      </c>
      <c r="P78" s="76">
        <v>119200.48</v>
      </c>
      <c r="Q78" s="76">
        <v>579000</v>
      </c>
      <c r="R78" s="76">
        <v>627685</v>
      </c>
      <c r="S78" s="76">
        <v>22500</v>
      </c>
      <c r="T78" s="76">
        <v>67500</v>
      </c>
      <c r="U78" s="76">
        <v>115743</v>
      </c>
      <c r="V78" s="76">
        <v>70524</v>
      </c>
      <c r="W78" s="76">
        <v>385288</v>
      </c>
      <c r="X78" s="76">
        <v>463950</v>
      </c>
      <c r="Y78" s="76">
        <v>587000</v>
      </c>
      <c r="Z78" s="76">
        <v>532122</v>
      </c>
      <c r="AA78" s="76">
        <v>129500</v>
      </c>
      <c r="AB78" s="76">
        <v>79500</v>
      </c>
      <c r="AC78" s="76">
        <v>569000</v>
      </c>
      <c r="AD78" s="76">
        <v>67500</v>
      </c>
      <c r="AE78" s="76">
        <v>72450</v>
      </c>
      <c r="AF78" s="76">
        <v>3301690</v>
      </c>
      <c r="AG78" s="76">
        <v>95481.39</v>
      </c>
      <c r="AH78" s="76">
        <v>28872</v>
      </c>
      <c r="AI78" s="76">
        <v>104111.1</v>
      </c>
      <c r="AJ78" s="76">
        <v>94193.56</v>
      </c>
      <c r="AK78" s="76">
        <v>81000</v>
      </c>
      <c r="AL78" s="76">
        <v>81000</v>
      </c>
      <c r="AM78" s="76">
        <v>61133</v>
      </c>
      <c r="AN78" s="76">
        <v>123000</v>
      </c>
      <c r="AO78" s="76">
        <v>69000</v>
      </c>
      <c r="AP78" s="76">
        <v>123700</v>
      </c>
      <c r="AQ78" s="76">
        <v>44000</v>
      </c>
      <c r="AR78" s="76">
        <v>616164</v>
      </c>
      <c r="AS78" s="76">
        <v>172000</v>
      </c>
      <c r="AT78" s="76">
        <v>78000</v>
      </c>
      <c r="AU78" s="76">
        <v>82500</v>
      </c>
      <c r="AV78" s="76">
        <v>76500</v>
      </c>
      <c r="AW78" s="76">
        <v>47000</v>
      </c>
      <c r="AX78" s="76">
        <v>57233.33</v>
      </c>
      <c r="AY78" s="76">
        <v>798259.23</v>
      </c>
      <c r="AZ78" s="76">
        <v>69000</v>
      </c>
      <c r="BA78" s="76">
        <v>126674.72</v>
      </c>
      <c r="BB78" s="76">
        <v>132000</v>
      </c>
      <c r="BC78" s="76">
        <v>169353</v>
      </c>
      <c r="BD78" s="76">
        <v>171166</v>
      </c>
      <c r="BE78" s="76">
        <v>382669.82</v>
      </c>
      <c r="BF78" s="76">
        <v>352403</v>
      </c>
      <c r="BG78" s="76">
        <v>97693</v>
      </c>
      <c r="BH78" s="76">
        <v>28000</v>
      </c>
      <c r="BI78" s="76">
        <v>30193</v>
      </c>
      <c r="BJ78" s="76">
        <v>1213204</v>
      </c>
      <c r="BK78" s="76">
        <v>2430000</v>
      </c>
      <c r="BL78" s="76">
        <v>73500</v>
      </c>
      <c r="BM78" s="76">
        <v>9000</v>
      </c>
      <c r="BN78" s="76">
        <v>0</v>
      </c>
      <c r="BO78" s="76">
        <v>28206</v>
      </c>
      <c r="BP78" s="76">
        <v>0</v>
      </c>
      <c r="BQ78" s="76">
        <v>1138500</v>
      </c>
      <c r="BR78" s="76">
        <v>55886.78</v>
      </c>
      <c r="BS78" s="76">
        <v>66500</v>
      </c>
      <c r="BT78" s="76">
        <v>97000</v>
      </c>
      <c r="BU78" s="76">
        <v>177000</v>
      </c>
      <c r="BV78" s="76">
        <v>556952</v>
      </c>
      <c r="BW78" s="76">
        <v>97500</v>
      </c>
      <c r="BX78" s="76">
        <v>105000</v>
      </c>
      <c r="BY78" s="76">
        <v>72000</v>
      </c>
      <c r="BZ78" s="77"/>
    </row>
    <row r="79" spans="1:78" x14ac:dyDescent="0.2">
      <c r="A79" s="74" t="s">
        <v>299</v>
      </c>
      <c r="B79" s="74" t="s">
        <v>356</v>
      </c>
      <c r="C79" s="75" t="s">
        <v>365</v>
      </c>
      <c r="D79" s="74" t="s">
        <v>366</v>
      </c>
      <c r="E79" s="76">
        <v>6922918</v>
      </c>
      <c r="F79" s="76">
        <v>0</v>
      </c>
      <c r="G79" s="76">
        <v>0</v>
      </c>
      <c r="H79" s="76">
        <v>0</v>
      </c>
      <c r="I79" s="76">
        <v>0</v>
      </c>
      <c r="J79" s="76">
        <v>0</v>
      </c>
      <c r="K79" s="76">
        <v>6487596</v>
      </c>
      <c r="L79" s="76">
        <v>0</v>
      </c>
      <c r="M79" s="76">
        <v>0</v>
      </c>
      <c r="N79" s="76">
        <v>4725949.5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7769191</v>
      </c>
      <c r="X79" s="76">
        <v>0</v>
      </c>
      <c r="Y79" s="76">
        <v>0</v>
      </c>
      <c r="Z79" s="76">
        <v>0</v>
      </c>
      <c r="AA79" s="76">
        <v>0</v>
      </c>
      <c r="AB79" s="76">
        <v>0</v>
      </c>
      <c r="AC79" s="76">
        <v>0</v>
      </c>
      <c r="AD79" s="76">
        <v>0</v>
      </c>
      <c r="AE79" s="76">
        <v>0</v>
      </c>
      <c r="AF79" s="76">
        <v>7729634</v>
      </c>
      <c r="AG79" s="76">
        <v>0</v>
      </c>
      <c r="AH79" s="76">
        <v>0</v>
      </c>
      <c r="AI79" s="76">
        <v>0</v>
      </c>
      <c r="AJ79" s="76">
        <v>0</v>
      </c>
      <c r="AK79" s="76">
        <v>0</v>
      </c>
      <c r="AL79" s="76">
        <v>0</v>
      </c>
      <c r="AM79" s="76">
        <v>0</v>
      </c>
      <c r="AN79" s="76">
        <v>0</v>
      </c>
      <c r="AO79" s="76">
        <v>0</v>
      </c>
      <c r="AP79" s="76">
        <v>0</v>
      </c>
      <c r="AQ79" s="76">
        <v>0</v>
      </c>
      <c r="AR79" s="76">
        <v>3647390</v>
      </c>
      <c r="AS79" s="76">
        <v>0</v>
      </c>
      <c r="AT79" s="76">
        <v>0</v>
      </c>
      <c r="AU79" s="76">
        <v>0</v>
      </c>
      <c r="AV79" s="76">
        <v>0</v>
      </c>
      <c r="AW79" s="76">
        <v>0</v>
      </c>
      <c r="AX79" s="76">
        <v>0</v>
      </c>
      <c r="AY79" s="76">
        <v>5270472</v>
      </c>
      <c r="AZ79" s="76">
        <v>217620</v>
      </c>
      <c r="BA79" s="76">
        <v>0</v>
      </c>
      <c r="BB79" s="76">
        <v>0</v>
      </c>
      <c r="BC79" s="76">
        <v>0</v>
      </c>
      <c r="BD79" s="76">
        <v>718300</v>
      </c>
      <c r="BE79" s="76">
        <v>0</v>
      </c>
      <c r="BF79" s="76">
        <v>0</v>
      </c>
      <c r="BG79" s="76">
        <v>0</v>
      </c>
      <c r="BH79" s="76">
        <v>0</v>
      </c>
      <c r="BI79" s="76">
        <v>0</v>
      </c>
      <c r="BJ79" s="76">
        <v>20981425</v>
      </c>
      <c r="BK79" s="76">
        <v>0</v>
      </c>
      <c r="BL79" s="76">
        <v>0</v>
      </c>
      <c r="BM79" s="76">
        <v>0</v>
      </c>
      <c r="BN79" s="76">
        <v>0</v>
      </c>
      <c r="BO79" s="76">
        <v>0</v>
      </c>
      <c r="BP79" s="76">
        <v>14640</v>
      </c>
      <c r="BQ79" s="76">
        <v>2079254</v>
      </c>
      <c r="BR79" s="76">
        <v>0</v>
      </c>
      <c r="BS79" s="76">
        <v>0</v>
      </c>
      <c r="BT79" s="76">
        <v>0</v>
      </c>
      <c r="BU79" s="76">
        <v>0</v>
      </c>
      <c r="BV79" s="76">
        <v>0</v>
      </c>
      <c r="BW79" s="76">
        <v>0</v>
      </c>
      <c r="BX79" s="76">
        <v>0</v>
      </c>
      <c r="BY79" s="76">
        <v>0</v>
      </c>
      <c r="BZ79" s="77">
        <v>35632709.469999991</v>
      </c>
    </row>
    <row r="80" spans="1:78" x14ac:dyDescent="0.2">
      <c r="A80" s="74" t="s">
        <v>299</v>
      </c>
      <c r="B80" s="74" t="s">
        <v>356</v>
      </c>
      <c r="C80" s="75" t="s">
        <v>367</v>
      </c>
      <c r="D80" s="74" t="s">
        <v>368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488314</v>
      </c>
      <c r="L80" s="76">
        <v>0</v>
      </c>
      <c r="M80" s="76">
        <v>0</v>
      </c>
      <c r="N80" s="76">
        <v>57749.5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  <c r="W80" s="76">
        <v>0</v>
      </c>
      <c r="X80" s="76">
        <v>0</v>
      </c>
      <c r="Y80" s="76">
        <v>0</v>
      </c>
      <c r="Z80" s="76">
        <v>0</v>
      </c>
      <c r="AA80" s="76">
        <v>0</v>
      </c>
      <c r="AB80" s="76">
        <v>0</v>
      </c>
      <c r="AC80" s="76">
        <v>0</v>
      </c>
      <c r="AD80" s="76">
        <v>0</v>
      </c>
      <c r="AE80" s="76">
        <v>0</v>
      </c>
      <c r="AF80" s="76">
        <v>1436506</v>
      </c>
      <c r="AG80" s="76">
        <v>0</v>
      </c>
      <c r="AH80" s="76">
        <v>0</v>
      </c>
      <c r="AI80" s="76">
        <v>0</v>
      </c>
      <c r="AJ80" s="76">
        <v>0</v>
      </c>
      <c r="AK80" s="76">
        <v>0</v>
      </c>
      <c r="AL80" s="76">
        <v>0</v>
      </c>
      <c r="AM80" s="76">
        <v>0</v>
      </c>
      <c r="AN80" s="76">
        <v>0</v>
      </c>
      <c r="AO80" s="76">
        <v>0</v>
      </c>
      <c r="AP80" s="76">
        <v>0</v>
      </c>
      <c r="AQ80" s="76">
        <v>0</v>
      </c>
      <c r="AR80" s="76">
        <v>97027</v>
      </c>
      <c r="AS80" s="76">
        <v>0</v>
      </c>
      <c r="AT80" s="76">
        <v>0</v>
      </c>
      <c r="AU80" s="76">
        <v>0</v>
      </c>
      <c r="AV80" s="76">
        <v>0</v>
      </c>
      <c r="AW80" s="76">
        <v>0</v>
      </c>
      <c r="AX80" s="76">
        <v>0</v>
      </c>
      <c r="AY80" s="76">
        <v>0</v>
      </c>
      <c r="AZ80" s="76">
        <v>0</v>
      </c>
      <c r="BA80" s="76">
        <v>0</v>
      </c>
      <c r="BB80" s="76">
        <v>0</v>
      </c>
      <c r="BC80" s="76">
        <v>0</v>
      </c>
      <c r="BD80" s="76">
        <v>0</v>
      </c>
      <c r="BE80" s="76">
        <v>0</v>
      </c>
      <c r="BF80" s="76">
        <v>0</v>
      </c>
      <c r="BG80" s="76">
        <v>0</v>
      </c>
      <c r="BH80" s="76">
        <v>0</v>
      </c>
      <c r="BI80" s="76">
        <v>0</v>
      </c>
      <c r="BJ80" s="76">
        <v>2621920</v>
      </c>
      <c r="BK80" s="76">
        <v>0</v>
      </c>
      <c r="BL80" s="76">
        <v>0</v>
      </c>
      <c r="BM80" s="76">
        <v>0</v>
      </c>
      <c r="BN80" s="76">
        <v>0</v>
      </c>
      <c r="BO80" s="76">
        <v>0</v>
      </c>
      <c r="BP80" s="76">
        <v>69662</v>
      </c>
      <c r="BQ80" s="76">
        <v>158902</v>
      </c>
      <c r="BR80" s="76">
        <v>0</v>
      </c>
      <c r="BS80" s="76">
        <v>0</v>
      </c>
      <c r="BT80" s="76">
        <v>0</v>
      </c>
      <c r="BU80" s="76">
        <v>0</v>
      </c>
      <c r="BV80" s="76">
        <v>0</v>
      </c>
      <c r="BW80" s="76">
        <v>0</v>
      </c>
      <c r="BX80" s="76">
        <v>0</v>
      </c>
      <c r="BY80" s="76">
        <v>0</v>
      </c>
      <c r="BZ80" s="77">
        <v>52951041.100000001</v>
      </c>
    </row>
    <row r="81" spans="1:78" x14ac:dyDescent="0.2">
      <c r="A81" s="74" t="s">
        <v>299</v>
      </c>
      <c r="B81" s="74" t="s">
        <v>356</v>
      </c>
      <c r="C81" s="75" t="s">
        <v>369</v>
      </c>
      <c r="D81" s="74" t="s">
        <v>370</v>
      </c>
      <c r="E81" s="76">
        <v>0</v>
      </c>
      <c r="F81" s="76">
        <v>3849700</v>
      </c>
      <c r="G81" s="76">
        <v>3357300</v>
      </c>
      <c r="H81" s="76">
        <v>0</v>
      </c>
      <c r="I81" s="76">
        <v>1364400</v>
      </c>
      <c r="J81" s="76">
        <v>1203300</v>
      </c>
      <c r="K81" s="76">
        <v>0</v>
      </c>
      <c r="L81" s="76">
        <v>6093200</v>
      </c>
      <c r="M81" s="76">
        <v>1659225</v>
      </c>
      <c r="N81" s="76">
        <v>0</v>
      </c>
      <c r="O81" s="76">
        <v>557000</v>
      </c>
      <c r="P81" s="76">
        <v>3331834</v>
      </c>
      <c r="Q81" s="76">
        <v>5741036</v>
      </c>
      <c r="R81" s="76">
        <v>5211358</v>
      </c>
      <c r="S81" s="76">
        <v>1986700</v>
      </c>
      <c r="T81" s="76">
        <v>2584185</v>
      </c>
      <c r="U81" s="76">
        <v>2861578</v>
      </c>
      <c r="V81" s="76">
        <v>924750</v>
      </c>
      <c r="W81" s="76">
        <v>0</v>
      </c>
      <c r="X81" s="76">
        <v>3209621</v>
      </c>
      <c r="Y81" s="76">
        <v>717600</v>
      </c>
      <c r="Z81" s="76">
        <v>1624737</v>
      </c>
      <c r="AA81" s="76">
        <v>0</v>
      </c>
      <c r="AB81" s="76">
        <v>0</v>
      </c>
      <c r="AC81" s="76">
        <v>0</v>
      </c>
      <c r="AD81" s="76">
        <v>4415503.46</v>
      </c>
      <c r="AE81" s="76">
        <v>0</v>
      </c>
      <c r="AF81" s="76">
        <v>0</v>
      </c>
      <c r="AG81" s="76">
        <v>1337251</v>
      </c>
      <c r="AH81" s="76">
        <v>1736576</v>
      </c>
      <c r="AI81" s="76">
        <v>1134229</v>
      </c>
      <c r="AJ81" s="76">
        <v>935574</v>
      </c>
      <c r="AK81" s="76">
        <v>1634487</v>
      </c>
      <c r="AL81" s="76">
        <v>0</v>
      </c>
      <c r="AM81" s="76">
        <v>1123878</v>
      </c>
      <c r="AN81" s="76">
        <v>2267150</v>
      </c>
      <c r="AO81" s="76">
        <v>1392599</v>
      </c>
      <c r="AP81" s="76">
        <v>1516824</v>
      </c>
      <c r="AQ81" s="76">
        <v>1258210</v>
      </c>
      <c r="AR81" s="76">
        <v>0</v>
      </c>
      <c r="AS81" s="76">
        <v>1067554</v>
      </c>
      <c r="AT81" s="76">
        <v>589051</v>
      </c>
      <c r="AU81" s="76">
        <v>681254</v>
      </c>
      <c r="AV81" s="76">
        <v>699036</v>
      </c>
      <c r="AW81" s="76">
        <v>554596</v>
      </c>
      <c r="AX81" s="76">
        <v>537192</v>
      </c>
      <c r="AY81" s="76">
        <v>0</v>
      </c>
      <c r="AZ81" s="76">
        <v>1628000</v>
      </c>
      <c r="BA81" s="76">
        <v>1630961</v>
      </c>
      <c r="BB81" s="76">
        <v>2932566</v>
      </c>
      <c r="BC81" s="76">
        <v>0</v>
      </c>
      <c r="BD81" s="76">
        <v>368832</v>
      </c>
      <c r="BE81" s="76">
        <v>5145553</v>
      </c>
      <c r="BF81" s="76">
        <v>2645860</v>
      </c>
      <c r="BG81" s="76">
        <v>1555292</v>
      </c>
      <c r="BH81" s="76">
        <v>2130100</v>
      </c>
      <c r="BI81" s="76">
        <v>686600</v>
      </c>
      <c r="BJ81" s="76">
        <v>0</v>
      </c>
      <c r="BK81" s="76">
        <v>13603188</v>
      </c>
      <c r="BL81" s="76">
        <v>0</v>
      </c>
      <c r="BM81" s="76">
        <v>2848555.12</v>
      </c>
      <c r="BN81" s="76">
        <v>3555628.5</v>
      </c>
      <c r="BO81" s="76">
        <v>1270740</v>
      </c>
      <c r="BP81" s="76">
        <v>2815863</v>
      </c>
      <c r="BQ81" s="76">
        <v>0</v>
      </c>
      <c r="BR81" s="76">
        <v>1359087</v>
      </c>
      <c r="BS81" s="76">
        <v>1600600</v>
      </c>
      <c r="BT81" s="76">
        <v>1499122</v>
      </c>
      <c r="BU81" s="76">
        <v>2168784</v>
      </c>
      <c r="BV81" s="76">
        <v>1774308</v>
      </c>
      <c r="BW81" s="76">
        <v>1802400</v>
      </c>
      <c r="BX81" s="76">
        <v>787934</v>
      </c>
      <c r="BY81" s="76">
        <v>812600</v>
      </c>
      <c r="BZ81" s="77">
        <v>4362912.2800000021</v>
      </c>
    </row>
    <row r="82" spans="1:78" x14ac:dyDescent="0.2">
      <c r="A82" s="74" t="s">
        <v>299</v>
      </c>
      <c r="B82" s="74" t="s">
        <v>356</v>
      </c>
      <c r="C82" s="75" t="s">
        <v>371</v>
      </c>
      <c r="D82" s="74" t="s">
        <v>372</v>
      </c>
      <c r="E82" s="76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30625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94500</v>
      </c>
      <c r="V82" s="76">
        <v>18400</v>
      </c>
      <c r="W82" s="76">
        <v>0</v>
      </c>
      <c r="X82" s="76">
        <v>332221</v>
      </c>
      <c r="Y82" s="76">
        <v>0</v>
      </c>
      <c r="Z82" s="76">
        <v>0</v>
      </c>
      <c r="AA82" s="76">
        <v>0</v>
      </c>
      <c r="AB82" s="76">
        <v>0</v>
      </c>
      <c r="AC82" s="76">
        <v>0</v>
      </c>
      <c r="AD82" s="76">
        <v>637300</v>
      </c>
      <c r="AE82" s="76">
        <v>0</v>
      </c>
      <c r="AF82" s="76">
        <v>0</v>
      </c>
      <c r="AG82" s="76">
        <v>478000</v>
      </c>
      <c r="AH82" s="76">
        <v>0</v>
      </c>
      <c r="AI82" s="76">
        <v>0</v>
      </c>
      <c r="AJ82" s="76">
        <v>0</v>
      </c>
      <c r="AK82" s="76">
        <v>0</v>
      </c>
      <c r="AL82" s="76">
        <v>0</v>
      </c>
      <c r="AM82" s="76">
        <v>28800</v>
      </c>
      <c r="AN82" s="76">
        <v>0</v>
      </c>
      <c r="AO82" s="76">
        <v>0</v>
      </c>
      <c r="AP82" s="76">
        <v>0</v>
      </c>
      <c r="AQ82" s="76">
        <v>0</v>
      </c>
      <c r="AR82" s="76">
        <v>0</v>
      </c>
      <c r="AS82" s="76">
        <v>0</v>
      </c>
      <c r="AT82" s="76">
        <v>0</v>
      </c>
      <c r="AU82" s="76">
        <v>0</v>
      </c>
      <c r="AV82" s="76">
        <v>0</v>
      </c>
      <c r="AW82" s="76">
        <v>0</v>
      </c>
      <c r="AX82" s="76">
        <v>0</v>
      </c>
      <c r="AY82" s="76">
        <v>0</v>
      </c>
      <c r="AZ82" s="76">
        <v>38300</v>
      </c>
      <c r="BA82" s="76">
        <v>0</v>
      </c>
      <c r="BB82" s="76">
        <v>0</v>
      </c>
      <c r="BC82" s="76">
        <v>0</v>
      </c>
      <c r="BD82" s="76">
        <v>0</v>
      </c>
      <c r="BE82" s="76">
        <v>0</v>
      </c>
      <c r="BF82" s="76">
        <v>0</v>
      </c>
      <c r="BG82" s="76">
        <v>281100</v>
      </c>
      <c r="BH82" s="76">
        <v>0</v>
      </c>
      <c r="BI82" s="76">
        <v>0</v>
      </c>
      <c r="BJ82" s="76">
        <v>0</v>
      </c>
      <c r="BK82" s="76">
        <v>0</v>
      </c>
      <c r="BL82" s="76">
        <v>0</v>
      </c>
      <c r="BM82" s="76">
        <v>0</v>
      </c>
      <c r="BN82" s="76">
        <v>164500</v>
      </c>
      <c r="BO82" s="76">
        <v>0</v>
      </c>
      <c r="BP82" s="76">
        <v>54100</v>
      </c>
      <c r="BQ82" s="76">
        <v>0</v>
      </c>
      <c r="BR82" s="76">
        <v>0</v>
      </c>
      <c r="BS82" s="76">
        <v>0</v>
      </c>
      <c r="BT82" s="76">
        <v>0</v>
      </c>
      <c r="BU82" s="76">
        <v>0</v>
      </c>
      <c r="BV82" s="76">
        <v>0</v>
      </c>
      <c r="BW82" s="76">
        <v>0</v>
      </c>
      <c r="BX82" s="76">
        <v>0</v>
      </c>
      <c r="BY82" s="76">
        <v>0</v>
      </c>
      <c r="BZ82" s="77">
        <v>44750627.140000001</v>
      </c>
    </row>
    <row r="83" spans="1:78" x14ac:dyDescent="0.2">
      <c r="A83" s="74" t="s">
        <v>299</v>
      </c>
      <c r="B83" s="74" t="s">
        <v>356</v>
      </c>
      <c r="C83" s="75" t="s">
        <v>373</v>
      </c>
      <c r="D83" s="74" t="s">
        <v>374</v>
      </c>
      <c r="E83" s="76">
        <v>36179523.689999998</v>
      </c>
      <c r="F83" s="76">
        <v>0</v>
      </c>
      <c r="G83" s="76">
        <v>5831347.0099999998</v>
      </c>
      <c r="H83" s="76">
        <v>0</v>
      </c>
      <c r="I83" s="76">
        <v>0</v>
      </c>
      <c r="J83" s="76">
        <v>0</v>
      </c>
      <c r="K83" s="76">
        <v>49647938.640000001</v>
      </c>
      <c r="L83" s="76">
        <v>3809382.75</v>
      </c>
      <c r="M83" s="76">
        <v>0</v>
      </c>
      <c r="N83" s="76">
        <v>14978605.43</v>
      </c>
      <c r="O83" s="76">
        <v>0</v>
      </c>
      <c r="P83" s="76">
        <v>2893031.82</v>
      </c>
      <c r="Q83" s="76">
        <v>3150000</v>
      </c>
      <c r="R83" s="76">
        <v>3248932.5</v>
      </c>
      <c r="S83" s="76">
        <v>0</v>
      </c>
      <c r="T83" s="76">
        <v>1125000</v>
      </c>
      <c r="U83" s="76">
        <v>0</v>
      </c>
      <c r="V83" s="76">
        <v>0</v>
      </c>
      <c r="W83" s="76">
        <v>19189165.440000001</v>
      </c>
      <c r="X83" s="76">
        <v>0</v>
      </c>
      <c r="Y83" s="76">
        <v>975353</v>
      </c>
      <c r="Z83" s="76">
        <v>0</v>
      </c>
      <c r="AA83" s="76">
        <v>0</v>
      </c>
      <c r="AB83" s="76">
        <v>883755.61</v>
      </c>
      <c r="AC83" s="76">
        <v>2607000</v>
      </c>
      <c r="AD83" s="76">
        <v>356487.03</v>
      </c>
      <c r="AE83" s="76">
        <v>312192</v>
      </c>
      <c r="AF83" s="76">
        <v>53967118</v>
      </c>
      <c r="AG83" s="76">
        <v>0</v>
      </c>
      <c r="AH83" s="76">
        <v>0</v>
      </c>
      <c r="AI83" s="76">
        <v>0</v>
      </c>
      <c r="AJ83" s="76">
        <v>0</v>
      </c>
      <c r="AK83" s="76">
        <v>0</v>
      </c>
      <c r="AL83" s="76">
        <v>0</v>
      </c>
      <c r="AM83" s="76">
        <v>0</v>
      </c>
      <c r="AN83" s="76">
        <v>0</v>
      </c>
      <c r="AO83" s="76">
        <v>0</v>
      </c>
      <c r="AP83" s="76">
        <v>0</v>
      </c>
      <c r="AQ83" s="76">
        <v>4276</v>
      </c>
      <c r="AR83" s="76">
        <v>6809318.1299999999</v>
      </c>
      <c r="AS83" s="76">
        <v>0</v>
      </c>
      <c r="AT83" s="76">
        <v>0</v>
      </c>
      <c r="AU83" s="76">
        <v>0</v>
      </c>
      <c r="AV83" s="76">
        <v>0</v>
      </c>
      <c r="AW83" s="76">
        <v>0</v>
      </c>
      <c r="AX83" s="76">
        <v>0</v>
      </c>
      <c r="AY83" s="76">
        <v>27274164.75</v>
      </c>
      <c r="AZ83" s="76">
        <v>6232966</v>
      </c>
      <c r="BA83" s="76">
        <v>1147877</v>
      </c>
      <c r="BB83" s="76">
        <v>0</v>
      </c>
      <c r="BC83" s="76">
        <v>0</v>
      </c>
      <c r="BD83" s="76">
        <v>0</v>
      </c>
      <c r="BE83" s="76">
        <v>5588919</v>
      </c>
      <c r="BF83" s="76">
        <v>0</v>
      </c>
      <c r="BG83" s="76">
        <v>706410</v>
      </c>
      <c r="BH83" s="76">
        <v>0</v>
      </c>
      <c r="BI83" s="76">
        <v>0</v>
      </c>
      <c r="BJ83" s="76">
        <v>0</v>
      </c>
      <c r="BK83" s="76">
        <v>0</v>
      </c>
      <c r="BL83" s="76">
        <v>0</v>
      </c>
      <c r="BM83" s="76">
        <v>0</v>
      </c>
      <c r="BN83" s="76">
        <v>0</v>
      </c>
      <c r="BO83" s="76">
        <v>0</v>
      </c>
      <c r="BP83" s="76">
        <v>0</v>
      </c>
      <c r="BQ83" s="76">
        <v>14861784.23</v>
      </c>
      <c r="BR83" s="76">
        <v>0</v>
      </c>
      <c r="BS83" s="76">
        <v>0</v>
      </c>
      <c r="BT83" s="76">
        <v>0</v>
      </c>
      <c r="BU83" s="76">
        <v>0</v>
      </c>
      <c r="BV83" s="76">
        <v>0</v>
      </c>
      <c r="BW83" s="76">
        <v>0</v>
      </c>
      <c r="BX83" s="76">
        <v>0</v>
      </c>
      <c r="BY83" s="76">
        <v>0</v>
      </c>
      <c r="BZ83" s="77">
        <v>365639.83999999997</v>
      </c>
    </row>
    <row r="84" spans="1:78" x14ac:dyDescent="0.2">
      <c r="A84" s="74" t="s">
        <v>299</v>
      </c>
      <c r="B84" s="74" t="s">
        <v>356</v>
      </c>
      <c r="C84" s="75" t="s">
        <v>375</v>
      </c>
      <c r="D84" s="74" t="s">
        <v>376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3736949.36</v>
      </c>
      <c r="L84" s="76">
        <v>0</v>
      </c>
      <c r="M84" s="76">
        <v>0</v>
      </c>
      <c r="N84" s="76">
        <v>2837169.73</v>
      </c>
      <c r="O84" s="76">
        <v>0</v>
      </c>
      <c r="P84" s="76">
        <v>0</v>
      </c>
      <c r="Q84" s="76">
        <v>43125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3661822.67</v>
      </c>
      <c r="X84" s="76">
        <v>0</v>
      </c>
      <c r="Y84" s="76">
        <v>63000</v>
      </c>
      <c r="Z84" s="76">
        <v>0</v>
      </c>
      <c r="AA84" s="76">
        <v>0</v>
      </c>
      <c r="AB84" s="76">
        <v>0</v>
      </c>
      <c r="AC84" s="76">
        <v>0</v>
      </c>
      <c r="AD84" s="76">
        <v>0</v>
      </c>
      <c r="AE84" s="76">
        <v>132450</v>
      </c>
      <c r="AF84" s="76">
        <v>7455414</v>
      </c>
      <c r="AG84" s="76">
        <v>0</v>
      </c>
      <c r="AH84" s="76">
        <v>0</v>
      </c>
      <c r="AI84" s="76">
        <v>0</v>
      </c>
      <c r="AJ84" s="76">
        <v>0</v>
      </c>
      <c r="AK84" s="76">
        <v>0</v>
      </c>
      <c r="AL84" s="76">
        <v>0</v>
      </c>
      <c r="AM84" s="76">
        <v>0</v>
      </c>
      <c r="AN84" s="76">
        <v>0</v>
      </c>
      <c r="AO84" s="76">
        <v>0</v>
      </c>
      <c r="AP84" s="76">
        <v>0</v>
      </c>
      <c r="AQ84" s="76">
        <v>0</v>
      </c>
      <c r="AR84" s="76">
        <v>1287575.8700000001</v>
      </c>
      <c r="AS84" s="76">
        <v>0</v>
      </c>
      <c r="AT84" s="76">
        <v>0</v>
      </c>
      <c r="AU84" s="76">
        <v>0</v>
      </c>
      <c r="AV84" s="76">
        <v>0</v>
      </c>
      <c r="AW84" s="76">
        <v>0</v>
      </c>
      <c r="AX84" s="76">
        <v>0</v>
      </c>
      <c r="AY84" s="76">
        <v>0</v>
      </c>
      <c r="AZ84" s="76">
        <v>820567</v>
      </c>
      <c r="BA84" s="76">
        <v>0</v>
      </c>
      <c r="BB84" s="76">
        <v>0</v>
      </c>
      <c r="BC84" s="76">
        <v>0</v>
      </c>
      <c r="BD84" s="76">
        <v>0</v>
      </c>
      <c r="BE84" s="76">
        <v>0</v>
      </c>
      <c r="BF84" s="76">
        <v>0</v>
      </c>
      <c r="BG84" s="76">
        <v>140816</v>
      </c>
      <c r="BH84" s="76">
        <v>0</v>
      </c>
      <c r="BI84" s="76">
        <v>0</v>
      </c>
      <c r="BJ84" s="76">
        <v>0</v>
      </c>
      <c r="BK84" s="76">
        <v>0</v>
      </c>
      <c r="BL84" s="76">
        <v>0</v>
      </c>
      <c r="BM84" s="76">
        <v>0</v>
      </c>
      <c r="BN84" s="76">
        <v>0</v>
      </c>
      <c r="BO84" s="76">
        <v>0</v>
      </c>
      <c r="BP84" s="76">
        <v>0</v>
      </c>
      <c r="BQ84" s="76">
        <v>1309345.1299999999</v>
      </c>
      <c r="BR84" s="76">
        <v>0</v>
      </c>
      <c r="BS84" s="76">
        <v>0</v>
      </c>
      <c r="BT84" s="76">
        <v>0</v>
      </c>
      <c r="BU84" s="76">
        <v>0</v>
      </c>
      <c r="BV84" s="76">
        <v>0</v>
      </c>
      <c r="BW84" s="76">
        <v>0</v>
      </c>
      <c r="BX84" s="76">
        <v>0</v>
      </c>
      <c r="BY84" s="76">
        <v>0</v>
      </c>
      <c r="BZ84" s="77">
        <v>4451734.669999999</v>
      </c>
    </row>
    <row r="85" spans="1:78" x14ac:dyDescent="0.2">
      <c r="A85" s="74" t="s">
        <v>299</v>
      </c>
      <c r="B85" s="74" t="s">
        <v>356</v>
      </c>
      <c r="C85" s="75" t="s">
        <v>377</v>
      </c>
      <c r="D85" s="74" t="s">
        <v>378</v>
      </c>
      <c r="E85" s="76">
        <v>0</v>
      </c>
      <c r="F85" s="76">
        <v>7626900</v>
      </c>
      <c r="G85" s="76">
        <v>13749600</v>
      </c>
      <c r="H85" s="76">
        <v>5105600</v>
      </c>
      <c r="I85" s="76">
        <v>3417200</v>
      </c>
      <c r="J85" s="76">
        <v>1469800</v>
      </c>
      <c r="K85" s="76">
        <v>0</v>
      </c>
      <c r="L85" s="76">
        <v>3205424.97</v>
      </c>
      <c r="M85" s="76">
        <v>1421850</v>
      </c>
      <c r="N85" s="76">
        <v>0</v>
      </c>
      <c r="O85" s="76">
        <v>0</v>
      </c>
      <c r="P85" s="76">
        <v>4120000</v>
      </c>
      <c r="Q85" s="76">
        <v>5989064</v>
      </c>
      <c r="R85" s="76">
        <v>6583442</v>
      </c>
      <c r="S85" s="76">
        <v>0</v>
      </c>
      <c r="T85" s="76">
        <v>2959815</v>
      </c>
      <c r="U85" s="76">
        <v>2071200</v>
      </c>
      <c r="V85" s="76">
        <v>2556150</v>
      </c>
      <c r="W85" s="76">
        <v>0</v>
      </c>
      <c r="X85" s="76">
        <v>10769658</v>
      </c>
      <c r="Y85" s="76">
        <v>4564800</v>
      </c>
      <c r="Z85" s="76">
        <v>758863</v>
      </c>
      <c r="AA85" s="76">
        <v>3422000</v>
      </c>
      <c r="AB85" s="76">
        <v>3579724.82</v>
      </c>
      <c r="AC85" s="76">
        <v>3766700</v>
      </c>
      <c r="AD85" s="76">
        <v>0</v>
      </c>
      <c r="AE85" s="76">
        <v>3188514</v>
      </c>
      <c r="AF85" s="76">
        <v>2120000</v>
      </c>
      <c r="AG85" s="76">
        <v>1876400</v>
      </c>
      <c r="AH85" s="76">
        <v>1785400</v>
      </c>
      <c r="AI85" s="76">
        <v>1350171</v>
      </c>
      <c r="AJ85" s="76">
        <v>1975528</v>
      </c>
      <c r="AK85" s="76">
        <v>3733900</v>
      </c>
      <c r="AL85" s="76">
        <v>3195200</v>
      </c>
      <c r="AM85" s="76">
        <v>2265022</v>
      </c>
      <c r="AN85" s="76">
        <v>2098275</v>
      </c>
      <c r="AO85" s="76">
        <v>1321201</v>
      </c>
      <c r="AP85" s="76">
        <v>2346476</v>
      </c>
      <c r="AQ85" s="76">
        <v>1485290</v>
      </c>
      <c r="AR85" s="76">
        <v>0</v>
      </c>
      <c r="AS85" s="76">
        <v>1968446</v>
      </c>
      <c r="AT85" s="76">
        <v>1822649</v>
      </c>
      <c r="AU85" s="76">
        <v>2154146</v>
      </c>
      <c r="AV85" s="76">
        <v>1677264</v>
      </c>
      <c r="AW85" s="76">
        <v>1224504</v>
      </c>
      <c r="AX85" s="76">
        <v>1938708</v>
      </c>
      <c r="AY85" s="76">
        <v>0</v>
      </c>
      <c r="AZ85" s="76">
        <v>4041000</v>
      </c>
      <c r="BA85" s="76">
        <v>3049838.5</v>
      </c>
      <c r="BB85" s="76">
        <v>3513334</v>
      </c>
      <c r="BC85" s="76">
        <v>6361500</v>
      </c>
      <c r="BD85" s="76">
        <v>2912668</v>
      </c>
      <c r="BE85" s="76">
        <v>2780047</v>
      </c>
      <c r="BF85" s="76">
        <v>6781140</v>
      </c>
      <c r="BG85" s="76">
        <v>2152108</v>
      </c>
      <c r="BH85" s="76">
        <v>215500</v>
      </c>
      <c r="BI85" s="76">
        <v>942100</v>
      </c>
      <c r="BJ85" s="76">
        <v>0</v>
      </c>
      <c r="BK85" s="76">
        <v>9342561.0800000001</v>
      </c>
      <c r="BL85" s="76">
        <v>4470900</v>
      </c>
      <c r="BM85" s="76">
        <v>466600</v>
      </c>
      <c r="BN85" s="76">
        <v>0</v>
      </c>
      <c r="BO85" s="76">
        <v>4518260</v>
      </c>
      <c r="BP85" s="76">
        <v>0</v>
      </c>
      <c r="BQ85" s="76">
        <v>0</v>
      </c>
      <c r="BR85" s="76">
        <v>1034913</v>
      </c>
      <c r="BS85" s="76">
        <v>3118600</v>
      </c>
      <c r="BT85" s="76">
        <v>5395189</v>
      </c>
      <c r="BU85" s="76">
        <v>4128816</v>
      </c>
      <c r="BV85" s="76">
        <v>7747762</v>
      </c>
      <c r="BW85" s="76">
        <v>1867800</v>
      </c>
      <c r="BX85" s="76">
        <v>1911600</v>
      </c>
      <c r="BY85" s="76">
        <v>58400</v>
      </c>
      <c r="BZ85" s="77">
        <v>123565504.26000001</v>
      </c>
    </row>
    <row r="86" spans="1:78" x14ac:dyDescent="0.2">
      <c r="A86" s="86" t="s">
        <v>299</v>
      </c>
      <c r="B86" s="86" t="s">
        <v>356</v>
      </c>
      <c r="C86" s="87" t="s">
        <v>379</v>
      </c>
      <c r="D86" s="86" t="s">
        <v>380</v>
      </c>
      <c r="E86" s="76">
        <v>0</v>
      </c>
      <c r="F86" s="76">
        <v>282500</v>
      </c>
      <c r="G86" s="76">
        <v>0</v>
      </c>
      <c r="H86" s="76">
        <v>358000</v>
      </c>
      <c r="I86" s="76">
        <v>900000</v>
      </c>
      <c r="J86" s="76">
        <v>871800</v>
      </c>
      <c r="K86" s="76">
        <v>0</v>
      </c>
      <c r="L86" s="76">
        <v>0</v>
      </c>
      <c r="M86" s="76">
        <v>597200</v>
      </c>
      <c r="N86" s="76">
        <v>0</v>
      </c>
      <c r="O86" s="76">
        <v>3603300</v>
      </c>
      <c r="P86" s="76">
        <v>0</v>
      </c>
      <c r="Q86" s="76">
        <v>24600</v>
      </c>
      <c r="R86" s="76">
        <v>0</v>
      </c>
      <c r="S86" s="76">
        <v>0</v>
      </c>
      <c r="T86" s="76">
        <v>0</v>
      </c>
      <c r="U86" s="76">
        <v>72000</v>
      </c>
      <c r="V86" s="76">
        <v>163100</v>
      </c>
      <c r="W86" s="76">
        <v>0</v>
      </c>
      <c r="X86" s="76">
        <v>0</v>
      </c>
      <c r="Y86" s="76">
        <v>0</v>
      </c>
      <c r="Z86" s="76">
        <v>0</v>
      </c>
      <c r="AA86" s="76">
        <v>269300</v>
      </c>
      <c r="AB86" s="76">
        <v>0</v>
      </c>
      <c r="AC86" s="76">
        <v>0</v>
      </c>
      <c r="AD86" s="76">
        <v>0</v>
      </c>
      <c r="AE86" s="76">
        <v>0</v>
      </c>
      <c r="AF86" s="76">
        <v>0</v>
      </c>
      <c r="AG86" s="76">
        <v>637800</v>
      </c>
      <c r="AH86" s="76">
        <v>0</v>
      </c>
      <c r="AI86" s="76">
        <v>860709</v>
      </c>
      <c r="AJ86" s="76">
        <v>0</v>
      </c>
      <c r="AK86" s="76">
        <v>271000</v>
      </c>
      <c r="AL86" s="76">
        <v>779500</v>
      </c>
      <c r="AM86" s="76">
        <v>520200</v>
      </c>
      <c r="AN86" s="76">
        <v>414000</v>
      </c>
      <c r="AO86" s="76">
        <v>595500</v>
      </c>
      <c r="AP86" s="76">
        <v>223400</v>
      </c>
      <c r="AQ86" s="76">
        <v>293400</v>
      </c>
      <c r="AR86" s="76">
        <v>0</v>
      </c>
      <c r="AS86" s="76">
        <v>924400</v>
      </c>
      <c r="AT86" s="76">
        <v>781000</v>
      </c>
      <c r="AU86" s="76">
        <v>726900</v>
      </c>
      <c r="AV86" s="76">
        <v>655700</v>
      </c>
      <c r="AW86" s="76">
        <v>478800</v>
      </c>
      <c r="AX86" s="76">
        <v>495100</v>
      </c>
      <c r="AY86" s="76">
        <v>0</v>
      </c>
      <c r="AZ86" s="76">
        <v>306400</v>
      </c>
      <c r="BA86" s="76">
        <v>0</v>
      </c>
      <c r="BB86" s="76">
        <v>0</v>
      </c>
      <c r="BC86" s="76">
        <v>0</v>
      </c>
      <c r="BD86" s="76">
        <v>0</v>
      </c>
      <c r="BE86" s="76">
        <v>714400</v>
      </c>
      <c r="BF86" s="76">
        <v>0</v>
      </c>
      <c r="BG86" s="76">
        <v>550500</v>
      </c>
      <c r="BH86" s="76">
        <v>0</v>
      </c>
      <c r="BI86" s="76">
        <v>0</v>
      </c>
      <c r="BJ86" s="76">
        <v>0</v>
      </c>
      <c r="BK86" s="76">
        <v>0</v>
      </c>
      <c r="BL86" s="76">
        <v>0</v>
      </c>
      <c r="BM86" s="76">
        <v>79700</v>
      </c>
      <c r="BN86" s="76">
        <v>3200</v>
      </c>
      <c r="BO86" s="76">
        <v>0</v>
      </c>
      <c r="BP86" s="76">
        <v>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659700</v>
      </c>
      <c r="BX86" s="76">
        <v>0</v>
      </c>
      <c r="BY86" s="76">
        <v>0</v>
      </c>
      <c r="BZ86" s="77"/>
    </row>
    <row r="87" spans="1:78" x14ac:dyDescent="0.2">
      <c r="A87" s="86" t="s">
        <v>299</v>
      </c>
      <c r="B87" s="86" t="s">
        <v>356</v>
      </c>
      <c r="C87" s="87" t="s">
        <v>381</v>
      </c>
      <c r="D87" s="86" t="s">
        <v>382</v>
      </c>
      <c r="E87" s="76">
        <v>0</v>
      </c>
      <c r="F87" s="76">
        <v>0</v>
      </c>
      <c r="G87" s="76">
        <v>0</v>
      </c>
      <c r="H87" s="76">
        <v>0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  <c r="W87" s="76">
        <v>0</v>
      </c>
      <c r="X87" s="76">
        <v>5040</v>
      </c>
      <c r="Y87" s="76">
        <v>0</v>
      </c>
      <c r="Z87" s="76">
        <v>0</v>
      </c>
      <c r="AA87" s="76">
        <v>0</v>
      </c>
      <c r="AB87" s="76">
        <v>0</v>
      </c>
      <c r="AC87" s="76">
        <v>0</v>
      </c>
      <c r="AD87" s="76">
        <v>0</v>
      </c>
      <c r="AE87" s="76">
        <v>0</v>
      </c>
      <c r="AF87" s="76">
        <v>0</v>
      </c>
      <c r="AG87" s="76">
        <v>0</v>
      </c>
      <c r="AH87" s="76">
        <v>0</v>
      </c>
      <c r="AI87" s="76">
        <v>0</v>
      </c>
      <c r="AJ87" s="76">
        <v>0</v>
      </c>
      <c r="AK87" s="76">
        <v>0</v>
      </c>
      <c r="AL87" s="76">
        <v>0</v>
      </c>
      <c r="AM87" s="76">
        <v>0</v>
      </c>
      <c r="AN87" s="76">
        <v>0</v>
      </c>
      <c r="AO87" s="76">
        <v>0</v>
      </c>
      <c r="AP87" s="76">
        <v>0</v>
      </c>
      <c r="AQ87" s="76">
        <v>0</v>
      </c>
      <c r="AR87" s="76">
        <v>0</v>
      </c>
      <c r="AS87" s="76">
        <v>0</v>
      </c>
      <c r="AT87" s="76">
        <v>0</v>
      </c>
      <c r="AU87" s="76">
        <v>0</v>
      </c>
      <c r="AV87" s="76">
        <v>0</v>
      </c>
      <c r="AW87" s="76">
        <v>0</v>
      </c>
      <c r="AX87" s="76">
        <v>0</v>
      </c>
      <c r="AY87" s="76">
        <v>5220</v>
      </c>
      <c r="AZ87" s="76">
        <v>0</v>
      </c>
      <c r="BA87" s="76">
        <v>0</v>
      </c>
      <c r="BB87" s="76">
        <v>15210</v>
      </c>
      <c r="BC87" s="76">
        <v>0</v>
      </c>
      <c r="BD87" s="76">
        <v>0</v>
      </c>
      <c r="BE87" s="76">
        <v>0</v>
      </c>
      <c r="BF87" s="76">
        <v>0</v>
      </c>
      <c r="BG87" s="76">
        <v>0</v>
      </c>
      <c r="BH87" s="76">
        <v>0</v>
      </c>
      <c r="BI87" s="76">
        <v>0</v>
      </c>
      <c r="BJ87" s="76">
        <v>0</v>
      </c>
      <c r="BK87" s="76">
        <v>0</v>
      </c>
      <c r="BL87" s="76">
        <v>0</v>
      </c>
      <c r="BM87" s="76">
        <v>0</v>
      </c>
      <c r="BN87" s="76">
        <v>0</v>
      </c>
      <c r="BO87" s="76">
        <v>0</v>
      </c>
      <c r="BP87" s="76">
        <v>0</v>
      </c>
      <c r="BQ87" s="76">
        <v>0</v>
      </c>
      <c r="BR87" s="76">
        <v>0</v>
      </c>
      <c r="BS87" s="76">
        <v>0</v>
      </c>
      <c r="BT87" s="76">
        <v>0</v>
      </c>
      <c r="BU87" s="76">
        <v>0</v>
      </c>
      <c r="BV87" s="76">
        <v>0</v>
      </c>
      <c r="BW87" s="76">
        <v>0</v>
      </c>
      <c r="BX87" s="76">
        <v>0</v>
      </c>
      <c r="BY87" s="76">
        <v>0</v>
      </c>
      <c r="BZ87" s="77"/>
    </row>
    <row r="88" spans="1:78" x14ac:dyDescent="0.2">
      <c r="A88" s="74" t="s">
        <v>299</v>
      </c>
      <c r="B88" s="74" t="s">
        <v>356</v>
      </c>
      <c r="C88" s="75" t="s">
        <v>383</v>
      </c>
      <c r="D88" s="74" t="s">
        <v>384</v>
      </c>
      <c r="E88" s="76">
        <v>0</v>
      </c>
      <c r="F88" s="76">
        <v>0</v>
      </c>
      <c r="G88" s="76">
        <v>0</v>
      </c>
      <c r="H88" s="76">
        <v>0</v>
      </c>
      <c r="I88" s="76">
        <v>0</v>
      </c>
      <c r="J88" s="76">
        <v>0</v>
      </c>
      <c r="K88" s="76">
        <v>6840</v>
      </c>
      <c r="L88" s="76">
        <v>0</v>
      </c>
      <c r="M88" s="76">
        <v>0</v>
      </c>
      <c r="N88" s="76">
        <v>0</v>
      </c>
      <c r="O88" s="76">
        <v>0</v>
      </c>
      <c r="P88" s="76">
        <v>0</v>
      </c>
      <c r="Q88" s="76">
        <v>0</v>
      </c>
      <c r="R88" s="76">
        <v>12060</v>
      </c>
      <c r="S88" s="76">
        <v>0</v>
      </c>
      <c r="T88" s="76">
        <v>0</v>
      </c>
      <c r="U88" s="76">
        <v>0</v>
      </c>
      <c r="V88" s="76">
        <v>0</v>
      </c>
      <c r="W88" s="76">
        <v>22306</v>
      </c>
      <c r="X88" s="76">
        <v>16000</v>
      </c>
      <c r="Y88" s="76">
        <v>0</v>
      </c>
      <c r="Z88" s="76">
        <v>11250</v>
      </c>
      <c r="AA88" s="76">
        <v>0</v>
      </c>
      <c r="AB88" s="76">
        <v>0</v>
      </c>
      <c r="AC88" s="76">
        <v>0</v>
      </c>
      <c r="AD88" s="76">
        <v>0</v>
      </c>
      <c r="AE88" s="76">
        <v>0</v>
      </c>
      <c r="AF88" s="76">
        <v>0</v>
      </c>
      <c r="AG88" s="76">
        <v>0</v>
      </c>
      <c r="AH88" s="76">
        <v>0</v>
      </c>
      <c r="AI88" s="76">
        <v>0</v>
      </c>
      <c r="AJ88" s="76">
        <v>0</v>
      </c>
      <c r="AK88" s="76">
        <v>0</v>
      </c>
      <c r="AL88" s="76">
        <v>0</v>
      </c>
      <c r="AM88" s="76">
        <v>0</v>
      </c>
      <c r="AN88" s="76">
        <v>2520</v>
      </c>
      <c r="AO88" s="76">
        <v>0</v>
      </c>
      <c r="AP88" s="76">
        <v>0</v>
      </c>
      <c r="AQ88" s="76">
        <v>0</v>
      </c>
      <c r="AR88" s="76">
        <v>8910</v>
      </c>
      <c r="AS88" s="76">
        <v>5580</v>
      </c>
      <c r="AT88" s="76">
        <v>0</v>
      </c>
      <c r="AU88" s="76">
        <v>0</v>
      </c>
      <c r="AV88" s="76">
        <v>0</v>
      </c>
      <c r="AW88" s="76">
        <v>24000</v>
      </c>
      <c r="AX88" s="76">
        <v>0</v>
      </c>
      <c r="AY88" s="76">
        <v>0</v>
      </c>
      <c r="AZ88" s="76">
        <v>0</v>
      </c>
      <c r="BA88" s="76">
        <v>0</v>
      </c>
      <c r="BB88" s="76">
        <v>0</v>
      </c>
      <c r="BC88" s="76">
        <v>0</v>
      </c>
      <c r="BD88" s="76">
        <v>0</v>
      </c>
      <c r="BE88" s="76">
        <v>0</v>
      </c>
      <c r="BF88" s="76">
        <v>0</v>
      </c>
      <c r="BG88" s="76">
        <v>0</v>
      </c>
      <c r="BH88" s="76">
        <v>0</v>
      </c>
      <c r="BI88" s="76">
        <v>0</v>
      </c>
      <c r="BJ88" s="76">
        <v>0</v>
      </c>
      <c r="BK88" s="76">
        <v>0</v>
      </c>
      <c r="BL88" s="76">
        <v>12000</v>
      </c>
      <c r="BM88" s="76">
        <v>0</v>
      </c>
      <c r="BN88" s="76">
        <v>14850</v>
      </c>
      <c r="BO88" s="76">
        <v>0</v>
      </c>
      <c r="BP88" s="76">
        <v>0</v>
      </c>
      <c r="BQ88" s="76">
        <v>23500</v>
      </c>
      <c r="BR88" s="76">
        <v>0</v>
      </c>
      <c r="BS88" s="76">
        <v>0</v>
      </c>
      <c r="BT88" s="76">
        <v>0</v>
      </c>
      <c r="BU88" s="76">
        <v>0</v>
      </c>
      <c r="BV88" s="76">
        <v>0</v>
      </c>
      <c r="BW88" s="76">
        <v>0</v>
      </c>
      <c r="BX88" s="76">
        <v>0</v>
      </c>
      <c r="BY88" s="76">
        <v>0</v>
      </c>
      <c r="BZ88" s="77">
        <v>17509668.450000003</v>
      </c>
    </row>
    <row r="89" spans="1:78" x14ac:dyDescent="0.2">
      <c r="A89" s="74" t="s">
        <v>299</v>
      </c>
      <c r="B89" s="74" t="s">
        <v>356</v>
      </c>
      <c r="C89" s="75" t="s">
        <v>385</v>
      </c>
      <c r="D89" s="74" t="s">
        <v>386</v>
      </c>
      <c r="E89" s="88">
        <v>0</v>
      </c>
      <c r="F89" s="88">
        <v>0</v>
      </c>
      <c r="G89" s="88">
        <v>0</v>
      </c>
      <c r="H89" s="88">
        <v>0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88">
        <v>0</v>
      </c>
      <c r="U89" s="88">
        <v>0</v>
      </c>
      <c r="V89" s="88">
        <v>0</v>
      </c>
      <c r="W89" s="88">
        <v>0</v>
      </c>
      <c r="X89" s="88">
        <v>0</v>
      </c>
      <c r="Y89" s="88">
        <v>0</v>
      </c>
      <c r="Z89" s="88">
        <v>0</v>
      </c>
      <c r="AA89" s="88">
        <v>0</v>
      </c>
      <c r="AB89" s="88">
        <v>0</v>
      </c>
      <c r="AC89" s="88">
        <v>0</v>
      </c>
      <c r="AD89" s="88">
        <v>0</v>
      </c>
      <c r="AE89" s="88">
        <v>0</v>
      </c>
      <c r="AF89" s="88">
        <v>0</v>
      </c>
      <c r="AG89" s="88">
        <v>0</v>
      </c>
      <c r="AH89" s="88">
        <v>0</v>
      </c>
      <c r="AI89" s="88">
        <v>0</v>
      </c>
      <c r="AJ89" s="88">
        <v>0</v>
      </c>
      <c r="AK89" s="88">
        <v>0</v>
      </c>
      <c r="AL89" s="88">
        <v>0</v>
      </c>
      <c r="AM89" s="88">
        <v>0</v>
      </c>
      <c r="AN89" s="88">
        <v>0</v>
      </c>
      <c r="AO89" s="88">
        <v>0</v>
      </c>
      <c r="AP89" s="88">
        <v>0</v>
      </c>
      <c r="AQ89" s="88">
        <v>0</v>
      </c>
      <c r="AR89" s="88">
        <v>0</v>
      </c>
      <c r="AS89" s="88">
        <v>0</v>
      </c>
      <c r="AT89" s="88">
        <v>0</v>
      </c>
      <c r="AU89" s="88">
        <v>0</v>
      </c>
      <c r="AV89" s="88">
        <v>0</v>
      </c>
      <c r="AW89" s="88">
        <v>0</v>
      </c>
      <c r="AX89" s="88">
        <v>0</v>
      </c>
      <c r="AY89" s="88">
        <v>0</v>
      </c>
      <c r="AZ89" s="88">
        <v>0</v>
      </c>
      <c r="BA89" s="88">
        <v>0</v>
      </c>
      <c r="BB89" s="88">
        <v>0</v>
      </c>
      <c r="BC89" s="88">
        <v>0</v>
      </c>
      <c r="BD89" s="88">
        <v>0</v>
      </c>
      <c r="BE89" s="88">
        <v>0</v>
      </c>
      <c r="BF89" s="88">
        <v>0</v>
      </c>
      <c r="BG89" s="88">
        <v>0</v>
      </c>
      <c r="BH89" s="88">
        <v>0</v>
      </c>
      <c r="BI89" s="88">
        <v>0</v>
      </c>
      <c r="BJ89" s="88">
        <v>0</v>
      </c>
      <c r="BK89" s="88">
        <v>0</v>
      </c>
      <c r="BL89" s="88">
        <v>0</v>
      </c>
      <c r="BM89" s="88">
        <v>0</v>
      </c>
      <c r="BN89" s="88">
        <v>0</v>
      </c>
      <c r="BO89" s="88">
        <v>0</v>
      </c>
      <c r="BP89" s="88">
        <v>0</v>
      </c>
      <c r="BQ89" s="88">
        <v>0</v>
      </c>
      <c r="BR89" s="88">
        <v>0</v>
      </c>
      <c r="BS89" s="88">
        <v>0</v>
      </c>
      <c r="BT89" s="88">
        <v>0</v>
      </c>
      <c r="BU89" s="88">
        <v>0</v>
      </c>
      <c r="BV89" s="88">
        <v>0</v>
      </c>
      <c r="BW89" s="88">
        <v>0</v>
      </c>
      <c r="BX89" s="88">
        <v>0</v>
      </c>
      <c r="BY89" s="88">
        <v>0</v>
      </c>
      <c r="BZ89" s="77">
        <v>197891638.76999998</v>
      </c>
    </row>
    <row r="90" spans="1:78" x14ac:dyDescent="0.2">
      <c r="A90" s="74" t="s">
        <v>299</v>
      </c>
      <c r="B90" s="74" t="s">
        <v>356</v>
      </c>
      <c r="C90" s="75" t="s">
        <v>387</v>
      </c>
      <c r="D90" s="74" t="s">
        <v>388</v>
      </c>
      <c r="E90" s="76">
        <v>83439815.849999994</v>
      </c>
      <c r="F90" s="76">
        <v>33697724.009999998</v>
      </c>
      <c r="G90" s="76">
        <v>38573426</v>
      </c>
      <c r="H90" s="76">
        <v>7642148.9400000004</v>
      </c>
      <c r="I90" s="76">
        <v>13613061.93</v>
      </c>
      <c r="J90" s="76">
        <v>6395577.25</v>
      </c>
      <c r="K90" s="76">
        <v>119229430</v>
      </c>
      <c r="L90" s="76">
        <v>24129724</v>
      </c>
      <c r="M90" s="76">
        <v>5795838.1399999997</v>
      </c>
      <c r="N90" s="76">
        <v>68339814.530000001</v>
      </c>
      <c r="O90" s="76">
        <v>4670518.5999999996</v>
      </c>
      <c r="P90" s="76">
        <v>12715226.369999999</v>
      </c>
      <c r="Q90" s="76">
        <v>25625710.5</v>
      </c>
      <c r="R90" s="76">
        <v>24165313.210000001</v>
      </c>
      <c r="S90" s="76">
        <v>4582037</v>
      </c>
      <c r="T90" s="76">
        <v>7917832.7300000004</v>
      </c>
      <c r="U90" s="76">
        <v>8297127.1699999999</v>
      </c>
      <c r="V90" s="76">
        <v>5774905</v>
      </c>
      <c r="W90" s="76">
        <v>72186862.230000004</v>
      </c>
      <c r="X90" s="76">
        <v>18927143</v>
      </c>
      <c r="Y90" s="76">
        <v>5693723.5</v>
      </c>
      <c r="Z90" s="76">
        <v>25517004.399999999</v>
      </c>
      <c r="AA90" s="76">
        <v>6163940.25</v>
      </c>
      <c r="AB90" s="76">
        <v>5933706.5</v>
      </c>
      <c r="AC90" s="76">
        <v>11867160.5</v>
      </c>
      <c r="AD90" s="76">
        <v>4213068.75</v>
      </c>
      <c r="AE90" s="76">
        <v>3489296.5</v>
      </c>
      <c r="AF90" s="76">
        <v>82770785</v>
      </c>
      <c r="AG90" s="76">
        <v>6119117.9000000004</v>
      </c>
      <c r="AH90" s="76">
        <v>2976339.75</v>
      </c>
      <c r="AI90" s="76">
        <v>3418147.25</v>
      </c>
      <c r="AJ90" s="76">
        <v>2894193.75</v>
      </c>
      <c r="AK90" s="76">
        <v>6442933.75</v>
      </c>
      <c r="AL90" s="76">
        <v>4194426</v>
      </c>
      <c r="AM90" s="76">
        <v>4436833</v>
      </c>
      <c r="AN90" s="76">
        <v>8868863.25</v>
      </c>
      <c r="AO90" s="76">
        <v>6065648</v>
      </c>
      <c r="AP90" s="76">
        <v>5611549</v>
      </c>
      <c r="AQ90" s="76">
        <v>3853029</v>
      </c>
      <c r="AR90" s="76">
        <v>26785822</v>
      </c>
      <c r="AS90" s="76">
        <v>1355886</v>
      </c>
      <c r="AT90" s="76">
        <v>3825176</v>
      </c>
      <c r="AU90" s="76">
        <v>4506268</v>
      </c>
      <c r="AV90" s="76">
        <v>3154549.5</v>
      </c>
      <c r="AW90" s="76">
        <v>1624574.5</v>
      </c>
      <c r="AX90" s="76">
        <v>3823643</v>
      </c>
      <c r="AY90" s="76">
        <v>87308312</v>
      </c>
      <c r="AZ90" s="76">
        <v>677004</v>
      </c>
      <c r="BA90" s="76">
        <v>8240354.25</v>
      </c>
      <c r="BB90" s="76">
        <v>13238220</v>
      </c>
      <c r="BC90" s="76">
        <v>0</v>
      </c>
      <c r="BD90" s="76">
        <v>4092384</v>
      </c>
      <c r="BE90" s="76">
        <v>18361373</v>
      </c>
      <c r="BF90" s="76">
        <v>13193964</v>
      </c>
      <c r="BG90" s="76">
        <v>5848412</v>
      </c>
      <c r="BH90" s="76">
        <v>3891473</v>
      </c>
      <c r="BI90" s="76">
        <v>2123146</v>
      </c>
      <c r="BJ90" s="76">
        <v>48204204.299999997</v>
      </c>
      <c r="BK90" s="76">
        <v>7123686.5</v>
      </c>
      <c r="BL90" s="76">
        <v>6089363.1600000001</v>
      </c>
      <c r="BM90" s="76">
        <v>3158596.25</v>
      </c>
      <c r="BN90" s="76">
        <v>3315779.75</v>
      </c>
      <c r="BO90" s="76">
        <v>7147957.25</v>
      </c>
      <c r="BP90" s="76">
        <v>3867503.75</v>
      </c>
      <c r="BQ90" s="76">
        <v>58424945.5</v>
      </c>
      <c r="BR90" s="76">
        <v>4150116</v>
      </c>
      <c r="BS90" s="76">
        <v>4200240</v>
      </c>
      <c r="BT90" s="76">
        <v>8553410</v>
      </c>
      <c r="BU90" s="76">
        <v>5892419.5</v>
      </c>
      <c r="BV90" s="76">
        <v>20629910</v>
      </c>
      <c r="BW90" s="76">
        <v>5625345</v>
      </c>
      <c r="BX90" s="76">
        <v>3609700</v>
      </c>
      <c r="BY90" s="76">
        <v>3477838.5</v>
      </c>
      <c r="BZ90" s="77">
        <v>14986212.75</v>
      </c>
    </row>
    <row r="91" spans="1:78" x14ac:dyDescent="0.2">
      <c r="A91" s="74" t="s">
        <v>299</v>
      </c>
      <c r="B91" s="74" t="s">
        <v>356</v>
      </c>
      <c r="C91" s="75" t="s">
        <v>389</v>
      </c>
      <c r="D91" s="74" t="s">
        <v>390</v>
      </c>
      <c r="E91" s="76">
        <v>8479345.8100000005</v>
      </c>
      <c r="F91" s="76">
        <v>2713064.11</v>
      </c>
      <c r="G91" s="76">
        <v>2668231</v>
      </c>
      <c r="H91" s="76">
        <v>0</v>
      </c>
      <c r="I91" s="76">
        <v>79515.72</v>
      </c>
      <c r="J91" s="76">
        <v>0</v>
      </c>
      <c r="K91" s="76">
        <v>34009805</v>
      </c>
      <c r="L91" s="76">
        <v>0</v>
      </c>
      <c r="M91" s="76">
        <v>478750</v>
      </c>
      <c r="N91" s="76">
        <v>0</v>
      </c>
      <c r="O91" s="76">
        <v>456738.11</v>
      </c>
      <c r="P91" s="76">
        <v>3965592.49</v>
      </c>
      <c r="Q91" s="76">
        <v>3549230.5</v>
      </c>
      <c r="R91" s="76">
        <v>0</v>
      </c>
      <c r="S91" s="76">
        <v>63415</v>
      </c>
      <c r="T91" s="76">
        <v>0</v>
      </c>
      <c r="U91" s="76">
        <v>35100</v>
      </c>
      <c r="V91" s="76">
        <v>1584866</v>
      </c>
      <c r="W91" s="76">
        <v>8886811.4800000004</v>
      </c>
      <c r="X91" s="76">
        <v>786395</v>
      </c>
      <c r="Y91" s="76">
        <v>0</v>
      </c>
      <c r="Z91" s="76">
        <v>4304283.5999999996</v>
      </c>
      <c r="AA91" s="76">
        <v>62690</v>
      </c>
      <c r="AB91" s="76">
        <v>0</v>
      </c>
      <c r="AC91" s="76">
        <v>2048655</v>
      </c>
      <c r="AD91" s="76">
        <v>112442.5</v>
      </c>
      <c r="AE91" s="76">
        <v>368478</v>
      </c>
      <c r="AF91" s="76">
        <v>6914451.5</v>
      </c>
      <c r="AG91" s="76">
        <v>966247.32</v>
      </c>
      <c r="AH91" s="76">
        <v>0</v>
      </c>
      <c r="AI91" s="76">
        <v>190257</v>
      </c>
      <c r="AJ91" s="76">
        <v>0</v>
      </c>
      <c r="AK91" s="76">
        <v>1783462</v>
      </c>
      <c r="AL91" s="76">
        <v>1062557.25</v>
      </c>
      <c r="AM91" s="76">
        <v>61656</v>
      </c>
      <c r="AN91" s="76">
        <v>2244193.25</v>
      </c>
      <c r="AO91" s="76">
        <v>396397</v>
      </c>
      <c r="AP91" s="76">
        <v>215571</v>
      </c>
      <c r="AQ91" s="76">
        <v>111430</v>
      </c>
      <c r="AR91" s="76">
        <v>4211465</v>
      </c>
      <c r="AS91" s="76">
        <v>1805860.75</v>
      </c>
      <c r="AT91" s="76">
        <v>144470</v>
      </c>
      <c r="AU91" s="76">
        <v>149184</v>
      </c>
      <c r="AV91" s="76">
        <v>173113</v>
      </c>
      <c r="AW91" s="76">
        <v>774680.5</v>
      </c>
      <c r="AX91" s="76">
        <v>83944</v>
      </c>
      <c r="AY91" s="76">
        <v>0</v>
      </c>
      <c r="AZ91" s="76">
        <v>55170</v>
      </c>
      <c r="BA91" s="76">
        <v>0</v>
      </c>
      <c r="BB91" s="76">
        <v>0</v>
      </c>
      <c r="BC91" s="76">
        <v>0</v>
      </c>
      <c r="BD91" s="76">
        <v>0</v>
      </c>
      <c r="BE91" s="76">
        <v>587336</v>
      </c>
      <c r="BF91" s="76">
        <v>0</v>
      </c>
      <c r="BG91" s="76">
        <v>1165977</v>
      </c>
      <c r="BH91" s="76">
        <v>4620</v>
      </c>
      <c r="BI91" s="76">
        <v>4450</v>
      </c>
      <c r="BJ91" s="76">
        <v>9231351.4499999993</v>
      </c>
      <c r="BK91" s="76">
        <v>0</v>
      </c>
      <c r="BL91" s="76">
        <v>0</v>
      </c>
      <c r="BM91" s="76">
        <v>148200</v>
      </c>
      <c r="BN91" s="76">
        <v>422173.5</v>
      </c>
      <c r="BO91" s="76">
        <v>1174890</v>
      </c>
      <c r="BP91" s="76">
        <v>97428</v>
      </c>
      <c r="BQ91" s="76">
        <v>6163536.5</v>
      </c>
      <c r="BR91" s="76">
        <v>492300</v>
      </c>
      <c r="BS91" s="76">
        <v>1000256.5</v>
      </c>
      <c r="BT91" s="76">
        <v>2287600</v>
      </c>
      <c r="BU91" s="76">
        <v>467933</v>
      </c>
      <c r="BV91" s="76">
        <v>0</v>
      </c>
      <c r="BW91" s="76">
        <v>1074805</v>
      </c>
      <c r="BX91" s="76">
        <v>1332800</v>
      </c>
      <c r="BY91" s="76">
        <v>20560</v>
      </c>
      <c r="BZ91" s="77">
        <v>14025699.23</v>
      </c>
    </row>
    <row r="92" spans="1:78" x14ac:dyDescent="0.2">
      <c r="A92" s="74" t="s">
        <v>299</v>
      </c>
      <c r="B92" s="74" t="s">
        <v>356</v>
      </c>
      <c r="C92" s="75" t="s">
        <v>391</v>
      </c>
      <c r="D92" s="74" t="s">
        <v>392</v>
      </c>
      <c r="E92" s="76">
        <v>0</v>
      </c>
      <c r="F92" s="76">
        <v>0</v>
      </c>
      <c r="G92" s="76">
        <v>333115</v>
      </c>
      <c r="H92" s="76">
        <v>0</v>
      </c>
      <c r="I92" s="76">
        <v>0</v>
      </c>
      <c r="J92" s="76">
        <v>0</v>
      </c>
      <c r="K92" s="76">
        <v>10551137</v>
      </c>
      <c r="L92" s="76">
        <v>0</v>
      </c>
      <c r="M92" s="76">
        <v>0</v>
      </c>
      <c r="N92" s="76">
        <v>0</v>
      </c>
      <c r="O92" s="76">
        <v>70200</v>
      </c>
      <c r="P92" s="76">
        <v>0</v>
      </c>
      <c r="Q92" s="76">
        <v>1146405</v>
      </c>
      <c r="R92" s="76">
        <v>3248427.5</v>
      </c>
      <c r="S92" s="76">
        <v>0</v>
      </c>
      <c r="T92" s="76">
        <v>0</v>
      </c>
      <c r="U92" s="76">
        <v>0</v>
      </c>
      <c r="V92" s="76">
        <v>0</v>
      </c>
      <c r="W92" s="76">
        <v>0</v>
      </c>
      <c r="X92" s="76">
        <v>137030</v>
      </c>
      <c r="Y92" s="76">
        <v>35675</v>
      </c>
      <c r="Z92" s="76">
        <v>0</v>
      </c>
      <c r="AA92" s="76">
        <v>51240</v>
      </c>
      <c r="AB92" s="76">
        <v>0</v>
      </c>
      <c r="AC92" s="76">
        <v>0</v>
      </c>
      <c r="AD92" s="76">
        <v>0</v>
      </c>
      <c r="AE92" s="76">
        <v>0</v>
      </c>
      <c r="AF92" s="76">
        <v>0</v>
      </c>
      <c r="AG92" s="76">
        <v>67000</v>
      </c>
      <c r="AH92" s="76">
        <v>0</v>
      </c>
      <c r="AI92" s="76">
        <v>0</v>
      </c>
      <c r="AJ92" s="76">
        <v>0</v>
      </c>
      <c r="AK92" s="76">
        <v>0</v>
      </c>
      <c r="AL92" s="76">
        <v>179923</v>
      </c>
      <c r="AM92" s="76">
        <v>0</v>
      </c>
      <c r="AN92" s="76">
        <v>29560</v>
      </c>
      <c r="AO92" s="76">
        <v>0</v>
      </c>
      <c r="AP92" s="76">
        <v>0</v>
      </c>
      <c r="AQ92" s="76">
        <v>0</v>
      </c>
      <c r="AR92" s="76">
        <v>0</v>
      </c>
      <c r="AS92" s="76">
        <v>0</v>
      </c>
      <c r="AT92" s="76">
        <v>0</v>
      </c>
      <c r="AU92" s="76">
        <v>0</v>
      </c>
      <c r="AV92" s="76">
        <v>0</v>
      </c>
      <c r="AW92" s="76">
        <v>0</v>
      </c>
      <c r="AX92" s="76">
        <v>0</v>
      </c>
      <c r="AY92" s="76">
        <v>368585</v>
      </c>
      <c r="AZ92" s="76">
        <v>0</v>
      </c>
      <c r="BA92" s="76">
        <v>4500</v>
      </c>
      <c r="BB92" s="76">
        <v>0</v>
      </c>
      <c r="BC92" s="76">
        <v>0</v>
      </c>
      <c r="BD92" s="76">
        <v>0</v>
      </c>
      <c r="BE92" s="76">
        <v>407680</v>
      </c>
      <c r="BF92" s="76">
        <v>0</v>
      </c>
      <c r="BG92" s="76">
        <v>628987</v>
      </c>
      <c r="BH92" s="76">
        <v>0</v>
      </c>
      <c r="BI92" s="76">
        <v>0</v>
      </c>
      <c r="BJ92" s="76">
        <v>1459495</v>
      </c>
      <c r="BK92" s="76">
        <v>0</v>
      </c>
      <c r="BL92" s="76">
        <v>0</v>
      </c>
      <c r="BM92" s="76">
        <v>0</v>
      </c>
      <c r="BN92" s="76">
        <v>0</v>
      </c>
      <c r="BO92" s="76">
        <v>0</v>
      </c>
      <c r="BP92" s="76">
        <v>0</v>
      </c>
      <c r="BQ92" s="76">
        <v>2289540.75</v>
      </c>
      <c r="BR92" s="76">
        <v>0</v>
      </c>
      <c r="BS92" s="76">
        <v>0</v>
      </c>
      <c r="BT92" s="76">
        <v>0</v>
      </c>
      <c r="BU92" s="76">
        <v>0</v>
      </c>
      <c r="BV92" s="76">
        <v>0</v>
      </c>
      <c r="BW92" s="76">
        <v>0</v>
      </c>
      <c r="BX92" s="76">
        <v>0</v>
      </c>
      <c r="BY92" s="76">
        <v>0</v>
      </c>
      <c r="BZ92" s="77">
        <v>238430</v>
      </c>
    </row>
    <row r="93" spans="1:78" x14ac:dyDescent="0.2">
      <c r="A93" s="74" t="s">
        <v>299</v>
      </c>
      <c r="B93" s="74" t="s">
        <v>356</v>
      </c>
      <c r="C93" s="75" t="s">
        <v>393</v>
      </c>
      <c r="D93" s="74" t="s">
        <v>394</v>
      </c>
      <c r="E93" s="76">
        <v>0</v>
      </c>
      <c r="F93" s="76">
        <v>0</v>
      </c>
      <c r="G93" s="76">
        <v>0</v>
      </c>
      <c r="H93" s="76">
        <v>664800</v>
      </c>
      <c r="I93" s="76">
        <v>27450</v>
      </c>
      <c r="J93" s="76">
        <v>7500</v>
      </c>
      <c r="K93" s="76">
        <v>1165425</v>
      </c>
      <c r="L93" s="76">
        <v>72300</v>
      </c>
      <c r="M93" s="76">
        <v>10950</v>
      </c>
      <c r="N93" s="76">
        <v>255450</v>
      </c>
      <c r="O93" s="76">
        <v>0</v>
      </c>
      <c r="P93" s="76">
        <v>34350</v>
      </c>
      <c r="Q93" s="76">
        <v>43500</v>
      </c>
      <c r="R93" s="76">
        <v>69700</v>
      </c>
      <c r="S93" s="76">
        <v>9600</v>
      </c>
      <c r="T93" s="76">
        <v>4200</v>
      </c>
      <c r="U93" s="76">
        <v>35400</v>
      </c>
      <c r="V93" s="76">
        <v>5000</v>
      </c>
      <c r="W93" s="76">
        <v>344000</v>
      </c>
      <c r="X93" s="76">
        <v>8100</v>
      </c>
      <c r="Y93" s="76">
        <v>0</v>
      </c>
      <c r="Z93" s="76">
        <v>21000</v>
      </c>
      <c r="AA93" s="76">
        <v>8550</v>
      </c>
      <c r="AB93" s="76">
        <v>0</v>
      </c>
      <c r="AC93" s="76">
        <v>0</v>
      </c>
      <c r="AD93" s="76">
        <v>0</v>
      </c>
      <c r="AE93" s="76">
        <v>0</v>
      </c>
      <c r="AF93" s="76">
        <v>340400</v>
      </c>
      <c r="AG93" s="76">
        <v>11060</v>
      </c>
      <c r="AH93" s="76">
        <v>3000</v>
      </c>
      <c r="AI93" s="76">
        <v>7650</v>
      </c>
      <c r="AJ93" s="76">
        <v>0</v>
      </c>
      <c r="AK93" s="76">
        <v>0</v>
      </c>
      <c r="AL93" s="76">
        <v>3000</v>
      </c>
      <c r="AM93" s="76">
        <v>9900</v>
      </c>
      <c r="AN93" s="76">
        <v>28950</v>
      </c>
      <c r="AO93" s="76">
        <v>16800</v>
      </c>
      <c r="AP93" s="76">
        <v>20250</v>
      </c>
      <c r="AQ93" s="76">
        <v>0</v>
      </c>
      <c r="AR93" s="76">
        <v>21600</v>
      </c>
      <c r="AS93" s="76">
        <v>0</v>
      </c>
      <c r="AT93" s="76">
        <v>0</v>
      </c>
      <c r="AU93" s="76">
        <v>5700</v>
      </c>
      <c r="AV93" s="76">
        <v>4650</v>
      </c>
      <c r="AW93" s="76">
        <v>0</v>
      </c>
      <c r="AX93" s="76">
        <v>0</v>
      </c>
      <c r="AY93" s="76">
        <v>681300</v>
      </c>
      <c r="AZ93" s="76">
        <v>0</v>
      </c>
      <c r="BA93" s="76">
        <v>7200</v>
      </c>
      <c r="BB93" s="76">
        <v>0</v>
      </c>
      <c r="BC93" s="76">
        <v>0</v>
      </c>
      <c r="BD93" s="76">
        <v>0</v>
      </c>
      <c r="BE93" s="76">
        <v>41700</v>
      </c>
      <c r="BF93" s="76">
        <v>8700</v>
      </c>
      <c r="BG93" s="76">
        <v>0</v>
      </c>
      <c r="BH93" s="76">
        <v>3600</v>
      </c>
      <c r="BI93" s="76">
        <v>0</v>
      </c>
      <c r="BJ93" s="76">
        <v>551900</v>
      </c>
      <c r="BK93" s="76">
        <v>147000</v>
      </c>
      <c r="BL93" s="76">
        <v>46200</v>
      </c>
      <c r="BM93" s="76">
        <v>0</v>
      </c>
      <c r="BN93" s="76">
        <v>25800</v>
      </c>
      <c r="BO93" s="76">
        <v>34000</v>
      </c>
      <c r="BP93" s="76">
        <v>24600</v>
      </c>
      <c r="BQ93" s="76">
        <v>83100</v>
      </c>
      <c r="BR93" s="76">
        <v>5250</v>
      </c>
      <c r="BS93" s="76">
        <v>9000</v>
      </c>
      <c r="BT93" s="76">
        <v>0</v>
      </c>
      <c r="BU93" s="76">
        <v>27000</v>
      </c>
      <c r="BV93" s="76">
        <v>19000</v>
      </c>
      <c r="BW93" s="76">
        <v>4200</v>
      </c>
      <c r="BX93" s="76">
        <v>31600</v>
      </c>
      <c r="BY93" s="76">
        <v>6900</v>
      </c>
      <c r="BZ93" s="77">
        <v>171437666</v>
      </c>
    </row>
    <row r="94" spans="1:78" x14ac:dyDescent="0.2">
      <c r="A94" s="74" t="s">
        <v>299</v>
      </c>
      <c r="B94" s="74" t="s">
        <v>356</v>
      </c>
      <c r="C94" s="75" t="s">
        <v>395</v>
      </c>
      <c r="D94" s="74" t="s">
        <v>396</v>
      </c>
      <c r="E94" s="76">
        <v>0</v>
      </c>
      <c r="F94" s="76">
        <v>656790</v>
      </c>
      <c r="G94" s="76">
        <v>0</v>
      </c>
      <c r="H94" s="76">
        <v>0</v>
      </c>
      <c r="I94" s="76">
        <v>0</v>
      </c>
      <c r="J94" s="76">
        <v>0</v>
      </c>
      <c r="K94" s="76">
        <v>1160000</v>
      </c>
      <c r="L94" s="76">
        <v>0</v>
      </c>
      <c r="M94" s="76">
        <v>0</v>
      </c>
      <c r="N94" s="76">
        <v>135000</v>
      </c>
      <c r="O94" s="76">
        <v>0</v>
      </c>
      <c r="P94" s="76">
        <v>0</v>
      </c>
      <c r="Q94" s="76">
        <v>90000</v>
      </c>
      <c r="R94" s="76">
        <v>45000</v>
      </c>
      <c r="S94" s="76">
        <v>0</v>
      </c>
      <c r="T94" s="76">
        <v>0</v>
      </c>
      <c r="U94" s="76">
        <v>0</v>
      </c>
      <c r="V94" s="76">
        <v>0</v>
      </c>
      <c r="W94" s="76">
        <v>320000</v>
      </c>
      <c r="X94" s="76">
        <v>0</v>
      </c>
      <c r="Y94" s="76">
        <v>0</v>
      </c>
      <c r="Z94" s="76">
        <v>45000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190000</v>
      </c>
      <c r="AG94" s="76">
        <v>0</v>
      </c>
      <c r="AH94" s="76">
        <v>0</v>
      </c>
      <c r="AI94" s="76">
        <v>0</v>
      </c>
      <c r="AJ94" s="76">
        <v>0</v>
      </c>
      <c r="AK94" s="76">
        <v>0</v>
      </c>
      <c r="AL94" s="76">
        <v>0</v>
      </c>
      <c r="AM94" s="76">
        <v>0</v>
      </c>
      <c r="AN94" s="76">
        <v>0</v>
      </c>
      <c r="AO94" s="76">
        <v>0</v>
      </c>
      <c r="AP94" s="76">
        <v>0</v>
      </c>
      <c r="AQ94" s="76">
        <v>0</v>
      </c>
      <c r="AR94" s="76">
        <v>180000</v>
      </c>
      <c r="AS94" s="76">
        <v>0</v>
      </c>
      <c r="AT94" s="76">
        <v>0</v>
      </c>
      <c r="AU94" s="76">
        <v>0</v>
      </c>
      <c r="AV94" s="76">
        <v>0</v>
      </c>
      <c r="AW94" s="76">
        <v>0</v>
      </c>
      <c r="AX94" s="76">
        <v>0</v>
      </c>
      <c r="AY94" s="76">
        <v>180000</v>
      </c>
      <c r="AZ94" s="76">
        <v>0</v>
      </c>
      <c r="BA94" s="76">
        <v>0</v>
      </c>
      <c r="BB94" s="76">
        <v>10000</v>
      </c>
      <c r="BC94" s="76">
        <v>0</v>
      </c>
      <c r="BD94" s="76">
        <v>0</v>
      </c>
      <c r="BE94" s="76">
        <v>0</v>
      </c>
      <c r="BF94" s="76">
        <v>45000</v>
      </c>
      <c r="BG94" s="76">
        <v>0</v>
      </c>
      <c r="BH94" s="76">
        <v>0</v>
      </c>
      <c r="BI94" s="76">
        <v>60120</v>
      </c>
      <c r="BJ94" s="76">
        <v>36000</v>
      </c>
      <c r="BK94" s="76">
        <v>0</v>
      </c>
      <c r="BL94" s="76">
        <v>0</v>
      </c>
      <c r="BM94" s="76">
        <v>0</v>
      </c>
      <c r="BN94" s="76">
        <v>0</v>
      </c>
      <c r="BO94" s="76">
        <v>0</v>
      </c>
      <c r="BP94" s="76">
        <v>15000</v>
      </c>
      <c r="BQ94" s="76">
        <v>965000</v>
      </c>
      <c r="BR94" s="76">
        <v>0</v>
      </c>
      <c r="BS94" s="76">
        <v>0</v>
      </c>
      <c r="BT94" s="76">
        <v>0</v>
      </c>
      <c r="BU94" s="76">
        <v>45000</v>
      </c>
      <c r="BV94" s="76">
        <v>0</v>
      </c>
      <c r="BW94" s="76">
        <v>0</v>
      </c>
      <c r="BX94" s="76">
        <v>0</v>
      </c>
      <c r="BY94" s="76">
        <v>0</v>
      </c>
      <c r="BZ94" s="77">
        <v>6702290</v>
      </c>
    </row>
    <row r="95" spans="1:78" x14ac:dyDescent="0.2">
      <c r="A95" s="74" t="s">
        <v>299</v>
      </c>
      <c r="B95" s="74" t="s">
        <v>356</v>
      </c>
      <c r="C95" s="75" t="s">
        <v>397</v>
      </c>
      <c r="D95" s="74" t="s">
        <v>398</v>
      </c>
      <c r="E95" s="76">
        <v>4230000</v>
      </c>
      <c r="F95" s="76">
        <v>540000</v>
      </c>
      <c r="G95" s="76">
        <v>950000</v>
      </c>
      <c r="H95" s="76">
        <v>570000</v>
      </c>
      <c r="I95" s="76">
        <v>560000</v>
      </c>
      <c r="J95" s="76">
        <v>270000</v>
      </c>
      <c r="K95" s="76">
        <v>9070000</v>
      </c>
      <c r="L95" s="76">
        <v>810000</v>
      </c>
      <c r="M95" s="76">
        <v>270000</v>
      </c>
      <c r="N95" s="76">
        <v>3105000</v>
      </c>
      <c r="O95" s="76">
        <v>280000</v>
      </c>
      <c r="P95" s="76">
        <v>570000</v>
      </c>
      <c r="Q95" s="76">
        <v>1130000</v>
      </c>
      <c r="R95" s="76">
        <v>1310000</v>
      </c>
      <c r="S95" s="76">
        <v>90000</v>
      </c>
      <c r="T95" s="76">
        <v>250000</v>
      </c>
      <c r="U95" s="76">
        <v>450000</v>
      </c>
      <c r="V95" s="76">
        <v>350000</v>
      </c>
      <c r="W95" s="76">
        <v>3880000</v>
      </c>
      <c r="X95" s="76">
        <v>618000</v>
      </c>
      <c r="Y95" s="76">
        <v>340000</v>
      </c>
      <c r="Z95" s="76">
        <v>1320000</v>
      </c>
      <c r="AA95" s="76">
        <v>290000</v>
      </c>
      <c r="AB95" s="76">
        <v>290000</v>
      </c>
      <c r="AC95" s="76">
        <v>290000</v>
      </c>
      <c r="AD95" s="76">
        <v>370000</v>
      </c>
      <c r="AE95" s="76">
        <v>130000</v>
      </c>
      <c r="AF95" s="76">
        <v>6750000</v>
      </c>
      <c r="AG95" s="76">
        <v>400000</v>
      </c>
      <c r="AH95" s="76">
        <v>290000</v>
      </c>
      <c r="AI95" s="76">
        <v>370000</v>
      </c>
      <c r="AJ95" s="76">
        <v>260000</v>
      </c>
      <c r="AK95" s="76">
        <v>200000</v>
      </c>
      <c r="AL95" s="76">
        <v>220000</v>
      </c>
      <c r="AM95" s="76">
        <v>280000</v>
      </c>
      <c r="AN95" s="76">
        <v>160000</v>
      </c>
      <c r="AO95" s="76">
        <v>450000</v>
      </c>
      <c r="AP95" s="76">
        <v>490000</v>
      </c>
      <c r="AQ95" s="76">
        <v>260000</v>
      </c>
      <c r="AR95" s="76">
        <v>1620000</v>
      </c>
      <c r="AS95" s="76">
        <v>340000</v>
      </c>
      <c r="AT95" s="76">
        <v>250000</v>
      </c>
      <c r="AU95" s="76">
        <v>420000</v>
      </c>
      <c r="AV95" s="76">
        <v>240000</v>
      </c>
      <c r="AW95" s="76">
        <v>180000</v>
      </c>
      <c r="AX95" s="76">
        <v>100000</v>
      </c>
      <c r="AY95" s="76">
        <v>5460000</v>
      </c>
      <c r="AZ95" s="76">
        <v>540000</v>
      </c>
      <c r="BA95" s="76">
        <v>635000</v>
      </c>
      <c r="BB95" s="76">
        <v>720000</v>
      </c>
      <c r="BC95" s="76">
        <v>0</v>
      </c>
      <c r="BD95" s="76">
        <v>1436483</v>
      </c>
      <c r="BE95" s="76">
        <v>660000</v>
      </c>
      <c r="BF95" s="76">
        <v>740000</v>
      </c>
      <c r="BG95" s="76">
        <v>270000</v>
      </c>
      <c r="BH95" s="76">
        <v>180000</v>
      </c>
      <c r="BI95" s="76">
        <v>270000</v>
      </c>
      <c r="BJ95" s="76">
        <v>5321870.72</v>
      </c>
      <c r="BK95" s="76">
        <v>1630000</v>
      </c>
      <c r="BL95" s="76">
        <v>875000</v>
      </c>
      <c r="BM95" s="76">
        <v>240000</v>
      </c>
      <c r="BN95" s="76">
        <v>210000</v>
      </c>
      <c r="BO95" s="76">
        <v>810000</v>
      </c>
      <c r="BP95" s="76">
        <v>200000</v>
      </c>
      <c r="BQ95" s="76">
        <v>2720000</v>
      </c>
      <c r="BR95" s="76">
        <v>360000</v>
      </c>
      <c r="BS95" s="76">
        <v>430000</v>
      </c>
      <c r="BT95" s="76">
        <v>610000</v>
      </c>
      <c r="BU95" s="76">
        <v>710000</v>
      </c>
      <c r="BV95" s="76">
        <v>1800000</v>
      </c>
      <c r="BW95" s="76">
        <v>430000</v>
      </c>
      <c r="BX95" s="76">
        <v>270000</v>
      </c>
      <c r="BY95" s="76">
        <v>280000</v>
      </c>
      <c r="BZ95" s="77">
        <v>16980</v>
      </c>
    </row>
    <row r="96" spans="1:78" x14ac:dyDescent="0.2">
      <c r="A96" s="74" t="s">
        <v>299</v>
      </c>
      <c r="B96" s="74" t="s">
        <v>356</v>
      </c>
      <c r="C96" s="75" t="s">
        <v>399</v>
      </c>
      <c r="D96" s="74" t="s">
        <v>400</v>
      </c>
      <c r="E96" s="76">
        <v>730000</v>
      </c>
      <c r="F96" s="76">
        <v>0</v>
      </c>
      <c r="G96" s="76">
        <v>240000</v>
      </c>
      <c r="H96" s="76">
        <v>90000</v>
      </c>
      <c r="I96" s="76">
        <v>200000</v>
      </c>
      <c r="J96" s="76">
        <v>90000</v>
      </c>
      <c r="K96" s="76">
        <v>200000</v>
      </c>
      <c r="L96" s="76">
        <v>90000</v>
      </c>
      <c r="M96" s="76">
        <v>30000</v>
      </c>
      <c r="N96" s="76">
        <v>0</v>
      </c>
      <c r="O96" s="76">
        <v>0</v>
      </c>
      <c r="P96" s="76">
        <v>90000</v>
      </c>
      <c r="Q96" s="76">
        <v>160000</v>
      </c>
      <c r="R96" s="76">
        <v>300000</v>
      </c>
      <c r="S96" s="76">
        <v>10000</v>
      </c>
      <c r="T96" s="76">
        <v>180000</v>
      </c>
      <c r="U96" s="76">
        <v>50000</v>
      </c>
      <c r="V96" s="76">
        <v>0</v>
      </c>
      <c r="W96" s="76">
        <v>210000</v>
      </c>
      <c r="X96" s="76">
        <v>0</v>
      </c>
      <c r="Y96" s="76">
        <v>90000</v>
      </c>
      <c r="Z96" s="76">
        <v>65000</v>
      </c>
      <c r="AA96" s="76">
        <v>140000</v>
      </c>
      <c r="AB96" s="76">
        <v>105000</v>
      </c>
      <c r="AC96" s="76">
        <v>90000</v>
      </c>
      <c r="AD96" s="76">
        <v>80000</v>
      </c>
      <c r="AE96" s="76">
        <v>0</v>
      </c>
      <c r="AF96" s="76">
        <v>630000</v>
      </c>
      <c r="AG96" s="76">
        <v>0</v>
      </c>
      <c r="AH96" s="76">
        <v>160000</v>
      </c>
      <c r="AI96" s="76">
        <v>0</v>
      </c>
      <c r="AJ96" s="76">
        <v>70000</v>
      </c>
      <c r="AK96" s="76">
        <v>200000</v>
      </c>
      <c r="AL96" s="76">
        <v>120000</v>
      </c>
      <c r="AM96" s="76">
        <v>180000</v>
      </c>
      <c r="AN96" s="76">
        <v>110000</v>
      </c>
      <c r="AO96" s="76">
        <v>190000</v>
      </c>
      <c r="AP96" s="76">
        <v>210000</v>
      </c>
      <c r="AQ96" s="76">
        <v>120000</v>
      </c>
      <c r="AR96" s="76">
        <v>290000</v>
      </c>
      <c r="AS96" s="76">
        <v>270000</v>
      </c>
      <c r="AT96" s="76">
        <v>0</v>
      </c>
      <c r="AU96" s="76">
        <v>100000</v>
      </c>
      <c r="AV96" s="76">
        <v>30000</v>
      </c>
      <c r="AW96" s="76">
        <v>100000</v>
      </c>
      <c r="AX96" s="76">
        <v>90000</v>
      </c>
      <c r="AY96" s="76">
        <v>120000</v>
      </c>
      <c r="AZ96" s="76">
        <v>190000</v>
      </c>
      <c r="BA96" s="76">
        <v>0</v>
      </c>
      <c r="BB96" s="76">
        <v>100000</v>
      </c>
      <c r="BC96" s="76">
        <v>0</v>
      </c>
      <c r="BD96" s="76">
        <v>0</v>
      </c>
      <c r="BE96" s="76">
        <v>260000</v>
      </c>
      <c r="BF96" s="76">
        <v>40000</v>
      </c>
      <c r="BG96" s="76">
        <v>240000</v>
      </c>
      <c r="BH96" s="76">
        <v>0</v>
      </c>
      <c r="BI96" s="76">
        <v>0</v>
      </c>
      <c r="BJ96" s="76">
        <v>530000</v>
      </c>
      <c r="BK96" s="76">
        <v>50000</v>
      </c>
      <c r="BL96" s="76">
        <v>0</v>
      </c>
      <c r="BM96" s="76">
        <v>240000</v>
      </c>
      <c r="BN96" s="76">
        <v>170000</v>
      </c>
      <c r="BO96" s="76">
        <v>0</v>
      </c>
      <c r="BP96" s="76">
        <v>20000</v>
      </c>
      <c r="BQ96" s="76">
        <v>360000</v>
      </c>
      <c r="BR96" s="76">
        <v>170000</v>
      </c>
      <c r="BS96" s="76">
        <v>250000</v>
      </c>
      <c r="BT96" s="76">
        <v>150000</v>
      </c>
      <c r="BU96" s="76">
        <v>220000</v>
      </c>
      <c r="BV96" s="76">
        <v>290000</v>
      </c>
      <c r="BW96" s="76">
        <v>170000</v>
      </c>
      <c r="BX96" s="76">
        <v>180000</v>
      </c>
      <c r="BY96" s="76">
        <v>170000</v>
      </c>
      <c r="BZ96" s="77">
        <v>43850</v>
      </c>
    </row>
    <row r="97" spans="1:78" x14ac:dyDescent="0.2">
      <c r="A97" s="74" t="s">
        <v>299</v>
      </c>
      <c r="B97" s="74" t="s">
        <v>356</v>
      </c>
      <c r="C97" s="75" t="s">
        <v>401</v>
      </c>
      <c r="D97" s="74" t="s">
        <v>402</v>
      </c>
      <c r="E97" s="76">
        <v>1445000</v>
      </c>
      <c r="F97" s="76">
        <v>240000</v>
      </c>
      <c r="G97" s="76">
        <v>475000</v>
      </c>
      <c r="H97" s="76">
        <v>360000</v>
      </c>
      <c r="I97" s="76">
        <v>230000</v>
      </c>
      <c r="J97" s="76">
        <v>90000</v>
      </c>
      <c r="K97" s="76">
        <v>1855000</v>
      </c>
      <c r="L97" s="76">
        <v>80000</v>
      </c>
      <c r="M97" s="76">
        <v>0</v>
      </c>
      <c r="N97" s="76">
        <v>70000</v>
      </c>
      <c r="O97" s="76">
        <v>130000</v>
      </c>
      <c r="P97" s="76">
        <v>135000</v>
      </c>
      <c r="Q97" s="76">
        <v>250000</v>
      </c>
      <c r="R97" s="76">
        <v>240000</v>
      </c>
      <c r="S97" s="76">
        <v>90000</v>
      </c>
      <c r="T97" s="76">
        <v>135000</v>
      </c>
      <c r="U97" s="76">
        <v>85000</v>
      </c>
      <c r="V97" s="76">
        <v>45000</v>
      </c>
      <c r="W97" s="76">
        <v>1325000</v>
      </c>
      <c r="X97" s="76">
        <v>142000</v>
      </c>
      <c r="Y97" s="76">
        <v>225000</v>
      </c>
      <c r="Z97" s="76">
        <v>495000</v>
      </c>
      <c r="AA97" s="76">
        <v>100000</v>
      </c>
      <c r="AB97" s="76">
        <v>170000</v>
      </c>
      <c r="AC97" s="76">
        <v>0</v>
      </c>
      <c r="AD97" s="76">
        <v>80000</v>
      </c>
      <c r="AE97" s="76">
        <v>85000</v>
      </c>
      <c r="AF97" s="76">
        <v>1215000</v>
      </c>
      <c r="AG97" s="76">
        <v>445000</v>
      </c>
      <c r="AH97" s="76">
        <v>150000</v>
      </c>
      <c r="AI97" s="76">
        <v>180000</v>
      </c>
      <c r="AJ97" s="76">
        <v>180000</v>
      </c>
      <c r="AK97" s="76">
        <v>230000</v>
      </c>
      <c r="AL97" s="76">
        <v>35000</v>
      </c>
      <c r="AM97" s="76">
        <v>190000</v>
      </c>
      <c r="AN97" s="76">
        <v>315000</v>
      </c>
      <c r="AO97" s="76">
        <v>180000</v>
      </c>
      <c r="AP97" s="76">
        <v>235000</v>
      </c>
      <c r="AQ97" s="76">
        <v>115000</v>
      </c>
      <c r="AR97" s="76">
        <v>345000</v>
      </c>
      <c r="AS97" s="76">
        <v>170000</v>
      </c>
      <c r="AT97" s="76">
        <v>135000</v>
      </c>
      <c r="AU97" s="76">
        <v>90000</v>
      </c>
      <c r="AV97" s="76">
        <v>180000</v>
      </c>
      <c r="AW97" s="76">
        <v>90000</v>
      </c>
      <c r="AX97" s="76">
        <v>120000</v>
      </c>
      <c r="AY97" s="76">
        <v>720000</v>
      </c>
      <c r="AZ97" s="76">
        <v>145000</v>
      </c>
      <c r="BA97" s="76">
        <v>0</v>
      </c>
      <c r="BB97" s="76">
        <v>305000</v>
      </c>
      <c r="BC97" s="76">
        <v>0</v>
      </c>
      <c r="BD97" s="76">
        <v>0</v>
      </c>
      <c r="BE97" s="76">
        <v>270000</v>
      </c>
      <c r="BF97" s="76">
        <v>345000</v>
      </c>
      <c r="BG97" s="76">
        <v>225000</v>
      </c>
      <c r="BH97" s="76">
        <v>135000</v>
      </c>
      <c r="BI97" s="76">
        <v>45000</v>
      </c>
      <c r="BJ97" s="76">
        <v>945000</v>
      </c>
      <c r="BK97" s="76">
        <v>220000</v>
      </c>
      <c r="BL97" s="76">
        <v>0</v>
      </c>
      <c r="BM97" s="76">
        <v>40000</v>
      </c>
      <c r="BN97" s="76">
        <v>0</v>
      </c>
      <c r="BO97" s="76">
        <v>45000</v>
      </c>
      <c r="BP97" s="76">
        <v>80000</v>
      </c>
      <c r="BQ97" s="76">
        <v>750000</v>
      </c>
      <c r="BR97" s="76">
        <v>135000</v>
      </c>
      <c r="BS97" s="76">
        <v>160000</v>
      </c>
      <c r="BT97" s="76">
        <v>180000</v>
      </c>
      <c r="BU97" s="76">
        <v>180000</v>
      </c>
      <c r="BV97" s="76">
        <v>420000</v>
      </c>
      <c r="BW97" s="76">
        <v>85000</v>
      </c>
      <c r="BX97" s="76">
        <v>45000</v>
      </c>
      <c r="BY97" s="76">
        <v>45000</v>
      </c>
      <c r="BZ97" s="77"/>
    </row>
    <row r="98" spans="1:78" x14ac:dyDescent="0.2">
      <c r="A98" s="74" t="s">
        <v>299</v>
      </c>
      <c r="B98" s="74" t="s">
        <v>356</v>
      </c>
      <c r="C98" s="75" t="s">
        <v>403</v>
      </c>
      <c r="D98" s="74" t="s">
        <v>404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6">
        <v>0</v>
      </c>
      <c r="O98" s="76">
        <v>42380</v>
      </c>
      <c r="P98" s="76">
        <v>0</v>
      </c>
      <c r="Q98" s="76">
        <v>109105</v>
      </c>
      <c r="R98" s="76">
        <v>314708.5</v>
      </c>
      <c r="S98" s="76">
        <v>0</v>
      </c>
      <c r="T98" s="76">
        <v>0</v>
      </c>
      <c r="U98" s="76">
        <v>67939.520000000004</v>
      </c>
      <c r="V98" s="76">
        <v>0</v>
      </c>
      <c r="W98" s="76">
        <v>0</v>
      </c>
      <c r="X98" s="76">
        <v>0</v>
      </c>
      <c r="Y98" s="76">
        <v>0</v>
      </c>
      <c r="Z98" s="76">
        <v>0</v>
      </c>
      <c r="AA98" s="76">
        <v>0</v>
      </c>
      <c r="AB98" s="76">
        <v>0</v>
      </c>
      <c r="AC98" s="76">
        <v>0</v>
      </c>
      <c r="AD98" s="76">
        <v>0</v>
      </c>
      <c r="AE98" s="76">
        <v>0</v>
      </c>
      <c r="AF98" s="76">
        <v>0</v>
      </c>
      <c r="AG98" s="76">
        <v>0</v>
      </c>
      <c r="AH98" s="76">
        <v>15696</v>
      </c>
      <c r="AI98" s="76">
        <v>0</v>
      </c>
      <c r="AJ98" s="76">
        <v>0</v>
      </c>
      <c r="AK98" s="76">
        <v>0</v>
      </c>
      <c r="AL98" s="76">
        <v>0</v>
      </c>
      <c r="AM98" s="76">
        <v>0</v>
      </c>
      <c r="AN98" s="76">
        <v>0</v>
      </c>
      <c r="AO98" s="76">
        <v>0</v>
      </c>
      <c r="AP98" s="76">
        <v>0</v>
      </c>
      <c r="AQ98" s="76">
        <v>193702</v>
      </c>
      <c r="AR98" s="76">
        <v>0</v>
      </c>
      <c r="AS98" s="76">
        <v>0</v>
      </c>
      <c r="AT98" s="76">
        <v>0</v>
      </c>
      <c r="AU98" s="76">
        <v>0</v>
      </c>
      <c r="AV98" s="76">
        <v>0</v>
      </c>
      <c r="AW98" s="76">
        <v>0</v>
      </c>
      <c r="AX98" s="76">
        <v>0</v>
      </c>
      <c r="AY98" s="76">
        <v>0</v>
      </c>
      <c r="AZ98" s="76">
        <v>0</v>
      </c>
      <c r="BA98" s="76">
        <v>179884</v>
      </c>
      <c r="BB98" s="76">
        <v>0</v>
      </c>
      <c r="BC98" s="76">
        <v>0</v>
      </c>
      <c r="BD98" s="76">
        <v>0</v>
      </c>
      <c r="BE98" s="76">
        <v>0</v>
      </c>
      <c r="BF98" s="76">
        <v>715338</v>
      </c>
      <c r="BG98" s="76">
        <v>178752</v>
      </c>
      <c r="BH98" s="76">
        <v>0</v>
      </c>
      <c r="BI98" s="76">
        <v>0</v>
      </c>
      <c r="BJ98" s="76">
        <v>0</v>
      </c>
      <c r="BK98" s="76">
        <v>0</v>
      </c>
      <c r="BL98" s="76">
        <v>0</v>
      </c>
      <c r="BM98" s="76">
        <v>0</v>
      </c>
      <c r="BN98" s="76">
        <v>0</v>
      </c>
      <c r="BO98" s="76">
        <v>0</v>
      </c>
      <c r="BP98" s="76">
        <v>0</v>
      </c>
      <c r="BQ98" s="76">
        <v>0</v>
      </c>
      <c r="BR98" s="76">
        <v>0</v>
      </c>
      <c r="BS98" s="76">
        <v>0</v>
      </c>
      <c r="BT98" s="76">
        <v>0</v>
      </c>
      <c r="BU98" s="76">
        <v>171830</v>
      </c>
      <c r="BV98" s="76">
        <v>0</v>
      </c>
      <c r="BW98" s="76">
        <v>0</v>
      </c>
      <c r="BX98" s="76">
        <v>27000</v>
      </c>
      <c r="BY98" s="76">
        <v>0</v>
      </c>
      <c r="BZ98" s="77">
        <v>16470336.949999999</v>
      </c>
    </row>
    <row r="99" spans="1:78" x14ac:dyDescent="0.2">
      <c r="A99" s="74" t="s">
        <v>299</v>
      </c>
      <c r="B99" s="74" t="s">
        <v>356</v>
      </c>
      <c r="C99" s="75" t="s">
        <v>405</v>
      </c>
      <c r="D99" s="74" t="s">
        <v>406</v>
      </c>
      <c r="E99" s="76">
        <v>2145475</v>
      </c>
      <c r="F99" s="76">
        <v>470062.5</v>
      </c>
      <c r="G99" s="76">
        <v>3087170</v>
      </c>
      <c r="H99" s="76">
        <v>510750</v>
      </c>
      <c r="I99" s="76">
        <v>227750</v>
      </c>
      <c r="J99" s="76">
        <v>590275</v>
      </c>
      <c r="K99" s="76">
        <v>1543062.5</v>
      </c>
      <c r="L99" s="76">
        <v>630548</v>
      </c>
      <c r="M99" s="76">
        <v>223062.5</v>
      </c>
      <c r="N99" s="76">
        <v>1628003.5</v>
      </c>
      <c r="O99" s="76">
        <v>327777.5</v>
      </c>
      <c r="P99" s="76">
        <v>23937.5</v>
      </c>
      <c r="Q99" s="76">
        <v>99150</v>
      </c>
      <c r="R99" s="76">
        <v>1110902.5</v>
      </c>
      <c r="S99" s="76">
        <v>45973</v>
      </c>
      <c r="T99" s="76">
        <v>436750</v>
      </c>
      <c r="U99" s="76">
        <v>66500</v>
      </c>
      <c r="V99" s="76">
        <v>21937.5</v>
      </c>
      <c r="W99" s="76">
        <v>91375</v>
      </c>
      <c r="X99" s="76">
        <v>105750</v>
      </c>
      <c r="Y99" s="76">
        <v>572907.5</v>
      </c>
      <c r="Z99" s="76">
        <v>72812.5</v>
      </c>
      <c r="AA99" s="76">
        <v>369280</v>
      </c>
      <c r="AB99" s="76">
        <v>611000</v>
      </c>
      <c r="AC99" s="76">
        <v>2400</v>
      </c>
      <c r="AD99" s="76">
        <v>274340</v>
      </c>
      <c r="AE99" s="76">
        <v>1412400</v>
      </c>
      <c r="AF99" s="76">
        <v>3822568.75</v>
      </c>
      <c r="AG99" s="76">
        <v>15000</v>
      </c>
      <c r="AH99" s="76">
        <v>468182.5</v>
      </c>
      <c r="AI99" s="76">
        <v>1900</v>
      </c>
      <c r="AJ99" s="76">
        <v>112860</v>
      </c>
      <c r="AK99" s="76">
        <v>599335.78</v>
      </c>
      <c r="AL99" s="76">
        <v>239400</v>
      </c>
      <c r="AM99" s="76">
        <v>587725</v>
      </c>
      <c r="AN99" s="76">
        <v>346320</v>
      </c>
      <c r="AO99" s="76">
        <v>305100</v>
      </c>
      <c r="AP99" s="76">
        <v>25437.5</v>
      </c>
      <c r="AQ99" s="76">
        <v>475778</v>
      </c>
      <c r="AR99" s="76">
        <v>570837.5</v>
      </c>
      <c r="AS99" s="76">
        <v>0</v>
      </c>
      <c r="AT99" s="76">
        <v>98030</v>
      </c>
      <c r="AU99" s="76">
        <v>260400</v>
      </c>
      <c r="AV99" s="76">
        <v>54250</v>
      </c>
      <c r="AW99" s="76">
        <v>0</v>
      </c>
      <c r="AX99" s="76">
        <v>189187.5</v>
      </c>
      <c r="AY99" s="76">
        <v>65364</v>
      </c>
      <c r="AZ99" s="76">
        <v>470000</v>
      </c>
      <c r="BA99" s="76">
        <v>237250</v>
      </c>
      <c r="BB99" s="76">
        <v>337800</v>
      </c>
      <c r="BC99" s="76">
        <v>275440</v>
      </c>
      <c r="BD99" s="76">
        <v>5220482</v>
      </c>
      <c r="BE99" s="76">
        <v>762000</v>
      </c>
      <c r="BF99" s="76">
        <v>20750</v>
      </c>
      <c r="BG99" s="76">
        <v>490140</v>
      </c>
      <c r="BH99" s="76">
        <v>152625</v>
      </c>
      <c r="BI99" s="76">
        <v>133000</v>
      </c>
      <c r="BJ99" s="76">
        <v>1443715</v>
      </c>
      <c r="BK99" s="76">
        <v>891343</v>
      </c>
      <c r="BL99" s="76">
        <v>145159</v>
      </c>
      <c r="BM99" s="76">
        <v>205650</v>
      </c>
      <c r="BN99" s="76">
        <v>92375</v>
      </c>
      <c r="BO99" s="76">
        <v>1057645</v>
      </c>
      <c r="BP99" s="76">
        <v>90264</v>
      </c>
      <c r="BQ99" s="76">
        <v>26400</v>
      </c>
      <c r="BR99" s="76">
        <v>17125</v>
      </c>
      <c r="BS99" s="76">
        <v>250</v>
      </c>
      <c r="BT99" s="76">
        <v>248375</v>
      </c>
      <c r="BU99" s="76">
        <v>1815420</v>
      </c>
      <c r="BV99" s="76">
        <v>2297850</v>
      </c>
      <c r="BW99" s="76">
        <v>46750</v>
      </c>
      <c r="BX99" s="76">
        <v>29950</v>
      </c>
      <c r="BY99" s="76">
        <v>213200</v>
      </c>
      <c r="BZ99" s="77">
        <v>13179946.550000001</v>
      </c>
    </row>
    <row r="100" spans="1:78" x14ac:dyDescent="0.2">
      <c r="A100" s="74" t="s">
        <v>299</v>
      </c>
      <c r="B100" s="74" t="s">
        <v>356</v>
      </c>
      <c r="C100" s="75" t="s">
        <v>407</v>
      </c>
      <c r="D100" s="74" t="s">
        <v>408</v>
      </c>
      <c r="E100" s="76">
        <v>0</v>
      </c>
      <c r="F100" s="76">
        <v>0</v>
      </c>
      <c r="G100" s="76">
        <v>0</v>
      </c>
      <c r="H100" s="76">
        <v>0</v>
      </c>
      <c r="I100" s="76">
        <v>37575</v>
      </c>
      <c r="J100" s="76">
        <v>0</v>
      </c>
      <c r="K100" s="76">
        <v>0</v>
      </c>
      <c r="L100" s="76">
        <v>55200</v>
      </c>
      <c r="M100" s="76">
        <v>0</v>
      </c>
      <c r="N100" s="76">
        <v>416850</v>
      </c>
      <c r="O100" s="76">
        <v>0</v>
      </c>
      <c r="P100" s="76">
        <v>0</v>
      </c>
      <c r="Q100" s="76">
        <v>0</v>
      </c>
      <c r="R100" s="76">
        <v>236750</v>
      </c>
      <c r="S100" s="76">
        <v>3150</v>
      </c>
      <c r="T100" s="76">
        <v>40800</v>
      </c>
      <c r="U100" s="76">
        <v>0</v>
      </c>
      <c r="V100" s="76">
        <v>0</v>
      </c>
      <c r="W100" s="76">
        <v>0</v>
      </c>
      <c r="X100" s="76">
        <v>0</v>
      </c>
      <c r="Y100" s="76">
        <v>0</v>
      </c>
      <c r="Z100" s="76">
        <v>0</v>
      </c>
      <c r="AA100" s="76">
        <v>0</v>
      </c>
      <c r="AB100" s="76">
        <v>0</v>
      </c>
      <c r="AC100" s="76">
        <v>10200</v>
      </c>
      <c r="AD100" s="76">
        <v>0</v>
      </c>
      <c r="AE100" s="76">
        <v>5500</v>
      </c>
      <c r="AF100" s="76">
        <v>285555</v>
      </c>
      <c r="AG100" s="76">
        <v>0</v>
      </c>
      <c r="AH100" s="76">
        <v>12750</v>
      </c>
      <c r="AI100" s="76">
        <v>9150</v>
      </c>
      <c r="AJ100" s="76">
        <v>10950</v>
      </c>
      <c r="AK100" s="76">
        <v>12750</v>
      </c>
      <c r="AL100" s="76">
        <v>300</v>
      </c>
      <c r="AM100" s="76">
        <v>6300</v>
      </c>
      <c r="AN100" s="76">
        <v>34050</v>
      </c>
      <c r="AO100" s="76">
        <v>5700</v>
      </c>
      <c r="AP100" s="76">
        <v>0</v>
      </c>
      <c r="AQ100" s="76">
        <v>0</v>
      </c>
      <c r="AR100" s="76">
        <v>0</v>
      </c>
      <c r="AS100" s="76">
        <v>0</v>
      </c>
      <c r="AT100" s="76">
        <v>7500</v>
      </c>
      <c r="AU100" s="76">
        <v>0</v>
      </c>
      <c r="AV100" s="76">
        <v>0</v>
      </c>
      <c r="AW100" s="76">
        <v>0</v>
      </c>
      <c r="AX100" s="76">
        <v>8500</v>
      </c>
      <c r="AY100" s="76">
        <v>0</v>
      </c>
      <c r="AZ100" s="76">
        <v>0</v>
      </c>
      <c r="BA100" s="76">
        <v>5700</v>
      </c>
      <c r="BB100" s="76">
        <v>0</v>
      </c>
      <c r="BC100" s="76">
        <v>0</v>
      </c>
      <c r="BD100" s="76">
        <v>0</v>
      </c>
      <c r="BE100" s="76">
        <v>1950</v>
      </c>
      <c r="BF100" s="76">
        <v>0</v>
      </c>
      <c r="BG100" s="76">
        <v>0</v>
      </c>
      <c r="BH100" s="76">
        <v>0</v>
      </c>
      <c r="BI100" s="76">
        <v>0</v>
      </c>
      <c r="BJ100" s="76">
        <v>338875</v>
      </c>
      <c r="BK100" s="76">
        <v>355800</v>
      </c>
      <c r="BL100" s="76">
        <v>0</v>
      </c>
      <c r="BM100" s="76">
        <v>0</v>
      </c>
      <c r="BN100" s="76">
        <v>0</v>
      </c>
      <c r="BO100" s="76">
        <v>59450</v>
      </c>
      <c r="BP100" s="76">
        <v>0</v>
      </c>
      <c r="BQ100" s="76">
        <v>124535</v>
      </c>
      <c r="BR100" s="76">
        <v>1500</v>
      </c>
      <c r="BS100" s="76">
        <v>6750</v>
      </c>
      <c r="BT100" s="76">
        <v>0</v>
      </c>
      <c r="BU100" s="76">
        <v>9000</v>
      </c>
      <c r="BV100" s="76">
        <v>32150</v>
      </c>
      <c r="BW100" s="76">
        <v>10200</v>
      </c>
      <c r="BX100" s="76">
        <v>5400</v>
      </c>
      <c r="BY100" s="76">
        <v>5250</v>
      </c>
      <c r="BZ100" s="77">
        <v>420929.93</v>
      </c>
    </row>
    <row r="101" spans="1:78" x14ac:dyDescent="0.2">
      <c r="A101" s="74" t="s">
        <v>299</v>
      </c>
      <c r="B101" s="74" t="s">
        <v>409</v>
      </c>
      <c r="C101" s="75" t="s">
        <v>410</v>
      </c>
      <c r="D101" s="74" t="s">
        <v>411</v>
      </c>
      <c r="E101" s="76">
        <v>0</v>
      </c>
      <c r="F101" s="76">
        <v>0</v>
      </c>
      <c r="G101" s="76">
        <v>0</v>
      </c>
      <c r="H101" s="76">
        <v>0</v>
      </c>
      <c r="I101" s="76">
        <v>0</v>
      </c>
      <c r="J101" s="76">
        <v>0</v>
      </c>
      <c r="K101" s="76">
        <v>132540</v>
      </c>
      <c r="L101" s="76">
        <v>0</v>
      </c>
      <c r="M101" s="76">
        <v>0</v>
      </c>
      <c r="N101" s="76">
        <v>0</v>
      </c>
      <c r="O101" s="76">
        <v>0</v>
      </c>
      <c r="P101" s="76">
        <v>0</v>
      </c>
      <c r="Q101" s="76">
        <v>0</v>
      </c>
      <c r="R101" s="76">
        <v>0</v>
      </c>
      <c r="S101" s="76">
        <v>0</v>
      </c>
      <c r="T101" s="76">
        <v>30270</v>
      </c>
      <c r="U101" s="76">
        <v>0</v>
      </c>
      <c r="V101" s="76">
        <v>0</v>
      </c>
      <c r="W101" s="76">
        <v>0</v>
      </c>
      <c r="X101" s="76">
        <v>0</v>
      </c>
      <c r="Y101" s="76">
        <v>0</v>
      </c>
      <c r="Z101" s="76">
        <v>0</v>
      </c>
      <c r="AA101" s="76">
        <v>33540</v>
      </c>
      <c r="AB101" s="76">
        <v>0</v>
      </c>
      <c r="AC101" s="76">
        <v>0</v>
      </c>
      <c r="AD101" s="76">
        <v>0</v>
      </c>
      <c r="AE101" s="76">
        <v>0</v>
      </c>
      <c r="AF101" s="76">
        <v>216390</v>
      </c>
      <c r="AG101" s="76">
        <v>0</v>
      </c>
      <c r="AH101" s="76">
        <v>0</v>
      </c>
      <c r="AI101" s="76">
        <v>0</v>
      </c>
      <c r="AJ101" s="76">
        <v>0</v>
      </c>
      <c r="AK101" s="76">
        <v>0</v>
      </c>
      <c r="AL101" s="76">
        <v>0</v>
      </c>
      <c r="AM101" s="76">
        <v>0</v>
      </c>
      <c r="AN101" s="76">
        <v>0</v>
      </c>
      <c r="AO101" s="76">
        <v>0</v>
      </c>
      <c r="AP101" s="76">
        <v>0</v>
      </c>
      <c r="AQ101" s="76">
        <v>0</v>
      </c>
      <c r="AR101" s="76">
        <v>22770</v>
      </c>
      <c r="AS101" s="76">
        <v>0</v>
      </c>
      <c r="AT101" s="76">
        <v>0</v>
      </c>
      <c r="AU101" s="76">
        <v>0</v>
      </c>
      <c r="AV101" s="76">
        <v>0</v>
      </c>
      <c r="AW101" s="76">
        <v>0</v>
      </c>
      <c r="AX101" s="76">
        <v>0</v>
      </c>
      <c r="AY101" s="76">
        <v>0</v>
      </c>
      <c r="AZ101" s="76">
        <v>0</v>
      </c>
      <c r="BA101" s="76">
        <v>0</v>
      </c>
      <c r="BB101" s="76">
        <v>0</v>
      </c>
      <c r="BC101" s="76">
        <v>0</v>
      </c>
      <c r="BD101" s="76">
        <v>0</v>
      </c>
      <c r="BE101" s="76">
        <v>0</v>
      </c>
      <c r="BF101" s="76">
        <v>0</v>
      </c>
      <c r="BG101" s="76">
        <v>0</v>
      </c>
      <c r="BH101" s="76">
        <v>0</v>
      </c>
      <c r="BI101" s="76">
        <v>0</v>
      </c>
      <c r="BJ101" s="76">
        <v>0</v>
      </c>
      <c r="BK101" s="76">
        <v>0</v>
      </c>
      <c r="BL101" s="76">
        <v>0</v>
      </c>
      <c r="BM101" s="76">
        <v>0</v>
      </c>
      <c r="BN101" s="76">
        <v>34770</v>
      </c>
      <c r="BO101" s="76">
        <v>0</v>
      </c>
      <c r="BP101" s="76">
        <v>0</v>
      </c>
      <c r="BQ101" s="76">
        <v>33930</v>
      </c>
      <c r="BR101" s="76">
        <v>0</v>
      </c>
      <c r="BS101" s="76">
        <v>0</v>
      </c>
      <c r="BT101" s="76">
        <v>0</v>
      </c>
      <c r="BU101" s="76">
        <v>0</v>
      </c>
      <c r="BV101" s="76">
        <v>99870</v>
      </c>
      <c r="BW101" s="76">
        <v>0</v>
      </c>
      <c r="BX101" s="76">
        <v>0</v>
      </c>
      <c r="BY101" s="76">
        <v>0</v>
      </c>
      <c r="BZ101" s="77">
        <v>189790</v>
      </c>
    </row>
    <row r="102" spans="1:78" x14ac:dyDescent="0.2">
      <c r="A102" s="74" t="s">
        <v>299</v>
      </c>
      <c r="B102" s="74" t="s">
        <v>409</v>
      </c>
      <c r="C102" s="75" t="s">
        <v>412</v>
      </c>
      <c r="D102" s="74" t="s">
        <v>413</v>
      </c>
      <c r="E102" s="88">
        <v>0</v>
      </c>
      <c r="F102" s="88">
        <v>0</v>
      </c>
      <c r="G102" s="88">
        <v>0</v>
      </c>
      <c r="H102" s="88">
        <v>0</v>
      </c>
      <c r="I102" s="88">
        <v>0</v>
      </c>
      <c r="J102" s="88">
        <v>0</v>
      </c>
      <c r="K102" s="88">
        <v>0</v>
      </c>
      <c r="L102" s="88">
        <v>0</v>
      </c>
      <c r="M102" s="88">
        <v>0</v>
      </c>
      <c r="N102" s="88">
        <v>0</v>
      </c>
      <c r="O102" s="88">
        <v>0</v>
      </c>
      <c r="P102" s="88">
        <v>0</v>
      </c>
      <c r="Q102" s="88">
        <v>0</v>
      </c>
      <c r="R102" s="88">
        <v>0</v>
      </c>
      <c r="S102" s="88">
        <v>0</v>
      </c>
      <c r="T102" s="88">
        <v>0</v>
      </c>
      <c r="U102" s="88">
        <v>0</v>
      </c>
      <c r="V102" s="88">
        <v>0</v>
      </c>
      <c r="W102" s="88">
        <v>0</v>
      </c>
      <c r="X102" s="88">
        <v>0</v>
      </c>
      <c r="Y102" s="88">
        <v>0</v>
      </c>
      <c r="Z102" s="88">
        <v>0</v>
      </c>
      <c r="AA102" s="88">
        <v>0</v>
      </c>
      <c r="AB102" s="88">
        <v>0</v>
      </c>
      <c r="AC102" s="88">
        <v>0</v>
      </c>
      <c r="AD102" s="88">
        <v>0</v>
      </c>
      <c r="AE102" s="88">
        <v>0</v>
      </c>
      <c r="AF102" s="88">
        <v>0</v>
      </c>
      <c r="AG102" s="88">
        <v>0</v>
      </c>
      <c r="AH102" s="88">
        <v>0</v>
      </c>
      <c r="AI102" s="88">
        <v>0</v>
      </c>
      <c r="AJ102" s="88">
        <v>0</v>
      </c>
      <c r="AK102" s="88">
        <v>0</v>
      </c>
      <c r="AL102" s="88">
        <v>0</v>
      </c>
      <c r="AM102" s="88">
        <v>0</v>
      </c>
      <c r="AN102" s="88">
        <v>0</v>
      </c>
      <c r="AO102" s="88">
        <v>0</v>
      </c>
      <c r="AP102" s="88">
        <v>0</v>
      </c>
      <c r="AQ102" s="88">
        <v>0</v>
      </c>
      <c r="AR102" s="88">
        <v>0</v>
      </c>
      <c r="AS102" s="88">
        <v>0</v>
      </c>
      <c r="AT102" s="88">
        <v>0</v>
      </c>
      <c r="AU102" s="88">
        <v>0</v>
      </c>
      <c r="AV102" s="88">
        <v>0</v>
      </c>
      <c r="AW102" s="88">
        <v>0</v>
      </c>
      <c r="AX102" s="88">
        <v>0</v>
      </c>
      <c r="AY102" s="88">
        <v>0</v>
      </c>
      <c r="AZ102" s="88">
        <v>0</v>
      </c>
      <c r="BA102" s="88">
        <v>0</v>
      </c>
      <c r="BB102" s="88">
        <v>0</v>
      </c>
      <c r="BC102" s="88">
        <v>0</v>
      </c>
      <c r="BD102" s="88">
        <v>0</v>
      </c>
      <c r="BE102" s="88">
        <v>0</v>
      </c>
      <c r="BF102" s="88">
        <v>0</v>
      </c>
      <c r="BG102" s="88">
        <v>0</v>
      </c>
      <c r="BH102" s="88">
        <v>0</v>
      </c>
      <c r="BI102" s="88">
        <v>0</v>
      </c>
      <c r="BJ102" s="88">
        <v>0</v>
      </c>
      <c r="BK102" s="88">
        <v>0</v>
      </c>
      <c r="BL102" s="88">
        <v>0</v>
      </c>
      <c r="BM102" s="88">
        <v>0</v>
      </c>
      <c r="BN102" s="88">
        <v>0</v>
      </c>
      <c r="BO102" s="88">
        <v>0</v>
      </c>
      <c r="BP102" s="88">
        <v>0</v>
      </c>
      <c r="BQ102" s="88">
        <v>0</v>
      </c>
      <c r="BR102" s="88">
        <v>0</v>
      </c>
      <c r="BS102" s="88">
        <v>0</v>
      </c>
      <c r="BT102" s="88">
        <v>0</v>
      </c>
      <c r="BU102" s="88">
        <v>0</v>
      </c>
      <c r="BV102" s="88">
        <v>0</v>
      </c>
      <c r="BW102" s="88">
        <v>0</v>
      </c>
      <c r="BX102" s="88">
        <v>0</v>
      </c>
      <c r="BY102" s="88">
        <v>0</v>
      </c>
      <c r="BZ102" s="77">
        <v>57667.53</v>
      </c>
    </row>
    <row r="103" spans="1:78" x14ac:dyDescent="0.2">
      <c r="A103" s="74" t="s">
        <v>299</v>
      </c>
      <c r="B103" s="74" t="s">
        <v>409</v>
      </c>
      <c r="C103" s="75" t="s">
        <v>414</v>
      </c>
      <c r="D103" s="74" t="s">
        <v>415</v>
      </c>
      <c r="E103" s="76">
        <v>3729224.52</v>
      </c>
      <c r="F103" s="76">
        <v>990465.6</v>
      </c>
      <c r="G103" s="76">
        <v>1246992.01</v>
      </c>
      <c r="H103" s="76">
        <v>701516.79</v>
      </c>
      <c r="I103" s="76">
        <v>454104.73</v>
      </c>
      <c r="J103" s="76">
        <v>192188.07</v>
      </c>
      <c r="K103" s="76">
        <v>6381954.3399999999</v>
      </c>
      <c r="L103" s="76">
        <v>0</v>
      </c>
      <c r="M103" s="76">
        <v>314410.65000000002</v>
      </c>
      <c r="N103" s="76">
        <v>1916822.27</v>
      </c>
      <c r="O103" s="76">
        <v>247910.74</v>
      </c>
      <c r="P103" s="76">
        <v>939479.08</v>
      </c>
      <c r="Q103" s="76">
        <v>3177791.64</v>
      </c>
      <c r="R103" s="76">
        <v>1334773.51</v>
      </c>
      <c r="S103" s="76">
        <v>162543.35</v>
      </c>
      <c r="T103" s="76">
        <v>0</v>
      </c>
      <c r="U103" s="76">
        <v>555074.88</v>
      </c>
      <c r="V103" s="76">
        <v>187009.6</v>
      </c>
      <c r="W103" s="76">
        <v>4803699.01</v>
      </c>
      <c r="X103" s="76">
        <v>1472134.16</v>
      </c>
      <c r="Y103" s="76">
        <v>654188.5</v>
      </c>
      <c r="Z103" s="76">
        <v>1113438</v>
      </c>
      <c r="AA103" s="76">
        <v>443132.4</v>
      </c>
      <c r="AB103" s="76">
        <v>651783.6</v>
      </c>
      <c r="AC103" s="76">
        <v>350225.73</v>
      </c>
      <c r="AD103" s="76">
        <v>261807.1</v>
      </c>
      <c r="AE103" s="76">
        <v>176239.08</v>
      </c>
      <c r="AF103" s="76">
        <v>5712555.6500000004</v>
      </c>
      <c r="AG103" s="76">
        <v>397350.8</v>
      </c>
      <c r="AH103" s="76">
        <v>260919.72</v>
      </c>
      <c r="AI103" s="76">
        <v>279720.59999999998</v>
      </c>
      <c r="AJ103" s="76">
        <v>290445.33</v>
      </c>
      <c r="AK103" s="76">
        <v>274381.90000000002</v>
      </c>
      <c r="AL103" s="76">
        <v>304942.58</v>
      </c>
      <c r="AM103" s="76">
        <v>281278.42</v>
      </c>
      <c r="AN103" s="76">
        <v>426948.66</v>
      </c>
      <c r="AO103" s="76">
        <v>256674.2</v>
      </c>
      <c r="AP103" s="76">
        <v>335986.71</v>
      </c>
      <c r="AQ103" s="76">
        <v>201115.92</v>
      </c>
      <c r="AR103" s="76">
        <v>1428535.04</v>
      </c>
      <c r="AS103" s="76">
        <v>2802</v>
      </c>
      <c r="AT103" s="76">
        <v>247099.2</v>
      </c>
      <c r="AU103" s="76">
        <v>235266.2</v>
      </c>
      <c r="AV103" s="76">
        <v>209851.8</v>
      </c>
      <c r="AW103" s="76">
        <v>73688.2</v>
      </c>
      <c r="AX103" s="76">
        <v>185586.6</v>
      </c>
      <c r="AY103" s="76">
        <v>3900219.91</v>
      </c>
      <c r="AZ103" s="76">
        <v>326074.59999999998</v>
      </c>
      <c r="BA103" s="76">
        <v>226757.1</v>
      </c>
      <c r="BB103" s="76">
        <v>640140.77</v>
      </c>
      <c r="BC103" s="76">
        <v>0</v>
      </c>
      <c r="BD103" s="76">
        <v>0</v>
      </c>
      <c r="BE103" s="76">
        <v>0</v>
      </c>
      <c r="BF103" s="76">
        <v>710381.92</v>
      </c>
      <c r="BG103" s="76">
        <v>379315.62</v>
      </c>
      <c r="BH103" s="76">
        <v>257489.2</v>
      </c>
      <c r="BI103" s="76">
        <v>116604.95</v>
      </c>
      <c r="BJ103" s="76">
        <v>3668195.52</v>
      </c>
      <c r="BK103" s="76">
        <v>1082756.47</v>
      </c>
      <c r="BL103" s="76">
        <v>448250.04</v>
      </c>
      <c r="BM103" s="76">
        <v>168504.8</v>
      </c>
      <c r="BN103" s="76">
        <v>450765.2</v>
      </c>
      <c r="BO103" s="76">
        <v>575212.6</v>
      </c>
      <c r="BP103" s="76">
        <v>294756.90000000002</v>
      </c>
      <c r="BQ103" s="76">
        <v>2214149.2000000002</v>
      </c>
      <c r="BR103" s="76">
        <v>245527.9</v>
      </c>
      <c r="BS103" s="76">
        <v>266812.56</v>
      </c>
      <c r="BT103" s="76">
        <v>454767.39</v>
      </c>
      <c r="BU103" s="76">
        <v>444275.98</v>
      </c>
      <c r="BV103" s="76">
        <v>858491.36</v>
      </c>
      <c r="BW103" s="76">
        <v>344534.4</v>
      </c>
      <c r="BX103" s="76">
        <v>133889.94</v>
      </c>
      <c r="BY103" s="76">
        <v>153316.75</v>
      </c>
      <c r="BZ103" s="77">
        <v>3000</v>
      </c>
    </row>
    <row r="104" spans="1:78" x14ac:dyDescent="0.2">
      <c r="A104" s="74" t="s">
        <v>299</v>
      </c>
      <c r="B104" s="74" t="s">
        <v>409</v>
      </c>
      <c r="C104" s="75" t="s">
        <v>416</v>
      </c>
      <c r="D104" s="74" t="s">
        <v>417</v>
      </c>
      <c r="E104" s="76">
        <v>5593836.7800000003</v>
      </c>
      <c r="F104" s="76">
        <v>1319188.8</v>
      </c>
      <c r="G104" s="76">
        <v>1870488.01</v>
      </c>
      <c r="H104" s="76">
        <v>1051955.1000000001</v>
      </c>
      <c r="I104" s="76">
        <v>684811.09</v>
      </c>
      <c r="J104" s="76">
        <v>288282.11</v>
      </c>
      <c r="K104" s="76">
        <v>9581725.0999999996</v>
      </c>
      <c r="L104" s="76">
        <v>1805482</v>
      </c>
      <c r="M104" s="76">
        <v>515250.97</v>
      </c>
      <c r="N104" s="76">
        <v>2875233.41</v>
      </c>
      <c r="O104" s="76">
        <v>348892.56</v>
      </c>
      <c r="P104" s="76">
        <v>1409218.61</v>
      </c>
      <c r="Q104" s="76">
        <v>1187234.3999999999</v>
      </c>
      <c r="R104" s="76">
        <v>1674152.53</v>
      </c>
      <c r="S104" s="76">
        <v>238222.57</v>
      </c>
      <c r="T104" s="76">
        <v>985596.11</v>
      </c>
      <c r="U104" s="76">
        <v>832612.35</v>
      </c>
      <c r="V104" s="76">
        <v>313858.40000000002</v>
      </c>
      <c r="W104" s="76">
        <v>7205548.54</v>
      </c>
      <c r="X104" s="76">
        <v>2208201.2400000002</v>
      </c>
      <c r="Y104" s="76">
        <v>981282.74</v>
      </c>
      <c r="Z104" s="76">
        <v>1670157.01</v>
      </c>
      <c r="AA104" s="76">
        <v>597878.42000000004</v>
      </c>
      <c r="AB104" s="76">
        <v>977675.4</v>
      </c>
      <c r="AC104" s="76">
        <v>523203.73</v>
      </c>
      <c r="AD104" s="76">
        <v>392710.64</v>
      </c>
      <c r="AE104" s="76">
        <v>264358.63</v>
      </c>
      <c r="AF104" s="76">
        <v>8790097.2799999993</v>
      </c>
      <c r="AG104" s="76">
        <v>542710.19999999995</v>
      </c>
      <c r="AH104" s="76">
        <v>391379.58</v>
      </c>
      <c r="AI104" s="76">
        <v>419580.9</v>
      </c>
      <c r="AJ104" s="76">
        <v>435667.98</v>
      </c>
      <c r="AK104" s="76">
        <v>411572.85</v>
      </c>
      <c r="AL104" s="76">
        <v>443399.07</v>
      </c>
      <c r="AM104" s="76">
        <v>421917.63</v>
      </c>
      <c r="AN104" s="76">
        <v>773503.49</v>
      </c>
      <c r="AO104" s="76">
        <v>382879.5</v>
      </c>
      <c r="AP104" s="76">
        <v>502382.57</v>
      </c>
      <c r="AQ104" s="76">
        <v>301673.86</v>
      </c>
      <c r="AR104" s="76">
        <v>2142802.6</v>
      </c>
      <c r="AS104" s="76">
        <v>368385.9</v>
      </c>
      <c r="AT104" s="76">
        <v>370648.8</v>
      </c>
      <c r="AU104" s="76">
        <v>352899.5</v>
      </c>
      <c r="AV104" s="76">
        <v>314777.7</v>
      </c>
      <c r="AW104" s="76">
        <v>110530.8</v>
      </c>
      <c r="AX104" s="76">
        <v>278379.90000000002</v>
      </c>
      <c r="AY104" s="76">
        <v>5850329.9000000004</v>
      </c>
      <c r="AZ104" s="76">
        <v>550779.48</v>
      </c>
      <c r="BA104" s="76">
        <v>450627.3</v>
      </c>
      <c r="BB104" s="76">
        <v>960210.55</v>
      </c>
      <c r="BC104" s="76">
        <v>992445.48</v>
      </c>
      <c r="BD104" s="76">
        <v>0</v>
      </c>
      <c r="BE104" s="76">
        <v>0</v>
      </c>
      <c r="BF104" s="76">
        <v>1065572.8700000001</v>
      </c>
      <c r="BG104" s="76">
        <v>568943.43000000005</v>
      </c>
      <c r="BH104" s="76">
        <v>383635.8</v>
      </c>
      <c r="BI104" s="76">
        <v>174907.42</v>
      </c>
      <c r="BJ104" s="76">
        <v>5502293.2300000004</v>
      </c>
      <c r="BK104" s="76">
        <v>1624134.69</v>
      </c>
      <c r="BL104" s="76">
        <v>672375.07</v>
      </c>
      <c r="BM104" s="76">
        <v>252757.14</v>
      </c>
      <c r="BN104" s="76">
        <v>676147.8</v>
      </c>
      <c r="BO104" s="76">
        <v>862818.9</v>
      </c>
      <c r="BP104" s="76">
        <v>442135.35</v>
      </c>
      <c r="BQ104" s="76">
        <v>3321223.81</v>
      </c>
      <c r="BR104" s="76">
        <v>368291.85</v>
      </c>
      <c r="BS104" s="76">
        <v>400218.83</v>
      </c>
      <c r="BT104" s="76">
        <v>682151.08</v>
      </c>
      <c r="BU104" s="76">
        <v>666414.56999999995</v>
      </c>
      <c r="BV104" s="76">
        <v>1287737.05</v>
      </c>
      <c r="BW104" s="76">
        <v>516801.6</v>
      </c>
      <c r="BX104" s="76">
        <v>200834.91</v>
      </c>
      <c r="BY104" s="76">
        <v>229975.12</v>
      </c>
      <c r="BZ104" s="77">
        <v>6832500</v>
      </c>
    </row>
    <row r="105" spans="1:78" x14ac:dyDescent="0.2">
      <c r="A105" s="74" t="s">
        <v>299</v>
      </c>
      <c r="B105" s="74" t="s">
        <v>409</v>
      </c>
      <c r="C105" s="75" t="s">
        <v>418</v>
      </c>
      <c r="D105" s="74" t="s">
        <v>419</v>
      </c>
      <c r="E105" s="76">
        <v>357482.7</v>
      </c>
      <c r="F105" s="76">
        <v>105645.6</v>
      </c>
      <c r="G105" s="76">
        <v>67283.100000000006</v>
      </c>
      <c r="H105" s="76">
        <v>43499.7</v>
      </c>
      <c r="I105" s="76">
        <v>45303.3</v>
      </c>
      <c r="J105" s="76">
        <v>0</v>
      </c>
      <c r="K105" s="76">
        <v>702455.7</v>
      </c>
      <c r="L105" s="76">
        <v>126601.2</v>
      </c>
      <c r="M105" s="76">
        <v>135470.70000000001</v>
      </c>
      <c r="N105" s="76">
        <v>94790.21</v>
      </c>
      <c r="O105" s="76">
        <v>63290.400000000001</v>
      </c>
      <c r="P105" s="76">
        <v>75422.97</v>
      </c>
      <c r="Q105" s="76">
        <v>200383.3</v>
      </c>
      <c r="R105" s="76">
        <v>41510.160000000003</v>
      </c>
      <c r="S105" s="76">
        <v>16839.900000000001</v>
      </c>
      <c r="T105" s="76">
        <v>103361.4</v>
      </c>
      <c r="U105" s="76">
        <v>58511.8</v>
      </c>
      <c r="V105" s="76">
        <v>0</v>
      </c>
      <c r="W105" s="76">
        <v>374646.46</v>
      </c>
      <c r="X105" s="76">
        <v>10334.4</v>
      </c>
      <c r="Y105" s="76">
        <v>98735.4</v>
      </c>
      <c r="Z105" s="76">
        <v>103558.5</v>
      </c>
      <c r="AA105" s="76">
        <v>30192.16</v>
      </c>
      <c r="AB105" s="76">
        <v>51151.5</v>
      </c>
      <c r="AC105" s="76">
        <v>26962.5</v>
      </c>
      <c r="AD105" s="76">
        <v>0</v>
      </c>
      <c r="AE105" s="76">
        <v>0</v>
      </c>
      <c r="AF105" s="76">
        <v>442527.6</v>
      </c>
      <c r="AG105" s="76">
        <v>31730.400000000001</v>
      </c>
      <c r="AH105" s="76">
        <v>50286.2</v>
      </c>
      <c r="AI105" s="76">
        <v>52537.5</v>
      </c>
      <c r="AJ105" s="76">
        <v>12070.8</v>
      </c>
      <c r="AK105" s="76">
        <v>69060.19</v>
      </c>
      <c r="AL105" s="76">
        <v>7516.8</v>
      </c>
      <c r="AM105" s="76">
        <v>34167.599999999999</v>
      </c>
      <c r="AN105" s="76">
        <v>49266.9</v>
      </c>
      <c r="AO105" s="76">
        <v>38508.300000000003</v>
      </c>
      <c r="AP105" s="76">
        <v>31485.599999999999</v>
      </c>
      <c r="AQ105" s="76">
        <v>24728.400000000001</v>
      </c>
      <c r="AR105" s="76">
        <v>387734.15</v>
      </c>
      <c r="AS105" s="76">
        <v>20506.5</v>
      </c>
      <c r="AT105" s="76">
        <v>17996.400000000001</v>
      </c>
      <c r="AU105" s="76">
        <v>51814.8</v>
      </c>
      <c r="AV105" s="76">
        <v>12274.2</v>
      </c>
      <c r="AW105" s="76">
        <v>573</v>
      </c>
      <c r="AX105" s="76">
        <v>11242.8</v>
      </c>
      <c r="AY105" s="76">
        <v>380367.3</v>
      </c>
      <c r="AZ105" s="76">
        <v>24830.1</v>
      </c>
      <c r="BA105" s="76">
        <v>39009</v>
      </c>
      <c r="BB105" s="76">
        <v>50616.9</v>
      </c>
      <c r="BC105" s="76">
        <v>37935</v>
      </c>
      <c r="BD105" s="76">
        <v>30753</v>
      </c>
      <c r="BE105" s="76">
        <v>0</v>
      </c>
      <c r="BF105" s="76">
        <v>78760.2</v>
      </c>
      <c r="BG105" s="76">
        <v>41984.800000000003</v>
      </c>
      <c r="BH105" s="76">
        <v>37446.300000000003</v>
      </c>
      <c r="BI105" s="76">
        <v>0</v>
      </c>
      <c r="BJ105" s="76">
        <v>421370.7</v>
      </c>
      <c r="BK105" s="76">
        <v>22744.799999999999</v>
      </c>
      <c r="BL105" s="76">
        <v>51968.4</v>
      </c>
      <c r="BM105" s="76">
        <v>22514.22</v>
      </c>
      <c r="BN105" s="76">
        <v>0</v>
      </c>
      <c r="BO105" s="76">
        <v>26473.5</v>
      </c>
      <c r="BP105" s="76">
        <v>31754.7</v>
      </c>
      <c r="BQ105" s="76">
        <v>114000</v>
      </c>
      <c r="BR105" s="76">
        <v>56836.5</v>
      </c>
      <c r="BS105" s="76">
        <v>41601.300000000003</v>
      </c>
      <c r="BT105" s="76">
        <v>34590.660000000003</v>
      </c>
      <c r="BU105" s="76">
        <v>39795.300000000003</v>
      </c>
      <c r="BV105" s="76">
        <v>43595.1</v>
      </c>
      <c r="BW105" s="76">
        <v>33666.300000000003</v>
      </c>
      <c r="BX105" s="76">
        <v>0</v>
      </c>
      <c r="BY105" s="76">
        <v>0</v>
      </c>
      <c r="BZ105" s="77">
        <v>26475164.129999995</v>
      </c>
    </row>
    <row r="106" spans="1:78" x14ac:dyDescent="0.2">
      <c r="A106" s="74" t="s">
        <v>299</v>
      </c>
      <c r="B106" s="74" t="s">
        <v>409</v>
      </c>
      <c r="C106" s="75" t="s">
        <v>420</v>
      </c>
      <c r="D106" s="74" t="s">
        <v>421</v>
      </c>
      <c r="E106" s="76">
        <v>763528</v>
      </c>
      <c r="F106" s="76">
        <v>0</v>
      </c>
      <c r="G106" s="76">
        <v>90694</v>
      </c>
      <c r="H106" s="76">
        <v>0</v>
      </c>
      <c r="I106" s="76">
        <v>0</v>
      </c>
      <c r="J106" s="76">
        <v>260038</v>
      </c>
      <c r="K106" s="76">
        <v>522346</v>
      </c>
      <c r="L106" s="76">
        <v>0</v>
      </c>
      <c r="M106" s="76">
        <v>23529</v>
      </c>
      <c r="N106" s="76">
        <v>83652.58</v>
      </c>
      <c r="O106" s="76">
        <v>10800</v>
      </c>
      <c r="P106" s="76">
        <v>0</v>
      </c>
      <c r="Q106" s="76">
        <v>25200</v>
      </c>
      <c r="R106" s="76">
        <v>25200</v>
      </c>
      <c r="S106" s="76">
        <v>0</v>
      </c>
      <c r="T106" s="76">
        <v>1500</v>
      </c>
      <c r="U106" s="76">
        <v>0</v>
      </c>
      <c r="V106" s="76">
        <v>6450</v>
      </c>
      <c r="W106" s="76">
        <v>325672</v>
      </c>
      <c r="X106" s="76">
        <v>0</v>
      </c>
      <c r="Y106" s="76">
        <v>0</v>
      </c>
      <c r="Z106" s="76">
        <v>0</v>
      </c>
      <c r="AA106" s="76">
        <v>9000</v>
      </c>
      <c r="AB106" s="76">
        <v>0</v>
      </c>
      <c r="AC106" s="76">
        <v>0</v>
      </c>
      <c r="AD106" s="76">
        <v>0</v>
      </c>
      <c r="AE106" s="76">
        <v>0</v>
      </c>
      <c r="AF106" s="76">
        <v>558619</v>
      </c>
      <c r="AG106" s="76">
        <v>16200</v>
      </c>
      <c r="AH106" s="76">
        <v>5400</v>
      </c>
      <c r="AI106" s="76">
        <v>5850</v>
      </c>
      <c r="AJ106" s="76">
        <v>6300</v>
      </c>
      <c r="AK106" s="76">
        <v>12000</v>
      </c>
      <c r="AL106" s="76">
        <v>6000</v>
      </c>
      <c r="AM106" s="76">
        <v>18900</v>
      </c>
      <c r="AN106" s="76">
        <v>18137</v>
      </c>
      <c r="AO106" s="76">
        <v>17087</v>
      </c>
      <c r="AP106" s="76">
        <v>11100</v>
      </c>
      <c r="AQ106" s="76">
        <v>11574.34</v>
      </c>
      <c r="AR106" s="76">
        <v>324455</v>
      </c>
      <c r="AS106" s="76">
        <v>21750</v>
      </c>
      <c r="AT106" s="76">
        <v>18582</v>
      </c>
      <c r="AU106" s="76">
        <v>26370</v>
      </c>
      <c r="AV106" s="76">
        <v>18450</v>
      </c>
      <c r="AW106" s="76">
        <v>19413</v>
      </c>
      <c r="AX106" s="76">
        <v>17824</v>
      </c>
      <c r="AY106" s="76">
        <v>394957</v>
      </c>
      <c r="AZ106" s="76">
        <v>25800</v>
      </c>
      <c r="BA106" s="76">
        <v>24300</v>
      </c>
      <c r="BB106" s="76">
        <v>14400</v>
      </c>
      <c r="BC106" s="76">
        <v>18225</v>
      </c>
      <c r="BD106" s="76">
        <v>15000</v>
      </c>
      <c r="BE106" s="76">
        <v>31500</v>
      </c>
      <c r="BF106" s="76">
        <v>4050</v>
      </c>
      <c r="BG106" s="76">
        <v>7500</v>
      </c>
      <c r="BH106" s="76">
        <v>5700</v>
      </c>
      <c r="BI106" s="76">
        <v>6450</v>
      </c>
      <c r="BJ106" s="76">
        <v>337268</v>
      </c>
      <c r="BK106" s="76">
        <v>97772.5</v>
      </c>
      <c r="BL106" s="76">
        <v>42057</v>
      </c>
      <c r="BM106" s="76">
        <v>16003</v>
      </c>
      <c r="BN106" s="76">
        <v>12600</v>
      </c>
      <c r="BO106" s="76">
        <v>28500</v>
      </c>
      <c r="BP106" s="76">
        <v>18990</v>
      </c>
      <c r="BQ106" s="76">
        <v>171362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0</v>
      </c>
      <c r="BX106" s="76">
        <v>0</v>
      </c>
      <c r="BY106" s="76">
        <v>0</v>
      </c>
      <c r="BZ106" s="77">
        <v>6881874</v>
      </c>
    </row>
    <row r="107" spans="1:78" x14ac:dyDescent="0.2">
      <c r="A107" s="74" t="s">
        <v>299</v>
      </c>
      <c r="B107" s="74" t="s">
        <v>409</v>
      </c>
      <c r="C107" s="75" t="s">
        <v>422</v>
      </c>
      <c r="D107" s="74" t="s">
        <v>423</v>
      </c>
      <c r="E107" s="76">
        <v>3526602.5</v>
      </c>
      <c r="F107" s="76">
        <v>804038</v>
      </c>
      <c r="G107" s="76">
        <v>1547691</v>
      </c>
      <c r="H107" s="76">
        <v>644743</v>
      </c>
      <c r="I107" s="76">
        <v>397936</v>
      </c>
      <c r="J107" s="76">
        <v>0</v>
      </c>
      <c r="K107" s="76">
        <v>6801686.1399999997</v>
      </c>
      <c r="L107" s="76">
        <v>957393</v>
      </c>
      <c r="M107" s="76">
        <v>205070</v>
      </c>
      <c r="N107" s="76">
        <v>2613453</v>
      </c>
      <c r="O107" s="76">
        <v>168472</v>
      </c>
      <c r="P107" s="76">
        <v>778061</v>
      </c>
      <c r="Q107" s="76">
        <v>1636672</v>
      </c>
      <c r="R107" s="76">
        <v>1134021</v>
      </c>
      <c r="S107" s="76">
        <v>94475</v>
      </c>
      <c r="T107" s="76">
        <v>278586</v>
      </c>
      <c r="U107" s="76">
        <v>318322</v>
      </c>
      <c r="V107" s="76">
        <v>290673.5</v>
      </c>
      <c r="W107" s="76">
        <v>3193373.4</v>
      </c>
      <c r="X107" s="76">
        <v>1094827.08</v>
      </c>
      <c r="Y107" s="76">
        <v>436284.4</v>
      </c>
      <c r="Z107" s="76">
        <v>1137442</v>
      </c>
      <c r="AA107" s="76">
        <v>373731</v>
      </c>
      <c r="AB107" s="76">
        <v>402581</v>
      </c>
      <c r="AC107" s="76">
        <v>558361</v>
      </c>
      <c r="AD107" s="76">
        <v>185031.4</v>
      </c>
      <c r="AE107" s="76">
        <v>263459.8</v>
      </c>
      <c r="AF107" s="76">
        <v>5840338</v>
      </c>
      <c r="AG107" s="76">
        <v>383524</v>
      </c>
      <c r="AH107" s="76">
        <v>210012</v>
      </c>
      <c r="AI107" s="76">
        <v>243378</v>
      </c>
      <c r="AJ107" s="76">
        <v>216257</v>
      </c>
      <c r="AK107" s="76">
        <v>393693</v>
      </c>
      <c r="AL107" s="76">
        <v>383066</v>
      </c>
      <c r="AM107" s="76">
        <v>326277</v>
      </c>
      <c r="AN107" s="76">
        <v>479158</v>
      </c>
      <c r="AO107" s="76">
        <v>281375</v>
      </c>
      <c r="AP107" s="76">
        <v>282833</v>
      </c>
      <c r="AQ107" s="76">
        <v>158361</v>
      </c>
      <c r="AR107" s="76">
        <v>1834510</v>
      </c>
      <c r="AS107" s="76">
        <v>270104</v>
      </c>
      <c r="AT107" s="76">
        <v>341030</v>
      </c>
      <c r="AU107" s="76">
        <v>283992</v>
      </c>
      <c r="AV107" s="76">
        <v>258180</v>
      </c>
      <c r="AW107" s="76">
        <v>148980</v>
      </c>
      <c r="AX107" s="76">
        <v>241124</v>
      </c>
      <c r="AY107" s="76">
        <v>5091934</v>
      </c>
      <c r="AZ107" s="76">
        <v>451480</v>
      </c>
      <c r="BA107" s="76">
        <v>301551</v>
      </c>
      <c r="BB107" s="76">
        <v>531897.31000000006</v>
      </c>
      <c r="BC107" s="76">
        <v>582021</v>
      </c>
      <c r="BD107" s="76">
        <v>305355.40000000002</v>
      </c>
      <c r="BE107" s="76">
        <v>905963</v>
      </c>
      <c r="BF107" s="76">
        <v>706690</v>
      </c>
      <c r="BG107" s="76">
        <v>347749</v>
      </c>
      <c r="BH107" s="76">
        <v>109194</v>
      </c>
      <c r="BI107" s="76">
        <v>127474</v>
      </c>
      <c r="BJ107" s="76">
        <v>2820798</v>
      </c>
      <c r="BK107" s="76">
        <v>1627062</v>
      </c>
      <c r="BL107" s="76">
        <v>276795</v>
      </c>
      <c r="BM107" s="76">
        <v>190504</v>
      </c>
      <c r="BN107" s="76">
        <v>224394</v>
      </c>
      <c r="BO107" s="76">
        <v>420380</v>
      </c>
      <c r="BP107" s="76">
        <v>155633</v>
      </c>
      <c r="BQ107" s="76">
        <v>2709654</v>
      </c>
      <c r="BR107" s="76">
        <v>273265</v>
      </c>
      <c r="BS107" s="76">
        <v>337844</v>
      </c>
      <c r="BT107" s="76">
        <v>553759</v>
      </c>
      <c r="BU107" s="76">
        <v>483278</v>
      </c>
      <c r="BV107" s="76">
        <v>1011552</v>
      </c>
      <c r="BW107" s="76">
        <v>342802</v>
      </c>
      <c r="BX107" s="76">
        <v>242125</v>
      </c>
      <c r="BY107" s="76">
        <v>200383</v>
      </c>
      <c r="BZ107" s="77">
        <v>2091554.95</v>
      </c>
    </row>
    <row r="108" spans="1:78" x14ac:dyDescent="0.2">
      <c r="A108" s="74" t="s">
        <v>299</v>
      </c>
      <c r="B108" s="74" t="s">
        <v>409</v>
      </c>
      <c r="C108" s="75" t="s">
        <v>424</v>
      </c>
      <c r="D108" s="74" t="s">
        <v>425</v>
      </c>
      <c r="E108" s="76">
        <v>117800</v>
      </c>
      <c r="F108" s="76">
        <v>0</v>
      </c>
      <c r="G108" s="76">
        <v>0</v>
      </c>
      <c r="H108" s="76">
        <v>0</v>
      </c>
      <c r="I108" s="76">
        <v>0</v>
      </c>
      <c r="J108" s="76">
        <v>0</v>
      </c>
      <c r="K108" s="76">
        <v>126000</v>
      </c>
      <c r="L108" s="76">
        <v>0</v>
      </c>
      <c r="M108" s="76">
        <v>0</v>
      </c>
      <c r="N108" s="76">
        <v>0</v>
      </c>
      <c r="O108" s="76">
        <v>0</v>
      </c>
      <c r="P108" s="76">
        <v>0</v>
      </c>
      <c r="Q108" s="76">
        <v>0</v>
      </c>
      <c r="R108" s="76">
        <v>31500</v>
      </c>
      <c r="S108" s="76">
        <v>0</v>
      </c>
      <c r="T108" s="76">
        <v>0</v>
      </c>
      <c r="U108" s="76">
        <v>0</v>
      </c>
      <c r="V108" s="76">
        <v>0</v>
      </c>
      <c r="W108" s="76">
        <v>48000</v>
      </c>
      <c r="X108" s="76">
        <v>0</v>
      </c>
      <c r="Y108" s="76">
        <v>0</v>
      </c>
      <c r="Z108" s="76">
        <v>0</v>
      </c>
      <c r="AA108" s="76">
        <v>0</v>
      </c>
      <c r="AB108" s="76">
        <v>0</v>
      </c>
      <c r="AC108" s="76">
        <v>0</v>
      </c>
      <c r="AD108" s="76">
        <v>0</v>
      </c>
      <c r="AE108" s="76">
        <v>0</v>
      </c>
      <c r="AF108" s="76">
        <v>94546</v>
      </c>
      <c r="AG108" s="76">
        <v>0</v>
      </c>
      <c r="AH108" s="76">
        <v>24000</v>
      </c>
      <c r="AI108" s="76">
        <v>0</v>
      </c>
      <c r="AJ108" s="76">
        <v>0</v>
      </c>
      <c r="AK108" s="76">
        <v>0</v>
      </c>
      <c r="AL108" s="76">
        <v>0</v>
      </c>
      <c r="AM108" s="76">
        <v>0</v>
      </c>
      <c r="AN108" s="76">
        <v>0</v>
      </c>
      <c r="AO108" s="76">
        <v>0</v>
      </c>
      <c r="AP108" s="76">
        <v>0</v>
      </c>
      <c r="AQ108" s="76">
        <v>0</v>
      </c>
      <c r="AR108" s="76">
        <v>0</v>
      </c>
      <c r="AS108" s="76">
        <v>0</v>
      </c>
      <c r="AT108" s="76">
        <v>0</v>
      </c>
      <c r="AU108" s="76">
        <v>0</v>
      </c>
      <c r="AV108" s="76">
        <v>0</v>
      </c>
      <c r="AW108" s="76">
        <v>0</v>
      </c>
      <c r="AX108" s="76">
        <v>0</v>
      </c>
      <c r="AY108" s="76">
        <v>24000</v>
      </c>
      <c r="AZ108" s="76">
        <v>0</v>
      </c>
      <c r="BA108" s="76">
        <v>0</v>
      </c>
      <c r="BB108" s="76">
        <v>0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0</v>
      </c>
      <c r="BJ108" s="76">
        <v>54000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288000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0</v>
      </c>
      <c r="BY108" s="76">
        <v>0</v>
      </c>
      <c r="BZ108" s="77">
        <v>3386225.1799999997</v>
      </c>
    </row>
    <row r="109" spans="1:78" x14ac:dyDescent="0.2">
      <c r="A109" s="74" t="s">
        <v>299</v>
      </c>
      <c r="B109" s="74" t="s">
        <v>409</v>
      </c>
      <c r="C109" s="75" t="s">
        <v>426</v>
      </c>
      <c r="D109" s="74" t="s">
        <v>427</v>
      </c>
      <c r="E109" s="76">
        <v>548283.66</v>
      </c>
      <c r="F109" s="76">
        <v>94788.09</v>
      </c>
      <c r="G109" s="76">
        <v>153225.20000000001</v>
      </c>
      <c r="H109" s="76">
        <v>82157.399999999994</v>
      </c>
      <c r="I109" s="76">
        <v>77358.399999999994</v>
      </c>
      <c r="J109" s="76">
        <v>42773.42</v>
      </c>
      <c r="K109" s="76">
        <v>974926.08</v>
      </c>
      <c r="L109" s="76">
        <v>75216.789999999994</v>
      </c>
      <c r="M109" s="76">
        <v>0</v>
      </c>
      <c r="N109" s="76">
        <v>346520.94</v>
      </c>
      <c r="O109" s="76">
        <v>0</v>
      </c>
      <c r="P109" s="76">
        <v>181203.51</v>
      </c>
      <c r="Q109" s="76">
        <v>174344.6</v>
      </c>
      <c r="R109" s="76">
        <v>68704.2</v>
      </c>
      <c r="S109" s="76">
        <v>29863.8</v>
      </c>
      <c r="T109" s="76">
        <v>8149.2</v>
      </c>
      <c r="U109" s="76">
        <v>0</v>
      </c>
      <c r="V109" s="76">
        <v>0</v>
      </c>
      <c r="W109" s="76">
        <v>330802.71999999997</v>
      </c>
      <c r="X109" s="76">
        <v>27946.43</v>
      </c>
      <c r="Y109" s="76">
        <v>0</v>
      </c>
      <c r="Z109" s="76">
        <v>0</v>
      </c>
      <c r="AA109" s="76">
        <v>22640.799999999999</v>
      </c>
      <c r="AB109" s="76">
        <v>0</v>
      </c>
      <c r="AC109" s="76">
        <v>0</v>
      </c>
      <c r="AD109" s="76">
        <v>0</v>
      </c>
      <c r="AE109" s="76">
        <v>0</v>
      </c>
      <c r="AF109" s="76">
        <v>388034.5</v>
      </c>
      <c r="AG109" s="76">
        <v>3603.6</v>
      </c>
      <c r="AH109" s="76">
        <v>0</v>
      </c>
      <c r="AI109" s="76">
        <v>0</v>
      </c>
      <c r="AJ109" s="76">
        <v>0</v>
      </c>
      <c r="AK109" s="76">
        <v>0</v>
      </c>
      <c r="AL109" s="76">
        <v>0</v>
      </c>
      <c r="AM109" s="76">
        <v>0</v>
      </c>
      <c r="AN109" s="76">
        <v>57978</v>
      </c>
      <c r="AO109" s="76">
        <v>0</v>
      </c>
      <c r="AP109" s="76">
        <v>19857.29</v>
      </c>
      <c r="AQ109" s="76">
        <v>0</v>
      </c>
      <c r="AR109" s="76">
        <v>201494.22</v>
      </c>
      <c r="AS109" s="76">
        <v>0</v>
      </c>
      <c r="AT109" s="76">
        <v>0</v>
      </c>
      <c r="AU109" s="76">
        <v>8134.2</v>
      </c>
      <c r="AV109" s="76">
        <v>0</v>
      </c>
      <c r="AW109" s="76">
        <v>0</v>
      </c>
      <c r="AX109" s="76">
        <v>0</v>
      </c>
      <c r="AY109" s="76">
        <v>712138.72</v>
      </c>
      <c r="AZ109" s="76">
        <v>0</v>
      </c>
      <c r="BA109" s="76">
        <v>0</v>
      </c>
      <c r="BB109" s="76">
        <v>114625.8</v>
      </c>
      <c r="BC109" s="76">
        <v>116402.6</v>
      </c>
      <c r="BD109" s="76">
        <v>0</v>
      </c>
      <c r="BE109" s="76">
        <v>107338.9</v>
      </c>
      <c r="BF109" s="76">
        <v>0</v>
      </c>
      <c r="BG109" s="76">
        <v>0</v>
      </c>
      <c r="BH109" s="76">
        <v>29345</v>
      </c>
      <c r="BI109" s="76">
        <v>0</v>
      </c>
      <c r="BJ109" s="76">
        <v>375235.46</v>
      </c>
      <c r="BK109" s="76">
        <v>417603.81</v>
      </c>
      <c r="BL109" s="76">
        <v>0</v>
      </c>
      <c r="BM109" s="76">
        <v>40157.07</v>
      </c>
      <c r="BN109" s="76">
        <v>0</v>
      </c>
      <c r="BO109" s="76">
        <v>73957.100000000006</v>
      </c>
      <c r="BP109" s="76">
        <v>0</v>
      </c>
      <c r="BQ109" s="76">
        <v>317597.71999999997</v>
      </c>
      <c r="BR109" s="76">
        <v>3695.4</v>
      </c>
      <c r="BS109" s="76">
        <v>11156.4</v>
      </c>
      <c r="BT109" s="76">
        <v>28377.200000000001</v>
      </c>
      <c r="BU109" s="76">
        <v>67485.279999999999</v>
      </c>
      <c r="BV109" s="76">
        <v>135084.12</v>
      </c>
      <c r="BW109" s="76">
        <v>27353.200000000001</v>
      </c>
      <c r="BX109" s="76">
        <v>1681.2</v>
      </c>
      <c r="BY109" s="76">
        <v>0</v>
      </c>
      <c r="BZ109" s="77">
        <v>3733606.9899999998</v>
      </c>
    </row>
    <row r="110" spans="1:78" x14ac:dyDescent="0.2">
      <c r="A110" s="74" t="s">
        <v>299</v>
      </c>
      <c r="B110" s="74" t="s">
        <v>409</v>
      </c>
      <c r="C110" s="75" t="s">
        <v>428</v>
      </c>
      <c r="D110" s="74" t="s">
        <v>429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6">
        <v>0</v>
      </c>
      <c r="K110" s="76">
        <v>0</v>
      </c>
      <c r="L110" s="76">
        <v>0</v>
      </c>
      <c r="M110" s="76">
        <v>0</v>
      </c>
      <c r="N110" s="76">
        <v>0</v>
      </c>
      <c r="O110" s="76">
        <v>0</v>
      </c>
      <c r="P110" s="76">
        <v>0</v>
      </c>
      <c r="Q110" s="76">
        <v>0</v>
      </c>
      <c r="R110" s="76">
        <v>0</v>
      </c>
      <c r="S110" s="76">
        <v>0</v>
      </c>
      <c r="T110" s="76">
        <v>0</v>
      </c>
      <c r="U110" s="76">
        <v>0</v>
      </c>
      <c r="V110" s="76">
        <v>0</v>
      </c>
      <c r="W110" s="76">
        <v>20844</v>
      </c>
      <c r="X110" s="76">
        <v>0</v>
      </c>
      <c r="Y110" s="76">
        <v>0</v>
      </c>
      <c r="Z110" s="76">
        <v>0</v>
      </c>
      <c r="AA110" s="76">
        <v>0</v>
      </c>
      <c r="AB110" s="76">
        <v>0</v>
      </c>
      <c r="AC110" s="76">
        <v>0</v>
      </c>
      <c r="AD110" s="76">
        <v>0</v>
      </c>
      <c r="AE110" s="76">
        <v>0</v>
      </c>
      <c r="AF110" s="76">
        <v>36033</v>
      </c>
      <c r="AG110" s="76">
        <v>0</v>
      </c>
      <c r="AH110" s="76">
        <v>0</v>
      </c>
      <c r="AI110" s="76">
        <v>387.17</v>
      </c>
      <c r="AJ110" s="76">
        <v>387.17</v>
      </c>
      <c r="AK110" s="76">
        <v>0</v>
      </c>
      <c r="AL110" s="76">
        <v>387.17</v>
      </c>
      <c r="AM110" s="76">
        <v>1113.51</v>
      </c>
      <c r="AN110" s="76">
        <v>0</v>
      </c>
      <c r="AO110" s="76">
        <v>774.34</v>
      </c>
      <c r="AP110" s="76">
        <v>0</v>
      </c>
      <c r="AQ110" s="76">
        <v>0</v>
      </c>
      <c r="AR110" s="76">
        <v>22729</v>
      </c>
      <c r="AS110" s="76">
        <v>0</v>
      </c>
      <c r="AT110" s="76">
        <v>0</v>
      </c>
      <c r="AU110" s="76">
        <v>0</v>
      </c>
      <c r="AV110" s="76">
        <v>0</v>
      </c>
      <c r="AW110" s="76">
        <v>0</v>
      </c>
      <c r="AX110" s="76">
        <v>0</v>
      </c>
      <c r="AY110" s="76">
        <v>28644</v>
      </c>
      <c r="AZ110" s="76">
        <v>0</v>
      </c>
      <c r="BA110" s="76">
        <v>0</v>
      </c>
      <c r="BB110" s="76">
        <v>0</v>
      </c>
      <c r="BC110" s="76">
        <v>0</v>
      </c>
      <c r="BD110" s="76">
        <v>0</v>
      </c>
      <c r="BE110" s="76">
        <v>0</v>
      </c>
      <c r="BF110" s="76">
        <v>0</v>
      </c>
      <c r="BG110" s="76">
        <v>0</v>
      </c>
      <c r="BH110" s="76">
        <v>0</v>
      </c>
      <c r="BI110" s="76">
        <v>0</v>
      </c>
      <c r="BJ110" s="76">
        <v>0</v>
      </c>
      <c r="BK110" s="76">
        <v>6260</v>
      </c>
      <c r="BL110" s="76">
        <v>0</v>
      </c>
      <c r="BM110" s="76">
        <v>0</v>
      </c>
      <c r="BN110" s="76">
        <v>0</v>
      </c>
      <c r="BO110" s="76">
        <v>2303</v>
      </c>
      <c r="BP110" s="76">
        <v>0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0</v>
      </c>
      <c r="BX110" s="76">
        <v>0</v>
      </c>
      <c r="BY110" s="76">
        <v>0</v>
      </c>
      <c r="BZ110" s="77">
        <v>751601115.55000007</v>
      </c>
    </row>
    <row r="111" spans="1:78" x14ac:dyDescent="0.2">
      <c r="A111" s="74" t="s">
        <v>299</v>
      </c>
      <c r="B111" s="74" t="s">
        <v>409</v>
      </c>
      <c r="C111" s="75" t="s">
        <v>430</v>
      </c>
      <c r="D111" s="74" t="s">
        <v>431</v>
      </c>
      <c r="E111" s="76">
        <v>0</v>
      </c>
      <c r="F111" s="76">
        <v>68296</v>
      </c>
      <c r="G111" s="76">
        <v>34557</v>
      </c>
      <c r="H111" s="76">
        <v>39500</v>
      </c>
      <c r="I111" s="76">
        <v>23542</v>
      </c>
      <c r="J111" s="76">
        <v>19286</v>
      </c>
      <c r="K111" s="76">
        <v>406716</v>
      </c>
      <c r="L111" s="76">
        <v>3286</v>
      </c>
      <c r="M111" s="76">
        <v>12400</v>
      </c>
      <c r="N111" s="76">
        <v>170572</v>
      </c>
      <c r="O111" s="76">
        <v>13800</v>
      </c>
      <c r="P111" s="76">
        <v>38297</v>
      </c>
      <c r="Q111" s="76">
        <v>78525</v>
      </c>
      <c r="R111" s="76">
        <v>70994</v>
      </c>
      <c r="S111" s="76">
        <v>0</v>
      </c>
      <c r="T111" s="76">
        <v>16526</v>
      </c>
      <c r="U111" s="76">
        <v>3319</v>
      </c>
      <c r="V111" s="76">
        <v>5907</v>
      </c>
      <c r="W111" s="76">
        <v>221827.5</v>
      </c>
      <c r="X111" s="76">
        <v>59074</v>
      </c>
      <c r="Y111" s="76">
        <v>23494</v>
      </c>
      <c r="Z111" s="76">
        <v>63611</v>
      </c>
      <c r="AA111" s="76">
        <v>24161</v>
      </c>
      <c r="AB111" s="76">
        <v>208</v>
      </c>
      <c r="AC111" s="76">
        <v>31200</v>
      </c>
      <c r="AD111" s="76">
        <v>0</v>
      </c>
      <c r="AE111" s="76">
        <v>15600</v>
      </c>
      <c r="AF111" s="76">
        <v>332489</v>
      </c>
      <c r="AG111" s="76">
        <v>19400</v>
      </c>
      <c r="AH111" s="76">
        <v>11318</v>
      </c>
      <c r="AI111" s="76">
        <v>13868</v>
      </c>
      <c r="AJ111" s="76">
        <v>12151</v>
      </c>
      <c r="AK111" s="76">
        <v>21060</v>
      </c>
      <c r="AL111" s="76">
        <v>23802</v>
      </c>
      <c r="AM111" s="76">
        <v>4300</v>
      </c>
      <c r="AN111" s="76">
        <v>25227</v>
      </c>
      <c r="AO111" s="76">
        <v>16166</v>
      </c>
      <c r="AP111" s="76">
        <v>13798</v>
      </c>
      <c r="AQ111" s="76">
        <v>13000</v>
      </c>
      <c r="AR111" s="76">
        <v>96784</v>
      </c>
      <c r="AS111" s="76">
        <v>18606</v>
      </c>
      <c r="AT111" s="76">
        <v>18848</v>
      </c>
      <c r="AU111" s="76">
        <v>17362</v>
      </c>
      <c r="AV111" s="76">
        <v>15404</v>
      </c>
      <c r="AW111" s="76">
        <v>7400</v>
      </c>
      <c r="AX111" s="76">
        <v>13860</v>
      </c>
      <c r="AY111" s="76">
        <v>185356</v>
      </c>
      <c r="AZ111" s="76">
        <v>27436</v>
      </c>
      <c r="BA111" s="76">
        <v>19999</v>
      </c>
      <c r="BB111" s="76">
        <v>0</v>
      </c>
      <c r="BC111" s="76">
        <v>0</v>
      </c>
      <c r="BD111" s="76">
        <v>0</v>
      </c>
      <c r="BE111" s="76">
        <v>56451</v>
      </c>
      <c r="BF111" s="76">
        <v>41491</v>
      </c>
      <c r="BG111" s="76">
        <v>0</v>
      </c>
      <c r="BH111" s="76">
        <v>7472</v>
      </c>
      <c r="BI111" s="76">
        <v>6538</v>
      </c>
      <c r="BJ111" s="76">
        <v>0</v>
      </c>
      <c r="BK111" s="76">
        <v>0</v>
      </c>
      <c r="BL111" s="76">
        <v>0</v>
      </c>
      <c r="BM111" s="76">
        <v>9688</v>
      </c>
      <c r="BN111" s="76">
        <v>29620</v>
      </c>
      <c r="BO111" s="76">
        <v>24283</v>
      </c>
      <c r="BP111" s="76">
        <v>0</v>
      </c>
      <c r="BQ111" s="76">
        <v>171846</v>
      </c>
      <c r="BR111" s="76">
        <v>13742</v>
      </c>
      <c r="BS111" s="76">
        <v>17600</v>
      </c>
      <c r="BT111" s="76">
        <v>30000</v>
      </c>
      <c r="BU111" s="76">
        <v>33935</v>
      </c>
      <c r="BV111" s="76">
        <v>51888</v>
      </c>
      <c r="BW111" s="76">
        <v>20025</v>
      </c>
      <c r="BX111" s="76">
        <v>13319</v>
      </c>
      <c r="BY111" s="76">
        <v>13751</v>
      </c>
      <c r="BZ111" s="77">
        <v>71345524.960000008</v>
      </c>
    </row>
    <row r="112" spans="1:78" x14ac:dyDescent="0.2">
      <c r="A112" s="74" t="s">
        <v>299</v>
      </c>
      <c r="B112" s="74" t="s">
        <v>409</v>
      </c>
      <c r="C112" s="75" t="s">
        <v>432</v>
      </c>
      <c r="D112" s="74" t="s">
        <v>433</v>
      </c>
      <c r="E112" s="76">
        <v>1080092.5</v>
      </c>
      <c r="F112" s="76">
        <v>499811.5</v>
      </c>
      <c r="G112" s="76">
        <v>150470</v>
      </c>
      <c r="H112" s="76">
        <v>127050</v>
      </c>
      <c r="I112" s="76">
        <v>125050</v>
      </c>
      <c r="J112" s="76">
        <v>2400</v>
      </c>
      <c r="K112" s="76">
        <v>1566434</v>
      </c>
      <c r="L112" s="76">
        <v>289030</v>
      </c>
      <c r="M112" s="76">
        <v>78771</v>
      </c>
      <c r="N112" s="76">
        <v>402760</v>
      </c>
      <c r="O112" s="76">
        <v>95250</v>
      </c>
      <c r="P112" s="76">
        <v>279595</v>
      </c>
      <c r="Q112" s="76">
        <v>439020</v>
      </c>
      <c r="R112" s="76">
        <v>443370</v>
      </c>
      <c r="S112" s="76">
        <v>48420</v>
      </c>
      <c r="T112" s="76">
        <v>195350</v>
      </c>
      <c r="U112" s="76">
        <v>127687.5</v>
      </c>
      <c r="V112" s="76">
        <v>14604</v>
      </c>
      <c r="W112" s="76">
        <v>1565875</v>
      </c>
      <c r="X112" s="76">
        <v>488684</v>
      </c>
      <c r="Y112" s="76">
        <v>368450</v>
      </c>
      <c r="Z112" s="76">
        <v>371595</v>
      </c>
      <c r="AA112" s="76">
        <v>76050</v>
      </c>
      <c r="AB112" s="76">
        <v>0</v>
      </c>
      <c r="AC112" s="76">
        <v>52850</v>
      </c>
      <c r="AD112" s="76">
        <v>40600</v>
      </c>
      <c r="AE112" s="76">
        <v>55100</v>
      </c>
      <c r="AF112" s="76">
        <v>1428244</v>
      </c>
      <c r="AG112" s="76">
        <v>0</v>
      </c>
      <c r="AH112" s="76">
        <v>72027</v>
      </c>
      <c r="AI112" s="76">
        <v>48156</v>
      </c>
      <c r="AJ112" s="76">
        <v>123500</v>
      </c>
      <c r="AK112" s="76">
        <v>142777</v>
      </c>
      <c r="AL112" s="76">
        <v>0</v>
      </c>
      <c r="AM112" s="76">
        <v>30654</v>
      </c>
      <c r="AN112" s="76">
        <v>127608.5</v>
      </c>
      <c r="AO112" s="76">
        <v>17511.5</v>
      </c>
      <c r="AP112" s="76">
        <v>116823</v>
      </c>
      <c r="AQ112" s="76">
        <v>142130</v>
      </c>
      <c r="AR112" s="76">
        <v>836065</v>
      </c>
      <c r="AS112" s="76">
        <v>76870</v>
      </c>
      <c r="AT112" s="76">
        <v>172779.75</v>
      </c>
      <c r="AU112" s="76">
        <v>105336.75</v>
      </c>
      <c r="AV112" s="76">
        <v>140653.5</v>
      </c>
      <c r="AW112" s="76">
        <v>5350</v>
      </c>
      <c r="AX112" s="76">
        <v>67585</v>
      </c>
      <c r="AY112" s="76">
        <v>1129015.5</v>
      </c>
      <c r="AZ112" s="76">
        <v>22000</v>
      </c>
      <c r="BA112" s="76">
        <v>223160</v>
      </c>
      <c r="BB112" s="76">
        <v>205309</v>
      </c>
      <c r="BC112" s="76">
        <v>375635</v>
      </c>
      <c r="BD112" s="76">
        <v>0</v>
      </c>
      <c r="BE112" s="76">
        <v>265650</v>
      </c>
      <c r="BF112" s="76">
        <v>28850</v>
      </c>
      <c r="BG112" s="76">
        <v>85620</v>
      </c>
      <c r="BH112" s="76">
        <v>59709</v>
      </c>
      <c r="BI112" s="76">
        <v>9750</v>
      </c>
      <c r="BJ112" s="76">
        <v>675670.5</v>
      </c>
      <c r="BK112" s="76">
        <v>246610</v>
      </c>
      <c r="BL112" s="76">
        <v>111194.75</v>
      </c>
      <c r="BM112" s="76">
        <v>65052</v>
      </c>
      <c r="BN112" s="76">
        <v>0</v>
      </c>
      <c r="BO112" s="76">
        <v>244500</v>
      </c>
      <c r="BP112" s="76">
        <v>116282.75</v>
      </c>
      <c r="BQ112" s="76">
        <v>632519.75</v>
      </c>
      <c r="BR112" s="76">
        <v>29810</v>
      </c>
      <c r="BS112" s="76">
        <v>115833</v>
      </c>
      <c r="BT112" s="76">
        <v>240840</v>
      </c>
      <c r="BU112" s="76">
        <v>200168</v>
      </c>
      <c r="BV112" s="76">
        <v>176421</v>
      </c>
      <c r="BW112" s="76">
        <v>113470</v>
      </c>
      <c r="BX112" s="76">
        <v>41500</v>
      </c>
      <c r="BY112" s="76">
        <v>42080</v>
      </c>
      <c r="BZ112" s="77">
        <v>13293470.92</v>
      </c>
    </row>
    <row r="113" spans="1:78" x14ac:dyDescent="0.2">
      <c r="A113" s="74" t="s">
        <v>299</v>
      </c>
      <c r="B113" s="74" t="s">
        <v>409</v>
      </c>
      <c r="C113" s="75" t="s">
        <v>434</v>
      </c>
      <c r="D113" s="74" t="s">
        <v>435</v>
      </c>
      <c r="E113" s="76">
        <v>680031</v>
      </c>
      <c r="F113" s="76">
        <v>476677.5</v>
      </c>
      <c r="G113" s="76">
        <v>265516</v>
      </c>
      <c r="H113" s="76">
        <v>178388</v>
      </c>
      <c r="I113" s="76">
        <v>111855</v>
      </c>
      <c r="J113" s="76">
        <v>8360</v>
      </c>
      <c r="K113" s="76">
        <v>2971234.5</v>
      </c>
      <c r="L113" s="76">
        <v>345565.5</v>
      </c>
      <c r="M113" s="76">
        <v>119022</v>
      </c>
      <c r="N113" s="76">
        <v>413372</v>
      </c>
      <c r="O113" s="76">
        <v>70780</v>
      </c>
      <c r="P113" s="76">
        <v>281477</v>
      </c>
      <c r="Q113" s="76">
        <v>376666</v>
      </c>
      <c r="R113" s="76">
        <v>353153</v>
      </c>
      <c r="S113" s="76">
        <v>8000</v>
      </c>
      <c r="T113" s="76">
        <v>57652</v>
      </c>
      <c r="U113" s="76">
        <v>190835</v>
      </c>
      <c r="V113" s="76">
        <v>0</v>
      </c>
      <c r="W113" s="76">
        <v>425993.5</v>
      </c>
      <c r="X113" s="76">
        <v>303441</v>
      </c>
      <c r="Y113" s="76">
        <v>139206</v>
      </c>
      <c r="Z113" s="76">
        <v>284508</v>
      </c>
      <c r="AA113" s="76">
        <v>48500</v>
      </c>
      <c r="AB113" s="76">
        <v>0</v>
      </c>
      <c r="AC113" s="76">
        <v>32140</v>
      </c>
      <c r="AD113" s="76">
        <v>1680</v>
      </c>
      <c r="AE113" s="76">
        <v>1700</v>
      </c>
      <c r="AF113" s="76">
        <v>770609.5</v>
      </c>
      <c r="AG113" s="76">
        <v>166112.14000000001</v>
      </c>
      <c r="AH113" s="76">
        <v>68995</v>
      </c>
      <c r="AI113" s="76">
        <v>44410</v>
      </c>
      <c r="AJ113" s="76">
        <v>67158</v>
      </c>
      <c r="AK113" s="76">
        <v>39428</v>
      </c>
      <c r="AL113" s="76">
        <v>21750</v>
      </c>
      <c r="AM113" s="76">
        <v>21734.25</v>
      </c>
      <c r="AN113" s="76">
        <v>36446.5</v>
      </c>
      <c r="AO113" s="76">
        <v>9243</v>
      </c>
      <c r="AP113" s="76">
        <v>16107</v>
      </c>
      <c r="AQ113" s="76">
        <v>4380</v>
      </c>
      <c r="AR113" s="76">
        <v>594004</v>
      </c>
      <c r="AS113" s="76">
        <v>40021</v>
      </c>
      <c r="AT113" s="76">
        <v>4461</v>
      </c>
      <c r="AU113" s="76">
        <v>3345</v>
      </c>
      <c r="AV113" s="76">
        <v>10411</v>
      </c>
      <c r="AW113" s="76">
        <v>3695</v>
      </c>
      <c r="AX113" s="76">
        <v>928</v>
      </c>
      <c r="AY113" s="76">
        <v>717750.7</v>
      </c>
      <c r="AZ113" s="76">
        <v>20952</v>
      </c>
      <c r="BA113" s="76">
        <v>53250</v>
      </c>
      <c r="BB113" s="76">
        <v>70768</v>
      </c>
      <c r="BC113" s="76">
        <v>160409</v>
      </c>
      <c r="BD113" s="76">
        <v>190366</v>
      </c>
      <c r="BE113" s="76">
        <v>128404</v>
      </c>
      <c r="BF113" s="76">
        <v>399092.5</v>
      </c>
      <c r="BG113" s="76">
        <v>134231</v>
      </c>
      <c r="BH113" s="76">
        <v>25208</v>
      </c>
      <c r="BI113" s="76">
        <v>20738</v>
      </c>
      <c r="BJ113" s="76">
        <v>328631</v>
      </c>
      <c r="BK113" s="76">
        <v>255216</v>
      </c>
      <c r="BL113" s="76">
        <v>0</v>
      </c>
      <c r="BM113" s="76">
        <v>21352</v>
      </c>
      <c r="BN113" s="76">
        <v>37483.25</v>
      </c>
      <c r="BO113" s="76">
        <v>120179</v>
      </c>
      <c r="BP113" s="76">
        <v>57590</v>
      </c>
      <c r="BQ113" s="76">
        <v>333497.32</v>
      </c>
      <c r="BR113" s="76">
        <v>56371</v>
      </c>
      <c r="BS113" s="76">
        <v>49900</v>
      </c>
      <c r="BT113" s="76">
        <v>12570</v>
      </c>
      <c r="BU113" s="76">
        <v>110366</v>
      </c>
      <c r="BV113" s="76">
        <v>172507.49</v>
      </c>
      <c r="BW113" s="76">
        <v>3926</v>
      </c>
      <c r="BX113" s="76">
        <v>5647</v>
      </c>
      <c r="BY113" s="76">
        <v>36630</v>
      </c>
      <c r="BZ113" s="77">
        <v>3070957.81</v>
      </c>
    </row>
    <row r="114" spans="1:78" x14ac:dyDescent="0.2">
      <c r="A114" s="74" t="s">
        <v>299</v>
      </c>
      <c r="B114" s="74" t="s">
        <v>409</v>
      </c>
      <c r="C114" s="75" t="s">
        <v>436</v>
      </c>
      <c r="D114" s="74" t="s">
        <v>437</v>
      </c>
      <c r="E114" s="76">
        <v>0</v>
      </c>
      <c r="F114" s="76">
        <v>0</v>
      </c>
      <c r="G114" s="76">
        <v>0</v>
      </c>
      <c r="H114" s="76">
        <v>0</v>
      </c>
      <c r="I114" s="76">
        <v>0</v>
      </c>
      <c r="J114" s="76">
        <v>0</v>
      </c>
      <c r="K114" s="76">
        <v>0</v>
      </c>
      <c r="L114" s="76">
        <v>0</v>
      </c>
      <c r="M114" s="76">
        <v>0</v>
      </c>
      <c r="N114" s="76">
        <v>7560</v>
      </c>
      <c r="O114" s="76">
        <v>0</v>
      </c>
      <c r="P114" s="76">
        <v>0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0</v>
      </c>
      <c r="W114" s="76">
        <v>231563.42</v>
      </c>
      <c r="X114" s="76">
        <v>27914</v>
      </c>
      <c r="Y114" s="76">
        <v>0</v>
      </c>
      <c r="Z114" s="76">
        <v>0</v>
      </c>
      <c r="AA114" s="76">
        <v>0</v>
      </c>
      <c r="AB114" s="76">
        <v>0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0</v>
      </c>
      <c r="AL114" s="76">
        <v>0</v>
      </c>
      <c r="AM114" s="76">
        <v>0</v>
      </c>
      <c r="AN114" s="76">
        <v>0</v>
      </c>
      <c r="AO114" s="76">
        <v>0</v>
      </c>
      <c r="AP114" s="76">
        <v>0</v>
      </c>
      <c r="AQ114" s="76">
        <v>0</v>
      </c>
      <c r="AR114" s="76">
        <v>0</v>
      </c>
      <c r="AS114" s="76">
        <v>0</v>
      </c>
      <c r="AT114" s="76">
        <v>0</v>
      </c>
      <c r="AU114" s="76">
        <v>0</v>
      </c>
      <c r="AV114" s="76">
        <v>32109.200000000001</v>
      </c>
      <c r="AW114" s="76">
        <v>0</v>
      </c>
      <c r="AX114" s="76">
        <v>0</v>
      </c>
      <c r="AY114" s="76">
        <v>0</v>
      </c>
      <c r="AZ114" s="76">
        <v>0</v>
      </c>
      <c r="BA114" s="76">
        <v>0</v>
      </c>
      <c r="BB114" s="76">
        <v>0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0</v>
      </c>
      <c r="BJ114" s="76">
        <v>0</v>
      </c>
      <c r="BK114" s="76">
        <v>0</v>
      </c>
      <c r="BL114" s="76">
        <v>0</v>
      </c>
      <c r="BM114" s="76">
        <v>0</v>
      </c>
      <c r="BN114" s="76">
        <v>0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0</v>
      </c>
      <c r="BX114" s="76">
        <v>0</v>
      </c>
      <c r="BY114" s="76">
        <v>0</v>
      </c>
      <c r="BZ114" s="77">
        <v>2793250</v>
      </c>
    </row>
    <row r="115" spans="1:78" x14ac:dyDescent="0.2">
      <c r="A115" s="74" t="s">
        <v>299</v>
      </c>
      <c r="B115" s="74" t="s">
        <v>409</v>
      </c>
      <c r="C115" s="75" t="s">
        <v>438</v>
      </c>
      <c r="D115" s="74" t="s">
        <v>439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0</v>
      </c>
      <c r="M115" s="76">
        <v>0</v>
      </c>
      <c r="N115" s="76">
        <v>0</v>
      </c>
      <c r="O115" s="76">
        <v>0</v>
      </c>
      <c r="P115" s="76">
        <v>0</v>
      </c>
      <c r="Q115" s="76">
        <v>0</v>
      </c>
      <c r="R115" s="76">
        <v>0</v>
      </c>
      <c r="S115" s="76">
        <v>0</v>
      </c>
      <c r="T115" s="76">
        <v>6650</v>
      </c>
      <c r="U115" s="76">
        <v>0</v>
      </c>
      <c r="V115" s="76">
        <v>0</v>
      </c>
      <c r="W115" s="76">
        <v>114326.78</v>
      </c>
      <c r="X115" s="76">
        <v>0</v>
      </c>
      <c r="Y115" s="76">
        <v>0</v>
      </c>
      <c r="Z115" s="76">
        <v>0</v>
      </c>
      <c r="AA115" s="76">
        <v>0</v>
      </c>
      <c r="AB115" s="76">
        <v>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0</v>
      </c>
      <c r="AJ115" s="76">
        <v>0</v>
      </c>
      <c r="AK115" s="76">
        <v>0</v>
      </c>
      <c r="AL115" s="76">
        <v>0</v>
      </c>
      <c r="AM115" s="76">
        <v>9908.5</v>
      </c>
      <c r="AN115" s="76">
        <v>0</v>
      </c>
      <c r="AO115" s="76">
        <v>0</v>
      </c>
      <c r="AP115" s="76">
        <v>0</v>
      </c>
      <c r="AQ115" s="76">
        <v>0</v>
      </c>
      <c r="AR115" s="76">
        <v>0</v>
      </c>
      <c r="AS115" s="76">
        <v>0</v>
      </c>
      <c r="AT115" s="76">
        <v>0</v>
      </c>
      <c r="AU115" s="76">
        <v>0</v>
      </c>
      <c r="AV115" s="76">
        <v>0</v>
      </c>
      <c r="AW115" s="76">
        <v>0</v>
      </c>
      <c r="AX115" s="76">
        <v>0</v>
      </c>
      <c r="AY115" s="76">
        <v>0</v>
      </c>
      <c r="AZ115" s="76">
        <v>0</v>
      </c>
      <c r="BA115" s="76">
        <v>0</v>
      </c>
      <c r="BB115" s="76">
        <v>0</v>
      </c>
      <c r="BC115" s="76">
        <v>0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0</v>
      </c>
      <c r="BY115" s="76">
        <v>0</v>
      </c>
      <c r="BZ115" s="77">
        <v>41256500</v>
      </c>
    </row>
    <row r="116" spans="1:78" x14ac:dyDescent="0.2">
      <c r="A116" s="74" t="s">
        <v>299</v>
      </c>
      <c r="B116" s="74" t="s">
        <v>409</v>
      </c>
      <c r="C116" s="75" t="s">
        <v>440</v>
      </c>
      <c r="D116" s="74" t="s">
        <v>441</v>
      </c>
      <c r="E116" s="76">
        <v>234426.4</v>
      </c>
      <c r="F116" s="76">
        <v>0</v>
      </c>
      <c r="G116" s="76">
        <v>0</v>
      </c>
      <c r="H116" s="76">
        <v>0</v>
      </c>
      <c r="I116" s="76">
        <v>0</v>
      </c>
      <c r="J116" s="76">
        <v>0</v>
      </c>
      <c r="K116" s="76">
        <v>44851.3</v>
      </c>
      <c r="L116" s="76">
        <v>0</v>
      </c>
      <c r="M116" s="76">
        <v>0</v>
      </c>
      <c r="N116" s="76">
        <v>0</v>
      </c>
      <c r="O116" s="76">
        <v>0</v>
      </c>
      <c r="P116" s="76">
        <v>0</v>
      </c>
      <c r="Q116" s="76">
        <v>0</v>
      </c>
      <c r="R116" s="76">
        <v>0</v>
      </c>
      <c r="S116" s="76">
        <v>0</v>
      </c>
      <c r="T116" s="76">
        <v>0</v>
      </c>
      <c r="U116" s="76">
        <v>0</v>
      </c>
      <c r="V116" s="76">
        <v>0</v>
      </c>
      <c r="W116" s="76">
        <v>9200</v>
      </c>
      <c r="X116" s="76">
        <v>14000</v>
      </c>
      <c r="Y116" s="76">
        <v>0</v>
      </c>
      <c r="Z116" s="76">
        <v>0</v>
      </c>
      <c r="AA116" s="76">
        <v>0</v>
      </c>
      <c r="AB116" s="76">
        <v>0</v>
      </c>
      <c r="AC116" s="76">
        <v>0</v>
      </c>
      <c r="AD116" s="76">
        <v>0</v>
      </c>
      <c r="AE116" s="76">
        <v>0</v>
      </c>
      <c r="AF116" s="76">
        <v>30485.5</v>
      </c>
      <c r="AG116" s="76">
        <v>0</v>
      </c>
      <c r="AH116" s="76">
        <v>0</v>
      </c>
      <c r="AI116" s="76">
        <v>0</v>
      </c>
      <c r="AJ116" s="76">
        <v>0</v>
      </c>
      <c r="AK116" s="76">
        <v>0</v>
      </c>
      <c r="AL116" s="76">
        <v>0</v>
      </c>
      <c r="AM116" s="76">
        <v>0</v>
      </c>
      <c r="AN116" s="76">
        <v>0</v>
      </c>
      <c r="AO116" s="76">
        <v>0</v>
      </c>
      <c r="AP116" s="76">
        <v>0</v>
      </c>
      <c r="AQ116" s="76">
        <v>0</v>
      </c>
      <c r="AR116" s="76">
        <v>17753.05</v>
      </c>
      <c r="AS116" s="76">
        <v>0</v>
      </c>
      <c r="AT116" s="76">
        <v>0</v>
      </c>
      <c r="AU116" s="76">
        <v>0</v>
      </c>
      <c r="AV116" s="76">
        <v>0</v>
      </c>
      <c r="AW116" s="76">
        <v>0</v>
      </c>
      <c r="AX116" s="76">
        <v>0</v>
      </c>
      <c r="AY116" s="76">
        <v>0</v>
      </c>
      <c r="AZ116" s="76">
        <v>0</v>
      </c>
      <c r="BA116" s="76">
        <v>0</v>
      </c>
      <c r="BB116" s="76">
        <v>0</v>
      </c>
      <c r="BC116" s="76">
        <v>0</v>
      </c>
      <c r="BD116" s="76">
        <v>0</v>
      </c>
      <c r="BE116" s="76">
        <v>0</v>
      </c>
      <c r="BF116" s="76">
        <v>0</v>
      </c>
      <c r="BG116" s="76">
        <v>0</v>
      </c>
      <c r="BH116" s="76">
        <v>0</v>
      </c>
      <c r="BI116" s="76">
        <v>0</v>
      </c>
      <c r="BJ116" s="76">
        <v>0</v>
      </c>
      <c r="BK116" s="76">
        <v>0</v>
      </c>
      <c r="BL116" s="76">
        <v>0</v>
      </c>
      <c r="BM116" s="76">
        <v>0</v>
      </c>
      <c r="BN116" s="76">
        <v>0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0</v>
      </c>
      <c r="BX116" s="76">
        <v>0</v>
      </c>
      <c r="BY116" s="76">
        <v>0</v>
      </c>
      <c r="BZ116" s="77">
        <v>5099333.33</v>
      </c>
    </row>
    <row r="117" spans="1:78" x14ac:dyDescent="0.2">
      <c r="A117" s="74" t="s">
        <v>299</v>
      </c>
      <c r="B117" s="74" t="s">
        <v>409</v>
      </c>
      <c r="C117" s="75" t="s">
        <v>442</v>
      </c>
      <c r="D117" s="74" t="s">
        <v>443</v>
      </c>
      <c r="E117" s="88">
        <v>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88">
        <v>0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  <c r="W117" s="88">
        <v>0</v>
      </c>
      <c r="X117" s="88">
        <v>0</v>
      </c>
      <c r="Y117" s="88">
        <v>0</v>
      </c>
      <c r="Z117" s="88">
        <v>0</v>
      </c>
      <c r="AA117" s="88">
        <v>0</v>
      </c>
      <c r="AB117" s="88">
        <v>0</v>
      </c>
      <c r="AC117" s="88">
        <v>0</v>
      </c>
      <c r="AD117" s="88">
        <v>0</v>
      </c>
      <c r="AE117" s="88">
        <v>0</v>
      </c>
      <c r="AF117" s="88">
        <v>0</v>
      </c>
      <c r="AG117" s="88">
        <v>0</v>
      </c>
      <c r="AH117" s="88">
        <v>0</v>
      </c>
      <c r="AI117" s="88">
        <v>0</v>
      </c>
      <c r="AJ117" s="88">
        <v>0</v>
      </c>
      <c r="AK117" s="88">
        <v>0</v>
      </c>
      <c r="AL117" s="88">
        <v>0</v>
      </c>
      <c r="AM117" s="88">
        <v>0</v>
      </c>
      <c r="AN117" s="88">
        <v>0</v>
      </c>
      <c r="AO117" s="88">
        <v>0</v>
      </c>
      <c r="AP117" s="88">
        <v>0</v>
      </c>
      <c r="AQ117" s="88">
        <v>0</v>
      </c>
      <c r="AR117" s="88">
        <v>0</v>
      </c>
      <c r="AS117" s="88">
        <v>0</v>
      </c>
      <c r="AT117" s="88">
        <v>0</v>
      </c>
      <c r="AU117" s="88">
        <v>0</v>
      </c>
      <c r="AV117" s="88">
        <v>0</v>
      </c>
      <c r="AW117" s="88">
        <v>0</v>
      </c>
      <c r="AX117" s="88">
        <v>0</v>
      </c>
      <c r="AY117" s="88">
        <v>0</v>
      </c>
      <c r="AZ117" s="88">
        <v>0</v>
      </c>
      <c r="BA117" s="88">
        <v>0</v>
      </c>
      <c r="BB117" s="88">
        <v>0</v>
      </c>
      <c r="BC117" s="88">
        <v>0</v>
      </c>
      <c r="BD117" s="88">
        <v>0</v>
      </c>
      <c r="BE117" s="88">
        <v>0</v>
      </c>
      <c r="BF117" s="88">
        <v>0</v>
      </c>
      <c r="BG117" s="88">
        <v>0</v>
      </c>
      <c r="BH117" s="88">
        <v>0</v>
      </c>
      <c r="BI117" s="88">
        <v>0</v>
      </c>
      <c r="BJ117" s="88">
        <v>0</v>
      </c>
      <c r="BK117" s="88">
        <v>0</v>
      </c>
      <c r="BL117" s="88">
        <v>0</v>
      </c>
      <c r="BM117" s="88">
        <v>0</v>
      </c>
      <c r="BN117" s="88">
        <v>0</v>
      </c>
      <c r="BO117" s="88">
        <v>0</v>
      </c>
      <c r="BP117" s="88">
        <v>0</v>
      </c>
      <c r="BQ117" s="88">
        <v>0</v>
      </c>
      <c r="BR117" s="88">
        <v>0</v>
      </c>
      <c r="BS117" s="88">
        <v>0</v>
      </c>
      <c r="BT117" s="88">
        <v>0</v>
      </c>
      <c r="BU117" s="88">
        <v>0</v>
      </c>
      <c r="BV117" s="88">
        <v>0</v>
      </c>
      <c r="BW117" s="88">
        <v>0</v>
      </c>
      <c r="BX117" s="88">
        <v>0</v>
      </c>
      <c r="BY117" s="88">
        <v>0</v>
      </c>
      <c r="BZ117" s="77">
        <v>10786370</v>
      </c>
    </row>
    <row r="118" spans="1:78" x14ac:dyDescent="0.2">
      <c r="A118" s="74" t="s">
        <v>299</v>
      </c>
      <c r="B118" s="74" t="s">
        <v>409</v>
      </c>
      <c r="C118" s="75" t="s">
        <v>444</v>
      </c>
      <c r="D118" s="74" t="s">
        <v>445</v>
      </c>
      <c r="E118" s="76">
        <v>0</v>
      </c>
      <c r="F118" s="76">
        <v>0</v>
      </c>
      <c r="G118" s="76">
        <v>0</v>
      </c>
      <c r="H118" s="76">
        <v>0</v>
      </c>
      <c r="I118" s="76">
        <v>0</v>
      </c>
      <c r="J118" s="76">
        <v>0</v>
      </c>
      <c r="K118" s="76">
        <v>0</v>
      </c>
      <c r="L118" s="76">
        <v>0</v>
      </c>
      <c r="M118" s="76">
        <v>200000</v>
      </c>
      <c r="N118" s="76">
        <v>0</v>
      </c>
      <c r="O118" s="76">
        <v>210000</v>
      </c>
      <c r="P118" s="76">
        <v>0</v>
      </c>
      <c r="Q118" s="76">
        <v>0</v>
      </c>
      <c r="R118" s="76">
        <v>0</v>
      </c>
      <c r="S118" s="76">
        <v>0</v>
      </c>
      <c r="T118" s="76">
        <v>0</v>
      </c>
      <c r="U118" s="76">
        <v>160000</v>
      </c>
      <c r="V118" s="76">
        <v>0</v>
      </c>
      <c r="W118" s="76">
        <v>0</v>
      </c>
      <c r="X118" s="76">
        <v>0</v>
      </c>
      <c r="Y118" s="76">
        <v>160000</v>
      </c>
      <c r="Z118" s="76">
        <v>720000</v>
      </c>
      <c r="AA118" s="76">
        <v>160000</v>
      </c>
      <c r="AB118" s="76">
        <v>0</v>
      </c>
      <c r="AC118" s="76">
        <v>560000</v>
      </c>
      <c r="AD118" s="76">
        <v>0</v>
      </c>
      <c r="AE118" s="76">
        <v>640000</v>
      </c>
      <c r="AF118" s="76">
        <v>1240000</v>
      </c>
      <c r="AG118" s="76">
        <v>80000</v>
      </c>
      <c r="AH118" s="76">
        <v>0</v>
      </c>
      <c r="AI118" s="76">
        <v>0</v>
      </c>
      <c r="AJ118" s="76">
        <v>0</v>
      </c>
      <c r="AK118" s="76">
        <v>0</v>
      </c>
      <c r="AL118" s="76">
        <v>0</v>
      </c>
      <c r="AM118" s="76">
        <v>0</v>
      </c>
      <c r="AN118" s="76">
        <v>0</v>
      </c>
      <c r="AO118" s="76">
        <v>0</v>
      </c>
      <c r="AP118" s="76">
        <v>0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0</v>
      </c>
      <c r="AZ118" s="76">
        <v>750000</v>
      </c>
      <c r="BA118" s="76">
        <v>0</v>
      </c>
      <c r="BB118" s="76">
        <v>0</v>
      </c>
      <c r="BC118" s="76">
        <v>0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0</v>
      </c>
      <c r="BJ118" s="76">
        <v>0</v>
      </c>
      <c r="BK118" s="76">
        <v>0</v>
      </c>
      <c r="BL118" s="76">
        <v>280000</v>
      </c>
      <c r="BM118" s="76">
        <v>0</v>
      </c>
      <c r="BN118" s="76">
        <v>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290000</v>
      </c>
      <c r="BU118" s="76">
        <v>0</v>
      </c>
      <c r="BV118" s="76">
        <v>0</v>
      </c>
      <c r="BW118" s="76">
        <v>0</v>
      </c>
      <c r="BX118" s="76">
        <v>0</v>
      </c>
      <c r="BY118" s="76">
        <v>0</v>
      </c>
      <c r="BZ118" s="77">
        <v>1726568.52</v>
      </c>
    </row>
    <row r="119" spans="1:78" x14ac:dyDescent="0.2">
      <c r="A119" s="74" t="s">
        <v>299</v>
      </c>
      <c r="B119" s="74" t="s">
        <v>409</v>
      </c>
      <c r="C119" s="75" t="s">
        <v>446</v>
      </c>
      <c r="D119" s="74" t="s">
        <v>447</v>
      </c>
      <c r="E119" s="76">
        <v>0</v>
      </c>
      <c r="F119" s="76">
        <v>0</v>
      </c>
      <c r="G119" s="76">
        <v>0</v>
      </c>
      <c r="H119" s="76">
        <v>0</v>
      </c>
      <c r="I119" s="76">
        <v>0</v>
      </c>
      <c r="J119" s="76">
        <v>0</v>
      </c>
      <c r="K119" s="76">
        <v>0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47440</v>
      </c>
      <c r="X119" s="76">
        <v>0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2430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0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42236</v>
      </c>
      <c r="BE119" s="76">
        <v>0</v>
      </c>
      <c r="BF119" s="76">
        <v>0</v>
      </c>
      <c r="BG119" s="76">
        <v>0</v>
      </c>
      <c r="BH119" s="76">
        <v>0</v>
      </c>
      <c r="BI119" s="76">
        <v>0</v>
      </c>
      <c r="BJ119" s="76">
        <v>3140</v>
      </c>
      <c r="BK119" s="76">
        <v>0</v>
      </c>
      <c r="BL119" s="76">
        <v>58606</v>
      </c>
      <c r="BM119" s="76">
        <v>0</v>
      </c>
      <c r="BN119" s="76">
        <v>0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7">
        <v>9825147.5299999993</v>
      </c>
    </row>
    <row r="120" spans="1:78" x14ac:dyDescent="0.2">
      <c r="A120" s="74" t="s">
        <v>299</v>
      </c>
      <c r="B120" s="74" t="s">
        <v>409</v>
      </c>
      <c r="C120" s="75" t="s">
        <v>448</v>
      </c>
      <c r="D120" s="74" t="s">
        <v>449</v>
      </c>
      <c r="E120" s="76">
        <v>1594227.26</v>
      </c>
      <c r="F120" s="76">
        <v>384507.6</v>
      </c>
      <c r="G120" s="76">
        <v>998209</v>
      </c>
      <c r="H120" s="76">
        <v>317828.5</v>
      </c>
      <c r="I120" s="76">
        <v>171429.8</v>
      </c>
      <c r="J120" s="76">
        <v>246289.2</v>
      </c>
      <c r="K120" s="76">
        <v>2644709</v>
      </c>
      <c r="L120" s="76">
        <v>1152592.45</v>
      </c>
      <c r="M120" s="76">
        <v>106511.99</v>
      </c>
      <c r="N120" s="76">
        <v>3079727.38</v>
      </c>
      <c r="O120" s="76">
        <v>191620</v>
      </c>
      <c r="P120" s="76">
        <v>212433.7</v>
      </c>
      <c r="Q120" s="76">
        <v>469590</v>
      </c>
      <c r="R120" s="76">
        <v>417996</v>
      </c>
      <c r="S120" s="76">
        <v>0</v>
      </c>
      <c r="T120" s="76">
        <v>141971.72</v>
      </c>
      <c r="U120" s="76">
        <v>0</v>
      </c>
      <c r="V120" s="76">
        <v>136537</v>
      </c>
      <c r="W120" s="76">
        <v>1270734</v>
      </c>
      <c r="X120" s="76">
        <v>140500</v>
      </c>
      <c r="Y120" s="76">
        <v>84400</v>
      </c>
      <c r="Z120" s="76">
        <v>71400</v>
      </c>
      <c r="AA120" s="76">
        <v>200503.08</v>
      </c>
      <c r="AB120" s="76">
        <v>108140</v>
      </c>
      <c r="AC120" s="76">
        <v>0</v>
      </c>
      <c r="AD120" s="76">
        <v>0</v>
      </c>
      <c r="AE120" s="76">
        <v>45080</v>
      </c>
      <c r="AF120" s="76">
        <v>5848073.6600000001</v>
      </c>
      <c r="AG120" s="76">
        <v>655400</v>
      </c>
      <c r="AH120" s="76">
        <v>81150</v>
      </c>
      <c r="AI120" s="76">
        <v>79658</v>
      </c>
      <c r="AJ120" s="76">
        <v>85794</v>
      </c>
      <c r="AK120" s="76">
        <v>329991.90000000002</v>
      </c>
      <c r="AL120" s="76">
        <v>247924</v>
      </c>
      <c r="AM120" s="76">
        <v>97353</v>
      </c>
      <c r="AN120" s="76">
        <v>333964.5</v>
      </c>
      <c r="AO120" s="76">
        <v>160639.79</v>
      </c>
      <c r="AP120" s="76">
        <v>145685.22</v>
      </c>
      <c r="AQ120" s="76">
        <v>66390</v>
      </c>
      <c r="AR120" s="76">
        <v>856520.07</v>
      </c>
      <c r="AS120" s="76">
        <v>355095</v>
      </c>
      <c r="AT120" s="76">
        <v>128581.57</v>
      </c>
      <c r="AU120" s="76">
        <v>209761</v>
      </c>
      <c r="AV120" s="76">
        <v>139222</v>
      </c>
      <c r="AW120" s="76">
        <v>197236.45</v>
      </c>
      <c r="AX120" s="76">
        <v>89773.35</v>
      </c>
      <c r="AY120" s="76">
        <v>3471601.38</v>
      </c>
      <c r="AZ120" s="76">
        <v>112763.01</v>
      </c>
      <c r="BA120" s="76">
        <v>56750</v>
      </c>
      <c r="BB120" s="76">
        <v>223062</v>
      </c>
      <c r="BC120" s="76">
        <v>181481</v>
      </c>
      <c r="BD120" s="76">
        <v>122795</v>
      </c>
      <c r="BE120" s="76">
        <v>75900</v>
      </c>
      <c r="BF120" s="76">
        <v>244100</v>
      </c>
      <c r="BG120" s="76">
        <v>257854</v>
      </c>
      <c r="BH120" s="76">
        <v>0</v>
      </c>
      <c r="BI120" s="76">
        <v>0</v>
      </c>
      <c r="BJ120" s="76">
        <v>1406524</v>
      </c>
      <c r="BK120" s="76">
        <v>447250</v>
      </c>
      <c r="BL120" s="76">
        <v>115807</v>
      </c>
      <c r="BM120" s="76">
        <v>60029</v>
      </c>
      <c r="BN120" s="76">
        <v>31784</v>
      </c>
      <c r="BO120" s="76">
        <v>226998</v>
      </c>
      <c r="BP120" s="76">
        <v>30563</v>
      </c>
      <c r="BQ120" s="76">
        <v>2509511.0699999998</v>
      </c>
      <c r="BR120" s="76">
        <v>110028.96</v>
      </c>
      <c r="BS120" s="76">
        <v>70024</v>
      </c>
      <c r="BT120" s="76">
        <v>0</v>
      </c>
      <c r="BU120" s="76">
        <v>6900</v>
      </c>
      <c r="BV120" s="76">
        <v>864572.84</v>
      </c>
      <c r="BW120" s="76">
        <v>147368.04</v>
      </c>
      <c r="BX120" s="76">
        <v>151880.56</v>
      </c>
      <c r="BY120" s="76">
        <v>203064</v>
      </c>
      <c r="BZ120" s="77">
        <v>26475164.129999995</v>
      </c>
    </row>
    <row r="121" spans="1:78" x14ac:dyDescent="0.2">
      <c r="A121" s="74" t="s">
        <v>299</v>
      </c>
      <c r="B121" s="74" t="s">
        <v>409</v>
      </c>
      <c r="C121" s="75" t="s">
        <v>450</v>
      </c>
      <c r="D121" s="74" t="s">
        <v>451</v>
      </c>
      <c r="E121" s="88">
        <v>0</v>
      </c>
      <c r="F121" s="88">
        <v>0</v>
      </c>
      <c r="G121" s="88">
        <v>0</v>
      </c>
      <c r="H121" s="88">
        <v>0</v>
      </c>
      <c r="I121" s="88">
        <v>0</v>
      </c>
      <c r="J121" s="88">
        <v>0</v>
      </c>
      <c r="K121" s="88">
        <v>0</v>
      </c>
      <c r="L121" s="88">
        <v>0</v>
      </c>
      <c r="M121" s="88">
        <v>0</v>
      </c>
      <c r="N121" s="88">
        <v>0</v>
      </c>
      <c r="O121" s="88">
        <v>0</v>
      </c>
      <c r="P121" s="88">
        <v>0</v>
      </c>
      <c r="Q121" s="88">
        <v>0</v>
      </c>
      <c r="R121" s="88">
        <v>0</v>
      </c>
      <c r="S121" s="88">
        <v>0</v>
      </c>
      <c r="T121" s="88">
        <v>0</v>
      </c>
      <c r="U121" s="88">
        <v>0</v>
      </c>
      <c r="V121" s="88">
        <v>0</v>
      </c>
      <c r="W121" s="88">
        <v>0</v>
      </c>
      <c r="X121" s="88">
        <v>0</v>
      </c>
      <c r="Y121" s="88">
        <v>0</v>
      </c>
      <c r="Z121" s="88">
        <v>0</v>
      </c>
      <c r="AA121" s="88">
        <v>0</v>
      </c>
      <c r="AB121" s="88">
        <v>0</v>
      </c>
      <c r="AC121" s="88">
        <v>0</v>
      </c>
      <c r="AD121" s="88">
        <v>0</v>
      </c>
      <c r="AE121" s="88">
        <v>0</v>
      </c>
      <c r="AF121" s="88">
        <v>0</v>
      </c>
      <c r="AG121" s="88">
        <v>0</v>
      </c>
      <c r="AH121" s="88">
        <v>0</v>
      </c>
      <c r="AI121" s="88">
        <v>0</v>
      </c>
      <c r="AJ121" s="88">
        <v>0</v>
      </c>
      <c r="AK121" s="88">
        <v>0</v>
      </c>
      <c r="AL121" s="88">
        <v>0</v>
      </c>
      <c r="AM121" s="88">
        <v>0</v>
      </c>
      <c r="AN121" s="88">
        <v>0</v>
      </c>
      <c r="AO121" s="88">
        <v>0</v>
      </c>
      <c r="AP121" s="88">
        <v>0</v>
      </c>
      <c r="AQ121" s="88">
        <v>0</v>
      </c>
      <c r="AR121" s="88">
        <v>0</v>
      </c>
      <c r="AS121" s="88">
        <v>0</v>
      </c>
      <c r="AT121" s="88">
        <v>0</v>
      </c>
      <c r="AU121" s="88">
        <v>0</v>
      </c>
      <c r="AV121" s="88">
        <v>0</v>
      </c>
      <c r="AW121" s="88">
        <v>0</v>
      </c>
      <c r="AX121" s="88">
        <v>0</v>
      </c>
      <c r="AY121" s="88">
        <v>0</v>
      </c>
      <c r="AZ121" s="88">
        <v>0</v>
      </c>
      <c r="BA121" s="88">
        <v>0</v>
      </c>
      <c r="BB121" s="88">
        <v>0</v>
      </c>
      <c r="BC121" s="88">
        <v>0</v>
      </c>
      <c r="BD121" s="88">
        <v>0</v>
      </c>
      <c r="BE121" s="88">
        <v>0</v>
      </c>
      <c r="BF121" s="88">
        <v>0</v>
      </c>
      <c r="BG121" s="88">
        <v>0</v>
      </c>
      <c r="BH121" s="88">
        <v>0</v>
      </c>
      <c r="BI121" s="88">
        <v>0</v>
      </c>
      <c r="BJ121" s="88">
        <v>0</v>
      </c>
      <c r="BK121" s="88">
        <v>0</v>
      </c>
      <c r="BL121" s="88">
        <v>0</v>
      </c>
      <c r="BM121" s="88">
        <v>0</v>
      </c>
      <c r="BN121" s="88">
        <v>0</v>
      </c>
      <c r="BO121" s="88">
        <v>0</v>
      </c>
      <c r="BP121" s="88">
        <v>0</v>
      </c>
      <c r="BQ121" s="88">
        <v>0</v>
      </c>
      <c r="BR121" s="88">
        <v>0</v>
      </c>
      <c r="BS121" s="88">
        <v>0</v>
      </c>
      <c r="BT121" s="88">
        <v>0</v>
      </c>
      <c r="BU121" s="88">
        <v>0</v>
      </c>
      <c r="BV121" s="88">
        <v>0</v>
      </c>
      <c r="BW121" s="88">
        <v>0</v>
      </c>
      <c r="BX121" s="88">
        <v>0</v>
      </c>
      <c r="BY121" s="88">
        <v>0</v>
      </c>
      <c r="BZ121" s="77">
        <v>6881874</v>
      </c>
    </row>
    <row r="122" spans="1:78" x14ac:dyDescent="0.2">
      <c r="A122" s="74" t="s">
        <v>299</v>
      </c>
      <c r="B122" s="74" t="s">
        <v>409</v>
      </c>
      <c r="C122" s="75" t="s">
        <v>452</v>
      </c>
      <c r="D122" s="74" t="s">
        <v>453</v>
      </c>
      <c r="E122" s="76">
        <v>0</v>
      </c>
      <c r="F122" s="76">
        <v>40000</v>
      </c>
      <c r="G122" s="76">
        <v>0</v>
      </c>
      <c r="H122" s="76">
        <v>0</v>
      </c>
      <c r="I122" s="76">
        <v>0</v>
      </c>
      <c r="J122" s="76">
        <v>0</v>
      </c>
      <c r="K122" s="76">
        <v>0</v>
      </c>
      <c r="L122" s="76">
        <v>0</v>
      </c>
      <c r="M122" s="76">
        <v>0</v>
      </c>
      <c r="N122" s="76">
        <v>0</v>
      </c>
      <c r="O122" s="76">
        <v>0</v>
      </c>
      <c r="P122" s="76">
        <v>0</v>
      </c>
      <c r="Q122" s="76">
        <v>0</v>
      </c>
      <c r="R122" s="76">
        <v>0</v>
      </c>
      <c r="S122" s="76">
        <v>0</v>
      </c>
      <c r="T122" s="76">
        <v>15000</v>
      </c>
      <c r="U122" s="76">
        <v>0</v>
      </c>
      <c r="V122" s="76">
        <v>0</v>
      </c>
      <c r="W122" s="76">
        <v>0</v>
      </c>
      <c r="X122" s="76">
        <v>63500</v>
      </c>
      <c r="Y122" s="76">
        <v>0</v>
      </c>
      <c r="Z122" s="76">
        <v>3000</v>
      </c>
      <c r="AA122" s="76">
        <v>0</v>
      </c>
      <c r="AB122" s="76">
        <v>0</v>
      </c>
      <c r="AC122" s="76">
        <v>0</v>
      </c>
      <c r="AD122" s="76">
        <v>0</v>
      </c>
      <c r="AE122" s="76">
        <v>0</v>
      </c>
      <c r="AF122" s="76">
        <v>0</v>
      </c>
      <c r="AG122" s="76">
        <v>0</v>
      </c>
      <c r="AH122" s="76">
        <v>0</v>
      </c>
      <c r="AI122" s="76">
        <v>0</v>
      </c>
      <c r="AJ122" s="76">
        <v>0</v>
      </c>
      <c r="AK122" s="76">
        <v>0</v>
      </c>
      <c r="AL122" s="76">
        <v>0</v>
      </c>
      <c r="AM122" s="76">
        <v>0</v>
      </c>
      <c r="AN122" s="76">
        <v>0</v>
      </c>
      <c r="AO122" s="76">
        <v>0</v>
      </c>
      <c r="AP122" s="76">
        <v>5580</v>
      </c>
      <c r="AQ122" s="76">
        <v>3000</v>
      </c>
      <c r="AR122" s="76">
        <v>0</v>
      </c>
      <c r="AS122" s="76">
        <v>0</v>
      </c>
      <c r="AT122" s="76">
        <v>0</v>
      </c>
      <c r="AU122" s="76">
        <v>0</v>
      </c>
      <c r="AV122" s="76">
        <v>0</v>
      </c>
      <c r="AW122" s="76">
        <v>0</v>
      </c>
      <c r="AX122" s="76">
        <v>0</v>
      </c>
      <c r="AY122" s="76">
        <v>0</v>
      </c>
      <c r="AZ122" s="76">
        <v>17210</v>
      </c>
      <c r="BA122" s="76">
        <v>0</v>
      </c>
      <c r="BB122" s="76">
        <v>0</v>
      </c>
      <c r="BC122" s="76">
        <v>0</v>
      </c>
      <c r="BD122" s="76">
        <v>0</v>
      </c>
      <c r="BE122" s="76">
        <v>0</v>
      </c>
      <c r="BF122" s="76">
        <v>3000</v>
      </c>
      <c r="BG122" s="76">
        <v>0</v>
      </c>
      <c r="BH122" s="76">
        <v>0</v>
      </c>
      <c r="BI122" s="76">
        <v>0</v>
      </c>
      <c r="BJ122" s="76">
        <v>159960</v>
      </c>
      <c r="BK122" s="76">
        <v>130000</v>
      </c>
      <c r="BL122" s="76">
        <v>0</v>
      </c>
      <c r="BM122" s="76">
        <v>0</v>
      </c>
      <c r="BN122" s="76">
        <v>0</v>
      </c>
      <c r="BO122" s="76">
        <v>0</v>
      </c>
      <c r="BP122" s="76">
        <v>17320</v>
      </c>
      <c r="BQ122" s="76">
        <v>0</v>
      </c>
      <c r="BR122" s="76">
        <v>0</v>
      </c>
      <c r="BS122" s="76">
        <v>0</v>
      </c>
      <c r="BT122" s="76">
        <v>0</v>
      </c>
      <c r="BU122" s="76">
        <v>0</v>
      </c>
      <c r="BV122" s="76">
        <v>0</v>
      </c>
      <c r="BW122" s="76">
        <v>0</v>
      </c>
      <c r="BX122" s="76">
        <v>0</v>
      </c>
      <c r="BY122" s="76">
        <v>0</v>
      </c>
      <c r="BZ122" s="77">
        <v>2091554.95</v>
      </c>
    </row>
    <row r="123" spans="1:78" x14ac:dyDescent="0.2">
      <c r="A123" s="74" t="s">
        <v>299</v>
      </c>
      <c r="B123" s="74" t="s">
        <v>454</v>
      </c>
      <c r="C123" s="75" t="s">
        <v>455</v>
      </c>
      <c r="D123" s="74" t="s">
        <v>456</v>
      </c>
      <c r="E123" s="76">
        <v>0</v>
      </c>
      <c r="F123" s="76">
        <v>0</v>
      </c>
      <c r="G123" s="76">
        <v>0</v>
      </c>
      <c r="H123" s="76">
        <v>0</v>
      </c>
      <c r="I123" s="76">
        <v>0</v>
      </c>
      <c r="J123" s="76">
        <v>0</v>
      </c>
      <c r="K123" s="76">
        <v>0</v>
      </c>
      <c r="L123" s="76">
        <v>0</v>
      </c>
      <c r="M123" s="76">
        <v>0</v>
      </c>
      <c r="N123" s="76">
        <v>0</v>
      </c>
      <c r="O123" s="76">
        <v>0</v>
      </c>
      <c r="P123" s="76">
        <v>0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0</v>
      </c>
      <c r="W123" s="76">
        <v>789389</v>
      </c>
      <c r="X123" s="76">
        <v>0</v>
      </c>
      <c r="Y123" s="76">
        <v>0</v>
      </c>
      <c r="Z123" s="76">
        <v>0</v>
      </c>
      <c r="AA123" s="76">
        <v>0</v>
      </c>
      <c r="AB123" s="76">
        <v>0</v>
      </c>
      <c r="AC123" s="76">
        <v>0</v>
      </c>
      <c r="AD123" s="76">
        <v>0</v>
      </c>
      <c r="AE123" s="76">
        <v>0</v>
      </c>
      <c r="AF123" s="76">
        <v>0</v>
      </c>
      <c r="AG123" s="76">
        <v>0</v>
      </c>
      <c r="AH123" s="76">
        <v>0</v>
      </c>
      <c r="AI123" s="76">
        <v>0</v>
      </c>
      <c r="AJ123" s="76">
        <v>0</v>
      </c>
      <c r="AK123" s="76">
        <v>0</v>
      </c>
      <c r="AL123" s="76">
        <v>0</v>
      </c>
      <c r="AM123" s="76">
        <v>0</v>
      </c>
      <c r="AN123" s="76">
        <v>0</v>
      </c>
      <c r="AO123" s="76">
        <v>0</v>
      </c>
      <c r="AP123" s="76">
        <v>0</v>
      </c>
      <c r="AQ123" s="76">
        <v>0</v>
      </c>
      <c r="AR123" s="76">
        <v>25600</v>
      </c>
      <c r="AS123" s="76">
        <v>0</v>
      </c>
      <c r="AT123" s="76">
        <v>0</v>
      </c>
      <c r="AU123" s="76">
        <v>0</v>
      </c>
      <c r="AV123" s="76">
        <v>0</v>
      </c>
      <c r="AW123" s="76">
        <v>0</v>
      </c>
      <c r="AX123" s="76">
        <v>0</v>
      </c>
      <c r="AY123" s="76">
        <v>0</v>
      </c>
      <c r="AZ123" s="76">
        <v>0</v>
      </c>
      <c r="BA123" s="76">
        <v>0</v>
      </c>
      <c r="BB123" s="76">
        <v>0</v>
      </c>
      <c r="BC123" s="76">
        <v>0</v>
      </c>
      <c r="BD123" s="76">
        <v>0</v>
      </c>
      <c r="BE123" s="76">
        <v>0</v>
      </c>
      <c r="BF123" s="76">
        <v>0</v>
      </c>
      <c r="BG123" s="76">
        <v>0</v>
      </c>
      <c r="BH123" s="76">
        <v>0</v>
      </c>
      <c r="BI123" s="76">
        <v>0</v>
      </c>
      <c r="BJ123" s="76">
        <v>0</v>
      </c>
      <c r="BK123" s="76">
        <v>0</v>
      </c>
      <c r="BL123" s="76">
        <v>0</v>
      </c>
      <c r="BM123" s="76">
        <v>0</v>
      </c>
      <c r="BN123" s="76">
        <v>0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0</v>
      </c>
      <c r="BX123" s="76">
        <v>0</v>
      </c>
      <c r="BY123" s="76">
        <v>0</v>
      </c>
      <c r="BZ123" s="77">
        <v>3386225.1799999997</v>
      </c>
    </row>
    <row r="124" spans="1:78" x14ac:dyDescent="0.2">
      <c r="A124" s="74" t="s">
        <v>299</v>
      </c>
      <c r="B124" s="74" t="s">
        <v>454</v>
      </c>
      <c r="C124" s="75" t="s">
        <v>457</v>
      </c>
      <c r="D124" s="74" t="s">
        <v>458</v>
      </c>
      <c r="E124" s="76">
        <v>94340</v>
      </c>
      <c r="F124" s="76">
        <v>67880</v>
      </c>
      <c r="G124" s="76">
        <v>0</v>
      </c>
      <c r="H124" s="76">
        <v>0</v>
      </c>
      <c r="I124" s="76">
        <v>19770</v>
      </c>
      <c r="J124" s="76">
        <v>0</v>
      </c>
      <c r="K124" s="76">
        <v>0</v>
      </c>
      <c r="L124" s="76">
        <v>0</v>
      </c>
      <c r="M124" s="76">
        <v>0</v>
      </c>
      <c r="N124" s="76">
        <v>0</v>
      </c>
      <c r="O124" s="76">
        <v>1200</v>
      </c>
      <c r="P124" s="76">
        <v>0</v>
      </c>
      <c r="Q124" s="76">
        <v>40780</v>
      </c>
      <c r="R124" s="76">
        <v>20640</v>
      </c>
      <c r="S124" s="76">
        <v>0</v>
      </c>
      <c r="T124" s="76">
        <v>0</v>
      </c>
      <c r="U124" s="76">
        <v>69726.399999999994</v>
      </c>
      <c r="V124" s="76">
        <v>20720</v>
      </c>
      <c r="W124" s="76">
        <v>507967.5</v>
      </c>
      <c r="X124" s="76">
        <v>8240</v>
      </c>
      <c r="Y124" s="76">
        <v>38941.800000000003</v>
      </c>
      <c r="Z124" s="76">
        <v>16680</v>
      </c>
      <c r="AA124" s="76">
        <v>960</v>
      </c>
      <c r="AB124" s="76">
        <v>0</v>
      </c>
      <c r="AC124" s="76">
        <v>69200</v>
      </c>
      <c r="AD124" s="76">
        <v>0</v>
      </c>
      <c r="AE124" s="76">
        <v>3680</v>
      </c>
      <c r="AF124" s="76">
        <v>230890</v>
      </c>
      <c r="AG124" s="76">
        <v>0</v>
      </c>
      <c r="AH124" s="76">
        <v>1440</v>
      </c>
      <c r="AI124" s="76">
        <v>2400</v>
      </c>
      <c r="AJ124" s="76">
        <v>1200</v>
      </c>
      <c r="AK124" s="76">
        <v>480</v>
      </c>
      <c r="AL124" s="76">
        <v>2400</v>
      </c>
      <c r="AM124" s="76">
        <v>1920</v>
      </c>
      <c r="AN124" s="76">
        <v>0</v>
      </c>
      <c r="AO124" s="76">
        <v>1920</v>
      </c>
      <c r="AP124" s="76">
        <v>4640</v>
      </c>
      <c r="AQ124" s="76">
        <v>5200</v>
      </c>
      <c r="AR124" s="76">
        <v>43800</v>
      </c>
      <c r="AS124" s="76">
        <v>30780</v>
      </c>
      <c r="AT124" s="76">
        <v>0</v>
      </c>
      <c r="AU124" s="76">
        <v>480</v>
      </c>
      <c r="AV124" s="76">
        <v>2200</v>
      </c>
      <c r="AW124" s="76">
        <v>2720</v>
      </c>
      <c r="AX124" s="76">
        <v>5440</v>
      </c>
      <c r="AY124" s="76">
        <v>53280</v>
      </c>
      <c r="AZ124" s="76">
        <v>8320</v>
      </c>
      <c r="BA124" s="76">
        <v>9700</v>
      </c>
      <c r="BB124" s="76">
        <v>0</v>
      </c>
      <c r="BC124" s="76">
        <v>0</v>
      </c>
      <c r="BD124" s="76">
        <v>7000</v>
      </c>
      <c r="BE124" s="76">
        <v>14000</v>
      </c>
      <c r="BF124" s="76">
        <v>92410</v>
      </c>
      <c r="BG124" s="76">
        <v>5040</v>
      </c>
      <c r="BH124" s="76">
        <v>22768</v>
      </c>
      <c r="BI124" s="76">
        <v>5921</v>
      </c>
      <c r="BJ124" s="76">
        <v>41244</v>
      </c>
      <c r="BK124" s="76">
        <v>147260</v>
      </c>
      <c r="BL124" s="76">
        <v>0</v>
      </c>
      <c r="BM124" s="76">
        <v>5520</v>
      </c>
      <c r="BN124" s="76">
        <v>17630</v>
      </c>
      <c r="BO124" s="76">
        <v>0</v>
      </c>
      <c r="BP124" s="76">
        <v>10960</v>
      </c>
      <c r="BQ124" s="76">
        <v>61690</v>
      </c>
      <c r="BR124" s="76">
        <v>2880</v>
      </c>
      <c r="BS124" s="76">
        <v>0</v>
      </c>
      <c r="BT124" s="76">
        <v>50240</v>
      </c>
      <c r="BU124" s="76">
        <v>92480</v>
      </c>
      <c r="BV124" s="76">
        <v>55020</v>
      </c>
      <c r="BW124" s="76">
        <v>1120</v>
      </c>
      <c r="BX124" s="76">
        <v>7040</v>
      </c>
      <c r="BY124" s="76">
        <v>2100</v>
      </c>
      <c r="BZ124" s="77">
        <v>3733606.9899999998</v>
      </c>
    </row>
    <row r="125" spans="1:78" x14ac:dyDescent="0.2">
      <c r="A125" s="74" t="s">
        <v>299</v>
      </c>
      <c r="B125" s="74" t="s">
        <v>454</v>
      </c>
      <c r="C125" s="75" t="s">
        <v>459</v>
      </c>
      <c r="D125" s="74" t="s">
        <v>460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0</v>
      </c>
      <c r="M125" s="76">
        <v>0</v>
      </c>
      <c r="N125" s="76">
        <v>0</v>
      </c>
      <c r="O125" s="76">
        <v>0</v>
      </c>
      <c r="P125" s="76">
        <v>0</v>
      </c>
      <c r="Q125" s="76">
        <v>0</v>
      </c>
      <c r="R125" s="76">
        <v>0</v>
      </c>
      <c r="S125" s="76">
        <v>0</v>
      </c>
      <c r="T125" s="76">
        <v>0</v>
      </c>
      <c r="U125" s="76">
        <v>0</v>
      </c>
      <c r="V125" s="76">
        <v>0</v>
      </c>
      <c r="W125" s="76">
        <v>0</v>
      </c>
      <c r="X125" s="76">
        <v>0</v>
      </c>
      <c r="Y125" s="76">
        <v>0</v>
      </c>
      <c r="Z125" s="76">
        <v>0</v>
      </c>
      <c r="AA125" s="76">
        <v>0</v>
      </c>
      <c r="AB125" s="76">
        <v>0</v>
      </c>
      <c r="AC125" s="76">
        <v>0</v>
      </c>
      <c r="AD125" s="76">
        <v>0</v>
      </c>
      <c r="AE125" s="76">
        <v>0</v>
      </c>
      <c r="AF125" s="76">
        <v>0</v>
      </c>
      <c r="AG125" s="76">
        <v>0</v>
      </c>
      <c r="AH125" s="76">
        <v>0</v>
      </c>
      <c r="AI125" s="76">
        <v>0</v>
      </c>
      <c r="AJ125" s="76">
        <v>0</v>
      </c>
      <c r="AK125" s="76">
        <v>0</v>
      </c>
      <c r="AL125" s="76">
        <v>0</v>
      </c>
      <c r="AM125" s="76">
        <v>0</v>
      </c>
      <c r="AN125" s="76">
        <v>0</v>
      </c>
      <c r="AO125" s="76">
        <v>0</v>
      </c>
      <c r="AP125" s="76">
        <v>0</v>
      </c>
      <c r="AQ125" s="76">
        <v>0</v>
      </c>
      <c r="AR125" s="76">
        <v>45814</v>
      </c>
      <c r="AS125" s="76">
        <v>0</v>
      </c>
      <c r="AT125" s="76">
        <v>0</v>
      </c>
      <c r="AU125" s="76">
        <v>0</v>
      </c>
      <c r="AV125" s="76">
        <v>0</v>
      </c>
      <c r="AW125" s="76">
        <v>0</v>
      </c>
      <c r="AX125" s="76">
        <v>0</v>
      </c>
      <c r="AY125" s="76">
        <v>0</v>
      </c>
      <c r="AZ125" s="76">
        <v>0</v>
      </c>
      <c r="BA125" s="76">
        <v>0</v>
      </c>
      <c r="BB125" s="76">
        <v>0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0</v>
      </c>
      <c r="BV125" s="76">
        <v>0</v>
      </c>
      <c r="BW125" s="76">
        <v>0</v>
      </c>
      <c r="BX125" s="76">
        <v>0</v>
      </c>
      <c r="BY125" s="76">
        <v>0</v>
      </c>
      <c r="BZ125" s="77">
        <v>751601115.55000007</v>
      </c>
    </row>
    <row r="126" spans="1:78" x14ac:dyDescent="0.2">
      <c r="A126" s="74" t="s">
        <v>299</v>
      </c>
      <c r="B126" s="74" t="s">
        <v>454</v>
      </c>
      <c r="C126" s="75" t="s">
        <v>461</v>
      </c>
      <c r="D126" s="74" t="s">
        <v>462</v>
      </c>
      <c r="E126" s="76">
        <v>193240</v>
      </c>
      <c r="F126" s="76">
        <v>60630</v>
      </c>
      <c r="G126" s="76">
        <v>0</v>
      </c>
      <c r="H126" s="76">
        <v>0</v>
      </c>
      <c r="I126" s="76">
        <v>0</v>
      </c>
      <c r="J126" s="76">
        <v>16300</v>
      </c>
      <c r="K126" s="76">
        <v>0</v>
      </c>
      <c r="L126" s="76">
        <v>0</v>
      </c>
      <c r="M126" s="76">
        <v>0</v>
      </c>
      <c r="N126" s="76">
        <v>0</v>
      </c>
      <c r="O126" s="76">
        <v>0</v>
      </c>
      <c r="P126" s="76">
        <v>0</v>
      </c>
      <c r="Q126" s="76">
        <v>52713</v>
      </c>
      <c r="R126" s="76">
        <v>17200</v>
      </c>
      <c r="S126" s="76">
        <v>1200</v>
      </c>
      <c r="T126" s="76">
        <v>0</v>
      </c>
      <c r="U126" s="76">
        <v>46470.43</v>
      </c>
      <c r="V126" s="76">
        <v>58600</v>
      </c>
      <c r="W126" s="76">
        <v>706001.81</v>
      </c>
      <c r="X126" s="76">
        <v>117380</v>
      </c>
      <c r="Y126" s="76">
        <v>90122</v>
      </c>
      <c r="Z126" s="76">
        <v>44165.36</v>
      </c>
      <c r="AA126" s="76">
        <v>0</v>
      </c>
      <c r="AB126" s="76">
        <v>3000</v>
      </c>
      <c r="AC126" s="76">
        <v>107789.12</v>
      </c>
      <c r="AD126" s="76">
        <v>0</v>
      </c>
      <c r="AE126" s="76">
        <v>4933</v>
      </c>
      <c r="AF126" s="76">
        <v>34680</v>
      </c>
      <c r="AG126" s="76">
        <v>0</v>
      </c>
      <c r="AH126" s="76">
        <v>2400</v>
      </c>
      <c r="AI126" s="76">
        <v>1250</v>
      </c>
      <c r="AJ126" s="76">
        <v>1000</v>
      </c>
      <c r="AK126" s="76">
        <v>0</v>
      </c>
      <c r="AL126" s="76">
        <v>3600</v>
      </c>
      <c r="AM126" s="76">
        <v>0</v>
      </c>
      <c r="AN126" s="76">
        <v>0</v>
      </c>
      <c r="AO126" s="76">
        <v>1500</v>
      </c>
      <c r="AP126" s="76">
        <v>2779.89</v>
      </c>
      <c r="AQ126" s="76">
        <v>17874.41</v>
      </c>
      <c r="AR126" s="76">
        <v>49036.5</v>
      </c>
      <c r="AS126" s="76">
        <v>0</v>
      </c>
      <c r="AT126" s="76">
        <v>0</v>
      </c>
      <c r="AU126" s="76">
        <v>0</v>
      </c>
      <c r="AV126" s="76">
        <v>0</v>
      </c>
      <c r="AW126" s="76">
        <v>25250</v>
      </c>
      <c r="AX126" s="76">
        <v>2998</v>
      </c>
      <c r="AY126" s="76">
        <v>0</v>
      </c>
      <c r="AZ126" s="76">
        <v>80124</v>
      </c>
      <c r="BA126" s="76">
        <v>30589</v>
      </c>
      <c r="BB126" s="76">
        <v>0</v>
      </c>
      <c r="BC126" s="76">
        <v>0</v>
      </c>
      <c r="BD126" s="76">
        <v>0</v>
      </c>
      <c r="BE126" s="76">
        <v>27243.3</v>
      </c>
      <c r="BF126" s="76">
        <v>216535.59</v>
      </c>
      <c r="BG126" s="76">
        <v>8000</v>
      </c>
      <c r="BH126" s="76">
        <v>23196</v>
      </c>
      <c r="BI126" s="76">
        <v>12000</v>
      </c>
      <c r="BJ126" s="76">
        <v>26799</v>
      </c>
      <c r="BK126" s="76">
        <v>297810</v>
      </c>
      <c r="BL126" s="76">
        <v>3350</v>
      </c>
      <c r="BM126" s="76">
        <v>9950</v>
      </c>
      <c r="BN126" s="76">
        <v>47800</v>
      </c>
      <c r="BO126" s="76">
        <v>0</v>
      </c>
      <c r="BP126" s="76">
        <v>17300</v>
      </c>
      <c r="BQ126" s="76">
        <v>58290</v>
      </c>
      <c r="BR126" s="76">
        <v>5100</v>
      </c>
      <c r="BS126" s="76">
        <v>0</v>
      </c>
      <c r="BT126" s="76">
        <v>102250</v>
      </c>
      <c r="BU126" s="76">
        <v>87519.99</v>
      </c>
      <c r="BV126" s="76">
        <v>55390</v>
      </c>
      <c r="BW126" s="76">
        <v>0</v>
      </c>
      <c r="BX126" s="76">
        <v>16930</v>
      </c>
      <c r="BY126" s="76">
        <v>4850</v>
      </c>
      <c r="BZ126" s="77">
        <v>71345524.960000008</v>
      </c>
    </row>
    <row r="127" spans="1:78" x14ac:dyDescent="0.2">
      <c r="A127" s="74" t="s">
        <v>299</v>
      </c>
      <c r="B127" s="74" t="s">
        <v>454</v>
      </c>
      <c r="C127" s="75" t="s">
        <v>463</v>
      </c>
      <c r="D127" s="74" t="s">
        <v>464</v>
      </c>
      <c r="E127" s="76">
        <v>0</v>
      </c>
      <c r="F127" s="76">
        <v>0</v>
      </c>
      <c r="G127" s="76">
        <v>0</v>
      </c>
      <c r="H127" s="76">
        <v>0</v>
      </c>
      <c r="I127" s="76">
        <v>0</v>
      </c>
      <c r="J127" s="76">
        <v>0</v>
      </c>
      <c r="K127" s="76">
        <v>0</v>
      </c>
      <c r="L127" s="76">
        <v>0</v>
      </c>
      <c r="M127" s="76">
        <v>0</v>
      </c>
      <c r="N127" s="76">
        <v>0</v>
      </c>
      <c r="O127" s="76">
        <v>0</v>
      </c>
      <c r="P127" s="76">
        <v>0</v>
      </c>
      <c r="Q127" s="76">
        <v>0</v>
      </c>
      <c r="R127" s="76">
        <v>0</v>
      </c>
      <c r="S127" s="76">
        <v>0</v>
      </c>
      <c r="T127" s="76">
        <v>0</v>
      </c>
      <c r="U127" s="76">
        <v>0</v>
      </c>
      <c r="V127" s="76">
        <v>0</v>
      </c>
      <c r="W127" s="76">
        <v>579780.69999999995</v>
      </c>
      <c r="X127" s="76">
        <v>0</v>
      </c>
      <c r="Y127" s="76">
        <v>0</v>
      </c>
      <c r="Z127" s="76">
        <v>0</v>
      </c>
      <c r="AA127" s="76">
        <v>0</v>
      </c>
      <c r="AB127" s="76">
        <v>0</v>
      </c>
      <c r="AC127" s="76">
        <v>0</v>
      </c>
      <c r="AD127" s="76">
        <v>179163.76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0</v>
      </c>
      <c r="AL127" s="76">
        <v>0</v>
      </c>
      <c r="AM127" s="76">
        <v>0</v>
      </c>
      <c r="AN127" s="76">
        <v>0</v>
      </c>
      <c r="AO127" s="76">
        <v>0</v>
      </c>
      <c r="AP127" s="76">
        <v>0</v>
      </c>
      <c r="AQ127" s="76">
        <v>0</v>
      </c>
      <c r="AR127" s="76">
        <v>62944</v>
      </c>
      <c r="AS127" s="76">
        <v>0</v>
      </c>
      <c r="AT127" s="76">
        <v>0</v>
      </c>
      <c r="AU127" s="76">
        <v>0</v>
      </c>
      <c r="AV127" s="76">
        <v>0</v>
      </c>
      <c r="AW127" s="76">
        <v>0</v>
      </c>
      <c r="AX127" s="76">
        <v>0</v>
      </c>
      <c r="AY127" s="76">
        <v>0</v>
      </c>
      <c r="AZ127" s="76">
        <v>0</v>
      </c>
      <c r="BA127" s="76">
        <v>0</v>
      </c>
      <c r="BB127" s="76">
        <v>0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0</v>
      </c>
      <c r="BJ127" s="76">
        <v>0</v>
      </c>
      <c r="BK127" s="76">
        <v>0</v>
      </c>
      <c r="BL127" s="76">
        <v>0</v>
      </c>
      <c r="BM127" s="76">
        <v>0</v>
      </c>
      <c r="BN127" s="76">
        <v>4040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0</v>
      </c>
      <c r="BX127" s="76">
        <v>0</v>
      </c>
      <c r="BY127" s="76">
        <v>0</v>
      </c>
      <c r="BZ127" s="77">
        <v>13293470.92</v>
      </c>
    </row>
    <row r="128" spans="1:78" x14ac:dyDescent="0.2">
      <c r="A128" s="74" t="s">
        <v>299</v>
      </c>
      <c r="B128" s="74" t="s">
        <v>454</v>
      </c>
      <c r="C128" s="75" t="s">
        <v>465</v>
      </c>
      <c r="D128" s="74" t="s">
        <v>466</v>
      </c>
      <c r="E128" s="76">
        <v>201581</v>
      </c>
      <c r="F128" s="76">
        <v>76310.8</v>
      </c>
      <c r="G128" s="76">
        <v>32181</v>
      </c>
      <c r="H128" s="76">
        <v>4365</v>
      </c>
      <c r="I128" s="76">
        <v>5011</v>
      </c>
      <c r="J128" s="76">
        <v>0</v>
      </c>
      <c r="K128" s="76">
        <v>66463</v>
      </c>
      <c r="L128" s="76">
        <v>2544</v>
      </c>
      <c r="M128" s="76">
        <v>33118.800000000003</v>
      </c>
      <c r="N128" s="76">
        <v>31153</v>
      </c>
      <c r="O128" s="76">
        <v>595</v>
      </c>
      <c r="P128" s="76">
        <v>460</v>
      </c>
      <c r="Q128" s="76">
        <v>336382</v>
      </c>
      <c r="R128" s="76">
        <v>3440</v>
      </c>
      <c r="S128" s="76">
        <v>228461.86</v>
      </c>
      <c r="T128" s="76">
        <v>0</v>
      </c>
      <c r="U128" s="76">
        <v>155900</v>
      </c>
      <c r="V128" s="76">
        <v>48184.63</v>
      </c>
      <c r="W128" s="76">
        <v>534488</v>
      </c>
      <c r="X128" s="76">
        <v>91503.75</v>
      </c>
      <c r="Y128" s="76">
        <v>42435</v>
      </c>
      <c r="Z128" s="76">
        <v>20179</v>
      </c>
      <c r="AA128" s="76">
        <v>0</v>
      </c>
      <c r="AB128" s="76">
        <v>12720</v>
      </c>
      <c r="AC128" s="76">
        <v>164929</v>
      </c>
      <c r="AD128" s="76">
        <v>0</v>
      </c>
      <c r="AE128" s="76">
        <v>5620</v>
      </c>
      <c r="AF128" s="76">
        <v>251379</v>
      </c>
      <c r="AG128" s="76">
        <v>0</v>
      </c>
      <c r="AH128" s="76">
        <v>0</v>
      </c>
      <c r="AI128" s="76">
        <v>300</v>
      </c>
      <c r="AJ128" s="76">
        <v>500</v>
      </c>
      <c r="AK128" s="76">
        <v>0</v>
      </c>
      <c r="AL128" s="76">
        <v>2067</v>
      </c>
      <c r="AM128" s="76">
        <v>0</v>
      </c>
      <c r="AN128" s="76">
        <v>0</v>
      </c>
      <c r="AO128" s="76">
        <v>400</v>
      </c>
      <c r="AP128" s="76">
        <v>1025</v>
      </c>
      <c r="AQ128" s="76">
        <v>17119</v>
      </c>
      <c r="AR128" s="76">
        <v>86707</v>
      </c>
      <c r="AS128" s="76">
        <v>0</v>
      </c>
      <c r="AT128" s="76">
        <v>0</v>
      </c>
      <c r="AU128" s="76">
        <v>220</v>
      </c>
      <c r="AV128" s="76">
        <v>1870</v>
      </c>
      <c r="AW128" s="76">
        <v>57415</v>
      </c>
      <c r="AX128" s="76">
        <v>83591</v>
      </c>
      <c r="AY128" s="76">
        <v>130355</v>
      </c>
      <c r="AZ128" s="76">
        <v>121161</v>
      </c>
      <c r="BA128" s="76">
        <v>31247.52</v>
      </c>
      <c r="BB128" s="76">
        <v>2720</v>
      </c>
      <c r="BC128" s="76">
        <v>0</v>
      </c>
      <c r="BD128" s="76">
        <v>3735.05</v>
      </c>
      <c r="BE128" s="76">
        <v>50238</v>
      </c>
      <c r="BF128" s="76">
        <v>55940</v>
      </c>
      <c r="BG128" s="76">
        <v>4959</v>
      </c>
      <c r="BH128" s="76">
        <v>95468.52</v>
      </c>
      <c r="BI128" s="76">
        <v>34097</v>
      </c>
      <c r="BJ128" s="76">
        <v>40374.1</v>
      </c>
      <c r="BK128" s="76">
        <v>89928</v>
      </c>
      <c r="BL128" s="76">
        <v>0</v>
      </c>
      <c r="BM128" s="76">
        <v>12045</v>
      </c>
      <c r="BN128" s="76">
        <v>13720</v>
      </c>
      <c r="BO128" s="76">
        <v>0</v>
      </c>
      <c r="BP128" s="76">
        <v>17488</v>
      </c>
      <c r="BQ128" s="76">
        <v>103526.08</v>
      </c>
      <c r="BR128" s="76">
        <v>2246</v>
      </c>
      <c r="BS128" s="76">
        <v>16760</v>
      </c>
      <c r="BT128" s="76">
        <v>216994</v>
      </c>
      <c r="BU128" s="76">
        <v>96069</v>
      </c>
      <c r="BV128" s="76">
        <v>70213</v>
      </c>
      <c r="BW128" s="76">
        <v>0</v>
      </c>
      <c r="BX128" s="76">
        <v>28390.400000000001</v>
      </c>
      <c r="BY128" s="76">
        <v>3368</v>
      </c>
      <c r="BZ128" s="77">
        <v>3070957.81</v>
      </c>
    </row>
    <row r="129" spans="1:78" x14ac:dyDescent="0.2">
      <c r="A129" s="83" t="s">
        <v>467</v>
      </c>
      <c r="B129" s="84"/>
      <c r="C129" s="84"/>
      <c r="D129" s="85"/>
      <c r="E129" s="81">
        <f>SUM(E48:E128)</f>
        <v>539866126.7299999</v>
      </c>
      <c r="F129" s="81">
        <f t="shared" ref="F129:BQ129" si="4">SUM(F48:F128)</f>
        <v>157022490.16000003</v>
      </c>
      <c r="G129" s="81">
        <f t="shared" si="4"/>
        <v>196516562.67999998</v>
      </c>
      <c r="H129" s="81">
        <f t="shared" si="4"/>
        <v>89055094.150000006</v>
      </c>
      <c r="I129" s="81">
        <f t="shared" si="4"/>
        <v>67576063.479999989</v>
      </c>
      <c r="J129" s="81">
        <f t="shared" si="4"/>
        <v>29871463.199999999</v>
      </c>
      <c r="K129" s="81">
        <f t="shared" si="4"/>
        <v>936217402.65000021</v>
      </c>
      <c r="L129" s="81">
        <f t="shared" si="4"/>
        <v>135179186.63</v>
      </c>
      <c r="M129" s="81">
        <f t="shared" si="4"/>
        <v>42935143.019999996</v>
      </c>
      <c r="N129" s="81">
        <f t="shared" si="4"/>
        <v>319222742.88999999</v>
      </c>
      <c r="O129" s="81">
        <f t="shared" si="4"/>
        <v>43632640.880000003</v>
      </c>
      <c r="P129" s="81">
        <f t="shared" si="4"/>
        <v>103498899.92</v>
      </c>
      <c r="Q129" s="81">
        <f t="shared" si="4"/>
        <v>191930688.09</v>
      </c>
      <c r="R129" s="81">
        <f t="shared" si="4"/>
        <v>174219660.95000002</v>
      </c>
      <c r="S129" s="81">
        <f t="shared" si="4"/>
        <v>20949842.140000001</v>
      </c>
      <c r="T129" s="81">
        <f t="shared" si="4"/>
        <v>74161325.420000017</v>
      </c>
      <c r="U129" s="81">
        <f t="shared" si="4"/>
        <v>57064197.030000009</v>
      </c>
      <c r="V129" s="81">
        <f t="shared" si="4"/>
        <v>33383728.129999999</v>
      </c>
      <c r="W129" s="81">
        <f t="shared" si="4"/>
        <v>546193142.4799999</v>
      </c>
      <c r="X129" s="81">
        <f t="shared" si="4"/>
        <v>160030391.50000003</v>
      </c>
      <c r="Y129" s="81">
        <f t="shared" si="4"/>
        <v>73020692.290000007</v>
      </c>
      <c r="Z129" s="81">
        <f t="shared" si="4"/>
        <v>163720171.00999996</v>
      </c>
      <c r="AA129" s="81">
        <f t="shared" si="4"/>
        <v>47690654.769999996</v>
      </c>
      <c r="AB129" s="81">
        <f t="shared" si="4"/>
        <v>66475484.770000003</v>
      </c>
      <c r="AC129" s="81">
        <f t="shared" si="4"/>
        <v>63620568.849999994</v>
      </c>
      <c r="AD129" s="81">
        <f t="shared" si="4"/>
        <v>32858432.870000005</v>
      </c>
      <c r="AE129" s="81">
        <f t="shared" si="4"/>
        <v>28396816</v>
      </c>
      <c r="AF129" s="81">
        <f t="shared" si="4"/>
        <v>770072941.12999988</v>
      </c>
      <c r="AG129" s="81">
        <f t="shared" si="4"/>
        <v>51534126.599999994</v>
      </c>
      <c r="AH129" s="81">
        <f t="shared" si="4"/>
        <v>33964281.449999996</v>
      </c>
      <c r="AI129" s="81">
        <f t="shared" si="4"/>
        <v>35920291.25</v>
      </c>
      <c r="AJ129" s="81">
        <f t="shared" si="4"/>
        <v>32801214.600000001</v>
      </c>
      <c r="AK129" s="81">
        <f t="shared" si="4"/>
        <v>58423413.280000001</v>
      </c>
      <c r="AL129" s="81">
        <f t="shared" si="4"/>
        <v>42583019.960000001</v>
      </c>
      <c r="AM129" s="81">
        <f t="shared" si="4"/>
        <v>43151304.31000001</v>
      </c>
      <c r="AN129" s="81">
        <f t="shared" si="4"/>
        <v>66336422.399999999</v>
      </c>
      <c r="AO129" s="81">
        <f t="shared" si="4"/>
        <v>36465147.460000001</v>
      </c>
      <c r="AP129" s="81">
        <f t="shared" si="4"/>
        <v>41811066.840000004</v>
      </c>
      <c r="AQ129" s="81">
        <f t="shared" si="4"/>
        <v>36499491.259999998</v>
      </c>
      <c r="AR129" s="81">
        <f t="shared" si="4"/>
        <v>298080154.66000009</v>
      </c>
      <c r="AS129" s="81">
        <f t="shared" si="4"/>
        <v>45983684.329999998</v>
      </c>
      <c r="AT129" s="81">
        <f t="shared" si="4"/>
        <v>41429029.899999991</v>
      </c>
      <c r="AU129" s="81">
        <f t="shared" si="4"/>
        <v>42442947.230000004</v>
      </c>
      <c r="AV129" s="81">
        <f t="shared" si="4"/>
        <v>39002064.450000003</v>
      </c>
      <c r="AW129" s="81">
        <f t="shared" si="4"/>
        <v>17433694.559999999</v>
      </c>
      <c r="AX129" s="81">
        <f t="shared" si="4"/>
        <v>25805410.929999996</v>
      </c>
      <c r="AY129" s="81">
        <f t="shared" si="4"/>
        <v>544782994.20000005</v>
      </c>
      <c r="AZ129" s="81">
        <f t="shared" si="4"/>
        <v>50106697.029999994</v>
      </c>
      <c r="BA129" s="81">
        <f t="shared" si="4"/>
        <v>55985400.400000006</v>
      </c>
      <c r="BB129" s="81">
        <f t="shared" si="4"/>
        <v>89371362.049999997</v>
      </c>
      <c r="BC129" s="81">
        <f t="shared" si="4"/>
        <v>82400480.180000007</v>
      </c>
      <c r="BD129" s="81">
        <f t="shared" si="4"/>
        <v>54241886.449999996</v>
      </c>
      <c r="BE129" s="81">
        <f t="shared" si="4"/>
        <v>116656826.9699</v>
      </c>
      <c r="BF129" s="81">
        <f t="shared" si="4"/>
        <v>96233534.080000013</v>
      </c>
      <c r="BG129" s="81">
        <f t="shared" si="4"/>
        <v>58666133.419999994</v>
      </c>
      <c r="BH129" s="81">
        <f t="shared" si="4"/>
        <v>25791899.200000003</v>
      </c>
      <c r="BI129" s="81">
        <f t="shared" si="4"/>
        <v>15712477.789999999</v>
      </c>
      <c r="BJ129" s="81">
        <f t="shared" si="4"/>
        <v>457963585.71999997</v>
      </c>
      <c r="BK129" s="81">
        <f t="shared" si="4"/>
        <v>193547320.93000004</v>
      </c>
      <c r="BL129" s="81">
        <f t="shared" si="4"/>
        <v>49439097.07</v>
      </c>
      <c r="BM129" s="81">
        <f t="shared" si="4"/>
        <v>35650891.939999998</v>
      </c>
      <c r="BN129" s="81">
        <f t="shared" si="4"/>
        <v>48733804.169999994</v>
      </c>
      <c r="BO129" s="81">
        <f t="shared" si="4"/>
        <v>70147515.590000004</v>
      </c>
      <c r="BP129" s="81">
        <f t="shared" si="4"/>
        <v>34103054.130000003</v>
      </c>
      <c r="BQ129" s="81">
        <f t="shared" si="4"/>
        <v>327349200.32999998</v>
      </c>
      <c r="BR129" s="81">
        <f t="shared" ref="BR129:BY129" si="5">SUM(BR48:BR128)</f>
        <v>38537691.870000005</v>
      </c>
      <c r="BS129" s="81">
        <f t="shared" si="5"/>
        <v>41578280.309999995</v>
      </c>
      <c r="BT129" s="81">
        <f t="shared" si="5"/>
        <v>70476938.999999985</v>
      </c>
      <c r="BU129" s="81">
        <f t="shared" si="5"/>
        <v>71085276.87999998</v>
      </c>
      <c r="BV129" s="81">
        <f t="shared" si="5"/>
        <v>133756171.92999999</v>
      </c>
      <c r="BW129" s="81">
        <f t="shared" si="5"/>
        <v>44488693.850000001</v>
      </c>
      <c r="BX129" s="81">
        <f t="shared" si="5"/>
        <v>23227246.289999999</v>
      </c>
      <c r="BY129" s="81">
        <f t="shared" si="5"/>
        <v>21162732.790000003</v>
      </c>
      <c r="BZ129" s="82">
        <f>SUM(BZ48:BZ119)</f>
        <v>5401952933.6599989</v>
      </c>
    </row>
    <row r="130" spans="1:78" x14ac:dyDescent="0.2">
      <c r="A130" s="74" t="s">
        <v>468</v>
      </c>
      <c r="B130" s="74" t="s">
        <v>469</v>
      </c>
      <c r="C130" s="75" t="s">
        <v>470</v>
      </c>
      <c r="D130" s="74" t="s">
        <v>471</v>
      </c>
      <c r="E130" s="76">
        <v>0</v>
      </c>
      <c r="F130" s="76">
        <v>0</v>
      </c>
      <c r="G130" s="76">
        <v>0</v>
      </c>
      <c r="H130" s="76">
        <v>0</v>
      </c>
      <c r="I130" s="76">
        <v>0</v>
      </c>
      <c r="J130" s="76">
        <v>0</v>
      </c>
      <c r="K130" s="76">
        <v>0</v>
      </c>
      <c r="L130" s="76">
        <v>0</v>
      </c>
      <c r="M130" s="76">
        <v>0</v>
      </c>
      <c r="N130" s="76">
        <v>0</v>
      </c>
      <c r="O130" s="76">
        <v>0</v>
      </c>
      <c r="P130" s="76">
        <v>0</v>
      </c>
      <c r="Q130" s="76">
        <v>0</v>
      </c>
      <c r="R130" s="76">
        <v>0</v>
      </c>
      <c r="S130" s="76">
        <v>0</v>
      </c>
      <c r="T130" s="76">
        <v>0</v>
      </c>
      <c r="U130" s="76">
        <v>0</v>
      </c>
      <c r="V130" s="76">
        <v>0</v>
      </c>
      <c r="W130" s="76">
        <v>0</v>
      </c>
      <c r="X130" s="76">
        <v>876475.57</v>
      </c>
      <c r="Y130" s="76">
        <v>0</v>
      </c>
      <c r="Z130" s="76">
        <v>0</v>
      </c>
      <c r="AA130" s="76">
        <v>0</v>
      </c>
      <c r="AB130" s="76">
        <v>0</v>
      </c>
      <c r="AC130" s="76">
        <v>0</v>
      </c>
      <c r="AD130" s="76">
        <v>0</v>
      </c>
      <c r="AE130" s="76">
        <v>0</v>
      </c>
      <c r="AF130" s="76">
        <v>0</v>
      </c>
      <c r="AG130" s="76">
        <v>0</v>
      </c>
      <c r="AH130" s="76">
        <v>0</v>
      </c>
      <c r="AI130" s="76">
        <v>0</v>
      </c>
      <c r="AJ130" s="76">
        <v>0</v>
      </c>
      <c r="AK130" s="76">
        <v>0</v>
      </c>
      <c r="AL130" s="76">
        <v>0</v>
      </c>
      <c r="AM130" s="76">
        <v>0</v>
      </c>
      <c r="AN130" s="76">
        <v>0</v>
      </c>
      <c r="AO130" s="76">
        <v>0</v>
      </c>
      <c r="AP130" s="76">
        <v>0</v>
      </c>
      <c r="AQ130" s="76">
        <v>0</v>
      </c>
      <c r="AR130" s="76">
        <v>0</v>
      </c>
      <c r="AS130" s="76">
        <v>0</v>
      </c>
      <c r="AT130" s="76">
        <v>0</v>
      </c>
      <c r="AU130" s="76">
        <v>0</v>
      </c>
      <c r="AV130" s="76">
        <v>75000</v>
      </c>
      <c r="AW130" s="76">
        <v>0</v>
      </c>
      <c r="AX130" s="76">
        <v>0</v>
      </c>
      <c r="AY130" s="76">
        <v>0</v>
      </c>
      <c r="AZ130" s="76">
        <v>0</v>
      </c>
      <c r="BA130" s="76">
        <v>0</v>
      </c>
      <c r="BB130" s="76">
        <v>0</v>
      </c>
      <c r="BC130" s="76">
        <v>0</v>
      </c>
      <c r="BD130" s="76">
        <v>0</v>
      </c>
      <c r="BE130" s="76">
        <v>0</v>
      </c>
      <c r="BF130" s="76">
        <v>0</v>
      </c>
      <c r="BG130" s="76">
        <v>0</v>
      </c>
      <c r="BH130" s="76">
        <v>0</v>
      </c>
      <c r="BI130" s="76">
        <v>0</v>
      </c>
      <c r="BJ130" s="76">
        <v>0</v>
      </c>
      <c r="BK130" s="76">
        <v>0</v>
      </c>
      <c r="BL130" s="76">
        <v>0</v>
      </c>
      <c r="BM130" s="76">
        <v>0</v>
      </c>
      <c r="BN130" s="76">
        <v>97400</v>
      </c>
      <c r="BO130" s="76">
        <v>920700</v>
      </c>
      <c r="BP130" s="76">
        <v>0</v>
      </c>
      <c r="BQ130" s="76">
        <v>0</v>
      </c>
      <c r="BR130" s="76">
        <v>0</v>
      </c>
      <c r="BS130" s="76">
        <v>0</v>
      </c>
      <c r="BT130" s="76">
        <v>210000</v>
      </c>
      <c r="BU130" s="76">
        <v>0</v>
      </c>
      <c r="BV130" s="76">
        <v>0</v>
      </c>
      <c r="BW130" s="76">
        <v>0</v>
      </c>
      <c r="BX130" s="76">
        <v>0</v>
      </c>
      <c r="BY130" s="76">
        <v>0</v>
      </c>
      <c r="BZ130" s="77">
        <v>22986767.630000003</v>
      </c>
    </row>
    <row r="131" spans="1:78" x14ac:dyDescent="0.2">
      <c r="A131" s="74" t="s">
        <v>468</v>
      </c>
      <c r="B131" s="74" t="s">
        <v>469</v>
      </c>
      <c r="C131" s="75" t="s">
        <v>472</v>
      </c>
      <c r="D131" s="74" t="s">
        <v>473</v>
      </c>
      <c r="E131" s="76">
        <v>9051790.4600000009</v>
      </c>
      <c r="F131" s="76">
        <v>525589.04</v>
      </c>
      <c r="G131" s="76">
        <v>207417.96</v>
      </c>
      <c r="H131" s="76">
        <v>0</v>
      </c>
      <c r="I131" s="76">
        <v>115305.2</v>
      </c>
      <c r="J131" s="76">
        <v>317209.43</v>
      </c>
      <c r="K131" s="76">
        <v>134166.66</v>
      </c>
      <c r="L131" s="76">
        <v>633744.6</v>
      </c>
      <c r="M131" s="76">
        <v>446312.97</v>
      </c>
      <c r="N131" s="76">
        <v>0</v>
      </c>
      <c r="O131" s="76">
        <v>268317</v>
      </c>
      <c r="P131" s="76">
        <v>0</v>
      </c>
      <c r="Q131" s="76">
        <v>428004</v>
      </c>
      <c r="R131" s="76">
        <v>419737.95</v>
      </c>
      <c r="S131" s="76">
        <v>850394.76</v>
      </c>
      <c r="T131" s="76">
        <v>395184.32</v>
      </c>
      <c r="U131" s="76">
        <v>1032582.78</v>
      </c>
      <c r="V131" s="76">
        <v>514240.68</v>
      </c>
      <c r="W131" s="76">
        <v>1496707.75</v>
      </c>
      <c r="X131" s="76">
        <v>809797.24</v>
      </c>
      <c r="Y131" s="76">
        <v>330074.81</v>
      </c>
      <c r="Z131" s="76">
        <v>361288.08</v>
      </c>
      <c r="AA131" s="76">
        <v>0</v>
      </c>
      <c r="AB131" s="76">
        <v>0</v>
      </c>
      <c r="AC131" s="76">
        <v>0</v>
      </c>
      <c r="AD131" s="76">
        <v>0</v>
      </c>
      <c r="AE131" s="76">
        <v>912799.21</v>
      </c>
      <c r="AF131" s="76">
        <v>4848404.83</v>
      </c>
      <c r="AG131" s="76">
        <v>107992.15</v>
      </c>
      <c r="AH131" s="76">
        <v>0</v>
      </c>
      <c r="AI131" s="76">
        <v>244792.01</v>
      </c>
      <c r="AJ131" s="76">
        <v>189213.34</v>
      </c>
      <c r="AK131" s="76">
        <v>108960.66</v>
      </c>
      <c r="AL131" s="76">
        <v>291795.68</v>
      </c>
      <c r="AM131" s="76">
        <v>0</v>
      </c>
      <c r="AN131" s="76">
        <v>250937.77</v>
      </c>
      <c r="AO131" s="76">
        <v>0</v>
      </c>
      <c r="AP131" s="76">
        <v>171137.14</v>
      </c>
      <c r="AQ131" s="76">
        <v>0</v>
      </c>
      <c r="AR131" s="76">
        <v>1534747.8</v>
      </c>
      <c r="AS131" s="76">
        <v>153463.96</v>
      </c>
      <c r="AT131" s="76">
        <v>146344.82</v>
      </c>
      <c r="AU131" s="76">
        <v>21409.48</v>
      </c>
      <c r="AV131" s="76">
        <v>48885.42</v>
      </c>
      <c r="AW131" s="76">
        <v>59288.98</v>
      </c>
      <c r="AX131" s="76">
        <v>296768.37</v>
      </c>
      <c r="AY131" s="76">
        <v>3450095.43</v>
      </c>
      <c r="AZ131" s="76">
        <v>524296.64</v>
      </c>
      <c r="BA131" s="76">
        <v>51342.84</v>
      </c>
      <c r="BB131" s="76">
        <v>603474.75</v>
      </c>
      <c r="BC131" s="76">
        <v>0</v>
      </c>
      <c r="BD131" s="76">
        <v>0</v>
      </c>
      <c r="BE131" s="76">
        <v>902129.77969999996</v>
      </c>
      <c r="BF131" s="76">
        <v>465607.5</v>
      </c>
      <c r="BG131" s="76">
        <v>510449.91</v>
      </c>
      <c r="BH131" s="76">
        <v>35491.5</v>
      </c>
      <c r="BI131" s="76">
        <v>121473</v>
      </c>
      <c r="BJ131" s="76">
        <v>1420364.42</v>
      </c>
      <c r="BK131" s="76">
        <v>203391.14</v>
      </c>
      <c r="BL131" s="76">
        <v>328349.98</v>
      </c>
      <c r="BM131" s="76">
        <v>83479.7</v>
      </c>
      <c r="BN131" s="76">
        <v>166192.74</v>
      </c>
      <c r="BO131" s="76">
        <v>510053.05</v>
      </c>
      <c r="BP131" s="76">
        <v>180316.68</v>
      </c>
      <c r="BQ131" s="76">
        <v>3420669.29</v>
      </c>
      <c r="BR131" s="76">
        <v>468509.82</v>
      </c>
      <c r="BS131" s="76">
        <v>325230.71000000002</v>
      </c>
      <c r="BT131" s="76">
        <v>129718.2</v>
      </c>
      <c r="BU131" s="76">
        <v>378058.05</v>
      </c>
      <c r="BV131" s="76">
        <v>3164532.75</v>
      </c>
      <c r="BW131" s="76">
        <v>236039.16</v>
      </c>
      <c r="BX131" s="76">
        <v>272638.40000000002</v>
      </c>
      <c r="BY131" s="76">
        <v>536160.78</v>
      </c>
      <c r="BZ131" s="77">
        <v>68197090.929999992</v>
      </c>
    </row>
    <row r="132" spans="1:78" x14ac:dyDescent="0.2">
      <c r="A132" s="74" t="s">
        <v>468</v>
      </c>
      <c r="B132" s="74" t="s">
        <v>469</v>
      </c>
      <c r="C132" s="75" t="s">
        <v>474</v>
      </c>
      <c r="D132" s="74" t="s">
        <v>475</v>
      </c>
      <c r="E132" s="76">
        <v>2047710.6</v>
      </c>
      <c r="F132" s="76">
        <v>4528620.3</v>
      </c>
      <c r="G132" s="76">
        <v>8999161.4100000001</v>
      </c>
      <c r="H132" s="76">
        <v>0</v>
      </c>
      <c r="I132" s="76">
        <v>0</v>
      </c>
      <c r="J132" s="76">
        <v>0</v>
      </c>
      <c r="K132" s="76">
        <v>2045297.85</v>
      </c>
      <c r="L132" s="76">
        <v>3151408.68</v>
      </c>
      <c r="M132" s="76">
        <v>95805</v>
      </c>
      <c r="N132" s="76">
        <v>0</v>
      </c>
      <c r="O132" s="76">
        <v>0</v>
      </c>
      <c r="P132" s="76">
        <v>0</v>
      </c>
      <c r="Q132" s="76">
        <v>5884209</v>
      </c>
      <c r="R132" s="76">
        <v>2241481.79</v>
      </c>
      <c r="S132" s="76">
        <v>0</v>
      </c>
      <c r="T132" s="76">
        <v>1728159.73</v>
      </c>
      <c r="U132" s="76">
        <v>0</v>
      </c>
      <c r="V132" s="76">
        <v>1396265.54</v>
      </c>
      <c r="W132" s="76">
        <v>20885128.719999999</v>
      </c>
      <c r="X132" s="76">
        <v>6280835.2599999998</v>
      </c>
      <c r="Y132" s="76">
        <v>5262181.58</v>
      </c>
      <c r="Z132" s="76">
        <v>0</v>
      </c>
      <c r="AA132" s="76">
        <v>736173.42</v>
      </c>
      <c r="AB132" s="76">
        <v>1587950.64</v>
      </c>
      <c r="AC132" s="76">
        <v>0</v>
      </c>
      <c r="AD132" s="76">
        <v>0</v>
      </c>
      <c r="AE132" s="76">
        <v>430248</v>
      </c>
      <c r="AF132" s="76">
        <v>2714627.09</v>
      </c>
      <c r="AG132" s="76">
        <v>787527.3</v>
      </c>
      <c r="AH132" s="76">
        <v>226000</v>
      </c>
      <c r="AI132" s="76">
        <v>0</v>
      </c>
      <c r="AJ132" s="76">
        <v>0</v>
      </c>
      <c r="AK132" s="76">
        <v>0</v>
      </c>
      <c r="AL132" s="76">
        <v>0</v>
      </c>
      <c r="AM132" s="76">
        <v>105328.77</v>
      </c>
      <c r="AN132" s="76">
        <v>2143227.39</v>
      </c>
      <c r="AO132" s="76">
        <v>0</v>
      </c>
      <c r="AP132" s="76">
        <v>244413.46</v>
      </c>
      <c r="AQ132" s="76">
        <v>0</v>
      </c>
      <c r="AR132" s="76">
        <v>0</v>
      </c>
      <c r="AS132" s="76">
        <v>276128.34999999998</v>
      </c>
      <c r="AT132" s="76">
        <v>307585.34999999998</v>
      </c>
      <c r="AU132" s="76">
        <v>28435.85</v>
      </c>
      <c r="AV132" s="76">
        <v>425542.02</v>
      </c>
      <c r="AW132" s="76">
        <v>0</v>
      </c>
      <c r="AX132" s="76">
        <v>610232.98</v>
      </c>
      <c r="AY132" s="76">
        <v>0</v>
      </c>
      <c r="AZ132" s="76">
        <v>466253.36</v>
      </c>
      <c r="BA132" s="76">
        <v>0</v>
      </c>
      <c r="BB132" s="76">
        <v>0</v>
      </c>
      <c r="BC132" s="76">
        <v>0</v>
      </c>
      <c r="BD132" s="76">
        <v>0</v>
      </c>
      <c r="BE132" s="76">
        <v>6048780.0300000003</v>
      </c>
      <c r="BF132" s="76">
        <v>0</v>
      </c>
      <c r="BG132" s="76">
        <v>218645.63</v>
      </c>
      <c r="BH132" s="76">
        <v>0</v>
      </c>
      <c r="BI132" s="76">
        <v>349200</v>
      </c>
      <c r="BJ132" s="76">
        <v>20441274.239999998</v>
      </c>
      <c r="BK132" s="76">
        <v>1132900</v>
      </c>
      <c r="BL132" s="76">
        <v>0</v>
      </c>
      <c r="BM132" s="76">
        <v>0</v>
      </c>
      <c r="BN132" s="76">
        <v>0</v>
      </c>
      <c r="BO132" s="76">
        <v>1402154.36</v>
      </c>
      <c r="BP132" s="76">
        <v>0</v>
      </c>
      <c r="BQ132" s="76">
        <v>0</v>
      </c>
      <c r="BR132" s="76">
        <v>0</v>
      </c>
      <c r="BS132" s="76">
        <v>249095.16</v>
      </c>
      <c r="BT132" s="76">
        <v>3674654.68</v>
      </c>
      <c r="BU132" s="76">
        <v>129027.69</v>
      </c>
      <c r="BV132" s="76">
        <v>1519388.73</v>
      </c>
      <c r="BW132" s="76">
        <v>260187.36</v>
      </c>
      <c r="BX132" s="76">
        <v>0</v>
      </c>
      <c r="BY132" s="76">
        <v>662233.93000000005</v>
      </c>
      <c r="BZ132" s="77">
        <v>84387518.439999998</v>
      </c>
    </row>
    <row r="133" spans="1:78" x14ac:dyDescent="0.2">
      <c r="A133" s="74" t="s">
        <v>468</v>
      </c>
      <c r="B133" s="74" t="s">
        <v>469</v>
      </c>
      <c r="C133" s="75" t="s">
        <v>476</v>
      </c>
      <c r="D133" s="74" t="s">
        <v>477</v>
      </c>
      <c r="E133" s="76">
        <v>19348971.789999999</v>
      </c>
      <c r="F133" s="76">
        <v>2295583.4700000002</v>
      </c>
      <c r="G133" s="76">
        <v>0</v>
      </c>
      <c r="H133" s="76">
        <v>0</v>
      </c>
      <c r="I133" s="76">
        <v>1884841.3</v>
      </c>
      <c r="J133" s="76">
        <v>75939.289999999994</v>
      </c>
      <c r="K133" s="76">
        <v>9773578.2599999998</v>
      </c>
      <c r="L133" s="76">
        <v>0</v>
      </c>
      <c r="M133" s="76">
        <v>0</v>
      </c>
      <c r="N133" s="76">
        <v>6783599.9699999997</v>
      </c>
      <c r="O133" s="76">
        <v>0</v>
      </c>
      <c r="P133" s="76">
        <v>1607591.92</v>
      </c>
      <c r="Q133" s="76">
        <v>0</v>
      </c>
      <c r="R133" s="76">
        <v>209209.7</v>
      </c>
      <c r="S133" s="76">
        <v>317307.34000000003</v>
      </c>
      <c r="T133" s="76">
        <v>15492.15</v>
      </c>
      <c r="U133" s="76">
        <v>0</v>
      </c>
      <c r="V133" s="76">
        <v>0</v>
      </c>
      <c r="W133" s="76">
        <v>0</v>
      </c>
      <c r="X133" s="76">
        <v>487963.68</v>
      </c>
      <c r="Y133" s="76">
        <v>50663.47</v>
      </c>
      <c r="Z133" s="76">
        <v>9026067.5899999999</v>
      </c>
      <c r="AA133" s="76">
        <v>0</v>
      </c>
      <c r="AB133" s="76">
        <v>0</v>
      </c>
      <c r="AC133" s="76">
        <v>0</v>
      </c>
      <c r="AD133" s="76">
        <v>0</v>
      </c>
      <c r="AE133" s="76">
        <v>191501.28</v>
      </c>
      <c r="AF133" s="76">
        <v>28624113.899999999</v>
      </c>
      <c r="AG133" s="76">
        <v>0</v>
      </c>
      <c r="AH133" s="76">
        <v>0</v>
      </c>
      <c r="AI133" s="76">
        <v>0</v>
      </c>
      <c r="AJ133" s="76">
        <v>0</v>
      </c>
      <c r="AK133" s="76">
        <v>115764.48</v>
      </c>
      <c r="AL133" s="76">
        <v>12688.53</v>
      </c>
      <c r="AM133" s="76">
        <v>122720.38</v>
      </c>
      <c r="AN133" s="76">
        <v>0</v>
      </c>
      <c r="AO133" s="76">
        <v>0</v>
      </c>
      <c r="AP133" s="76">
        <v>0</v>
      </c>
      <c r="AQ133" s="76">
        <v>128750.01</v>
      </c>
      <c r="AR133" s="76">
        <v>14259324.65</v>
      </c>
      <c r="AS133" s="76">
        <v>148413.6</v>
      </c>
      <c r="AT133" s="76">
        <v>0</v>
      </c>
      <c r="AU133" s="76">
        <v>0</v>
      </c>
      <c r="AV133" s="76">
        <v>0</v>
      </c>
      <c r="AW133" s="76">
        <v>0</v>
      </c>
      <c r="AX133" s="76">
        <v>35177.040000000001</v>
      </c>
      <c r="AY133" s="76">
        <v>31122064.379999999</v>
      </c>
      <c r="AZ133" s="76">
        <v>0</v>
      </c>
      <c r="BA133" s="76">
        <v>0</v>
      </c>
      <c r="BB133" s="76">
        <v>2888413.47</v>
      </c>
      <c r="BC133" s="76">
        <v>0</v>
      </c>
      <c r="BD133" s="76">
        <v>0</v>
      </c>
      <c r="BE133" s="76">
        <v>0</v>
      </c>
      <c r="BF133" s="76">
        <v>2606031</v>
      </c>
      <c r="BG133" s="76">
        <v>1748.12</v>
      </c>
      <c r="BH133" s="76">
        <v>45389.43</v>
      </c>
      <c r="BI133" s="76">
        <v>0</v>
      </c>
      <c r="BJ133" s="76">
        <v>1365124.86</v>
      </c>
      <c r="BK133" s="76">
        <v>0</v>
      </c>
      <c r="BL133" s="76">
        <v>0</v>
      </c>
      <c r="BM133" s="76">
        <v>0</v>
      </c>
      <c r="BN133" s="76">
        <v>0</v>
      </c>
      <c r="BO133" s="76">
        <v>0</v>
      </c>
      <c r="BP133" s="76">
        <v>0</v>
      </c>
      <c r="BQ133" s="76">
        <v>9999084.2599999998</v>
      </c>
      <c r="BR133" s="76">
        <v>568643.97</v>
      </c>
      <c r="BS133" s="76">
        <v>82905.56</v>
      </c>
      <c r="BT133" s="76">
        <v>5305.29</v>
      </c>
      <c r="BU133" s="76">
        <v>1377170.21</v>
      </c>
      <c r="BV133" s="76">
        <v>15161.98</v>
      </c>
      <c r="BW133" s="76">
        <v>26864.49</v>
      </c>
      <c r="BX133" s="76">
        <v>452113.66</v>
      </c>
      <c r="BY133" s="76">
        <v>234332.38</v>
      </c>
      <c r="BZ133" s="77">
        <v>4833395.7399999993</v>
      </c>
    </row>
    <row r="134" spans="1:78" x14ac:dyDescent="0.2">
      <c r="A134" s="74" t="s">
        <v>468</v>
      </c>
      <c r="B134" s="74" t="s">
        <v>469</v>
      </c>
      <c r="C134" s="75" t="s">
        <v>478</v>
      </c>
      <c r="D134" s="74" t="s">
        <v>479</v>
      </c>
      <c r="E134" s="76">
        <v>0</v>
      </c>
      <c r="F134" s="76">
        <v>345433.9</v>
      </c>
      <c r="G134" s="76">
        <v>0</v>
      </c>
      <c r="H134" s="76">
        <v>80464</v>
      </c>
      <c r="I134" s="76">
        <v>0</v>
      </c>
      <c r="J134" s="76">
        <v>77433.149999999994</v>
      </c>
      <c r="K134" s="76">
        <v>0</v>
      </c>
      <c r="L134" s="76">
        <v>0</v>
      </c>
      <c r="M134" s="76">
        <v>10559.97</v>
      </c>
      <c r="N134" s="76">
        <v>0</v>
      </c>
      <c r="O134" s="76">
        <v>0</v>
      </c>
      <c r="P134" s="76">
        <v>0</v>
      </c>
      <c r="Q134" s="76">
        <v>0</v>
      </c>
      <c r="R134" s="76">
        <v>39536.019999999997</v>
      </c>
      <c r="S134" s="76">
        <v>0</v>
      </c>
      <c r="T134" s="76">
        <v>41845.409899999999</v>
      </c>
      <c r="U134" s="76">
        <v>0</v>
      </c>
      <c r="V134" s="76">
        <v>694396.21</v>
      </c>
      <c r="W134" s="76">
        <v>144448.46</v>
      </c>
      <c r="X134" s="76">
        <v>0</v>
      </c>
      <c r="Y134" s="76">
        <v>0</v>
      </c>
      <c r="Z134" s="76">
        <v>0</v>
      </c>
      <c r="AA134" s="76">
        <v>11113.29</v>
      </c>
      <c r="AB134" s="76">
        <v>0</v>
      </c>
      <c r="AC134" s="76">
        <v>0</v>
      </c>
      <c r="AD134" s="76">
        <v>0</v>
      </c>
      <c r="AE134" s="76">
        <v>0</v>
      </c>
      <c r="AF134" s="76">
        <v>0</v>
      </c>
      <c r="AG134" s="76">
        <v>0</v>
      </c>
      <c r="AH134" s="76">
        <v>0</v>
      </c>
      <c r="AI134" s="76">
        <v>0</v>
      </c>
      <c r="AJ134" s="76">
        <v>13009.12</v>
      </c>
      <c r="AK134" s="76">
        <v>0</v>
      </c>
      <c r="AL134" s="76">
        <v>0</v>
      </c>
      <c r="AM134" s="76">
        <v>0</v>
      </c>
      <c r="AN134" s="76">
        <v>0</v>
      </c>
      <c r="AO134" s="76">
        <v>13561.65</v>
      </c>
      <c r="AP134" s="76">
        <v>0</v>
      </c>
      <c r="AQ134" s="76">
        <v>31626.33</v>
      </c>
      <c r="AR134" s="76">
        <v>562689.42000000004</v>
      </c>
      <c r="AS134" s="76">
        <v>75620.850000000006</v>
      </c>
      <c r="AT134" s="76">
        <v>200505.05</v>
      </c>
      <c r="AU134" s="76">
        <v>0</v>
      </c>
      <c r="AV134" s="76">
        <v>0</v>
      </c>
      <c r="AW134" s="76">
        <v>78058.55</v>
      </c>
      <c r="AX134" s="76">
        <v>0</v>
      </c>
      <c r="AY134" s="76">
        <v>0</v>
      </c>
      <c r="AZ134" s="76">
        <v>0</v>
      </c>
      <c r="BA134" s="76">
        <v>0</v>
      </c>
      <c r="BB134" s="76">
        <v>0</v>
      </c>
      <c r="BC134" s="76">
        <v>0</v>
      </c>
      <c r="BD134" s="76">
        <v>0</v>
      </c>
      <c r="BE134" s="76">
        <v>0</v>
      </c>
      <c r="BF134" s="76">
        <v>0</v>
      </c>
      <c r="BG134" s="76">
        <v>59837.19</v>
      </c>
      <c r="BH134" s="76">
        <v>0</v>
      </c>
      <c r="BI134" s="76">
        <v>48375</v>
      </c>
      <c r="BJ134" s="76">
        <v>0</v>
      </c>
      <c r="BK134" s="76">
        <v>0</v>
      </c>
      <c r="BL134" s="76">
        <v>0</v>
      </c>
      <c r="BM134" s="76">
        <v>0</v>
      </c>
      <c r="BN134" s="76">
        <v>0</v>
      </c>
      <c r="BO134" s="76">
        <v>0</v>
      </c>
      <c r="BP134" s="76">
        <v>0</v>
      </c>
      <c r="BQ134" s="76">
        <v>97704.16</v>
      </c>
      <c r="BR134" s="76">
        <v>26592.65</v>
      </c>
      <c r="BS134" s="76">
        <v>24607.39</v>
      </c>
      <c r="BT134" s="76">
        <v>0</v>
      </c>
      <c r="BU134" s="76">
        <v>0</v>
      </c>
      <c r="BV134" s="76">
        <v>0</v>
      </c>
      <c r="BW134" s="76">
        <v>0</v>
      </c>
      <c r="BX134" s="76">
        <v>450187.75</v>
      </c>
      <c r="BY134" s="76">
        <v>220449.99</v>
      </c>
      <c r="BZ134" s="77">
        <v>952057.05999999994</v>
      </c>
    </row>
    <row r="135" spans="1:78" x14ac:dyDescent="0.2">
      <c r="A135" s="74" t="s">
        <v>468</v>
      </c>
      <c r="B135" s="74" t="s">
        <v>469</v>
      </c>
      <c r="C135" s="75" t="s">
        <v>480</v>
      </c>
      <c r="D135" s="74" t="s">
        <v>481</v>
      </c>
      <c r="E135" s="76">
        <v>0</v>
      </c>
      <c r="F135" s="76">
        <v>0</v>
      </c>
      <c r="G135" s="76">
        <v>0</v>
      </c>
      <c r="H135" s="76">
        <v>0</v>
      </c>
      <c r="I135" s="76">
        <v>0</v>
      </c>
      <c r="J135" s="76">
        <v>120109.59</v>
      </c>
      <c r="K135" s="76">
        <v>0</v>
      </c>
      <c r="L135" s="76">
        <v>0</v>
      </c>
      <c r="M135" s="76">
        <v>0</v>
      </c>
      <c r="N135" s="76">
        <v>0</v>
      </c>
      <c r="O135" s="76">
        <v>0</v>
      </c>
      <c r="P135" s="76">
        <v>0</v>
      </c>
      <c r="Q135" s="76">
        <v>0</v>
      </c>
      <c r="R135" s="76">
        <v>74467.92</v>
      </c>
      <c r="S135" s="76">
        <v>0</v>
      </c>
      <c r="T135" s="76">
        <v>0</v>
      </c>
      <c r="U135" s="76">
        <v>0</v>
      </c>
      <c r="V135" s="76">
        <v>0</v>
      </c>
      <c r="W135" s="76">
        <v>0</v>
      </c>
      <c r="X135" s="76">
        <v>0</v>
      </c>
      <c r="Y135" s="76">
        <v>0</v>
      </c>
      <c r="Z135" s="76">
        <v>0</v>
      </c>
      <c r="AA135" s="76">
        <v>0</v>
      </c>
      <c r="AB135" s="76">
        <v>0</v>
      </c>
      <c r="AC135" s="76">
        <v>0</v>
      </c>
      <c r="AD135" s="76">
        <v>0</v>
      </c>
      <c r="AE135" s="76">
        <v>0</v>
      </c>
      <c r="AF135" s="76">
        <v>0</v>
      </c>
      <c r="AG135" s="76">
        <v>0</v>
      </c>
      <c r="AH135" s="76">
        <v>0</v>
      </c>
      <c r="AI135" s="76">
        <v>0</v>
      </c>
      <c r="AJ135" s="76">
        <v>0</v>
      </c>
      <c r="AK135" s="76">
        <v>0</v>
      </c>
      <c r="AL135" s="76">
        <v>0</v>
      </c>
      <c r="AM135" s="76">
        <v>0</v>
      </c>
      <c r="AN135" s="76">
        <v>0</v>
      </c>
      <c r="AO135" s="76">
        <v>0</v>
      </c>
      <c r="AP135" s="76">
        <v>0</v>
      </c>
      <c r="AQ135" s="76">
        <v>0</v>
      </c>
      <c r="AR135" s="76">
        <v>0</v>
      </c>
      <c r="AS135" s="76">
        <v>0</v>
      </c>
      <c r="AT135" s="76">
        <v>0</v>
      </c>
      <c r="AU135" s="76">
        <v>0</v>
      </c>
      <c r="AV135" s="76">
        <v>0</v>
      </c>
      <c r="AW135" s="76">
        <v>0</v>
      </c>
      <c r="AX135" s="76">
        <v>0</v>
      </c>
      <c r="AY135" s="76">
        <v>0</v>
      </c>
      <c r="AZ135" s="76">
        <v>73333.36</v>
      </c>
      <c r="BA135" s="76">
        <v>0</v>
      </c>
      <c r="BB135" s="76">
        <v>0</v>
      </c>
      <c r="BC135" s="76">
        <v>0</v>
      </c>
      <c r="BD135" s="76">
        <v>0</v>
      </c>
      <c r="BE135" s="76">
        <v>0</v>
      </c>
      <c r="BF135" s="76">
        <v>0</v>
      </c>
      <c r="BG135" s="76">
        <v>458.84</v>
      </c>
      <c r="BH135" s="76">
        <v>0</v>
      </c>
      <c r="BI135" s="76">
        <v>99999.99</v>
      </c>
      <c r="BJ135" s="76">
        <v>0</v>
      </c>
      <c r="BK135" s="76">
        <v>0</v>
      </c>
      <c r="BL135" s="76">
        <v>0</v>
      </c>
      <c r="BM135" s="76">
        <v>0</v>
      </c>
      <c r="BN135" s="76">
        <v>0</v>
      </c>
      <c r="BO135" s="76">
        <v>0</v>
      </c>
      <c r="BP135" s="76">
        <v>0</v>
      </c>
      <c r="BQ135" s="76">
        <v>0</v>
      </c>
      <c r="BR135" s="76">
        <v>0</v>
      </c>
      <c r="BS135" s="76">
        <v>90082.16</v>
      </c>
      <c r="BT135" s="76">
        <v>0</v>
      </c>
      <c r="BU135" s="76">
        <v>0</v>
      </c>
      <c r="BV135" s="76">
        <v>39748.32</v>
      </c>
      <c r="BW135" s="76">
        <v>0</v>
      </c>
      <c r="BX135" s="76">
        <v>0</v>
      </c>
      <c r="BY135" s="76">
        <v>0</v>
      </c>
      <c r="BZ135" s="77">
        <v>3689944.57</v>
      </c>
    </row>
    <row r="136" spans="1:78" ht="19.5" x14ac:dyDescent="0.3">
      <c r="A136" s="74" t="s">
        <v>468</v>
      </c>
      <c r="B136" s="74" t="s">
        <v>469</v>
      </c>
      <c r="C136" s="89" t="s">
        <v>482</v>
      </c>
      <c r="D136" s="90" t="s">
        <v>483</v>
      </c>
      <c r="E136" s="76">
        <v>0</v>
      </c>
      <c r="F136" s="76">
        <v>114543.72</v>
      </c>
      <c r="G136" s="76">
        <v>0</v>
      </c>
      <c r="H136" s="76">
        <v>0</v>
      </c>
      <c r="I136" s="76">
        <v>0</v>
      </c>
      <c r="J136" s="76">
        <v>44933</v>
      </c>
      <c r="K136" s="76">
        <v>0</v>
      </c>
      <c r="L136" s="76">
        <v>0</v>
      </c>
      <c r="M136" s="76">
        <v>0</v>
      </c>
      <c r="N136" s="76">
        <v>0</v>
      </c>
      <c r="O136" s="76">
        <v>0</v>
      </c>
      <c r="P136" s="76">
        <v>0</v>
      </c>
      <c r="Q136" s="76">
        <v>0</v>
      </c>
      <c r="R136" s="76">
        <v>83589.490000000005</v>
      </c>
      <c r="S136" s="76">
        <v>0</v>
      </c>
      <c r="T136" s="76">
        <v>0</v>
      </c>
      <c r="U136" s="76">
        <v>0</v>
      </c>
      <c r="V136" s="76">
        <v>0</v>
      </c>
      <c r="W136" s="76">
        <v>0</v>
      </c>
      <c r="X136" s="76">
        <v>0</v>
      </c>
      <c r="Y136" s="76">
        <v>0</v>
      </c>
      <c r="Z136" s="76">
        <v>0</v>
      </c>
      <c r="AA136" s="76">
        <v>0</v>
      </c>
      <c r="AB136" s="76">
        <v>0</v>
      </c>
      <c r="AC136" s="76">
        <v>0</v>
      </c>
      <c r="AD136" s="76">
        <v>0</v>
      </c>
      <c r="AE136" s="76">
        <v>0</v>
      </c>
      <c r="AF136" s="76">
        <v>0</v>
      </c>
      <c r="AG136" s="76">
        <v>0</v>
      </c>
      <c r="AH136" s="76">
        <v>0</v>
      </c>
      <c r="AI136" s="76">
        <v>0</v>
      </c>
      <c r="AJ136" s="76">
        <v>0</v>
      </c>
      <c r="AK136" s="76">
        <v>0</v>
      </c>
      <c r="AL136" s="76">
        <v>0</v>
      </c>
      <c r="AM136" s="76">
        <v>0</v>
      </c>
      <c r="AN136" s="76">
        <v>0</v>
      </c>
      <c r="AO136" s="76">
        <v>0</v>
      </c>
      <c r="AP136" s="76">
        <v>0</v>
      </c>
      <c r="AQ136" s="76">
        <v>0</v>
      </c>
      <c r="AR136" s="76">
        <v>0</v>
      </c>
      <c r="AS136" s="76">
        <v>4980</v>
      </c>
      <c r="AT136" s="76">
        <v>0</v>
      </c>
      <c r="AU136" s="76">
        <v>0</v>
      </c>
      <c r="AV136" s="76">
        <v>0</v>
      </c>
      <c r="AW136" s="76">
        <v>0</v>
      </c>
      <c r="AX136" s="76">
        <v>0</v>
      </c>
      <c r="AY136" s="76">
        <v>0</v>
      </c>
      <c r="AZ136" s="76">
        <v>0</v>
      </c>
      <c r="BA136" s="76">
        <v>0</v>
      </c>
      <c r="BB136" s="76">
        <v>0</v>
      </c>
      <c r="BC136" s="76">
        <v>0</v>
      </c>
      <c r="BD136" s="76">
        <v>0</v>
      </c>
      <c r="BE136" s="76">
        <v>0</v>
      </c>
      <c r="BF136" s="76">
        <v>0</v>
      </c>
      <c r="BG136" s="76">
        <v>1976.99</v>
      </c>
      <c r="BH136" s="76">
        <v>0</v>
      </c>
      <c r="BI136" s="76">
        <v>63700.02</v>
      </c>
      <c r="BJ136" s="76">
        <v>0</v>
      </c>
      <c r="BK136" s="76">
        <v>0</v>
      </c>
      <c r="BL136" s="76">
        <v>0</v>
      </c>
      <c r="BM136" s="76">
        <v>0</v>
      </c>
      <c r="BN136" s="76">
        <v>0</v>
      </c>
      <c r="BO136" s="76">
        <v>0</v>
      </c>
      <c r="BP136" s="76">
        <v>0</v>
      </c>
      <c r="BQ136" s="76">
        <v>0</v>
      </c>
      <c r="BR136" s="76">
        <v>0</v>
      </c>
      <c r="BS136" s="76">
        <v>284285.07</v>
      </c>
      <c r="BT136" s="76">
        <v>0</v>
      </c>
      <c r="BU136" s="76">
        <v>0</v>
      </c>
      <c r="BV136" s="76">
        <v>0</v>
      </c>
      <c r="BW136" s="76">
        <v>0</v>
      </c>
      <c r="BX136" s="76">
        <v>0</v>
      </c>
      <c r="BY136" s="76">
        <v>0</v>
      </c>
      <c r="BZ136" s="77"/>
    </row>
    <row r="137" spans="1:78" x14ac:dyDescent="0.2">
      <c r="A137" s="74" t="s">
        <v>468</v>
      </c>
      <c r="B137" s="74" t="s">
        <v>469</v>
      </c>
      <c r="C137" s="75" t="s">
        <v>484</v>
      </c>
      <c r="D137" s="74" t="s">
        <v>485</v>
      </c>
      <c r="E137" s="76">
        <v>0</v>
      </c>
      <c r="F137" s="76">
        <v>0</v>
      </c>
      <c r="G137" s="76">
        <v>0</v>
      </c>
      <c r="H137" s="76">
        <v>0</v>
      </c>
      <c r="I137" s="76">
        <v>0</v>
      </c>
      <c r="J137" s="76">
        <v>0</v>
      </c>
      <c r="K137" s="76">
        <v>0</v>
      </c>
      <c r="L137" s="76">
        <v>0</v>
      </c>
      <c r="M137" s="76">
        <v>0</v>
      </c>
      <c r="N137" s="76">
        <v>0</v>
      </c>
      <c r="O137" s="76">
        <v>0</v>
      </c>
      <c r="P137" s="76">
        <v>0</v>
      </c>
      <c r="Q137" s="76">
        <v>0</v>
      </c>
      <c r="R137" s="76">
        <v>0</v>
      </c>
      <c r="S137" s="76">
        <v>0</v>
      </c>
      <c r="T137" s="76">
        <v>0</v>
      </c>
      <c r="U137" s="76">
        <v>0</v>
      </c>
      <c r="V137" s="76">
        <v>0</v>
      </c>
      <c r="W137" s="76">
        <v>0</v>
      </c>
      <c r="X137" s="76">
        <v>0</v>
      </c>
      <c r="Y137" s="76">
        <v>0</v>
      </c>
      <c r="Z137" s="76">
        <v>0</v>
      </c>
      <c r="AA137" s="76">
        <v>0</v>
      </c>
      <c r="AB137" s="76">
        <v>0</v>
      </c>
      <c r="AC137" s="76">
        <v>0</v>
      </c>
      <c r="AD137" s="76">
        <v>0</v>
      </c>
      <c r="AE137" s="76">
        <v>0</v>
      </c>
      <c r="AF137" s="76">
        <v>0</v>
      </c>
      <c r="AG137" s="76">
        <v>0</v>
      </c>
      <c r="AH137" s="76">
        <v>0</v>
      </c>
      <c r="AI137" s="76">
        <v>0</v>
      </c>
      <c r="AJ137" s="76">
        <v>0</v>
      </c>
      <c r="AK137" s="76">
        <v>0</v>
      </c>
      <c r="AL137" s="76">
        <v>0</v>
      </c>
      <c r="AM137" s="76">
        <v>0</v>
      </c>
      <c r="AN137" s="76">
        <v>0</v>
      </c>
      <c r="AO137" s="76">
        <v>0</v>
      </c>
      <c r="AP137" s="76">
        <v>0</v>
      </c>
      <c r="AQ137" s="76">
        <v>0</v>
      </c>
      <c r="AR137" s="76">
        <v>0</v>
      </c>
      <c r="AS137" s="76">
        <v>0</v>
      </c>
      <c r="AT137" s="76">
        <v>0</v>
      </c>
      <c r="AU137" s="76">
        <v>0</v>
      </c>
      <c r="AV137" s="76">
        <v>0</v>
      </c>
      <c r="AW137" s="76">
        <v>0</v>
      </c>
      <c r="AX137" s="76">
        <v>0</v>
      </c>
      <c r="AY137" s="76">
        <v>0</v>
      </c>
      <c r="AZ137" s="76">
        <v>0</v>
      </c>
      <c r="BA137" s="76">
        <v>0</v>
      </c>
      <c r="BB137" s="76">
        <v>0</v>
      </c>
      <c r="BC137" s="76">
        <v>0</v>
      </c>
      <c r="BD137" s="76">
        <v>0</v>
      </c>
      <c r="BE137" s="76">
        <v>0</v>
      </c>
      <c r="BF137" s="76">
        <v>0</v>
      </c>
      <c r="BG137" s="76">
        <v>0</v>
      </c>
      <c r="BH137" s="76">
        <v>0</v>
      </c>
      <c r="BI137" s="76">
        <v>60474.96</v>
      </c>
      <c r="BJ137" s="76">
        <v>0</v>
      </c>
      <c r="BK137" s="76">
        <v>0</v>
      </c>
      <c r="BL137" s="76">
        <v>0</v>
      </c>
      <c r="BM137" s="76">
        <v>0</v>
      </c>
      <c r="BN137" s="76">
        <v>0</v>
      </c>
      <c r="BO137" s="76">
        <v>0</v>
      </c>
      <c r="BP137" s="76">
        <v>0</v>
      </c>
      <c r="BQ137" s="76">
        <v>0</v>
      </c>
      <c r="BR137" s="76">
        <v>0</v>
      </c>
      <c r="BS137" s="76">
        <v>0</v>
      </c>
      <c r="BT137" s="76">
        <v>0</v>
      </c>
      <c r="BU137" s="76">
        <v>0</v>
      </c>
      <c r="BV137" s="76">
        <v>0</v>
      </c>
      <c r="BW137" s="76">
        <v>0</v>
      </c>
      <c r="BX137" s="76">
        <v>0</v>
      </c>
      <c r="BY137" s="76">
        <v>0</v>
      </c>
      <c r="BZ137" s="77">
        <v>399637.64</v>
      </c>
    </row>
    <row r="138" spans="1:78" x14ac:dyDescent="0.2">
      <c r="A138" s="74" t="s">
        <v>468</v>
      </c>
      <c r="B138" s="74" t="s">
        <v>469</v>
      </c>
      <c r="C138" s="75" t="s">
        <v>486</v>
      </c>
      <c r="D138" s="74" t="s">
        <v>487</v>
      </c>
      <c r="E138" s="88">
        <v>0</v>
      </c>
      <c r="F138" s="88">
        <v>0</v>
      </c>
      <c r="G138" s="88">
        <v>0</v>
      </c>
      <c r="H138" s="88">
        <v>0</v>
      </c>
      <c r="I138" s="88">
        <v>0</v>
      </c>
      <c r="J138" s="88">
        <v>0</v>
      </c>
      <c r="K138" s="88">
        <v>0</v>
      </c>
      <c r="L138" s="88">
        <v>0</v>
      </c>
      <c r="M138" s="88">
        <v>0</v>
      </c>
      <c r="N138" s="88">
        <v>0</v>
      </c>
      <c r="O138" s="88">
        <v>0</v>
      </c>
      <c r="P138" s="88">
        <v>0</v>
      </c>
      <c r="Q138" s="88">
        <v>0</v>
      </c>
      <c r="R138" s="88">
        <v>0</v>
      </c>
      <c r="S138" s="88">
        <v>0</v>
      </c>
      <c r="T138" s="88">
        <v>0</v>
      </c>
      <c r="U138" s="88">
        <v>0</v>
      </c>
      <c r="V138" s="88">
        <v>0</v>
      </c>
      <c r="W138" s="88">
        <v>0</v>
      </c>
      <c r="X138" s="88">
        <v>0</v>
      </c>
      <c r="Y138" s="88">
        <v>0</v>
      </c>
      <c r="Z138" s="88">
        <v>0</v>
      </c>
      <c r="AA138" s="88">
        <v>0</v>
      </c>
      <c r="AB138" s="88">
        <v>0</v>
      </c>
      <c r="AC138" s="88">
        <v>0</v>
      </c>
      <c r="AD138" s="88">
        <v>0</v>
      </c>
      <c r="AE138" s="88">
        <v>0</v>
      </c>
      <c r="AF138" s="88">
        <v>0</v>
      </c>
      <c r="AG138" s="88">
        <v>0</v>
      </c>
      <c r="AH138" s="88">
        <v>0</v>
      </c>
      <c r="AI138" s="88">
        <v>0</v>
      </c>
      <c r="AJ138" s="88">
        <v>0</v>
      </c>
      <c r="AK138" s="88">
        <v>0</v>
      </c>
      <c r="AL138" s="88">
        <v>0</v>
      </c>
      <c r="AM138" s="88">
        <v>0</v>
      </c>
      <c r="AN138" s="88">
        <v>0</v>
      </c>
      <c r="AO138" s="88">
        <v>0</v>
      </c>
      <c r="AP138" s="88">
        <v>0</v>
      </c>
      <c r="AQ138" s="88">
        <v>0</v>
      </c>
      <c r="AR138" s="88">
        <v>0</v>
      </c>
      <c r="AS138" s="88">
        <v>0</v>
      </c>
      <c r="AT138" s="88">
        <v>0</v>
      </c>
      <c r="AU138" s="88">
        <v>0</v>
      </c>
      <c r="AV138" s="88">
        <v>0</v>
      </c>
      <c r="AW138" s="88">
        <v>0</v>
      </c>
      <c r="AX138" s="88">
        <v>0</v>
      </c>
      <c r="AY138" s="88">
        <v>0</v>
      </c>
      <c r="AZ138" s="88">
        <v>0</v>
      </c>
      <c r="BA138" s="88">
        <v>0</v>
      </c>
      <c r="BB138" s="88">
        <v>0</v>
      </c>
      <c r="BC138" s="88">
        <v>0</v>
      </c>
      <c r="BD138" s="88">
        <v>0</v>
      </c>
      <c r="BE138" s="88">
        <v>0</v>
      </c>
      <c r="BF138" s="88">
        <v>0</v>
      </c>
      <c r="BG138" s="88">
        <v>0</v>
      </c>
      <c r="BH138" s="88">
        <v>0</v>
      </c>
      <c r="BI138" s="88">
        <v>0</v>
      </c>
      <c r="BJ138" s="88">
        <v>0</v>
      </c>
      <c r="BK138" s="88">
        <v>0</v>
      </c>
      <c r="BL138" s="88">
        <v>0</v>
      </c>
      <c r="BM138" s="88">
        <v>0</v>
      </c>
      <c r="BN138" s="88">
        <v>0</v>
      </c>
      <c r="BO138" s="88">
        <v>0</v>
      </c>
      <c r="BP138" s="88">
        <v>0</v>
      </c>
      <c r="BQ138" s="88">
        <v>0</v>
      </c>
      <c r="BR138" s="88">
        <v>0</v>
      </c>
      <c r="BS138" s="88">
        <v>0</v>
      </c>
      <c r="BT138" s="88">
        <v>0</v>
      </c>
      <c r="BU138" s="88">
        <v>0</v>
      </c>
      <c r="BV138" s="88">
        <v>0</v>
      </c>
      <c r="BW138" s="88">
        <v>0</v>
      </c>
      <c r="BX138" s="88">
        <v>0</v>
      </c>
      <c r="BY138" s="88">
        <v>0</v>
      </c>
      <c r="BZ138" s="77">
        <v>6186.77</v>
      </c>
    </row>
    <row r="139" spans="1:78" x14ac:dyDescent="0.2">
      <c r="A139" s="74" t="s">
        <v>468</v>
      </c>
      <c r="B139" s="74" t="s">
        <v>469</v>
      </c>
      <c r="C139" s="75" t="s">
        <v>488</v>
      </c>
      <c r="D139" s="74" t="s">
        <v>489</v>
      </c>
      <c r="E139" s="76">
        <v>0</v>
      </c>
      <c r="F139" s="76">
        <v>0</v>
      </c>
      <c r="G139" s="76">
        <v>0</v>
      </c>
      <c r="H139" s="76">
        <v>0</v>
      </c>
      <c r="I139" s="76">
        <v>0</v>
      </c>
      <c r="J139" s="76">
        <v>74738.19</v>
      </c>
      <c r="K139" s="76">
        <v>0</v>
      </c>
      <c r="L139" s="76">
        <v>0</v>
      </c>
      <c r="M139" s="76">
        <v>171000</v>
      </c>
      <c r="N139" s="76">
        <v>0</v>
      </c>
      <c r="O139" s="76">
        <v>0</v>
      </c>
      <c r="P139" s="76">
        <v>0</v>
      </c>
      <c r="Q139" s="76">
        <v>0</v>
      </c>
      <c r="R139" s="76">
        <v>0</v>
      </c>
      <c r="S139" s="76">
        <v>0</v>
      </c>
      <c r="T139" s="76">
        <v>0</v>
      </c>
      <c r="U139" s="76">
        <v>0</v>
      </c>
      <c r="V139" s="76">
        <v>0</v>
      </c>
      <c r="W139" s="76">
        <v>0</v>
      </c>
      <c r="X139" s="76">
        <v>0</v>
      </c>
      <c r="Y139" s="76">
        <v>0</v>
      </c>
      <c r="Z139" s="76">
        <v>0</v>
      </c>
      <c r="AA139" s="76">
        <v>0</v>
      </c>
      <c r="AB139" s="76">
        <v>0</v>
      </c>
      <c r="AC139" s="76">
        <v>0</v>
      </c>
      <c r="AD139" s="76">
        <v>0</v>
      </c>
      <c r="AE139" s="76">
        <v>0</v>
      </c>
      <c r="AF139" s="76">
        <v>0</v>
      </c>
      <c r="AG139" s="76">
        <v>0</v>
      </c>
      <c r="AH139" s="76">
        <v>0</v>
      </c>
      <c r="AI139" s="76">
        <v>0</v>
      </c>
      <c r="AJ139" s="76">
        <v>0</v>
      </c>
      <c r="AK139" s="76">
        <v>0</v>
      </c>
      <c r="AL139" s="76">
        <v>0</v>
      </c>
      <c r="AM139" s="76">
        <v>0</v>
      </c>
      <c r="AN139" s="76">
        <v>0</v>
      </c>
      <c r="AO139" s="76">
        <v>0</v>
      </c>
      <c r="AP139" s="76">
        <v>0</v>
      </c>
      <c r="AQ139" s="76">
        <v>0</v>
      </c>
      <c r="AR139" s="76">
        <v>0</v>
      </c>
      <c r="AS139" s="76">
        <v>0</v>
      </c>
      <c r="AT139" s="76">
        <v>0</v>
      </c>
      <c r="AU139" s="76">
        <v>0</v>
      </c>
      <c r="AV139" s="76">
        <v>0</v>
      </c>
      <c r="AW139" s="76">
        <v>0</v>
      </c>
      <c r="AX139" s="76">
        <v>0</v>
      </c>
      <c r="AY139" s="76">
        <v>0</v>
      </c>
      <c r="AZ139" s="76">
        <v>241541.64</v>
      </c>
      <c r="BA139" s="76">
        <v>0</v>
      </c>
      <c r="BB139" s="76">
        <v>0</v>
      </c>
      <c r="BC139" s="76">
        <v>0</v>
      </c>
      <c r="BD139" s="76">
        <v>0</v>
      </c>
      <c r="BE139" s="76">
        <v>0</v>
      </c>
      <c r="BF139" s="76">
        <v>0</v>
      </c>
      <c r="BG139" s="76">
        <v>0</v>
      </c>
      <c r="BH139" s="76">
        <v>0</v>
      </c>
      <c r="BI139" s="76">
        <v>203889.96</v>
      </c>
      <c r="BJ139" s="76">
        <v>0</v>
      </c>
      <c r="BK139" s="76">
        <v>0</v>
      </c>
      <c r="BL139" s="76">
        <v>0</v>
      </c>
      <c r="BM139" s="76">
        <v>0</v>
      </c>
      <c r="BN139" s="76">
        <v>0</v>
      </c>
      <c r="BO139" s="76">
        <v>0</v>
      </c>
      <c r="BP139" s="76">
        <v>0</v>
      </c>
      <c r="BQ139" s="76">
        <v>0</v>
      </c>
      <c r="BR139" s="76">
        <v>0</v>
      </c>
      <c r="BS139" s="76">
        <v>23367.23</v>
      </c>
      <c r="BT139" s="76">
        <v>0</v>
      </c>
      <c r="BU139" s="76">
        <v>0</v>
      </c>
      <c r="BV139" s="76">
        <v>0</v>
      </c>
      <c r="BW139" s="76">
        <v>0</v>
      </c>
      <c r="BX139" s="76">
        <v>0</v>
      </c>
      <c r="BY139" s="76">
        <v>0</v>
      </c>
      <c r="BZ139" s="77">
        <v>485805</v>
      </c>
    </row>
    <row r="140" spans="1:78" x14ac:dyDescent="0.2">
      <c r="A140" s="74" t="s">
        <v>468</v>
      </c>
      <c r="B140" s="74" t="s">
        <v>469</v>
      </c>
      <c r="C140" s="75" t="s">
        <v>490</v>
      </c>
      <c r="D140" s="74" t="s">
        <v>491</v>
      </c>
      <c r="E140" s="76">
        <v>2694658.04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0</v>
      </c>
      <c r="M140" s="76">
        <v>18407.88</v>
      </c>
      <c r="N140" s="76">
        <v>115225.76</v>
      </c>
      <c r="O140" s="76">
        <v>0</v>
      </c>
      <c r="P140" s="76">
        <v>0</v>
      </c>
      <c r="Q140" s="76">
        <v>0</v>
      </c>
      <c r="R140" s="76">
        <v>1716.21</v>
      </c>
      <c r="S140" s="76">
        <v>0</v>
      </c>
      <c r="T140" s="76">
        <v>10409.6</v>
      </c>
      <c r="U140" s="76">
        <v>29674.26</v>
      </c>
      <c r="V140" s="76">
        <v>19287.21</v>
      </c>
      <c r="W140" s="76">
        <v>914906.97</v>
      </c>
      <c r="X140" s="76">
        <v>321690.09999999998</v>
      </c>
      <c r="Y140" s="76">
        <v>0</v>
      </c>
      <c r="Z140" s="76">
        <v>0</v>
      </c>
      <c r="AA140" s="76">
        <v>87991.25</v>
      </c>
      <c r="AB140" s="76">
        <v>0</v>
      </c>
      <c r="AC140" s="76">
        <v>0</v>
      </c>
      <c r="AD140" s="76">
        <v>0</v>
      </c>
      <c r="AE140" s="76">
        <v>0</v>
      </c>
      <c r="AF140" s="76">
        <v>0</v>
      </c>
      <c r="AG140" s="76">
        <v>2221.56</v>
      </c>
      <c r="AH140" s="76">
        <v>0</v>
      </c>
      <c r="AI140" s="76">
        <v>0</v>
      </c>
      <c r="AJ140" s="76">
        <v>0</v>
      </c>
      <c r="AK140" s="76">
        <v>0</v>
      </c>
      <c r="AL140" s="76">
        <v>0</v>
      </c>
      <c r="AM140" s="76">
        <v>0</v>
      </c>
      <c r="AN140" s="76">
        <v>0</v>
      </c>
      <c r="AO140" s="76">
        <v>0</v>
      </c>
      <c r="AP140" s="76">
        <v>0</v>
      </c>
      <c r="AQ140" s="76">
        <v>170775.37</v>
      </c>
      <c r="AR140" s="76">
        <v>1266186.28</v>
      </c>
      <c r="AS140" s="76">
        <v>0</v>
      </c>
      <c r="AT140" s="76">
        <v>0</v>
      </c>
      <c r="AU140" s="76">
        <v>0</v>
      </c>
      <c r="AV140" s="76">
        <v>0</v>
      </c>
      <c r="AW140" s="76">
        <v>0</v>
      </c>
      <c r="AX140" s="76">
        <v>0</v>
      </c>
      <c r="AY140" s="76">
        <v>0</v>
      </c>
      <c r="AZ140" s="76">
        <v>0</v>
      </c>
      <c r="BA140" s="76">
        <v>5823.38</v>
      </c>
      <c r="BB140" s="76">
        <v>0</v>
      </c>
      <c r="BC140" s="76">
        <v>0</v>
      </c>
      <c r="BD140" s="76">
        <v>0</v>
      </c>
      <c r="BE140" s="76">
        <v>0</v>
      </c>
      <c r="BF140" s="76">
        <v>0</v>
      </c>
      <c r="BG140" s="76">
        <v>96095.09</v>
      </c>
      <c r="BH140" s="76">
        <v>0</v>
      </c>
      <c r="BI140" s="76">
        <v>0</v>
      </c>
      <c r="BJ140" s="76">
        <v>3288717.84</v>
      </c>
      <c r="BK140" s="76">
        <v>0</v>
      </c>
      <c r="BL140" s="76">
        <v>31651.69</v>
      </c>
      <c r="BM140" s="76">
        <v>10762.92</v>
      </c>
      <c r="BN140" s="76">
        <v>32944.080000000002</v>
      </c>
      <c r="BO140" s="76">
        <v>0</v>
      </c>
      <c r="BP140" s="76">
        <v>0</v>
      </c>
      <c r="BQ140" s="76">
        <v>0</v>
      </c>
      <c r="BR140" s="76">
        <v>0</v>
      </c>
      <c r="BS140" s="76">
        <v>0</v>
      </c>
      <c r="BT140" s="76">
        <v>0</v>
      </c>
      <c r="BU140" s="76">
        <v>0</v>
      </c>
      <c r="BV140" s="76">
        <v>0</v>
      </c>
      <c r="BW140" s="76">
        <v>0</v>
      </c>
      <c r="BX140" s="76">
        <v>1857.66</v>
      </c>
      <c r="BY140" s="76">
        <v>0</v>
      </c>
      <c r="BZ140" s="77">
        <v>6954924.0499999998</v>
      </c>
    </row>
    <row r="141" spans="1:78" x14ac:dyDescent="0.2">
      <c r="A141" s="74" t="s">
        <v>468</v>
      </c>
      <c r="B141" s="74" t="s">
        <v>469</v>
      </c>
      <c r="C141" s="75" t="s">
        <v>492</v>
      </c>
      <c r="D141" s="74" t="s">
        <v>493</v>
      </c>
      <c r="E141" s="76">
        <v>693704.96</v>
      </c>
      <c r="F141" s="76">
        <v>747983.04</v>
      </c>
      <c r="G141" s="76">
        <v>236905.36</v>
      </c>
      <c r="H141" s="76">
        <v>0</v>
      </c>
      <c r="I141" s="76">
        <v>121079.22</v>
      </c>
      <c r="J141" s="76">
        <v>0</v>
      </c>
      <c r="K141" s="76">
        <v>224550</v>
      </c>
      <c r="L141" s="76">
        <v>0</v>
      </c>
      <c r="M141" s="76">
        <v>0</v>
      </c>
      <c r="N141" s="76">
        <v>0</v>
      </c>
      <c r="O141" s="76">
        <v>0</v>
      </c>
      <c r="P141" s="76">
        <v>0</v>
      </c>
      <c r="Q141" s="76">
        <v>0</v>
      </c>
      <c r="R141" s="76">
        <v>110936.07</v>
      </c>
      <c r="S141" s="76">
        <v>0</v>
      </c>
      <c r="T141" s="76">
        <v>0</v>
      </c>
      <c r="U141" s="76">
        <v>299250</v>
      </c>
      <c r="V141" s="76">
        <v>288591.59999999998</v>
      </c>
      <c r="W141" s="76">
        <v>379622.13</v>
      </c>
      <c r="X141" s="76">
        <v>93780.76</v>
      </c>
      <c r="Y141" s="76">
        <v>0</v>
      </c>
      <c r="Z141" s="76">
        <v>0</v>
      </c>
      <c r="AA141" s="76">
        <v>298461.13</v>
      </c>
      <c r="AB141" s="76">
        <v>0</v>
      </c>
      <c r="AC141" s="76">
        <v>0</v>
      </c>
      <c r="AD141" s="76">
        <v>0</v>
      </c>
      <c r="AE141" s="76">
        <v>0</v>
      </c>
      <c r="AF141" s="76">
        <v>122279.48</v>
      </c>
      <c r="AG141" s="76">
        <v>66769.740000000005</v>
      </c>
      <c r="AH141" s="76">
        <v>0</v>
      </c>
      <c r="AI141" s="76">
        <v>100089.1</v>
      </c>
      <c r="AJ141" s="76">
        <v>18887.36</v>
      </c>
      <c r="AK141" s="76">
        <v>1160.56</v>
      </c>
      <c r="AL141" s="76">
        <v>0</v>
      </c>
      <c r="AM141" s="76">
        <v>0</v>
      </c>
      <c r="AN141" s="76">
        <v>0</v>
      </c>
      <c r="AO141" s="76">
        <v>18686.34</v>
      </c>
      <c r="AP141" s="76">
        <v>0</v>
      </c>
      <c r="AQ141" s="76">
        <v>200934.76</v>
      </c>
      <c r="AR141" s="76">
        <v>511188.24</v>
      </c>
      <c r="AS141" s="76">
        <v>0</v>
      </c>
      <c r="AT141" s="76">
        <v>292766.96999999997</v>
      </c>
      <c r="AU141" s="76">
        <v>0</v>
      </c>
      <c r="AV141" s="76">
        <v>0</v>
      </c>
      <c r="AW141" s="76">
        <v>0</v>
      </c>
      <c r="AX141" s="76">
        <v>0</v>
      </c>
      <c r="AY141" s="76">
        <v>0</v>
      </c>
      <c r="AZ141" s="76">
        <v>365750</v>
      </c>
      <c r="BA141" s="76">
        <v>1405</v>
      </c>
      <c r="BB141" s="76">
        <v>299699.82</v>
      </c>
      <c r="BC141" s="76">
        <v>0</v>
      </c>
      <c r="BD141" s="76">
        <v>0</v>
      </c>
      <c r="BE141" s="76">
        <v>0</v>
      </c>
      <c r="BF141" s="76">
        <v>0</v>
      </c>
      <c r="BG141" s="76">
        <v>0</v>
      </c>
      <c r="BH141" s="76">
        <v>104699.97</v>
      </c>
      <c r="BI141" s="76">
        <v>214071.39</v>
      </c>
      <c r="BJ141" s="76">
        <v>307533.37</v>
      </c>
      <c r="BK141" s="76">
        <v>56896.07</v>
      </c>
      <c r="BL141" s="76">
        <v>558648.06999999995</v>
      </c>
      <c r="BM141" s="76">
        <v>115266.33</v>
      </c>
      <c r="BN141" s="76">
        <v>286.25</v>
      </c>
      <c r="BO141" s="76">
        <v>44954.92</v>
      </c>
      <c r="BP141" s="76">
        <v>229980.36</v>
      </c>
      <c r="BQ141" s="76">
        <v>418856.67</v>
      </c>
      <c r="BR141" s="76">
        <v>194126.98</v>
      </c>
      <c r="BS141" s="76">
        <v>600496.6</v>
      </c>
      <c r="BT141" s="76">
        <v>0</v>
      </c>
      <c r="BU141" s="76">
        <v>0</v>
      </c>
      <c r="BV141" s="76">
        <v>300706.74</v>
      </c>
      <c r="BW141" s="76">
        <v>0</v>
      </c>
      <c r="BX141" s="76">
        <v>0</v>
      </c>
      <c r="BY141" s="76">
        <v>134222.31</v>
      </c>
      <c r="BZ141" s="77">
        <v>6966909.1599999992</v>
      </c>
    </row>
    <row r="142" spans="1:78" x14ac:dyDescent="0.2">
      <c r="A142" s="74" t="s">
        <v>468</v>
      </c>
      <c r="B142" s="74" t="s">
        <v>469</v>
      </c>
      <c r="C142" s="75" t="s">
        <v>494</v>
      </c>
      <c r="D142" s="74" t="s">
        <v>495</v>
      </c>
      <c r="E142" s="76">
        <v>306800.36</v>
      </c>
      <c r="F142" s="76">
        <v>0</v>
      </c>
      <c r="G142" s="76">
        <v>0</v>
      </c>
      <c r="H142" s="76">
        <v>0</v>
      </c>
      <c r="I142" s="76">
        <v>0</v>
      </c>
      <c r="J142" s="76">
        <v>0</v>
      </c>
      <c r="K142" s="76">
        <v>0</v>
      </c>
      <c r="L142" s="76">
        <v>350250</v>
      </c>
      <c r="M142" s="76">
        <v>0</v>
      </c>
      <c r="N142" s="76">
        <v>0</v>
      </c>
      <c r="O142" s="76">
        <v>74400.03</v>
      </c>
      <c r="P142" s="76">
        <v>92284.19</v>
      </c>
      <c r="Q142" s="76">
        <v>226340</v>
      </c>
      <c r="R142" s="76">
        <v>0</v>
      </c>
      <c r="S142" s="76">
        <v>0</v>
      </c>
      <c r="T142" s="76">
        <v>0</v>
      </c>
      <c r="U142" s="76">
        <v>0</v>
      </c>
      <c r="V142" s="76">
        <v>0</v>
      </c>
      <c r="W142" s="76">
        <v>6909.59</v>
      </c>
      <c r="X142" s="76">
        <v>0</v>
      </c>
      <c r="Y142" s="76">
        <v>0</v>
      </c>
      <c r="Z142" s="76">
        <v>0</v>
      </c>
      <c r="AA142" s="76">
        <v>9158.0499999999993</v>
      </c>
      <c r="AB142" s="76">
        <v>0</v>
      </c>
      <c r="AC142" s="76">
        <v>0</v>
      </c>
      <c r="AD142" s="76">
        <v>0</v>
      </c>
      <c r="AE142" s="76">
        <v>0</v>
      </c>
      <c r="AF142" s="76">
        <v>17023.560000000001</v>
      </c>
      <c r="AG142" s="76">
        <v>50262.28</v>
      </c>
      <c r="AH142" s="76">
        <v>0</v>
      </c>
      <c r="AI142" s="76">
        <v>7879.89</v>
      </c>
      <c r="AJ142" s="76">
        <v>0</v>
      </c>
      <c r="AK142" s="76">
        <v>0</v>
      </c>
      <c r="AL142" s="76">
        <v>0</v>
      </c>
      <c r="AM142" s="76">
        <v>53493.13</v>
      </c>
      <c r="AN142" s="76">
        <v>0</v>
      </c>
      <c r="AO142" s="76">
        <v>0</v>
      </c>
      <c r="AP142" s="76">
        <v>0</v>
      </c>
      <c r="AQ142" s="76">
        <v>50421.21</v>
      </c>
      <c r="AR142" s="76">
        <v>496614.05</v>
      </c>
      <c r="AS142" s="76">
        <v>0</v>
      </c>
      <c r="AT142" s="76">
        <v>0</v>
      </c>
      <c r="AU142" s="76">
        <v>0</v>
      </c>
      <c r="AV142" s="76">
        <v>0</v>
      </c>
      <c r="AW142" s="76">
        <v>0</v>
      </c>
      <c r="AX142" s="76">
        <v>0</v>
      </c>
      <c r="AY142" s="76">
        <v>0</v>
      </c>
      <c r="AZ142" s="76">
        <v>0</v>
      </c>
      <c r="BA142" s="76">
        <v>0</v>
      </c>
      <c r="BB142" s="76">
        <v>0</v>
      </c>
      <c r="BC142" s="76">
        <v>0</v>
      </c>
      <c r="BD142" s="76">
        <v>0</v>
      </c>
      <c r="BE142" s="76">
        <v>0</v>
      </c>
      <c r="BF142" s="76">
        <v>0</v>
      </c>
      <c r="BG142" s="76">
        <v>5458.38</v>
      </c>
      <c r="BH142" s="76">
        <v>7117.41</v>
      </c>
      <c r="BI142" s="76">
        <v>0</v>
      </c>
      <c r="BJ142" s="76">
        <v>17546.57</v>
      </c>
      <c r="BK142" s="76">
        <v>502873.27</v>
      </c>
      <c r="BL142" s="76">
        <v>134118.04999999999</v>
      </c>
      <c r="BM142" s="76">
        <v>0</v>
      </c>
      <c r="BN142" s="76">
        <v>0</v>
      </c>
      <c r="BO142" s="76">
        <v>99171.85</v>
      </c>
      <c r="BP142" s="76">
        <v>0</v>
      </c>
      <c r="BQ142" s="76">
        <v>209441.09</v>
      </c>
      <c r="BR142" s="76">
        <v>0</v>
      </c>
      <c r="BS142" s="76">
        <v>0</v>
      </c>
      <c r="BT142" s="76">
        <v>0</v>
      </c>
      <c r="BU142" s="76">
        <v>0</v>
      </c>
      <c r="BV142" s="76">
        <v>574749.63</v>
      </c>
      <c r="BW142" s="76">
        <v>0</v>
      </c>
      <c r="BX142" s="76">
        <v>0</v>
      </c>
      <c r="BY142" s="76">
        <v>0</v>
      </c>
      <c r="BZ142" s="77">
        <v>4286149.9399999995</v>
      </c>
    </row>
    <row r="143" spans="1:78" x14ac:dyDescent="0.2">
      <c r="A143" s="74" t="s">
        <v>468</v>
      </c>
      <c r="B143" s="74" t="s">
        <v>469</v>
      </c>
      <c r="C143" s="75" t="s">
        <v>496</v>
      </c>
      <c r="D143" s="74" t="s">
        <v>497</v>
      </c>
      <c r="E143" s="76">
        <v>229258.6</v>
      </c>
      <c r="F143" s="76">
        <v>0</v>
      </c>
      <c r="G143" s="76">
        <v>0</v>
      </c>
      <c r="H143" s="76">
        <v>0</v>
      </c>
      <c r="I143" s="76">
        <v>0</v>
      </c>
      <c r="J143" s="76">
        <v>0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76">
        <v>0</v>
      </c>
      <c r="Q143" s="76">
        <v>0</v>
      </c>
      <c r="R143" s="76">
        <v>0</v>
      </c>
      <c r="S143" s="76">
        <v>0</v>
      </c>
      <c r="T143" s="76">
        <v>4765.7700000000004</v>
      </c>
      <c r="U143" s="76">
        <v>0</v>
      </c>
      <c r="V143" s="76">
        <v>0</v>
      </c>
      <c r="W143" s="76">
        <v>8493.8799999999992</v>
      </c>
      <c r="X143" s="76">
        <v>0</v>
      </c>
      <c r="Y143" s="76">
        <v>0</v>
      </c>
      <c r="Z143" s="76">
        <v>0</v>
      </c>
      <c r="AA143" s="76">
        <v>0</v>
      </c>
      <c r="AB143" s="76">
        <v>0</v>
      </c>
      <c r="AC143" s="76">
        <v>0</v>
      </c>
      <c r="AD143" s="76">
        <v>0</v>
      </c>
      <c r="AE143" s="76">
        <v>0</v>
      </c>
      <c r="AF143" s="76">
        <v>358.39</v>
      </c>
      <c r="AG143" s="76">
        <v>0</v>
      </c>
      <c r="AH143" s="76">
        <v>0</v>
      </c>
      <c r="AI143" s="76">
        <v>0</v>
      </c>
      <c r="AJ143" s="76">
        <v>0</v>
      </c>
      <c r="AK143" s="76">
        <v>0</v>
      </c>
      <c r="AL143" s="76">
        <v>0</v>
      </c>
      <c r="AM143" s="76">
        <v>0</v>
      </c>
      <c r="AN143" s="76">
        <v>0</v>
      </c>
      <c r="AO143" s="76">
        <v>0</v>
      </c>
      <c r="AP143" s="76">
        <v>0</v>
      </c>
      <c r="AQ143" s="76">
        <v>0</v>
      </c>
      <c r="AR143" s="76">
        <v>347054.97</v>
      </c>
      <c r="AS143" s="76">
        <v>0</v>
      </c>
      <c r="AT143" s="76">
        <v>0</v>
      </c>
      <c r="AU143" s="76">
        <v>0</v>
      </c>
      <c r="AV143" s="76">
        <v>0</v>
      </c>
      <c r="AW143" s="76">
        <v>0</v>
      </c>
      <c r="AX143" s="76">
        <v>0</v>
      </c>
      <c r="AY143" s="76">
        <v>0</v>
      </c>
      <c r="AZ143" s="76">
        <v>0</v>
      </c>
      <c r="BA143" s="76">
        <v>0</v>
      </c>
      <c r="BB143" s="76">
        <v>0</v>
      </c>
      <c r="BC143" s="76">
        <v>0</v>
      </c>
      <c r="BD143" s="76">
        <v>0</v>
      </c>
      <c r="BE143" s="76">
        <v>0</v>
      </c>
      <c r="BF143" s="76">
        <v>0</v>
      </c>
      <c r="BG143" s="76">
        <v>0</v>
      </c>
      <c r="BH143" s="76">
        <v>0</v>
      </c>
      <c r="BI143" s="76">
        <v>0</v>
      </c>
      <c r="BJ143" s="76">
        <v>365005.27</v>
      </c>
      <c r="BK143" s="76">
        <v>0</v>
      </c>
      <c r="BL143" s="76">
        <v>0</v>
      </c>
      <c r="BM143" s="76">
        <v>0</v>
      </c>
      <c r="BN143" s="76">
        <v>0</v>
      </c>
      <c r="BO143" s="76">
        <v>0</v>
      </c>
      <c r="BP143" s="76">
        <v>0</v>
      </c>
      <c r="BQ143" s="76">
        <v>0</v>
      </c>
      <c r="BR143" s="76">
        <v>0</v>
      </c>
      <c r="BS143" s="76">
        <v>0</v>
      </c>
      <c r="BT143" s="76">
        <v>7522.44</v>
      </c>
      <c r="BU143" s="76">
        <v>0</v>
      </c>
      <c r="BV143" s="76">
        <v>0</v>
      </c>
      <c r="BW143" s="76">
        <v>0</v>
      </c>
      <c r="BX143" s="76">
        <v>0</v>
      </c>
      <c r="BY143" s="76">
        <v>0</v>
      </c>
      <c r="BZ143" s="77">
        <v>736469.96</v>
      </c>
    </row>
    <row r="144" spans="1:78" x14ac:dyDescent="0.2">
      <c r="A144" s="74" t="s">
        <v>468</v>
      </c>
      <c r="B144" s="74" t="s">
        <v>469</v>
      </c>
      <c r="C144" s="75" t="s">
        <v>498</v>
      </c>
      <c r="D144" s="74" t="s">
        <v>499</v>
      </c>
      <c r="E144" s="76">
        <v>0</v>
      </c>
      <c r="F144" s="76">
        <v>0</v>
      </c>
      <c r="G144" s="76">
        <v>0</v>
      </c>
      <c r="H144" s="76">
        <v>0</v>
      </c>
      <c r="I144" s="76">
        <v>0</v>
      </c>
      <c r="J144" s="76">
        <v>0</v>
      </c>
      <c r="K144" s="76">
        <v>0</v>
      </c>
      <c r="L144" s="76">
        <v>329474.96999999997</v>
      </c>
      <c r="M144" s="76">
        <v>0</v>
      </c>
      <c r="N144" s="76">
        <v>0</v>
      </c>
      <c r="O144" s="76">
        <v>0</v>
      </c>
      <c r="P144" s="76">
        <v>0</v>
      </c>
      <c r="Q144" s="76">
        <v>0</v>
      </c>
      <c r="R144" s="76">
        <v>0</v>
      </c>
      <c r="S144" s="76">
        <v>0</v>
      </c>
      <c r="T144" s="76">
        <v>0</v>
      </c>
      <c r="U144" s="76">
        <v>0</v>
      </c>
      <c r="V144" s="76">
        <v>0</v>
      </c>
      <c r="W144" s="76">
        <v>0</v>
      </c>
      <c r="X144" s="76">
        <v>0</v>
      </c>
      <c r="Y144" s="76">
        <v>0</v>
      </c>
      <c r="Z144" s="76">
        <v>0</v>
      </c>
      <c r="AA144" s="76">
        <v>7399.39</v>
      </c>
      <c r="AB144" s="76">
        <v>0</v>
      </c>
      <c r="AC144" s="76">
        <v>0</v>
      </c>
      <c r="AD144" s="76">
        <v>0</v>
      </c>
      <c r="AE144" s="76">
        <v>0</v>
      </c>
      <c r="AF144" s="76">
        <v>0</v>
      </c>
      <c r="AG144" s="76">
        <v>0</v>
      </c>
      <c r="AH144" s="76">
        <v>0</v>
      </c>
      <c r="AI144" s="76">
        <v>0</v>
      </c>
      <c r="AJ144" s="76">
        <v>0</v>
      </c>
      <c r="AK144" s="76">
        <v>0</v>
      </c>
      <c r="AL144" s="76">
        <v>0</v>
      </c>
      <c r="AM144" s="76">
        <v>0</v>
      </c>
      <c r="AN144" s="76">
        <v>0</v>
      </c>
      <c r="AO144" s="76">
        <v>0</v>
      </c>
      <c r="AP144" s="76">
        <v>0</v>
      </c>
      <c r="AQ144" s="76">
        <v>0</v>
      </c>
      <c r="AR144" s="76">
        <v>11030.81</v>
      </c>
      <c r="AS144" s="76">
        <v>0</v>
      </c>
      <c r="AT144" s="76">
        <v>0</v>
      </c>
      <c r="AU144" s="76">
        <v>0</v>
      </c>
      <c r="AV144" s="76">
        <v>0</v>
      </c>
      <c r="AW144" s="76">
        <v>0</v>
      </c>
      <c r="AX144" s="76">
        <v>0</v>
      </c>
      <c r="AY144" s="76">
        <v>0</v>
      </c>
      <c r="AZ144" s="76">
        <v>0</v>
      </c>
      <c r="BA144" s="76">
        <v>0</v>
      </c>
      <c r="BB144" s="76">
        <v>0</v>
      </c>
      <c r="BC144" s="76">
        <v>0</v>
      </c>
      <c r="BD144" s="76">
        <v>0</v>
      </c>
      <c r="BE144" s="76">
        <v>0</v>
      </c>
      <c r="BF144" s="76">
        <v>0</v>
      </c>
      <c r="BG144" s="76">
        <v>0</v>
      </c>
      <c r="BH144" s="76">
        <v>0</v>
      </c>
      <c r="BI144" s="76">
        <v>0</v>
      </c>
      <c r="BJ144" s="76">
        <v>7091.4</v>
      </c>
      <c r="BK144" s="76">
        <v>0</v>
      </c>
      <c r="BL144" s="76">
        <v>0</v>
      </c>
      <c r="BM144" s="76">
        <v>0</v>
      </c>
      <c r="BN144" s="76">
        <v>0</v>
      </c>
      <c r="BO144" s="76">
        <v>0</v>
      </c>
      <c r="BP144" s="76">
        <v>0</v>
      </c>
      <c r="BQ144" s="76">
        <v>0</v>
      </c>
      <c r="BR144" s="76">
        <v>0</v>
      </c>
      <c r="BS144" s="76">
        <v>0</v>
      </c>
      <c r="BT144" s="76">
        <v>0</v>
      </c>
      <c r="BU144" s="76">
        <v>0</v>
      </c>
      <c r="BV144" s="76">
        <v>0</v>
      </c>
      <c r="BW144" s="76">
        <v>0</v>
      </c>
      <c r="BX144" s="76">
        <v>0</v>
      </c>
      <c r="BY144" s="76">
        <v>0</v>
      </c>
      <c r="BZ144" s="77">
        <v>444241.94</v>
      </c>
    </row>
    <row r="145" spans="1:78" x14ac:dyDescent="0.2">
      <c r="A145" s="74" t="s">
        <v>468</v>
      </c>
      <c r="B145" s="74" t="s">
        <v>469</v>
      </c>
      <c r="C145" s="75" t="s">
        <v>500</v>
      </c>
      <c r="D145" s="74" t="s">
        <v>501</v>
      </c>
      <c r="E145" s="76">
        <v>0</v>
      </c>
      <c r="F145" s="76">
        <v>49169.18</v>
      </c>
      <c r="G145" s="76">
        <v>0</v>
      </c>
      <c r="H145" s="76">
        <v>0</v>
      </c>
      <c r="I145" s="76">
        <v>0</v>
      </c>
      <c r="J145" s="76">
        <v>0</v>
      </c>
      <c r="K145" s="76">
        <v>0</v>
      </c>
      <c r="L145" s="76">
        <v>0</v>
      </c>
      <c r="M145" s="76">
        <v>0</v>
      </c>
      <c r="N145" s="76">
        <v>0</v>
      </c>
      <c r="O145" s="76">
        <v>0</v>
      </c>
      <c r="P145" s="76">
        <v>300743.01</v>
      </c>
      <c r="Q145" s="76">
        <v>0</v>
      </c>
      <c r="R145" s="76">
        <v>0</v>
      </c>
      <c r="S145" s="76">
        <v>0</v>
      </c>
      <c r="T145" s="76">
        <v>0</v>
      </c>
      <c r="U145" s="76">
        <v>0</v>
      </c>
      <c r="V145" s="76">
        <v>0</v>
      </c>
      <c r="W145" s="76">
        <v>0</v>
      </c>
      <c r="X145" s="76">
        <v>0</v>
      </c>
      <c r="Y145" s="76">
        <v>0</v>
      </c>
      <c r="Z145" s="76">
        <v>0</v>
      </c>
      <c r="AA145" s="76">
        <v>0</v>
      </c>
      <c r="AB145" s="76">
        <v>0</v>
      </c>
      <c r="AC145" s="76">
        <v>0</v>
      </c>
      <c r="AD145" s="76">
        <v>0</v>
      </c>
      <c r="AE145" s="76">
        <v>0</v>
      </c>
      <c r="AF145" s="76">
        <v>0</v>
      </c>
      <c r="AG145" s="76">
        <v>0</v>
      </c>
      <c r="AH145" s="76">
        <v>0</v>
      </c>
      <c r="AI145" s="76">
        <v>0</v>
      </c>
      <c r="AJ145" s="76">
        <v>0</v>
      </c>
      <c r="AK145" s="76">
        <v>0</v>
      </c>
      <c r="AL145" s="76">
        <v>0</v>
      </c>
      <c r="AM145" s="76">
        <v>0</v>
      </c>
      <c r="AN145" s="76">
        <v>0</v>
      </c>
      <c r="AO145" s="76">
        <v>0</v>
      </c>
      <c r="AP145" s="76">
        <v>0</v>
      </c>
      <c r="AQ145" s="76">
        <v>0</v>
      </c>
      <c r="AR145" s="76">
        <v>1034.58</v>
      </c>
      <c r="AS145" s="76">
        <v>0</v>
      </c>
      <c r="AT145" s="76">
        <v>0</v>
      </c>
      <c r="AU145" s="76">
        <v>0</v>
      </c>
      <c r="AV145" s="76">
        <v>0</v>
      </c>
      <c r="AW145" s="76">
        <v>0</v>
      </c>
      <c r="AX145" s="76">
        <v>0</v>
      </c>
      <c r="AY145" s="76">
        <v>0</v>
      </c>
      <c r="AZ145" s="76">
        <v>0</v>
      </c>
      <c r="BA145" s="76">
        <v>0</v>
      </c>
      <c r="BB145" s="76">
        <v>0</v>
      </c>
      <c r="BC145" s="76">
        <v>0</v>
      </c>
      <c r="BD145" s="76">
        <v>0</v>
      </c>
      <c r="BE145" s="76">
        <v>0</v>
      </c>
      <c r="BF145" s="76">
        <v>0</v>
      </c>
      <c r="BG145" s="76">
        <v>0</v>
      </c>
      <c r="BH145" s="76">
        <v>0</v>
      </c>
      <c r="BI145" s="76">
        <v>0</v>
      </c>
      <c r="BJ145" s="76">
        <v>0</v>
      </c>
      <c r="BK145" s="76">
        <v>0</v>
      </c>
      <c r="BL145" s="76">
        <v>0</v>
      </c>
      <c r="BM145" s="76">
        <v>0</v>
      </c>
      <c r="BN145" s="76">
        <v>0</v>
      </c>
      <c r="BO145" s="76">
        <v>0</v>
      </c>
      <c r="BP145" s="76">
        <v>0</v>
      </c>
      <c r="BQ145" s="76">
        <v>0</v>
      </c>
      <c r="BR145" s="76">
        <v>0</v>
      </c>
      <c r="BS145" s="76">
        <v>0</v>
      </c>
      <c r="BT145" s="76">
        <v>0</v>
      </c>
      <c r="BU145" s="76">
        <v>0</v>
      </c>
      <c r="BV145" s="76">
        <v>0</v>
      </c>
      <c r="BW145" s="76">
        <v>0</v>
      </c>
      <c r="BX145" s="76">
        <v>0</v>
      </c>
      <c r="BY145" s="76">
        <v>0</v>
      </c>
      <c r="BZ145" s="77">
        <v>119384.81999999999</v>
      </c>
    </row>
    <row r="146" spans="1:78" x14ac:dyDescent="0.2">
      <c r="A146" s="74" t="s">
        <v>468</v>
      </c>
      <c r="B146" s="74" t="s">
        <v>469</v>
      </c>
      <c r="C146" s="75" t="s">
        <v>502</v>
      </c>
      <c r="D146" s="74" t="s">
        <v>503</v>
      </c>
      <c r="E146" s="76">
        <v>24378925.050000001</v>
      </c>
      <c r="F146" s="76">
        <v>23898.63</v>
      </c>
      <c r="G146" s="76">
        <v>293272.37</v>
      </c>
      <c r="H146" s="76">
        <v>0</v>
      </c>
      <c r="I146" s="76">
        <v>9068.68</v>
      </c>
      <c r="J146" s="76">
        <v>0</v>
      </c>
      <c r="K146" s="76">
        <v>7626732.96</v>
      </c>
      <c r="L146" s="76">
        <v>2550669.33</v>
      </c>
      <c r="M146" s="76">
        <v>0</v>
      </c>
      <c r="N146" s="76">
        <v>4658102.42</v>
      </c>
      <c r="O146" s="76">
        <v>78214.320000000007</v>
      </c>
      <c r="P146" s="76">
        <v>529461.61</v>
      </c>
      <c r="Q146" s="76">
        <v>1728421</v>
      </c>
      <c r="R146" s="76">
        <v>1451508.21</v>
      </c>
      <c r="S146" s="76">
        <v>0</v>
      </c>
      <c r="T146" s="76">
        <v>530413.88</v>
      </c>
      <c r="U146" s="76">
        <v>252284.06</v>
      </c>
      <c r="V146" s="76">
        <v>91325.83</v>
      </c>
      <c r="W146" s="76">
        <v>20328039.260000002</v>
      </c>
      <c r="X146" s="76">
        <v>5784591.8700000001</v>
      </c>
      <c r="Y146" s="76">
        <v>47185.81</v>
      </c>
      <c r="Z146" s="76">
        <v>0</v>
      </c>
      <c r="AA146" s="76">
        <v>1307013.79</v>
      </c>
      <c r="AB146" s="76">
        <v>164999.97</v>
      </c>
      <c r="AC146" s="76">
        <v>0</v>
      </c>
      <c r="AD146" s="76">
        <v>0</v>
      </c>
      <c r="AE146" s="76">
        <v>0</v>
      </c>
      <c r="AF146" s="76">
        <v>10743920.720000001</v>
      </c>
      <c r="AG146" s="76">
        <v>844976.62</v>
      </c>
      <c r="AH146" s="76">
        <v>0</v>
      </c>
      <c r="AI146" s="76">
        <v>251179.71</v>
      </c>
      <c r="AJ146" s="76">
        <v>117910.94</v>
      </c>
      <c r="AK146" s="76">
        <v>183695.21</v>
      </c>
      <c r="AL146" s="76">
        <v>0</v>
      </c>
      <c r="AM146" s="76">
        <v>319758.56</v>
      </c>
      <c r="AN146" s="76">
        <v>210639.73</v>
      </c>
      <c r="AO146" s="76">
        <v>13561.65</v>
      </c>
      <c r="AP146" s="76">
        <v>50395.75</v>
      </c>
      <c r="AQ146" s="76">
        <v>543982.73</v>
      </c>
      <c r="AR146" s="76">
        <v>27139208.100000001</v>
      </c>
      <c r="AS146" s="76">
        <v>42098.54</v>
      </c>
      <c r="AT146" s="76">
        <v>32845.74</v>
      </c>
      <c r="AU146" s="76">
        <v>25996.06</v>
      </c>
      <c r="AV146" s="76">
        <v>69703.33</v>
      </c>
      <c r="AW146" s="76">
        <v>249729.31</v>
      </c>
      <c r="AX146" s="76">
        <v>93835.4</v>
      </c>
      <c r="AY146" s="76">
        <v>0</v>
      </c>
      <c r="AZ146" s="76">
        <v>112691.67</v>
      </c>
      <c r="BA146" s="76">
        <v>15000</v>
      </c>
      <c r="BB146" s="76">
        <v>282642.21000000002</v>
      </c>
      <c r="BC146" s="76">
        <v>0</v>
      </c>
      <c r="BD146" s="76">
        <v>0</v>
      </c>
      <c r="BE146" s="76">
        <v>2111564.9700000002</v>
      </c>
      <c r="BF146" s="76">
        <v>275775</v>
      </c>
      <c r="BG146" s="76">
        <v>238643.42</v>
      </c>
      <c r="BH146" s="76">
        <v>145865.04999999999</v>
      </c>
      <c r="BI146" s="76">
        <v>0</v>
      </c>
      <c r="BJ146" s="76">
        <v>26327056.07</v>
      </c>
      <c r="BK146" s="76">
        <v>2380026.62</v>
      </c>
      <c r="BL146" s="76">
        <v>618709.76000000001</v>
      </c>
      <c r="BM146" s="76">
        <v>98382.5</v>
      </c>
      <c r="BN146" s="76">
        <v>889738.09</v>
      </c>
      <c r="BO146" s="76">
        <v>744666.18</v>
      </c>
      <c r="BP146" s="76">
        <v>328475.45</v>
      </c>
      <c r="BQ146" s="76">
        <v>15245131.140000001</v>
      </c>
      <c r="BR146" s="76">
        <v>5554.91</v>
      </c>
      <c r="BS146" s="76">
        <v>261162.99</v>
      </c>
      <c r="BT146" s="76">
        <v>199206.11</v>
      </c>
      <c r="BU146" s="76">
        <v>322296.03999999998</v>
      </c>
      <c r="BV146" s="76">
        <v>1653573.67</v>
      </c>
      <c r="BW146" s="76">
        <v>98125.14</v>
      </c>
      <c r="BX146" s="76">
        <v>340605.78</v>
      </c>
      <c r="BY146" s="76">
        <v>17117.27</v>
      </c>
      <c r="BZ146" s="77">
        <v>95592605.049999982</v>
      </c>
    </row>
    <row r="147" spans="1:78" x14ac:dyDescent="0.2">
      <c r="A147" s="74" t="s">
        <v>468</v>
      </c>
      <c r="B147" s="74" t="s">
        <v>469</v>
      </c>
      <c r="C147" s="75" t="s">
        <v>504</v>
      </c>
      <c r="D147" s="74" t="s">
        <v>505</v>
      </c>
      <c r="E147" s="76">
        <v>2738311.28</v>
      </c>
      <c r="F147" s="76">
        <v>0</v>
      </c>
      <c r="G147" s="76">
        <v>0</v>
      </c>
      <c r="H147" s="76">
        <v>0</v>
      </c>
      <c r="I147" s="76">
        <v>0</v>
      </c>
      <c r="J147" s="76">
        <v>0</v>
      </c>
      <c r="K147" s="76">
        <v>0</v>
      </c>
      <c r="L147" s="76">
        <v>0</v>
      </c>
      <c r="M147" s="76">
        <v>0</v>
      </c>
      <c r="N147" s="76">
        <v>0</v>
      </c>
      <c r="O147" s="76">
        <v>0</v>
      </c>
      <c r="P147" s="76">
        <v>0</v>
      </c>
      <c r="Q147" s="76">
        <v>0</v>
      </c>
      <c r="R147" s="76">
        <v>0</v>
      </c>
      <c r="S147" s="76">
        <v>0</v>
      </c>
      <c r="T147" s="76">
        <v>0</v>
      </c>
      <c r="U147" s="76">
        <v>0</v>
      </c>
      <c r="V147" s="76">
        <v>0</v>
      </c>
      <c r="W147" s="76">
        <v>2958959.18</v>
      </c>
      <c r="X147" s="76">
        <v>0</v>
      </c>
      <c r="Y147" s="76">
        <v>0</v>
      </c>
      <c r="Z147" s="76">
        <v>0</v>
      </c>
      <c r="AA147" s="76">
        <v>0</v>
      </c>
      <c r="AB147" s="76">
        <v>0</v>
      </c>
      <c r="AC147" s="76">
        <v>0</v>
      </c>
      <c r="AD147" s="76">
        <v>0</v>
      </c>
      <c r="AE147" s="76">
        <v>0</v>
      </c>
      <c r="AF147" s="76">
        <v>0</v>
      </c>
      <c r="AG147" s="76">
        <v>0</v>
      </c>
      <c r="AH147" s="76">
        <v>0</v>
      </c>
      <c r="AI147" s="76">
        <v>0</v>
      </c>
      <c r="AJ147" s="76">
        <v>0</v>
      </c>
      <c r="AK147" s="76">
        <v>0</v>
      </c>
      <c r="AL147" s="76">
        <v>0</v>
      </c>
      <c r="AM147" s="76">
        <v>0</v>
      </c>
      <c r="AN147" s="76">
        <v>0</v>
      </c>
      <c r="AO147" s="76">
        <v>0</v>
      </c>
      <c r="AP147" s="76">
        <v>0</v>
      </c>
      <c r="AQ147" s="76">
        <v>10082.19</v>
      </c>
      <c r="AR147" s="76">
        <v>622885.72</v>
      </c>
      <c r="AS147" s="76">
        <v>0</v>
      </c>
      <c r="AT147" s="76">
        <v>0</v>
      </c>
      <c r="AU147" s="76">
        <v>0</v>
      </c>
      <c r="AV147" s="76">
        <v>0</v>
      </c>
      <c r="AW147" s="76">
        <v>0</v>
      </c>
      <c r="AX147" s="76">
        <v>0</v>
      </c>
      <c r="AY147" s="76">
        <v>0</v>
      </c>
      <c r="AZ147" s="76">
        <v>0</v>
      </c>
      <c r="BA147" s="76">
        <v>0</v>
      </c>
      <c r="BB147" s="76">
        <v>0</v>
      </c>
      <c r="BC147" s="76">
        <v>0</v>
      </c>
      <c r="BD147" s="76">
        <v>0</v>
      </c>
      <c r="BE147" s="76">
        <v>0</v>
      </c>
      <c r="BF147" s="76">
        <v>0</v>
      </c>
      <c r="BG147" s="76">
        <v>0</v>
      </c>
      <c r="BH147" s="76">
        <v>0</v>
      </c>
      <c r="BI147" s="76">
        <v>0</v>
      </c>
      <c r="BJ147" s="76">
        <v>1682938.25</v>
      </c>
      <c r="BK147" s="76">
        <v>0</v>
      </c>
      <c r="BL147" s="76">
        <v>0</v>
      </c>
      <c r="BM147" s="76">
        <v>0</v>
      </c>
      <c r="BN147" s="76">
        <v>0</v>
      </c>
      <c r="BO147" s="76">
        <v>0</v>
      </c>
      <c r="BP147" s="76">
        <v>0</v>
      </c>
      <c r="BQ147" s="76">
        <v>0</v>
      </c>
      <c r="BR147" s="76">
        <v>0</v>
      </c>
      <c r="BS147" s="76">
        <v>0</v>
      </c>
      <c r="BT147" s="76">
        <v>0</v>
      </c>
      <c r="BU147" s="76">
        <v>0</v>
      </c>
      <c r="BV147" s="76">
        <v>31249.98</v>
      </c>
      <c r="BW147" s="76">
        <v>0</v>
      </c>
      <c r="BX147" s="76">
        <v>0</v>
      </c>
      <c r="BY147" s="76">
        <v>0</v>
      </c>
      <c r="BZ147" s="77">
        <v>2144602.77</v>
      </c>
    </row>
    <row r="148" spans="1:78" x14ac:dyDescent="0.2">
      <c r="A148" s="74" t="s">
        <v>468</v>
      </c>
      <c r="B148" s="74" t="s">
        <v>469</v>
      </c>
      <c r="C148" s="75" t="s">
        <v>506</v>
      </c>
      <c r="D148" s="74" t="s">
        <v>507</v>
      </c>
      <c r="E148" s="76">
        <v>0</v>
      </c>
      <c r="F148" s="76">
        <v>0</v>
      </c>
      <c r="G148" s="76">
        <v>0</v>
      </c>
      <c r="H148" s="76">
        <v>0</v>
      </c>
      <c r="I148" s="76">
        <v>0</v>
      </c>
      <c r="J148" s="76">
        <v>0</v>
      </c>
      <c r="K148" s="76">
        <v>256107.11</v>
      </c>
      <c r="L148" s="76">
        <v>0</v>
      </c>
      <c r="M148" s="76">
        <v>0</v>
      </c>
      <c r="N148" s="76">
        <v>0</v>
      </c>
      <c r="O148" s="76">
        <v>0</v>
      </c>
      <c r="P148" s="76">
        <v>0</v>
      </c>
      <c r="Q148" s="76">
        <v>0</v>
      </c>
      <c r="R148" s="76">
        <v>0</v>
      </c>
      <c r="S148" s="76">
        <v>0</v>
      </c>
      <c r="T148" s="76">
        <v>0</v>
      </c>
      <c r="U148" s="76">
        <v>0</v>
      </c>
      <c r="V148" s="76">
        <v>0</v>
      </c>
      <c r="W148" s="76">
        <v>0</v>
      </c>
      <c r="X148" s="76">
        <v>0</v>
      </c>
      <c r="Y148" s="76">
        <v>0</v>
      </c>
      <c r="Z148" s="76">
        <v>0</v>
      </c>
      <c r="AA148" s="76">
        <v>0</v>
      </c>
      <c r="AB148" s="76">
        <v>0</v>
      </c>
      <c r="AC148" s="76">
        <v>0</v>
      </c>
      <c r="AD148" s="76">
        <v>0</v>
      </c>
      <c r="AE148" s="76">
        <v>0</v>
      </c>
      <c r="AF148" s="76">
        <v>401411.12</v>
      </c>
      <c r="AG148" s="76">
        <v>0</v>
      </c>
      <c r="AH148" s="76">
        <v>0</v>
      </c>
      <c r="AI148" s="76">
        <v>0</v>
      </c>
      <c r="AJ148" s="76">
        <v>0</v>
      </c>
      <c r="AK148" s="76">
        <v>0</v>
      </c>
      <c r="AL148" s="76">
        <v>0</v>
      </c>
      <c r="AM148" s="76">
        <v>0</v>
      </c>
      <c r="AN148" s="76">
        <v>0</v>
      </c>
      <c r="AO148" s="76">
        <v>0</v>
      </c>
      <c r="AP148" s="76">
        <v>0</v>
      </c>
      <c r="AQ148" s="76">
        <v>0</v>
      </c>
      <c r="AR148" s="76">
        <v>0</v>
      </c>
      <c r="AS148" s="76">
        <v>0</v>
      </c>
      <c r="AT148" s="76">
        <v>0</v>
      </c>
      <c r="AU148" s="76">
        <v>0</v>
      </c>
      <c r="AV148" s="76">
        <v>0</v>
      </c>
      <c r="AW148" s="76">
        <v>0</v>
      </c>
      <c r="AX148" s="76">
        <v>0</v>
      </c>
      <c r="AY148" s="76">
        <v>0</v>
      </c>
      <c r="AZ148" s="76">
        <v>0</v>
      </c>
      <c r="BA148" s="76">
        <v>0</v>
      </c>
      <c r="BB148" s="76">
        <v>0</v>
      </c>
      <c r="BC148" s="76">
        <v>0</v>
      </c>
      <c r="BD148" s="76">
        <v>0</v>
      </c>
      <c r="BE148" s="76">
        <v>0</v>
      </c>
      <c r="BF148" s="76">
        <v>0</v>
      </c>
      <c r="BG148" s="76">
        <v>0</v>
      </c>
      <c r="BH148" s="76">
        <v>0</v>
      </c>
      <c r="BI148" s="76">
        <v>0</v>
      </c>
      <c r="BJ148" s="76">
        <v>556861.05000000005</v>
      </c>
      <c r="BK148" s="76">
        <v>0</v>
      </c>
      <c r="BL148" s="76">
        <v>0</v>
      </c>
      <c r="BM148" s="76">
        <v>0</v>
      </c>
      <c r="BN148" s="76">
        <v>0</v>
      </c>
      <c r="BO148" s="76">
        <v>0</v>
      </c>
      <c r="BP148" s="76">
        <v>0</v>
      </c>
      <c r="BQ148" s="76">
        <v>0</v>
      </c>
      <c r="BR148" s="76">
        <v>0</v>
      </c>
      <c r="BS148" s="76">
        <v>0</v>
      </c>
      <c r="BT148" s="76">
        <v>0</v>
      </c>
      <c r="BU148" s="76">
        <v>0</v>
      </c>
      <c r="BV148" s="76">
        <v>0</v>
      </c>
      <c r="BW148" s="76">
        <v>0</v>
      </c>
      <c r="BX148" s="76">
        <v>0</v>
      </c>
      <c r="BY148" s="76">
        <v>0</v>
      </c>
      <c r="BZ148" s="77">
        <v>2840924.25</v>
      </c>
    </row>
    <row r="149" spans="1:78" x14ac:dyDescent="0.2">
      <c r="A149" s="74" t="s">
        <v>468</v>
      </c>
      <c r="B149" s="74" t="s">
        <v>469</v>
      </c>
      <c r="C149" s="75" t="s">
        <v>508</v>
      </c>
      <c r="D149" s="74" t="s">
        <v>509</v>
      </c>
      <c r="E149" s="76">
        <v>466154.17</v>
      </c>
      <c r="F149" s="76">
        <v>0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6">
        <v>0</v>
      </c>
      <c r="M149" s="76">
        <v>0</v>
      </c>
      <c r="N149" s="76">
        <v>0</v>
      </c>
      <c r="O149" s="76">
        <v>0</v>
      </c>
      <c r="P149" s="76">
        <v>0</v>
      </c>
      <c r="Q149" s="76">
        <v>0</v>
      </c>
      <c r="R149" s="76">
        <v>0</v>
      </c>
      <c r="S149" s="76">
        <v>0</v>
      </c>
      <c r="T149" s="76">
        <v>9082.19</v>
      </c>
      <c r="U149" s="76">
        <v>0</v>
      </c>
      <c r="V149" s="76">
        <v>0</v>
      </c>
      <c r="W149" s="76">
        <v>59274.57</v>
      </c>
      <c r="X149" s="76">
        <v>1748.39</v>
      </c>
      <c r="Y149" s="76">
        <v>0</v>
      </c>
      <c r="Z149" s="76">
        <v>0</v>
      </c>
      <c r="AA149" s="76">
        <v>0</v>
      </c>
      <c r="AB149" s="76">
        <v>0</v>
      </c>
      <c r="AC149" s="76">
        <v>0</v>
      </c>
      <c r="AD149" s="76">
        <v>0</v>
      </c>
      <c r="AE149" s="76">
        <v>0</v>
      </c>
      <c r="AF149" s="76">
        <v>0</v>
      </c>
      <c r="AG149" s="76">
        <v>0</v>
      </c>
      <c r="AH149" s="76">
        <v>0</v>
      </c>
      <c r="AI149" s="76">
        <v>0</v>
      </c>
      <c r="AJ149" s="76">
        <v>0</v>
      </c>
      <c r="AK149" s="76">
        <v>0</v>
      </c>
      <c r="AL149" s="76">
        <v>0</v>
      </c>
      <c r="AM149" s="76">
        <v>0</v>
      </c>
      <c r="AN149" s="76">
        <v>0</v>
      </c>
      <c r="AO149" s="76">
        <v>0</v>
      </c>
      <c r="AP149" s="76">
        <v>4337.8999999999996</v>
      </c>
      <c r="AQ149" s="76">
        <v>0</v>
      </c>
      <c r="AR149" s="76">
        <v>2460437.96</v>
      </c>
      <c r="AS149" s="76">
        <v>0</v>
      </c>
      <c r="AT149" s="76">
        <v>0</v>
      </c>
      <c r="AU149" s="76">
        <v>0</v>
      </c>
      <c r="AV149" s="76">
        <v>0</v>
      </c>
      <c r="AW149" s="76">
        <v>0</v>
      </c>
      <c r="AX149" s="76">
        <v>0</v>
      </c>
      <c r="AY149" s="76">
        <v>0</v>
      </c>
      <c r="AZ149" s="76">
        <v>0</v>
      </c>
      <c r="BA149" s="76">
        <v>0</v>
      </c>
      <c r="BB149" s="76">
        <v>0</v>
      </c>
      <c r="BC149" s="76">
        <v>0</v>
      </c>
      <c r="BD149" s="76">
        <v>0</v>
      </c>
      <c r="BE149" s="76">
        <v>0</v>
      </c>
      <c r="BF149" s="76">
        <v>0</v>
      </c>
      <c r="BG149" s="76">
        <v>0</v>
      </c>
      <c r="BH149" s="76">
        <v>0</v>
      </c>
      <c r="BI149" s="76">
        <v>0</v>
      </c>
      <c r="BJ149" s="76">
        <v>495653.95</v>
      </c>
      <c r="BK149" s="76">
        <v>0</v>
      </c>
      <c r="BL149" s="76">
        <v>0</v>
      </c>
      <c r="BM149" s="76">
        <v>0</v>
      </c>
      <c r="BN149" s="76">
        <v>0</v>
      </c>
      <c r="BO149" s="76">
        <v>40335.040000000001</v>
      </c>
      <c r="BP149" s="76">
        <v>0</v>
      </c>
      <c r="BQ149" s="76">
        <v>383081.65</v>
      </c>
      <c r="BR149" s="76">
        <v>0</v>
      </c>
      <c r="BS149" s="76">
        <v>0</v>
      </c>
      <c r="BT149" s="76">
        <v>0</v>
      </c>
      <c r="BU149" s="76">
        <v>0</v>
      </c>
      <c r="BV149" s="76">
        <v>0</v>
      </c>
      <c r="BW149" s="76">
        <v>0</v>
      </c>
      <c r="BX149" s="76">
        <v>0</v>
      </c>
      <c r="BY149" s="76">
        <v>0</v>
      </c>
      <c r="BZ149" s="77">
        <v>1814165.4500000002</v>
      </c>
    </row>
    <row r="150" spans="1:78" x14ac:dyDescent="0.2">
      <c r="A150" s="74" t="s">
        <v>468</v>
      </c>
      <c r="B150" s="74" t="s">
        <v>469</v>
      </c>
      <c r="C150" s="75" t="s">
        <v>510</v>
      </c>
      <c r="D150" s="74" t="s">
        <v>511</v>
      </c>
      <c r="E150" s="76">
        <v>0</v>
      </c>
      <c r="F150" s="76">
        <v>0</v>
      </c>
      <c r="G150" s="76">
        <v>0</v>
      </c>
      <c r="H150" s="76">
        <v>0</v>
      </c>
      <c r="I150" s="76">
        <v>0</v>
      </c>
      <c r="J150" s="76">
        <v>0</v>
      </c>
      <c r="K150" s="76">
        <v>0</v>
      </c>
      <c r="L150" s="76">
        <v>0</v>
      </c>
      <c r="M150" s="76">
        <v>0</v>
      </c>
      <c r="N150" s="76">
        <v>0</v>
      </c>
      <c r="O150" s="76">
        <v>0</v>
      </c>
      <c r="P150" s="76">
        <v>0</v>
      </c>
      <c r="Q150" s="76">
        <v>0</v>
      </c>
      <c r="R150" s="76">
        <v>0</v>
      </c>
      <c r="S150" s="76">
        <v>0</v>
      </c>
      <c r="T150" s="76">
        <v>0</v>
      </c>
      <c r="U150" s="76">
        <v>0</v>
      </c>
      <c r="V150" s="76">
        <v>0</v>
      </c>
      <c r="W150" s="76">
        <v>0</v>
      </c>
      <c r="X150" s="76">
        <v>0</v>
      </c>
      <c r="Y150" s="76">
        <v>0</v>
      </c>
      <c r="Z150" s="76">
        <v>0</v>
      </c>
      <c r="AA150" s="76">
        <v>0</v>
      </c>
      <c r="AB150" s="76">
        <v>0</v>
      </c>
      <c r="AC150" s="76">
        <v>0</v>
      </c>
      <c r="AD150" s="76">
        <v>0</v>
      </c>
      <c r="AE150" s="76">
        <v>0</v>
      </c>
      <c r="AF150" s="76">
        <v>0</v>
      </c>
      <c r="AG150" s="76">
        <v>0</v>
      </c>
      <c r="AH150" s="76">
        <v>0</v>
      </c>
      <c r="AI150" s="76">
        <v>0</v>
      </c>
      <c r="AJ150" s="76">
        <v>0</v>
      </c>
      <c r="AK150" s="76">
        <v>0</v>
      </c>
      <c r="AL150" s="76">
        <v>0</v>
      </c>
      <c r="AM150" s="76">
        <v>0</v>
      </c>
      <c r="AN150" s="76">
        <v>0</v>
      </c>
      <c r="AO150" s="76">
        <v>0</v>
      </c>
      <c r="AP150" s="76">
        <v>0</v>
      </c>
      <c r="AQ150" s="76">
        <v>0</v>
      </c>
      <c r="AR150" s="76">
        <v>47439.4</v>
      </c>
      <c r="AS150" s="76">
        <v>0</v>
      </c>
      <c r="AT150" s="76">
        <v>0</v>
      </c>
      <c r="AU150" s="76">
        <v>0</v>
      </c>
      <c r="AV150" s="76">
        <v>0</v>
      </c>
      <c r="AW150" s="76">
        <v>0</v>
      </c>
      <c r="AX150" s="76">
        <v>0</v>
      </c>
      <c r="AY150" s="76">
        <v>0</v>
      </c>
      <c r="AZ150" s="76">
        <v>0</v>
      </c>
      <c r="BA150" s="76">
        <v>0</v>
      </c>
      <c r="BB150" s="76">
        <v>0</v>
      </c>
      <c r="BC150" s="76">
        <v>0</v>
      </c>
      <c r="BD150" s="76">
        <v>0</v>
      </c>
      <c r="BE150" s="76">
        <v>0</v>
      </c>
      <c r="BF150" s="76">
        <v>0</v>
      </c>
      <c r="BG150" s="76">
        <v>0</v>
      </c>
      <c r="BH150" s="76">
        <v>0</v>
      </c>
      <c r="BI150" s="76">
        <v>0</v>
      </c>
      <c r="BJ150" s="76">
        <v>0</v>
      </c>
      <c r="BK150" s="76">
        <v>0</v>
      </c>
      <c r="BL150" s="76">
        <v>0</v>
      </c>
      <c r="BM150" s="76">
        <v>0</v>
      </c>
      <c r="BN150" s="76">
        <v>0</v>
      </c>
      <c r="BO150" s="76">
        <v>0</v>
      </c>
      <c r="BP150" s="76">
        <v>0</v>
      </c>
      <c r="BQ150" s="76">
        <v>0</v>
      </c>
      <c r="BR150" s="76">
        <v>0</v>
      </c>
      <c r="BS150" s="76">
        <v>0</v>
      </c>
      <c r="BT150" s="76">
        <v>0</v>
      </c>
      <c r="BU150" s="76">
        <v>0</v>
      </c>
      <c r="BV150" s="76">
        <v>0</v>
      </c>
      <c r="BW150" s="76">
        <v>0</v>
      </c>
      <c r="BX150" s="76">
        <v>0</v>
      </c>
      <c r="BY150" s="76">
        <v>0</v>
      </c>
      <c r="BZ150" s="77">
        <v>22579.64</v>
      </c>
    </row>
    <row r="151" spans="1:78" x14ac:dyDescent="0.2">
      <c r="A151" s="74" t="s">
        <v>468</v>
      </c>
      <c r="B151" s="74" t="s">
        <v>469</v>
      </c>
      <c r="C151" s="75" t="s">
        <v>512</v>
      </c>
      <c r="D151" s="74" t="s">
        <v>513</v>
      </c>
      <c r="E151" s="76">
        <v>0</v>
      </c>
      <c r="F151" s="76">
        <v>1486.58</v>
      </c>
      <c r="G151" s="76">
        <v>0</v>
      </c>
      <c r="H151" s="76">
        <v>0</v>
      </c>
      <c r="I151" s="76">
        <v>0</v>
      </c>
      <c r="J151" s="76">
        <v>0</v>
      </c>
      <c r="K151" s="76">
        <v>0</v>
      </c>
      <c r="L151" s="76">
        <v>0</v>
      </c>
      <c r="M151" s="76">
        <v>0</v>
      </c>
      <c r="N151" s="76">
        <v>0</v>
      </c>
      <c r="O151" s="76">
        <v>0</v>
      </c>
      <c r="P151" s="76">
        <v>0</v>
      </c>
      <c r="Q151" s="76">
        <v>0</v>
      </c>
      <c r="R151" s="76">
        <v>0</v>
      </c>
      <c r="S151" s="76">
        <v>0</v>
      </c>
      <c r="T151" s="76">
        <v>0</v>
      </c>
      <c r="U151" s="76">
        <v>0</v>
      </c>
      <c r="V151" s="76">
        <v>0</v>
      </c>
      <c r="W151" s="76">
        <v>0</v>
      </c>
      <c r="X151" s="76">
        <v>0</v>
      </c>
      <c r="Y151" s="76">
        <v>0</v>
      </c>
      <c r="Z151" s="76">
        <v>0</v>
      </c>
      <c r="AA151" s="76">
        <v>0</v>
      </c>
      <c r="AB151" s="76">
        <v>0</v>
      </c>
      <c r="AC151" s="76">
        <v>0</v>
      </c>
      <c r="AD151" s="76">
        <v>0</v>
      </c>
      <c r="AE151" s="76">
        <v>0</v>
      </c>
      <c r="AF151" s="76">
        <v>0</v>
      </c>
      <c r="AG151" s="76">
        <v>0</v>
      </c>
      <c r="AH151" s="76">
        <v>0</v>
      </c>
      <c r="AI151" s="76">
        <v>0</v>
      </c>
      <c r="AJ151" s="76">
        <v>0</v>
      </c>
      <c r="AK151" s="76">
        <v>0</v>
      </c>
      <c r="AL151" s="76">
        <v>0</v>
      </c>
      <c r="AM151" s="76">
        <v>0</v>
      </c>
      <c r="AN151" s="76">
        <v>0</v>
      </c>
      <c r="AO151" s="76">
        <v>0</v>
      </c>
      <c r="AP151" s="76">
        <v>0</v>
      </c>
      <c r="AQ151" s="76">
        <v>0</v>
      </c>
      <c r="AR151" s="76">
        <v>0</v>
      </c>
      <c r="AS151" s="76">
        <v>0</v>
      </c>
      <c r="AT151" s="76">
        <v>0</v>
      </c>
      <c r="AU151" s="76">
        <v>0</v>
      </c>
      <c r="AV151" s="76">
        <v>0</v>
      </c>
      <c r="AW151" s="76">
        <v>0</v>
      </c>
      <c r="AX151" s="76">
        <v>0</v>
      </c>
      <c r="AY151" s="76">
        <v>0</v>
      </c>
      <c r="AZ151" s="76">
        <v>0</v>
      </c>
      <c r="BA151" s="76">
        <v>0</v>
      </c>
      <c r="BB151" s="76">
        <v>0</v>
      </c>
      <c r="BC151" s="76">
        <v>0</v>
      </c>
      <c r="BD151" s="76">
        <v>0</v>
      </c>
      <c r="BE151" s="76">
        <v>0</v>
      </c>
      <c r="BF151" s="76">
        <v>0</v>
      </c>
      <c r="BG151" s="76">
        <v>0</v>
      </c>
      <c r="BH151" s="76">
        <v>0</v>
      </c>
      <c r="BI151" s="76">
        <v>0</v>
      </c>
      <c r="BJ151" s="76">
        <v>0</v>
      </c>
      <c r="BK151" s="76">
        <v>0</v>
      </c>
      <c r="BL151" s="76">
        <v>0</v>
      </c>
      <c r="BM151" s="76">
        <v>0</v>
      </c>
      <c r="BN151" s="76">
        <v>0</v>
      </c>
      <c r="BO151" s="76">
        <v>0</v>
      </c>
      <c r="BP151" s="76">
        <v>0</v>
      </c>
      <c r="BQ151" s="76">
        <v>0</v>
      </c>
      <c r="BR151" s="76">
        <v>0</v>
      </c>
      <c r="BS151" s="76">
        <v>0</v>
      </c>
      <c r="BT151" s="76">
        <v>0</v>
      </c>
      <c r="BU151" s="76">
        <v>0</v>
      </c>
      <c r="BV151" s="76">
        <v>0</v>
      </c>
      <c r="BW151" s="76">
        <v>0</v>
      </c>
      <c r="BX151" s="76">
        <v>0</v>
      </c>
      <c r="BY151" s="76">
        <v>0</v>
      </c>
      <c r="BZ151" s="77">
        <v>2116.94</v>
      </c>
    </row>
    <row r="152" spans="1:78" x14ac:dyDescent="0.2">
      <c r="A152" s="74" t="s">
        <v>468</v>
      </c>
      <c r="B152" s="74" t="s">
        <v>469</v>
      </c>
      <c r="C152" s="75" t="s">
        <v>514</v>
      </c>
      <c r="D152" s="74" t="s">
        <v>515</v>
      </c>
      <c r="E152" s="88">
        <v>0</v>
      </c>
      <c r="F152" s="88">
        <v>0</v>
      </c>
      <c r="G152" s="88">
        <v>0</v>
      </c>
      <c r="H152" s="88">
        <v>0</v>
      </c>
      <c r="I152" s="88">
        <v>0</v>
      </c>
      <c r="J152" s="88">
        <v>0</v>
      </c>
      <c r="K152" s="88">
        <v>0</v>
      </c>
      <c r="L152" s="88">
        <v>0</v>
      </c>
      <c r="M152" s="88">
        <v>0</v>
      </c>
      <c r="N152" s="88">
        <v>0</v>
      </c>
      <c r="O152" s="88">
        <v>0</v>
      </c>
      <c r="P152" s="88">
        <v>0</v>
      </c>
      <c r="Q152" s="88">
        <v>0</v>
      </c>
      <c r="R152" s="88">
        <v>0</v>
      </c>
      <c r="S152" s="88">
        <v>0</v>
      </c>
      <c r="T152" s="88">
        <v>0</v>
      </c>
      <c r="U152" s="88">
        <v>0</v>
      </c>
      <c r="V152" s="88">
        <v>0</v>
      </c>
      <c r="W152" s="88">
        <v>0</v>
      </c>
      <c r="X152" s="88">
        <v>0</v>
      </c>
      <c r="Y152" s="88">
        <v>0</v>
      </c>
      <c r="Z152" s="88">
        <v>0</v>
      </c>
      <c r="AA152" s="88">
        <v>0</v>
      </c>
      <c r="AB152" s="88">
        <v>0</v>
      </c>
      <c r="AC152" s="88">
        <v>0</v>
      </c>
      <c r="AD152" s="88">
        <v>0</v>
      </c>
      <c r="AE152" s="88">
        <v>0</v>
      </c>
      <c r="AF152" s="88">
        <v>0</v>
      </c>
      <c r="AG152" s="88">
        <v>0</v>
      </c>
      <c r="AH152" s="88">
        <v>0</v>
      </c>
      <c r="AI152" s="88">
        <v>0</v>
      </c>
      <c r="AJ152" s="88">
        <v>0</v>
      </c>
      <c r="AK152" s="88">
        <v>0</v>
      </c>
      <c r="AL152" s="88">
        <v>0</v>
      </c>
      <c r="AM152" s="88">
        <v>0</v>
      </c>
      <c r="AN152" s="88">
        <v>0</v>
      </c>
      <c r="AO152" s="88">
        <v>0</v>
      </c>
      <c r="AP152" s="88">
        <v>0</v>
      </c>
      <c r="AQ152" s="88">
        <v>0</v>
      </c>
      <c r="AR152" s="88">
        <v>0</v>
      </c>
      <c r="AS152" s="88">
        <v>0</v>
      </c>
      <c r="AT152" s="88">
        <v>0</v>
      </c>
      <c r="AU152" s="88">
        <v>0</v>
      </c>
      <c r="AV152" s="88">
        <v>0</v>
      </c>
      <c r="AW152" s="88">
        <v>0</v>
      </c>
      <c r="AX152" s="88">
        <v>0</v>
      </c>
      <c r="AY152" s="88">
        <v>0</v>
      </c>
      <c r="AZ152" s="88">
        <v>0</v>
      </c>
      <c r="BA152" s="88">
        <v>0</v>
      </c>
      <c r="BB152" s="88">
        <v>0</v>
      </c>
      <c r="BC152" s="88">
        <v>0</v>
      </c>
      <c r="BD152" s="88">
        <v>0</v>
      </c>
      <c r="BE152" s="88">
        <v>0</v>
      </c>
      <c r="BF152" s="88">
        <v>0</v>
      </c>
      <c r="BG152" s="88">
        <v>0</v>
      </c>
      <c r="BH152" s="88">
        <v>0</v>
      </c>
      <c r="BI152" s="88">
        <v>0</v>
      </c>
      <c r="BJ152" s="88">
        <v>0</v>
      </c>
      <c r="BK152" s="88">
        <v>0</v>
      </c>
      <c r="BL152" s="88">
        <v>0</v>
      </c>
      <c r="BM152" s="88">
        <v>0</v>
      </c>
      <c r="BN152" s="88">
        <v>0</v>
      </c>
      <c r="BO152" s="88">
        <v>0</v>
      </c>
      <c r="BP152" s="88">
        <v>0</v>
      </c>
      <c r="BQ152" s="88">
        <v>0</v>
      </c>
      <c r="BR152" s="88">
        <v>0</v>
      </c>
      <c r="BS152" s="88">
        <v>0</v>
      </c>
      <c r="BT152" s="88">
        <v>0</v>
      </c>
      <c r="BU152" s="88">
        <v>0</v>
      </c>
      <c r="BV152" s="88">
        <v>0</v>
      </c>
      <c r="BW152" s="88">
        <v>0</v>
      </c>
      <c r="BX152" s="88">
        <v>0</v>
      </c>
      <c r="BY152" s="88">
        <v>0</v>
      </c>
      <c r="BZ152" s="77">
        <v>1207893.7399999998</v>
      </c>
    </row>
    <row r="153" spans="1:78" x14ac:dyDescent="0.2">
      <c r="A153" s="74" t="s">
        <v>468</v>
      </c>
      <c r="B153" s="74" t="s">
        <v>469</v>
      </c>
      <c r="C153" s="75" t="s">
        <v>516</v>
      </c>
      <c r="D153" s="74" t="s">
        <v>517</v>
      </c>
      <c r="E153" s="76">
        <v>309701.89</v>
      </c>
      <c r="F153" s="76">
        <v>0</v>
      </c>
      <c r="G153" s="76">
        <v>0</v>
      </c>
      <c r="H153" s="76">
        <v>0</v>
      </c>
      <c r="I153" s="76">
        <v>0</v>
      </c>
      <c r="J153" s="76">
        <v>0</v>
      </c>
      <c r="K153" s="76">
        <v>0</v>
      </c>
      <c r="L153" s="76">
        <v>0</v>
      </c>
      <c r="M153" s="76">
        <v>0</v>
      </c>
      <c r="N153" s="76">
        <v>0</v>
      </c>
      <c r="O153" s="76">
        <v>0</v>
      </c>
      <c r="P153" s="76">
        <v>0</v>
      </c>
      <c r="Q153" s="76">
        <v>0</v>
      </c>
      <c r="R153" s="76">
        <v>0</v>
      </c>
      <c r="S153" s="76">
        <v>0</v>
      </c>
      <c r="T153" s="76">
        <v>0</v>
      </c>
      <c r="U153" s="76">
        <v>0</v>
      </c>
      <c r="V153" s="76">
        <v>0</v>
      </c>
      <c r="W153" s="76">
        <v>0</v>
      </c>
      <c r="X153" s="76">
        <v>0</v>
      </c>
      <c r="Y153" s="76">
        <v>0</v>
      </c>
      <c r="Z153" s="76">
        <v>0</v>
      </c>
      <c r="AA153" s="76">
        <v>0</v>
      </c>
      <c r="AB153" s="76">
        <v>0</v>
      </c>
      <c r="AC153" s="76">
        <v>0</v>
      </c>
      <c r="AD153" s="76">
        <v>0</v>
      </c>
      <c r="AE153" s="76">
        <v>0</v>
      </c>
      <c r="AF153" s="76">
        <v>0</v>
      </c>
      <c r="AG153" s="76">
        <v>0</v>
      </c>
      <c r="AH153" s="76">
        <v>0</v>
      </c>
      <c r="AI153" s="76">
        <v>0</v>
      </c>
      <c r="AJ153" s="76">
        <v>0</v>
      </c>
      <c r="AK153" s="76">
        <v>0</v>
      </c>
      <c r="AL153" s="76">
        <v>0</v>
      </c>
      <c r="AM153" s="76">
        <v>0</v>
      </c>
      <c r="AN153" s="76">
        <v>0</v>
      </c>
      <c r="AO153" s="76">
        <v>0</v>
      </c>
      <c r="AP153" s="76">
        <v>0</v>
      </c>
      <c r="AQ153" s="76">
        <v>1879.44</v>
      </c>
      <c r="AR153" s="76">
        <v>34305.17</v>
      </c>
      <c r="AS153" s="76">
        <v>0</v>
      </c>
      <c r="AT153" s="76">
        <v>0</v>
      </c>
      <c r="AU153" s="76">
        <v>0</v>
      </c>
      <c r="AV153" s="76">
        <v>0</v>
      </c>
      <c r="AW153" s="76">
        <v>0</v>
      </c>
      <c r="AX153" s="76">
        <v>0</v>
      </c>
      <c r="AY153" s="76">
        <v>0</v>
      </c>
      <c r="AZ153" s="76">
        <v>0</v>
      </c>
      <c r="BA153" s="76">
        <v>0</v>
      </c>
      <c r="BB153" s="76">
        <v>0</v>
      </c>
      <c r="BC153" s="76">
        <v>0</v>
      </c>
      <c r="BD153" s="76">
        <v>0</v>
      </c>
      <c r="BE153" s="76">
        <v>0</v>
      </c>
      <c r="BF153" s="76">
        <v>0</v>
      </c>
      <c r="BG153" s="76">
        <v>0</v>
      </c>
      <c r="BH153" s="76">
        <v>0</v>
      </c>
      <c r="BI153" s="76">
        <v>0</v>
      </c>
      <c r="BJ153" s="76">
        <v>2111.29</v>
      </c>
      <c r="BK153" s="76">
        <v>0</v>
      </c>
      <c r="BL153" s="76">
        <v>0</v>
      </c>
      <c r="BM153" s="76">
        <v>0</v>
      </c>
      <c r="BN153" s="76">
        <v>0</v>
      </c>
      <c r="BO153" s="76">
        <v>0</v>
      </c>
      <c r="BP153" s="76">
        <v>0</v>
      </c>
      <c r="BQ153" s="76">
        <v>0</v>
      </c>
      <c r="BR153" s="76">
        <v>0</v>
      </c>
      <c r="BS153" s="76">
        <v>0</v>
      </c>
      <c r="BT153" s="76">
        <v>0</v>
      </c>
      <c r="BU153" s="76">
        <v>0</v>
      </c>
      <c r="BV153" s="76">
        <v>0</v>
      </c>
      <c r="BW153" s="76">
        <v>0</v>
      </c>
      <c r="BX153" s="76">
        <v>0</v>
      </c>
      <c r="BY153" s="76">
        <v>0</v>
      </c>
      <c r="BZ153" s="77">
        <v>89538.780000000013</v>
      </c>
    </row>
    <row r="154" spans="1:78" x14ac:dyDescent="0.2">
      <c r="A154" s="74" t="s">
        <v>468</v>
      </c>
      <c r="B154" s="74" t="s">
        <v>469</v>
      </c>
      <c r="C154" s="75" t="s">
        <v>518</v>
      </c>
      <c r="D154" s="74" t="s">
        <v>519</v>
      </c>
      <c r="E154" s="76">
        <v>699842.05</v>
      </c>
      <c r="F154" s="76">
        <v>0</v>
      </c>
      <c r="G154" s="76">
        <v>0</v>
      </c>
      <c r="H154" s="76">
        <v>0</v>
      </c>
      <c r="I154" s="76">
        <v>0</v>
      </c>
      <c r="J154" s="76">
        <v>0</v>
      </c>
      <c r="K154" s="76">
        <v>0</v>
      </c>
      <c r="L154" s="76">
        <v>0</v>
      </c>
      <c r="M154" s="76">
        <v>0</v>
      </c>
      <c r="N154" s="76">
        <v>0</v>
      </c>
      <c r="O154" s="76">
        <v>0</v>
      </c>
      <c r="P154" s="76">
        <v>0</v>
      </c>
      <c r="Q154" s="76">
        <v>0</v>
      </c>
      <c r="R154" s="76">
        <v>0</v>
      </c>
      <c r="S154" s="76">
        <v>0</v>
      </c>
      <c r="T154" s="76">
        <v>0</v>
      </c>
      <c r="U154" s="76">
        <v>0</v>
      </c>
      <c r="V154" s="76">
        <v>0</v>
      </c>
      <c r="W154" s="76">
        <v>0</v>
      </c>
      <c r="X154" s="76">
        <v>0</v>
      </c>
      <c r="Y154" s="76">
        <v>0</v>
      </c>
      <c r="Z154" s="76">
        <v>0</v>
      </c>
      <c r="AA154" s="76">
        <v>0</v>
      </c>
      <c r="AB154" s="76">
        <v>0</v>
      </c>
      <c r="AC154" s="76">
        <v>0</v>
      </c>
      <c r="AD154" s="76">
        <v>0</v>
      </c>
      <c r="AE154" s="76">
        <v>0</v>
      </c>
      <c r="AF154" s="76">
        <v>0</v>
      </c>
      <c r="AG154" s="76">
        <v>0</v>
      </c>
      <c r="AH154" s="76">
        <v>0</v>
      </c>
      <c r="AI154" s="76">
        <v>0</v>
      </c>
      <c r="AJ154" s="76">
        <v>0</v>
      </c>
      <c r="AK154" s="76">
        <v>0</v>
      </c>
      <c r="AL154" s="76">
        <v>0</v>
      </c>
      <c r="AM154" s="76">
        <v>0</v>
      </c>
      <c r="AN154" s="76">
        <v>0</v>
      </c>
      <c r="AO154" s="76">
        <v>0</v>
      </c>
      <c r="AP154" s="76">
        <v>0</v>
      </c>
      <c r="AQ154" s="76">
        <v>0</v>
      </c>
      <c r="AR154" s="76">
        <v>0</v>
      </c>
      <c r="AS154" s="76">
        <v>0</v>
      </c>
      <c r="AT154" s="76">
        <v>0</v>
      </c>
      <c r="AU154" s="76">
        <v>0</v>
      </c>
      <c r="AV154" s="76">
        <v>0</v>
      </c>
      <c r="AW154" s="76">
        <v>0</v>
      </c>
      <c r="AX154" s="76">
        <v>0</v>
      </c>
      <c r="AY154" s="76">
        <v>0</v>
      </c>
      <c r="AZ154" s="76">
        <v>0</v>
      </c>
      <c r="BA154" s="76">
        <v>0</v>
      </c>
      <c r="BB154" s="76">
        <v>0</v>
      </c>
      <c r="BC154" s="76">
        <v>0</v>
      </c>
      <c r="BD154" s="76">
        <v>0</v>
      </c>
      <c r="BE154" s="76">
        <v>0</v>
      </c>
      <c r="BF154" s="76">
        <v>0</v>
      </c>
      <c r="BG154" s="76">
        <v>0</v>
      </c>
      <c r="BH154" s="76">
        <v>0</v>
      </c>
      <c r="BI154" s="76">
        <v>0</v>
      </c>
      <c r="BJ154" s="76">
        <v>0</v>
      </c>
      <c r="BK154" s="76">
        <v>0</v>
      </c>
      <c r="BL154" s="76">
        <v>0</v>
      </c>
      <c r="BM154" s="76">
        <v>0</v>
      </c>
      <c r="BN154" s="76">
        <v>0</v>
      </c>
      <c r="BO154" s="76">
        <v>0</v>
      </c>
      <c r="BP154" s="76">
        <v>0</v>
      </c>
      <c r="BQ154" s="76">
        <v>0</v>
      </c>
      <c r="BR154" s="76">
        <v>0</v>
      </c>
      <c r="BS154" s="76">
        <v>0</v>
      </c>
      <c r="BT154" s="76">
        <v>0</v>
      </c>
      <c r="BU154" s="76">
        <v>0</v>
      </c>
      <c r="BV154" s="76">
        <v>0</v>
      </c>
      <c r="BW154" s="76">
        <v>0</v>
      </c>
      <c r="BX154" s="76">
        <v>0</v>
      </c>
      <c r="BY154" s="76">
        <v>0</v>
      </c>
      <c r="BZ154" s="77"/>
    </row>
    <row r="155" spans="1:78" x14ac:dyDescent="0.2">
      <c r="A155" s="74" t="s">
        <v>468</v>
      </c>
      <c r="B155" s="74" t="s">
        <v>469</v>
      </c>
      <c r="C155" s="75" t="s">
        <v>520</v>
      </c>
      <c r="D155" s="74" t="s">
        <v>521</v>
      </c>
      <c r="E155" s="88">
        <v>0</v>
      </c>
      <c r="F155" s="88">
        <v>0</v>
      </c>
      <c r="G155" s="88">
        <v>0</v>
      </c>
      <c r="H155" s="88">
        <v>0</v>
      </c>
      <c r="I155" s="88">
        <v>0</v>
      </c>
      <c r="J155" s="88">
        <v>0</v>
      </c>
      <c r="K155" s="88">
        <v>0</v>
      </c>
      <c r="L155" s="88">
        <v>0</v>
      </c>
      <c r="M155" s="88">
        <v>0</v>
      </c>
      <c r="N155" s="88">
        <v>0</v>
      </c>
      <c r="O155" s="88">
        <v>0</v>
      </c>
      <c r="P155" s="88">
        <v>0</v>
      </c>
      <c r="Q155" s="88">
        <v>0</v>
      </c>
      <c r="R155" s="88">
        <v>0</v>
      </c>
      <c r="S155" s="88">
        <v>0</v>
      </c>
      <c r="T155" s="88">
        <v>0</v>
      </c>
      <c r="U155" s="88">
        <v>0</v>
      </c>
      <c r="V155" s="88">
        <v>0</v>
      </c>
      <c r="W155" s="88">
        <v>0</v>
      </c>
      <c r="X155" s="88">
        <v>0</v>
      </c>
      <c r="Y155" s="88">
        <v>0</v>
      </c>
      <c r="Z155" s="88">
        <v>0</v>
      </c>
      <c r="AA155" s="88">
        <v>0</v>
      </c>
      <c r="AB155" s="88">
        <v>0</v>
      </c>
      <c r="AC155" s="88">
        <v>0</v>
      </c>
      <c r="AD155" s="88">
        <v>0</v>
      </c>
      <c r="AE155" s="88">
        <v>0</v>
      </c>
      <c r="AF155" s="88">
        <v>0</v>
      </c>
      <c r="AG155" s="88">
        <v>0</v>
      </c>
      <c r="AH155" s="88">
        <v>0</v>
      </c>
      <c r="AI155" s="88">
        <v>0</v>
      </c>
      <c r="AJ155" s="88">
        <v>0</v>
      </c>
      <c r="AK155" s="88">
        <v>0</v>
      </c>
      <c r="AL155" s="88">
        <v>0</v>
      </c>
      <c r="AM155" s="88">
        <v>0</v>
      </c>
      <c r="AN155" s="88">
        <v>0</v>
      </c>
      <c r="AO155" s="88">
        <v>0</v>
      </c>
      <c r="AP155" s="88">
        <v>0</v>
      </c>
      <c r="AQ155" s="88">
        <v>0</v>
      </c>
      <c r="AR155" s="88">
        <v>0</v>
      </c>
      <c r="AS155" s="88">
        <v>0</v>
      </c>
      <c r="AT155" s="88">
        <v>0</v>
      </c>
      <c r="AU155" s="88">
        <v>0</v>
      </c>
      <c r="AV155" s="88">
        <v>0</v>
      </c>
      <c r="AW155" s="88">
        <v>0</v>
      </c>
      <c r="AX155" s="88">
        <v>0</v>
      </c>
      <c r="AY155" s="88">
        <v>0</v>
      </c>
      <c r="AZ155" s="88">
        <v>0</v>
      </c>
      <c r="BA155" s="88">
        <v>0</v>
      </c>
      <c r="BB155" s="88">
        <v>0</v>
      </c>
      <c r="BC155" s="88">
        <v>0</v>
      </c>
      <c r="BD155" s="88">
        <v>0</v>
      </c>
      <c r="BE155" s="88">
        <v>0</v>
      </c>
      <c r="BF155" s="88">
        <v>0</v>
      </c>
      <c r="BG155" s="88">
        <v>0</v>
      </c>
      <c r="BH155" s="88">
        <v>0</v>
      </c>
      <c r="BI155" s="88">
        <v>0</v>
      </c>
      <c r="BJ155" s="88">
        <v>0</v>
      </c>
      <c r="BK155" s="88">
        <v>0</v>
      </c>
      <c r="BL155" s="88">
        <v>0</v>
      </c>
      <c r="BM155" s="88">
        <v>0</v>
      </c>
      <c r="BN155" s="88">
        <v>0</v>
      </c>
      <c r="BO155" s="88">
        <v>0</v>
      </c>
      <c r="BP155" s="88">
        <v>0</v>
      </c>
      <c r="BQ155" s="88">
        <v>0</v>
      </c>
      <c r="BR155" s="88">
        <v>0</v>
      </c>
      <c r="BS155" s="88">
        <v>0</v>
      </c>
      <c r="BT155" s="88">
        <v>0</v>
      </c>
      <c r="BU155" s="88">
        <v>0</v>
      </c>
      <c r="BV155" s="88">
        <v>0</v>
      </c>
      <c r="BW155" s="88">
        <v>0</v>
      </c>
      <c r="BX155" s="88">
        <v>0</v>
      </c>
      <c r="BY155" s="88">
        <v>0</v>
      </c>
      <c r="BZ155" s="77">
        <v>30935.200000000001</v>
      </c>
    </row>
    <row r="156" spans="1:78" x14ac:dyDescent="0.2">
      <c r="A156" s="74" t="s">
        <v>468</v>
      </c>
      <c r="B156" s="74" t="s">
        <v>469</v>
      </c>
      <c r="C156" s="75" t="s">
        <v>522</v>
      </c>
      <c r="D156" s="74" t="s">
        <v>523</v>
      </c>
      <c r="E156" s="76">
        <v>0</v>
      </c>
      <c r="F156" s="76">
        <v>118384.66</v>
      </c>
      <c r="G156" s="76">
        <v>0</v>
      </c>
      <c r="H156" s="76">
        <v>0</v>
      </c>
      <c r="I156" s="76">
        <v>0</v>
      </c>
      <c r="J156" s="76">
        <v>0</v>
      </c>
      <c r="K156" s="76">
        <v>26860.99</v>
      </c>
      <c r="L156" s="76">
        <v>0</v>
      </c>
      <c r="M156" s="76">
        <v>0</v>
      </c>
      <c r="N156" s="76">
        <v>0</v>
      </c>
      <c r="O156" s="76">
        <v>0</v>
      </c>
      <c r="P156" s="76">
        <v>0</v>
      </c>
      <c r="Q156" s="76">
        <v>0</v>
      </c>
      <c r="R156" s="76">
        <v>0</v>
      </c>
      <c r="S156" s="76">
        <v>0</v>
      </c>
      <c r="T156" s="76">
        <v>0</v>
      </c>
      <c r="U156" s="76">
        <v>0</v>
      </c>
      <c r="V156" s="76">
        <v>0</v>
      </c>
      <c r="W156" s="76">
        <v>0</v>
      </c>
      <c r="X156" s="76">
        <v>0</v>
      </c>
      <c r="Y156" s="76">
        <v>0</v>
      </c>
      <c r="Z156" s="76">
        <v>0</v>
      </c>
      <c r="AA156" s="76">
        <v>0</v>
      </c>
      <c r="AB156" s="76">
        <v>0</v>
      </c>
      <c r="AC156" s="76">
        <v>0</v>
      </c>
      <c r="AD156" s="76">
        <v>0</v>
      </c>
      <c r="AE156" s="76">
        <v>0</v>
      </c>
      <c r="AF156" s="76">
        <v>0</v>
      </c>
      <c r="AG156" s="76">
        <v>0</v>
      </c>
      <c r="AH156" s="76">
        <v>0</v>
      </c>
      <c r="AI156" s="76">
        <v>0</v>
      </c>
      <c r="AJ156" s="76">
        <v>0</v>
      </c>
      <c r="AK156" s="76">
        <v>0</v>
      </c>
      <c r="AL156" s="76">
        <v>0</v>
      </c>
      <c r="AM156" s="76">
        <v>0</v>
      </c>
      <c r="AN156" s="76">
        <v>0</v>
      </c>
      <c r="AO156" s="76">
        <v>0</v>
      </c>
      <c r="AP156" s="76">
        <v>0</v>
      </c>
      <c r="AQ156" s="76">
        <v>0</v>
      </c>
      <c r="AR156" s="76">
        <v>0</v>
      </c>
      <c r="AS156" s="76">
        <v>0</v>
      </c>
      <c r="AT156" s="76">
        <v>0</v>
      </c>
      <c r="AU156" s="76">
        <v>0</v>
      </c>
      <c r="AV156" s="76">
        <v>0</v>
      </c>
      <c r="AW156" s="76">
        <v>0</v>
      </c>
      <c r="AX156" s="76">
        <v>0</v>
      </c>
      <c r="AY156" s="76">
        <v>0</v>
      </c>
      <c r="AZ156" s="76">
        <v>0</v>
      </c>
      <c r="BA156" s="76">
        <v>0</v>
      </c>
      <c r="BB156" s="76">
        <v>0</v>
      </c>
      <c r="BC156" s="76">
        <v>0</v>
      </c>
      <c r="BD156" s="76">
        <v>0</v>
      </c>
      <c r="BE156" s="76">
        <v>0</v>
      </c>
      <c r="BF156" s="76">
        <v>0</v>
      </c>
      <c r="BG156" s="76">
        <v>0</v>
      </c>
      <c r="BH156" s="76">
        <v>0</v>
      </c>
      <c r="BI156" s="76">
        <v>0</v>
      </c>
      <c r="BJ156" s="76">
        <v>0</v>
      </c>
      <c r="BK156" s="76">
        <v>0</v>
      </c>
      <c r="BL156" s="76">
        <v>0</v>
      </c>
      <c r="BM156" s="76">
        <v>0</v>
      </c>
      <c r="BN156" s="76">
        <v>0</v>
      </c>
      <c r="BO156" s="76">
        <v>0</v>
      </c>
      <c r="BP156" s="76">
        <v>0</v>
      </c>
      <c r="BQ156" s="76">
        <v>0</v>
      </c>
      <c r="BR156" s="76">
        <v>0</v>
      </c>
      <c r="BS156" s="76">
        <v>0</v>
      </c>
      <c r="BT156" s="76">
        <v>0</v>
      </c>
      <c r="BU156" s="76">
        <v>0</v>
      </c>
      <c r="BV156" s="76">
        <v>0</v>
      </c>
      <c r="BW156" s="76">
        <v>0</v>
      </c>
      <c r="BX156" s="76">
        <v>0</v>
      </c>
      <c r="BY156" s="76">
        <v>0</v>
      </c>
      <c r="BZ156" s="77">
        <v>12573202.869900001</v>
      </c>
    </row>
    <row r="157" spans="1:78" x14ac:dyDescent="0.2">
      <c r="A157" s="74" t="s">
        <v>468</v>
      </c>
      <c r="B157" s="74" t="s">
        <v>469</v>
      </c>
      <c r="C157" s="75" t="s">
        <v>524</v>
      </c>
      <c r="D157" s="74" t="s">
        <v>525</v>
      </c>
      <c r="E157" s="76">
        <v>0</v>
      </c>
      <c r="F157" s="76">
        <v>7564.38</v>
      </c>
      <c r="G157" s="76">
        <v>1809279.74</v>
      </c>
      <c r="H157" s="76">
        <v>264060</v>
      </c>
      <c r="I157" s="76">
        <v>0</v>
      </c>
      <c r="J157" s="76">
        <v>0</v>
      </c>
      <c r="K157" s="76">
        <v>2573454</v>
      </c>
      <c r="L157" s="76">
        <v>1144543.08</v>
      </c>
      <c r="M157" s="76">
        <v>0</v>
      </c>
      <c r="N157" s="76">
        <v>0</v>
      </c>
      <c r="O157" s="76">
        <v>288510.03000000003</v>
      </c>
      <c r="P157" s="76">
        <v>0</v>
      </c>
      <c r="Q157" s="76">
        <v>1695765</v>
      </c>
      <c r="R157" s="76">
        <v>649682.91</v>
      </c>
      <c r="S157" s="76">
        <v>0</v>
      </c>
      <c r="T157" s="76">
        <v>82227.210000000006</v>
      </c>
      <c r="U157" s="76">
        <v>561477.51</v>
      </c>
      <c r="V157" s="76">
        <v>0</v>
      </c>
      <c r="W157" s="76">
        <v>1008536.49</v>
      </c>
      <c r="X157" s="76">
        <v>0</v>
      </c>
      <c r="Y157" s="76">
        <v>0</v>
      </c>
      <c r="Z157" s="76">
        <v>0</v>
      </c>
      <c r="AA157" s="76">
        <v>2248.7600000000002</v>
      </c>
      <c r="AB157" s="76">
        <v>0</v>
      </c>
      <c r="AC157" s="76">
        <v>37010.949999999997</v>
      </c>
      <c r="AD157" s="76">
        <v>0</v>
      </c>
      <c r="AE157" s="76">
        <v>0</v>
      </c>
      <c r="AF157" s="76">
        <v>813177.68</v>
      </c>
      <c r="AG157" s="76">
        <v>168627.77</v>
      </c>
      <c r="AH157" s="76">
        <v>30159.78</v>
      </c>
      <c r="AI157" s="76">
        <v>171733.5</v>
      </c>
      <c r="AJ157" s="76">
        <v>51309</v>
      </c>
      <c r="AK157" s="76">
        <v>296912.84999999998</v>
      </c>
      <c r="AL157" s="76">
        <v>85169.81</v>
      </c>
      <c r="AM157" s="76">
        <v>428798.99</v>
      </c>
      <c r="AN157" s="76">
        <v>454039.86</v>
      </c>
      <c r="AO157" s="76">
        <v>480778.72</v>
      </c>
      <c r="AP157" s="76">
        <v>333852.86</v>
      </c>
      <c r="AQ157" s="76">
        <v>298419.84999999998</v>
      </c>
      <c r="AR157" s="76">
        <v>0</v>
      </c>
      <c r="AS157" s="76">
        <v>0</v>
      </c>
      <c r="AT157" s="76">
        <v>7500</v>
      </c>
      <c r="AU157" s="76">
        <v>201796.42</v>
      </c>
      <c r="AV157" s="76">
        <v>0</v>
      </c>
      <c r="AW157" s="76">
        <v>11350.21</v>
      </c>
      <c r="AX157" s="76">
        <v>6103.06</v>
      </c>
      <c r="AY157" s="76">
        <v>0</v>
      </c>
      <c r="AZ157" s="76">
        <v>264916.64</v>
      </c>
      <c r="BA157" s="76">
        <v>25218.63</v>
      </c>
      <c r="BB157" s="76">
        <v>0</v>
      </c>
      <c r="BC157" s="76">
        <v>694631.97</v>
      </c>
      <c r="BD157" s="76">
        <v>0</v>
      </c>
      <c r="BE157" s="76">
        <v>469348.78989999997</v>
      </c>
      <c r="BF157" s="76">
        <v>966436.14</v>
      </c>
      <c r="BG157" s="76">
        <v>0</v>
      </c>
      <c r="BH157" s="76">
        <v>0</v>
      </c>
      <c r="BI157" s="76">
        <v>0</v>
      </c>
      <c r="BJ157" s="76">
        <v>0</v>
      </c>
      <c r="BK157" s="76">
        <v>947717.85</v>
      </c>
      <c r="BL157" s="76">
        <v>223601.25</v>
      </c>
      <c r="BM157" s="76">
        <v>314855.49</v>
      </c>
      <c r="BN157" s="76">
        <v>0</v>
      </c>
      <c r="BO157" s="76">
        <v>0</v>
      </c>
      <c r="BP157" s="76">
        <v>214868.61</v>
      </c>
      <c r="BQ157" s="76">
        <v>0</v>
      </c>
      <c r="BR157" s="76">
        <v>69173.509999999995</v>
      </c>
      <c r="BS157" s="76">
        <v>0</v>
      </c>
      <c r="BT157" s="76">
        <v>148292.91</v>
      </c>
      <c r="BU157" s="76">
        <v>0</v>
      </c>
      <c r="BV157" s="76">
        <v>537215.4</v>
      </c>
      <c r="BW157" s="76">
        <v>390527.71</v>
      </c>
      <c r="BX157" s="76">
        <v>0</v>
      </c>
      <c r="BY157" s="76">
        <v>0</v>
      </c>
      <c r="BZ157" s="77">
        <v>26761248.219999999</v>
      </c>
    </row>
    <row r="158" spans="1:78" x14ac:dyDescent="0.2">
      <c r="A158" s="74" t="s">
        <v>468</v>
      </c>
      <c r="B158" s="74" t="s">
        <v>469</v>
      </c>
      <c r="C158" s="75" t="s">
        <v>526</v>
      </c>
      <c r="D158" s="74" t="s">
        <v>527</v>
      </c>
      <c r="E158" s="76">
        <v>0</v>
      </c>
      <c r="F158" s="76">
        <v>11973.43</v>
      </c>
      <c r="G158" s="76">
        <v>137481.41</v>
      </c>
      <c r="H158" s="76">
        <v>2275776</v>
      </c>
      <c r="I158" s="76">
        <v>0</v>
      </c>
      <c r="J158" s="76">
        <v>512909.98</v>
      </c>
      <c r="K158" s="76">
        <v>10479489.039999999</v>
      </c>
      <c r="L158" s="76">
        <v>2817378.93</v>
      </c>
      <c r="M158" s="76">
        <v>0</v>
      </c>
      <c r="N158" s="76">
        <v>0</v>
      </c>
      <c r="O158" s="76">
        <v>434052</v>
      </c>
      <c r="P158" s="76">
        <v>0</v>
      </c>
      <c r="Q158" s="76">
        <v>3192264</v>
      </c>
      <c r="R158" s="76">
        <v>90810.78</v>
      </c>
      <c r="S158" s="76">
        <v>0</v>
      </c>
      <c r="T158" s="76">
        <v>0</v>
      </c>
      <c r="U158" s="76">
        <v>335999.07</v>
      </c>
      <c r="V158" s="76">
        <v>0</v>
      </c>
      <c r="W158" s="76">
        <v>5456271.8300000001</v>
      </c>
      <c r="X158" s="76">
        <v>24341.49</v>
      </c>
      <c r="Y158" s="76">
        <v>521059.55</v>
      </c>
      <c r="Z158" s="76">
        <v>84772.56</v>
      </c>
      <c r="AA158" s="76">
        <v>11960.78</v>
      </c>
      <c r="AB158" s="76">
        <v>0</v>
      </c>
      <c r="AC158" s="76">
        <v>2003939.49</v>
      </c>
      <c r="AD158" s="76">
        <v>0</v>
      </c>
      <c r="AE158" s="76">
        <v>0</v>
      </c>
      <c r="AF158" s="76">
        <v>0</v>
      </c>
      <c r="AG158" s="76">
        <v>207549.17</v>
      </c>
      <c r="AH158" s="76">
        <v>197208.45</v>
      </c>
      <c r="AI158" s="76">
        <v>384547.08</v>
      </c>
      <c r="AJ158" s="76">
        <v>142921.25</v>
      </c>
      <c r="AK158" s="76">
        <v>26814.080000000002</v>
      </c>
      <c r="AL158" s="76">
        <v>72766.62</v>
      </c>
      <c r="AM158" s="76">
        <v>653722.09</v>
      </c>
      <c r="AN158" s="76">
        <v>121460.5</v>
      </c>
      <c r="AO158" s="76">
        <v>679794.84</v>
      </c>
      <c r="AP158" s="76">
        <v>402189.8</v>
      </c>
      <c r="AQ158" s="76">
        <v>604875.85</v>
      </c>
      <c r="AR158" s="76">
        <v>0</v>
      </c>
      <c r="AS158" s="76">
        <v>0</v>
      </c>
      <c r="AT158" s="76">
        <v>35087.22</v>
      </c>
      <c r="AU158" s="76">
        <v>96321.8</v>
      </c>
      <c r="AV158" s="76">
        <v>58394.21</v>
      </c>
      <c r="AW158" s="76">
        <v>112407.51</v>
      </c>
      <c r="AX158" s="76">
        <v>17803.12</v>
      </c>
      <c r="AY158" s="76">
        <v>0</v>
      </c>
      <c r="AZ158" s="76">
        <v>319057.31</v>
      </c>
      <c r="BA158" s="76">
        <v>0</v>
      </c>
      <c r="BB158" s="76">
        <v>0</v>
      </c>
      <c r="BC158" s="76">
        <v>0</v>
      </c>
      <c r="BD158" s="76">
        <v>0</v>
      </c>
      <c r="BE158" s="76">
        <v>1920759.3299</v>
      </c>
      <c r="BF158" s="76">
        <v>0</v>
      </c>
      <c r="BG158" s="76">
        <v>108556.49</v>
      </c>
      <c r="BH158" s="76">
        <v>0</v>
      </c>
      <c r="BI158" s="76">
        <v>0</v>
      </c>
      <c r="BJ158" s="76">
        <v>1945790.15</v>
      </c>
      <c r="BK158" s="76">
        <v>79853.3</v>
      </c>
      <c r="BL158" s="76">
        <v>0</v>
      </c>
      <c r="BM158" s="76">
        <v>53801.99</v>
      </c>
      <c r="BN158" s="76">
        <v>0</v>
      </c>
      <c r="BO158" s="76">
        <v>0</v>
      </c>
      <c r="BP158" s="76">
        <v>0</v>
      </c>
      <c r="BQ158" s="76">
        <v>0</v>
      </c>
      <c r="BR158" s="76">
        <v>0</v>
      </c>
      <c r="BS158" s="76">
        <v>419006.45</v>
      </c>
      <c r="BT158" s="76">
        <v>560035.71</v>
      </c>
      <c r="BU158" s="76">
        <v>0</v>
      </c>
      <c r="BV158" s="76">
        <v>1516866.21</v>
      </c>
      <c r="BW158" s="76">
        <v>54950.080000000002</v>
      </c>
      <c r="BX158" s="76">
        <v>0</v>
      </c>
      <c r="BY158" s="76">
        <v>0</v>
      </c>
      <c r="BZ158" s="77">
        <v>32353244.569800004</v>
      </c>
    </row>
    <row r="159" spans="1:78" x14ac:dyDescent="0.2">
      <c r="A159" s="74" t="s">
        <v>468</v>
      </c>
      <c r="B159" s="74" t="s">
        <v>469</v>
      </c>
      <c r="C159" s="75" t="s">
        <v>528</v>
      </c>
      <c r="D159" s="74" t="s">
        <v>529</v>
      </c>
      <c r="E159" s="76">
        <v>10724190.08</v>
      </c>
      <c r="F159" s="76">
        <v>108925.47</v>
      </c>
      <c r="G159" s="76">
        <v>36107.879999999997</v>
      </c>
      <c r="H159" s="76">
        <v>47441</v>
      </c>
      <c r="I159" s="76">
        <v>70291.17</v>
      </c>
      <c r="J159" s="76">
        <v>1163977.08</v>
      </c>
      <c r="K159" s="76">
        <v>3626984.37</v>
      </c>
      <c r="L159" s="76">
        <v>7166.65</v>
      </c>
      <c r="M159" s="76">
        <v>0</v>
      </c>
      <c r="N159" s="76">
        <v>9188993.0899999999</v>
      </c>
      <c r="O159" s="76">
        <v>81207.899999999994</v>
      </c>
      <c r="P159" s="76">
        <v>2410014.38</v>
      </c>
      <c r="Q159" s="76">
        <v>0</v>
      </c>
      <c r="R159" s="76">
        <v>2434179.69</v>
      </c>
      <c r="S159" s="76">
        <v>0</v>
      </c>
      <c r="T159" s="76">
        <v>47814.249799999998</v>
      </c>
      <c r="U159" s="76">
        <v>0</v>
      </c>
      <c r="V159" s="76">
        <v>109875.26</v>
      </c>
      <c r="W159" s="76">
        <v>1629046.6</v>
      </c>
      <c r="X159" s="76">
        <v>0</v>
      </c>
      <c r="Y159" s="76">
        <v>513872.11</v>
      </c>
      <c r="Z159" s="76">
        <v>17739.36</v>
      </c>
      <c r="AA159" s="76">
        <v>4572.49</v>
      </c>
      <c r="AB159" s="76">
        <v>0</v>
      </c>
      <c r="AC159" s="76">
        <v>59567.85</v>
      </c>
      <c r="AD159" s="76">
        <v>1108634.22</v>
      </c>
      <c r="AE159" s="76">
        <v>0</v>
      </c>
      <c r="AF159" s="76">
        <v>0</v>
      </c>
      <c r="AG159" s="76">
        <v>68420.31</v>
      </c>
      <c r="AH159" s="76">
        <v>141117.76999999999</v>
      </c>
      <c r="AI159" s="76">
        <v>152596.53</v>
      </c>
      <c r="AJ159" s="76">
        <v>264728.34000000003</v>
      </c>
      <c r="AK159" s="76">
        <v>33443.199999999997</v>
      </c>
      <c r="AL159" s="76">
        <v>829422.28</v>
      </c>
      <c r="AM159" s="76">
        <v>151159.73000000001</v>
      </c>
      <c r="AN159" s="76">
        <v>68064</v>
      </c>
      <c r="AO159" s="76">
        <v>0</v>
      </c>
      <c r="AP159" s="76">
        <v>44849.17</v>
      </c>
      <c r="AQ159" s="76">
        <v>166783.82999999999</v>
      </c>
      <c r="AR159" s="76">
        <v>0</v>
      </c>
      <c r="AS159" s="76">
        <v>0</v>
      </c>
      <c r="AT159" s="76">
        <v>0</v>
      </c>
      <c r="AU159" s="76">
        <v>0</v>
      </c>
      <c r="AV159" s="76">
        <v>89692.87</v>
      </c>
      <c r="AW159" s="76">
        <v>0</v>
      </c>
      <c r="AX159" s="76">
        <v>49845.43</v>
      </c>
      <c r="AY159" s="76">
        <v>0</v>
      </c>
      <c r="AZ159" s="76">
        <v>0</v>
      </c>
      <c r="BA159" s="76">
        <v>537151.06000000006</v>
      </c>
      <c r="BB159" s="76">
        <v>0</v>
      </c>
      <c r="BC159" s="76">
        <v>3616587.27</v>
      </c>
      <c r="BD159" s="76">
        <v>0</v>
      </c>
      <c r="BE159" s="76">
        <v>325059.40000000002</v>
      </c>
      <c r="BF159" s="76">
        <v>318284.46999999997</v>
      </c>
      <c r="BG159" s="76">
        <v>71604.039999999994</v>
      </c>
      <c r="BH159" s="76">
        <v>94912.21</v>
      </c>
      <c r="BI159" s="76">
        <v>76683.69</v>
      </c>
      <c r="BJ159" s="76">
        <v>1106312.58</v>
      </c>
      <c r="BK159" s="76">
        <v>3305090.51</v>
      </c>
      <c r="BL159" s="76">
        <v>364082.01</v>
      </c>
      <c r="BM159" s="76">
        <v>39568.11</v>
      </c>
      <c r="BN159" s="76">
        <v>221014.45</v>
      </c>
      <c r="BO159" s="76">
        <v>969752.34</v>
      </c>
      <c r="BP159" s="76">
        <v>453408.56</v>
      </c>
      <c r="BQ159" s="76">
        <v>4661273.8499999996</v>
      </c>
      <c r="BR159" s="76">
        <v>141614.82</v>
      </c>
      <c r="BS159" s="76">
        <v>10608.61</v>
      </c>
      <c r="BT159" s="76">
        <v>143913.78</v>
      </c>
      <c r="BU159" s="76">
        <v>35434.33</v>
      </c>
      <c r="BV159" s="76">
        <v>59505.03</v>
      </c>
      <c r="BW159" s="76">
        <v>710877.71</v>
      </c>
      <c r="BX159" s="76">
        <v>17222.75</v>
      </c>
      <c r="BY159" s="76">
        <v>18628.43</v>
      </c>
      <c r="BZ159" s="77">
        <v>4557963.1500000013</v>
      </c>
    </row>
    <row r="160" spans="1:78" x14ac:dyDescent="0.2">
      <c r="A160" s="74" t="s">
        <v>468</v>
      </c>
      <c r="B160" s="74" t="s">
        <v>469</v>
      </c>
      <c r="C160" s="75" t="s">
        <v>530</v>
      </c>
      <c r="D160" s="74" t="s">
        <v>531</v>
      </c>
      <c r="E160" s="76">
        <v>21409.53</v>
      </c>
      <c r="F160" s="76">
        <v>375703.58</v>
      </c>
      <c r="G160" s="76">
        <v>322569.18</v>
      </c>
      <c r="H160" s="76">
        <v>170456</v>
      </c>
      <c r="I160" s="76">
        <v>0</v>
      </c>
      <c r="J160" s="76">
        <v>44589.77</v>
      </c>
      <c r="K160" s="76">
        <v>0</v>
      </c>
      <c r="L160" s="76">
        <v>0</v>
      </c>
      <c r="M160" s="76">
        <v>0</v>
      </c>
      <c r="N160" s="76">
        <v>1647330.66</v>
      </c>
      <c r="O160" s="76">
        <v>8049.96</v>
      </c>
      <c r="P160" s="76">
        <v>0</v>
      </c>
      <c r="Q160" s="76">
        <v>0</v>
      </c>
      <c r="R160" s="76">
        <v>109109.59</v>
      </c>
      <c r="S160" s="76">
        <v>0</v>
      </c>
      <c r="T160" s="76">
        <v>33055.349900000001</v>
      </c>
      <c r="U160" s="76">
        <v>0</v>
      </c>
      <c r="V160" s="76">
        <v>0</v>
      </c>
      <c r="W160" s="76">
        <v>737.96</v>
      </c>
      <c r="X160" s="76">
        <v>0</v>
      </c>
      <c r="Y160" s="76">
        <v>839382.83</v>
      </c>
      <c r="Z160" s="76">
        <v>105110.46</v>
      </c>
      <c r="AA160" s="76">
        <v>32334.9</v>
      </c>
      <c r="AB160" s="76">
        <v>0</v>
      </c>
      <c r="AC160" s="76">
        <v>103095.6</v>
      </c>
      <c r="AD160" s="76">
        <v>528343.38</v>
      </c>
      <c r="AE160" s="76">
        <v>0</v>
      </c>
      <c r="AF160" s="76">
        <v>0</v>
      </c>
      <c r="AG160" s="76">
        <v>23891.53</v>
      </c>
      <c r="AH160" s="76">
        <v>305552.14</v>
      </c>
      <c r="AI160" s="76">
        <v>36971.370000000003</v>
      </c>
      <c r="AJ160" s="76">
        <v>97732.7</v>
      </c>
      <c r="AK160" s="76">
        <v>97806.36</v>
      </c>
      <c r="AL160" s="76">
        <v>458044.42</v>
      </c>
      <c r="AM160" s="76">
        <v>40210.99</v>
      </c>
      <c r="AN160" s="76">
        <v>170458.65</v>
      </c>
      <c r="AO160" s="76">
        <v>314190.45</v>
      </c>
      <c r="AP160" s="76">
        <v>42783.71</v>
      </c>
      <c r="AQ160" s="76">
        <v>16363.14</v>
      </c>
      <c r="AR160" s="76">
        <v>0</v>
      </c>
      <c r="AS160" s="76">
        <v>0</v>
      </c>
      <c r="AT160" s="76">
        <v>171971.48</v>
      </c>
      <c r="AU160" s="76">
        <v>0</v>
      </c>
      <c r="AV160" s="76">
        <v>27616.09</v>
      </c>
      <c r="AW160" s="76">
        <v>12881.55</v>
      </c>
      <c r="AX160" s="76">
        <v>23271.16</v>
      </c>
      <c r="AY160" s="76">
        <v>0</v>
      </c>
      <c r="AZ160" s="76">
        <v>83233.36</v>
      </c>
      <c r="BA160" s="76">
        <v>248973.75</v>
      </c>
      <c r="BB160" s="76">
        <v>0</v>
      </c>
      <c r="BC160" s="76">
        <v>0</v>
      </c>
      <c r="BD160" s="76">
        <v>0</v>
      </c>
      <c r="BE160" s="76">
        <v>1124392.43</v>
      </c>
      <c r="BF160" s="76">
        <v>228979.95</v>
      </c>
      <c r="BG160" s="76">
        <v>39466.54</v>
      </c>
      <c r="BH160" s="76">
        <v>13372.8</v>
      </c>
      <c r="BI160" s="76">
        <v>0</v>
      </c>
      <c r="BJ160" s="76">
        <v>261306.19</v>
      </c>
      <c r="BK160" s="76">
        <v>263090.2</v>
      </c>
      <c r="BL160" s="76">
        <v>133371.21</v>
      </c>
      <c r="BM160" s="76">
        <v>0</v>
      </c>
      <c r="BN160" s="76">
        <v>3163.38</v>
      </c>
      <c r="BO160" s="76">
        <v>277678.59000000003</v>
      </c>
      <c r="BP160" s="76">
        <v>5503.49</v>
      </c>
      <c r="BQ160" s="76">
        <v>364682.74</v>
      </c>
      <c r="BR160" s="76">
        <v>262594.36</v>
      </c>
      <c r="BS160" s="76">
        <v>12563.43</v>
      </c>
      <c r="BT160" s="76">
        <v>118788.75</v>
      </c>
      <c r="BU160" s="76">
        <v>54199.3</v>
      </c>
      <c r="BV160" s="76">
        <v>42722.64</v>
      </c>
      <c r="BW160" s="76">
        <v>102363.04</v>
      </c>
      <c r="BX160" s="76">
        <v>126232.67</v>
      </c>
      <c r="BY160" s="76">
        <v>55276.69</v>
      </c>
      <c r="BZ160" s="77">
        <v>266030.57</v>
      </c>
    </row>
    <row r="161" spans="1:78" x14ac:dyDescent="0.2">
      <c r="A161" s="74" t="s">
        <v>468</v>
      </c>
      <c r="B161" s="74" t="s">
        <v>469</v>
      </c>
      <c r="C161" s="75" t="s">
        <v>532</v>
      </c>
      <c r="D161" s="74" t="s">
        <v>533</v>
      </c>
      <c r="E161" s="76">
        <v>0</v>
      </c>
      <c r="F161" s="76">
        <v>0</v>
      </c>
      <c r="G161" s="76">
        <v>6785.29</v>
      </c>
      <c r="H161" s="76">
        <v>0</v>
      </c>
      <c r="I161" s="76">
        <v>0</v>
      </c>
      <c r="J161" s="76">
        <v>1392.78</v>
      </c>
      <c r="K161" s="76">
        <v>0</v>
      </c>
      <c r="L161" s="76">
        <v>0</v>
      </c>
      <c r="M161" s="76">
        <v>0</v>
      </c>
      <c r="N161" s="76">
        <v>0</v>
      </c>
      <c r="O161" s="76">
        <v>0</v>
      </c>
      <c r="P161" s="76">
        <v>0</v>
      </c>
      <c r="Q161" s="76">
        <v>0</v>
      </c>
      <c r="R161" s="76">
        <v>0</v>
      </c>
      <c r="S161" s="76">
        <v>0</v>
      </c>
      <c r="T161" s="76">
        <v>0</v>
      </c>
      <c r="U161" s="76">
        <v>0</v>
      </c>
      <c r="V161" s="76">
        <v>0</v>
      </c>
      <c r="W161" s="76">
        <v>0</v>
      </c>
      <c r="X161" s="76">
        <v>0</v>
      </c>
      <c r="Y161" s="76">
        <v>175869.46</v>
      </c>
      <c r="Z161" s="76">
        <v>0</v>
      </c>
      <c r="AA161" s="76">
        <v>0</v>
      </c>
      <c r="AB161" s="76">
        <v>0</v>
      </c>
      <c r="AC161" s="76">
        <v>27225.19</v>
      </c>
      <c r="AD161" s="76">
        <v>0</v>
      </c>
      <c r="AE161" s="76">
        <v>0</v>
      </c>
      <c r="AF161" s="76">
        <v>0</v>
      </c>
      <c r="AG161" s="76">
        <v>0</v>
      </c>
      <c r="AH161" s="76">
        <v>0</v>
      </c>
      <c r="AI161" s="76">
        <v>64845</v>
      </c>
      <c r="AJ161" s="76">
        <v>0</v>
      </c>
      <c r="AK161" s="76">
        <v>0</v>
      </c>
      <c r="AL161" s="76">
        <v>0</v>
      </c>
      <c r="AM161" s="76">
        <v>0</v>
      </c>
      <c r="AN161" s="76">
        <v>0</v>
      </c>
      <c r="AO161" s="76">
        <v>0</v>
      </c>
      <c r="AP161" s="76">
        <v>0</v>
      </c>
      <c r="AQ161" s="76">
        <v>46247.63</v>
      </c>
      <c r="AR161" s="76">
        <v>0</v>
      </c>
      <c r="AS161" s="76">
        <v>0</v>
      </c>
      <c r="AT161" s="76">
        <v>3216.48</v>
      </c>
      <c r="AU161" s="76">
        <v>0</v>
      </c>
      <c r="AV161" s="76">
        <v>0</v>
      </c>
      <c r="AW161" s="76">
        <v>0</v>
      </c>
      <c r="AX161" s="76">
        <v>0</v>
      </c>
      <c r="AY161" s="76">
        <v>0</v>
      </c>
      <c r="AZ161" s="76">
        <v>0</v>
      </c>
      <c r="BA161" s="76">
        <v>0</v>
      </c>
      <c r="BB161" s="76">
        <v>1460.15</v>
      </c>
      <c r="BC161" s="76">
        <v>0</v>
      </c>
      <c r="BD161" s="76">
        <v>0</v>
      </c>
      <c r="BE161" s="76">
        <v>0</v>
      </c>
      <c r="BF161" s="76">
        <v>170506.06</v>
      </c>
      <c r="BG161" s="76">
        <v>0</v>
      </c>
      <c r="BH161" s="76">
        <v>0</v>
      </c>
      <c r="BI161" s="76">
        <v>0</v>
      </c>
      <c r="BJ161" s="76">
        <v>0</v>
      </c>
      <c r="BK161" s="76">
        <v>63139.24</v>
      </c>
      <c r="BL161" s="76">
        <v>45153.760000000002</v>
      </c>
      <c r="BM161" s="76">
        <v>0</v>
      </c>
      <c r="BN161" s="76">
        <v>81317.39</v>
      </c>
      <c r="BO161" s="76">
        <v>5057.1899999999996</v>
      </c>
      <c r="BP161" s="76">
        <v>0</v>
      </c>
      <c r="BQ161" s="76">
        <v>0</v>
      </c>
      <c r="BR161" s="76">
        <v>0</v>
      </c>
      <c r="BS161" s="76">
        <v>0</v>
      </c>
      <c r="BT161" s="76">
        <v>0</v>
      </c>
      <c r="BU161" s="76">
        <v>8726.3799999999992</v>
      </c>
      <c r="BV161" s="76">
        <v>0</v>
      </c>
      <c r="BW161" s="76">
        <v>0</v>
      </c>
      <c r="BX161" s="76">
        <v>0</v>
      </c>
      <c r="BY161" s="76">
        <v>0</v>
      </c>
      <c r="BZ161" s="77">
        <v>715998.07000000007</v>
      </c>
    </row>
    <row r="162" spans="1:78" x14ac:dyDescent="0.2">
      <c r="A162" s="74" t="s">
        <v>468</v>
      </c>
      <c r="B162" s="74" t="s">
        <v>469</v>
      </c>
      <c r="C162" s="75" t="s">
        <v>534</v>
      </c>
      <c r="D162" s="74" t="s">
        <v>535</v>
      </c>
      <c r="E162" s="76">
        <v>0</v>
      </c>
      <c r="F162" s="76">
        <v>0</v>
      </c>
      <c r="G162" s="76">
        <v>147884.82999999999</v>
      </c>
      <c r="H162" s="76">
        <v>0</v>
      </c>
      <c r="I162" s="76">
        <v>0</v>
      </c>
      <c r="J162" s="76">
        <v>0</v>
      </c>
      <c r="K162" s="76">
        <v>0</v>
      </c>
      <c r="L162" s="76">
        <v>0</v>
      </c>
      <c r="M162" s="76">
        <v>0</v>
      </c>
      <c r="N162" s="76">
        <v>0</v>
      </c>
      <c r="O162" s="76">
        <v>31678.65</v>
      </c>
      <c r="P162" s="76">
        <v>0</v>
      </c>
      <c r="Q162" s="76">
        <v>0</v>
      </c>
      <c r="R162" s="76">
        <v>152870.04999999999</v>
      </c>
      <c r="S162" s="76">
        <v>0</v>
      </c>
      <c r="T162" s="76">
        <v>0</v>
      </c>
      <c r="U162" s="76">
        <v>0</v>
      </c>
      <c r="V162" s="76">
        <v>0</v>
      </c>
      <c r="W162" s="76">
        <v>0</v>
      </c>
      <c r="X162" s="76">
        <v>0</v>
      </c>
      <c r="Y162" s="76">
        <v>0</v>
      </c>
      <c r="Z162" s="76">
        <v>0</v>
      </c>
      <c r="AA162" s="76">
        <v>0</v>
      </c>
      <c r="AB162" s="76">
        <v>0</v>
      </c>
      <c r="AC162" s="76">
        <v>0</v>
      </c>
      <c r="AD162" s="76">
        <v>0</v>
      </c>
      <c r="AE162" s="76">
        <v>0</v>
      </c>
      <c r="AF162" s="76">
        <v>0</v>
      </c>
      <c r="AG162" s="76">
        <v>0</v>
      </c>
      <c r="AH162" s="76">
        <v>26928.86</v>
      </c>
      <c r="AI162" s="76">
        <v>0</v>
      </c>
      <c r="AJ162" s="76">
        <v>142587.81</v>
      </c>
      <c r="AK162" s="76">
        <v>3709.86</v>
      </c>
      <c r="AL162" s="76">
        <v>0</v>
      </c>
      <c r="AM162" s="76">
        <v>0</v>
      </c>
      <c r="AN162" s="76">
        <v>0</v>
      </c>
      <c r="AO162" s="76">
        <v>0</v>
      </c>
      <c r="AP162" s="76">
        <v>0</v>
      </c>
      <c r="AQ162" s="76">
        <v>0</v>
      </c>
      <c r="AR162" s="76">
        <v>0</v>
      </c>
      <c r="AS162" s="76">
        <v>0</v>
      </c>
      <c r="AT162" s="76">
        <v>11748.84</v>
      </c>
      <c r="AU162" s="76">
        <v>150645.06</v>
      </c>
      <c r="AV162" s="76">
        <v>0</v>
      </c>
      <c r="AW162" s="76">
        <v>0</v>
      </c>
      <c r="AX162" s="76">
        <v>0</v>
      </c>
      <c r="AY162" s="76">
        <v>0</v>
      </c>
      <c r="AZ162" s="76">
        <v>0</v>
      </c>
      <c r="BA162" s="76">
        <v>0</v>
      </c>
      <c r="BB162" s="76">
        <v>0</v>
      </c>
      <c r="BC162" s="76">
        <v>0</v>
      </c>
      <c r="BD162" s="76">
        <v>0</v>
      </c>
      <c r="BE162" s="76">
        <v>0</v>
      </c>
      <c r="BF162" s="76">
        <v>23112</v>
      </c>
      <c r="BG162" s="76">
        <v>30493.1</v>
      </c>
      <c r="BH162" s="76">
        <v>0</v>
      </c>
      <c r="BI162" s="76">
        <v>0</v>
      </c>
      <c r="BJ162" s="76">
        <v>0</v>
      </c>
      <c r="BK162" s="76">
        <v>12607.18</v>
      </c>
      <c r="BL162" s="76">
        <v>7501.37</v>
      </c>
      <c r="BM162" s="76">
        <v>0</v>
      </c>
      <c r="BN162" s="76">
        <v>0</v>
      </c>
      <c r="BO162" s="76">
        <v>16264.59</v>
      </c>
      <c r="BP162" s="76">
        <v>0</v>
      </c>
      <c r="BQ162" s="76">
        <v>0</v>
      </c>
      <c r="BR162" s="76">
        <v>0</v>
      </c>
      <c r="BS162" s="76">
        <v>0</v>
      </c>
      <c r="BT162" s="76">
        <v>0</v>
      </c>
      <c r="BU162" s="76">
        <v>32501.040000000001</v>
      </c>
      <c r="BV162" s="76">
        <v>44624.97</v>
      </c>
      <c r="BW162" s="76">
        <v>403117.73</v>
      </c>
      <c r="BX162" s="76">
        <v>0</v>
      </c>
      <c r="BY162" s="76">
        <v>0</v>
      </c>
      <c r="BZ162" s="77">
        <v>1496601.07</v>
      </c>
    </row>
    <row r="163" spans="1:78" x14ac:dyDescent="0.2">
      <c r="A163" s="74" t="s">
        <v>468</v>
      </c>
      <c r="B163" s="74" t="s">
        <v>469</v>
      </c>
      <c r="C163" s="75" t="s">
        <v>536</v>
      </c>
      <c r="D163" s="74" t="s">
        <v>537</v>
      </c>
      <c r="E163" s="76">
        <v>0</v>
      </c>
      <c r="F163" s="76">
        <v>378875.93</v>
      </c>
      <c r="G163" s="76">
        <v>13286.97</v>
      </c>
      <c r="H163" s="76">
        <v>0</v>
      </c>
      <c r="I163" s="76">
        <v>0</v>
      </c>
      <c r="J163" s="76">
        <v>200182.65</v>
      </c>
      <c r="K163" s="76">
        <v>88082.4</v>
      </c>
      <c r="L163" s="76">
        <v>0</v>
      </c>
      <c r="M163" s="76">
        <v>0</v>
      </c>
      <c r="N163" s="76">
        <v>0</v>
      </c>
      <c r="O163" s="76">
        <v>0</v>
      </c>
      <c r="P163" s="76">
        <v>0</v>
      </c>
      <c r="Q163" s="76">
        <v>0</v>
      </c>
      <c r="R163" s="76">
        <v>181454.05</v>
      </c>
      <c r="S163" s="76">
        <v>0</v>
      </c>
      <c r="T163" s="76">
        <v>0</v>
      </c>
      <c r="U163" s="76">
        <v>0</v>
      </c>
      <c r="V163" s="76">
        <v>0</v>
      </c>
      <c r="W163" s="76">
        <v>0</v>
      </c>
      <c r="X163" s="76">
        <v>0</v>
      </c>
      <c r="Y163" s="76">
        <v>8300.02</v>
      </c>
      <c r="Z163" s="76">
        <v>0</v>
      </c>
      <c r="AA163" s="76">
        <v>0</v>
      </c>
      <c r="AB163" s="76">
        <v>0</v>
      </c>
      <c r="AC163" s="76">
        <v>0</v>
      </c>
      <c r="AD163" s="76">
        <v>0</v>
      </c>
      <c r="AE163" s="76">
        <v>0</v>
      </c>
      <c r="AF163" s="76">
        <v>0</v>
      </c>
      <c r="AG163" s="76">
        <v>0</v>
      </c>
      <c r="AH163" s="76">
        <v>0</v>
      </c>
      <c r="AI163" s="76">
        <v>6570</v>
      </c>
      <c r="AJ163" s="76">
        <v>0</v>
      </c>
      <c r="AK163" s="76">
        <v>33063.449999999997</v>
      </c>
      <c r="AL163" s="76">
        <v>13572.9</v>
      </c>
      <c r="AM163" s="76">
        <v>0</v>
      </c>
      <c r="AN163" s="76">
        <v>0</v>
      </c>
      <c r="AO163" s="76">
        <v>0</v>
      </c>
      <c r="AP163" s="76">
        <v>59322.61</v>
      </c>
      <c r="AQ163" s="76">
        <v>0</v>
      </c>
      <c r="AR163" s="76">
        <v>0</v>
      </c>
      <c r="AS163" s="76">
        <v>91483.42</v>
      </c>
      <c r="AT163" s="76">
        <v>26784.51</v>
      </c>
      <c r="AU163" s="76">
        <v>0</v>
      </c>
      <c r="AV163" s="76">
        <v>0</v>
      </c>
      <c r="AW163" s="76">
        <v>0</v>
      </c>
      <c r="AX163" s="76">
        <v>31929.1</v>
      </c>
      <c r="AY163" s="76">
        <v>0</v>
      </c>
      <c r="AZ163" s="76">
        <v>105225.23</v>
      </c>
      <c r="BA163" s="76">
        <v>0</v>
      </c>
      <c r="BB163" s="76">
        <v>0</v>
      </c>
      <c r="BC163" s="76">
        <v>0</v>
      </c>
      <c r="BD163" s="76">
        <v>0</v>
      </c>
      <c r="BE163" s="76">
        <v>104336.69</v>
      </c>
      <c r="BF163" s="76">
        <v>234275.24</v>
      </c>
      <c r="BG163" s="76">
        <v>0</v>
      </c>
      <c r="BH163" s="76">
        <v>0</v>
      </c>
      <c r="BI163" s="76">
        <v>0</v>
      </c>
      <c r="BJ163" s="76">
        <v>328897.21000000002</v>
      </c>
      <c r="BK163" s="76">
        <v>111316.49</v>
      </c>
      <c r="BL163" s="76">
        <v>10040.26</v>
      </c>
      <c r="BM163" s="76">
        <v>0</v>
      </c>
      <c r="BN163" s="76">
        <v>0</v>
      </c>
      <c r="BO163" s="76">
        <v>0</v>
      </c>
      <c r="BP163" s="76">
        <v>0</v>
      </c>
      <c r="BQ163" s="76">
        <v>0</v>
      </c>
      <c r="BR163" s="76">
        <v>0</v>
      </c>
      <c r="BS163" s="76">
        <v>0</v>
      </c>
      <c r="BT163" s="76">
        <v>79316.100000000006</v>
      </c>
      <c r="BU163" s="76">
        <v>70684.34</v>
      </c>
      <c r="BV163" s="76">
        <v>25064.91</v>
      </c>
      <c r="BW163" s="76">
        <v>0</v>
      </c>
      <c r="BX163" s="76">
        <v>0</v>
      </c>
      <c r="BY163" s="76">
        <v>11510.45</v>
      </c>
      <c r="BZ163" s="77">
        <v>14511.07</v>
      </c>
    </row>
    <row r="164" spans="1:78" x14ac:dyDescent="0.2">
      <c r="A164" s="74" t="s">
        <v>468</v>
      </c>
      <c r="B164" s="74" t="s">
        <v>469</v>
      </c>
      <c r="C164" s="75" t="s">
        <v>538</v>
      </c>
      <c r="D164" s="74" t="s">
        <v>539</v>
      </c>
      <c r="E164" s="76">
        <v>0</v>
      </c>
      <c r="F164" s="76">
        <v>0</v>
      </c>
      <c r="G164" s="76">
        <v>0</v>
      </c>
      <c r="H164" s="76">
        <v>0</v>
      </c>
      <c r="I164" s="76">
        <v>0</v>
      </c>
      <c r="J164" s="76">
        <v>0</v>
      </c>
      <c r="K164" s="76">
        <v>0</v>
      </c>
      <c r="L164" s="76">
        <v>0</v>
      </c>
      <c r="M164" s="76">
        <v>0</v>
      </c>
      <c r="N164" s="76">
        <v>0</v>
      </c>
      <c r="O164" s="76">
        <v>0</v>
      </c>
      <c r="P164" s="76">
        <v>0</v>
      </c>
      <c r="Q164" s="76">
        <v>0</v>
      </c>
      <c r="R164" s="76">
        <v>0</v>
      </c>
      <c r="S164" s="76">
        <v>0</v>
      </c>
      <c r="T164" s="76">
        <v>0</v>
      </c>
      <c r="U164" s="76">
        <v>0</v>
      </c>
      <c r="V164" s="76">
        <v>0</v>
      </c>
      <c r="W164" s="76">
        <v>0</v>
      </c>
      <c r="X164" s="76">
        <v>0</v>
      </c>
      <c r="Y164" s="76">
        <v>5514.95</v>
      </c>
      <c r="Z164" s="76">
        <v>0</v>
      </c>
      <c r="AA164" s="76">
        <v>0</v>
      </c>
      <c r="AB164" s="76">
        <v>0</v>
      </c>
      <c r="AC164" s="76">
        <v>0</v>
      </c>
      <c r="AD164" s="76">
        <v>0</v>
      </c>
      <c r="AE164" s="76">
        <v>0</v>
      </c>
      <c r="AF164" s="76">
        <v>0</v>
      </c>
      <c r="AG164" s="76">
        <v>0</v>
      </c>
      <c r="AH164" s="76">
        <v>0</v>
      </c>
      <c r="AI164" s="76">
        <v>0</v>
      </c>
      <c r="AJ164" s="76">
        <v>0</v>
      </c>
      <c r="AK164" s="76">
        <v>0</v>
      </c>
      <c r="AL164" s="76">
        <v>0</v>
      </c>
      <c r="AM164" s="76">
        <v>0</v>
      </c>
      <c r="AN164" s="76">
        <v>0</v>
      </c>
      <c r="AO164" s="76">
        <v>0</v>
      </c>
      <c r="AP164" s="76">
        <v>0</v>
      </c>
      <c r="AQ164" s="76">
        <v>0</v>
      </c>
      <c r="AR164" s="76">
        <v>0</v>
      </c>
      <c r="AS164" s="76">
        <v>0</v>
      </c>
      <c r="AT164" s="76">
        <v>0</v>
      </c>
      <c r="AU164" s="76">
        <v>0</v>
      </c>
      <c r="AV164" s="76">
        <v>0</v>
      </c>
      <c r="AW164" s="76">
        <v>0</v>
      </c>
      <c r="AX164" s="76">
        <v>0</v>
      </c>
      <c r="AY164" s="76">
        <v>0</v>
      </c>
      <c r="AZ164" s="76">
        <v>10472.61</v>
      </c>
      <c r="BA164" s="76">
        <v>0</v>
      </c>
      <c r="BB164" s="76">
        <v>4761.45</v>
      </c>
      <c r="BC164" s="76">
        <v>0</v>
      </c>
      <c r="BD164" s="76">
        <v>0</v>
      </c>
      <c r="BE164" s="76">
        <v>0</v>
      </c>
      <c r="BF164" s="76">
        <v>0</v>
      </c>
      <c r="BG164" s="76">
        <v>0</v>
      </c>
      <c r="BH164" s="76">
        <v>0</v>
      </c>
      <c r="BI164" s="76">
        <v>0</v>
      </c>
      <c r="BJ164" s="76">
        <v>0</v>
      </c>
      <c r="BK164" s="76">
        <v>6872.43</v>
      </c>
      <c r="BL164" s="76">
        <v>0</v>
      </c>
      <c r="BM164" s="76">
        <v>0</v>
      </c>
      <c r="BN164" s="76">
        <v>0</v>
      </c>
      <c r="BO164" s="76">
        <v>0</v>
      </c>
      <c r="BP164" s="76">
        <v>0</v>
      </c>
      <c r="BQ164" s="76">
        <v>0</v>
      </c>
      <c r="BR164" s="76">
        <v>0</v>
      </c>
      <c r="BS164" s="76">
        <v>0</v>
      </c>
      <c r="BT164" s="76">
        <v>0</v>
      </c>
      <c r="BU164" s="76">
        <v>50515.17</v>
      </c>
      <c r="BV164" s="76">
        <v>0</v>
      </c>
      <c r="BW164" s="76">
        <v>0</v>
      </c>
      <c r="BX164" s="76">
        <v>0</v>
      </c>
      <c r="BY164" s="76">
        <v>0</v>
      </c>
      <c r="BZ164" s="77">
        <v>1639437.9099999997</v>
      </c>
    </row>
    <row r="165" spans="1:78" x14ac:dyDescent="0.2">
      <c r="A165" s="74" t="s">
        <v>468</v>
      </c>
      <c r="B165" s="74" t="s">
        <v>469</v>
      </c>
      <c r="C165" s="75" t="s">
        <v>540</v>
      </c>
      <c r="D165" s="74" t="s">
        <v>541</v>
      </c>
      <c r="E165" s="76">
        <v>0</v>
      </c>
      <c r="F165" s="76">
        <v>21926.69</v>
      </c>
      <c r="G165" s="76">
        <v>257466.09</v>
      </c>
      <c r="H165" s="76">
        <v>272161</v>
      </c>
      <c r="I165" s="76">
        <v>0</v>
      </c>
      <c r="J165" s="76">
        <v>34473.42</v>
      </c>
      <c r="K165" s="76">
        <v>0</v>
      </c>
      <c r="L165" s="76">
        <v>0</v>
      </c>
      <c r="M165" s="76">
        <v>0</v>
      </c>
      <c r="N165" s="76">
        <v>0</v>
      </c>
      <c r="O165" s="76">
        <v>89226.81</v>
      </c>
      <c r="P165" s="76">
        <v>0</v>
      </c>
      <c r="Q165" s="76">
        <v>83997</v>
      </c>
      <c r="R165" s="76">
        <v>0</v>
      </c>
      <c r="S165" s="76">
        <v>0</v>
      </c>
      <c r="T165" s="76">
        <v>0</v>
      </c>
      <c r="U165" s="76">
        <v>203724.99</v>
      </c>
      <c r="V165" s="76">
        <v>0</v>
      </c>
      <c r="W165" s="76">
        <v>0</v>
      </c>
      <c r="X165" s="76">
        <v>0</v>
      </c>
      <c r="Y165" s="76">
        <v>169829.86</v>
      </c>
      <c r="Z165" s="76">
        <v>17690.400000000001</v>
      </c>
      <c r="AA165" s="76">
        <v>0</v>
      </c>
      <c r="AB165" s="76">
        <v>0</v>
      </c>
      <c r="AC165" s="76">
        <v>0</v>
      </c>
      <c r="AD165" s="76">
        <v>0</v>
      </c>
      <c r="AE165" s="76">
        <v>0</v>
      </c>
      <c r="AF165" s="76">
        <v>0</v>
      </c>
      <c r="AG165" s="76">
        <v>0</v>
      </c>
      <c r="AH165" s="76">
        <v>0</v>
      </c>
      <c r="AI165" s="76">
        <v>168253.02</v>
      </c>
      <c r="AJ165" s="76">
        <v>74872.62</v>
      </c>
      <c r="AK165" s="76">
        <v>0</v>
      </c>
      <c r="AL165" s="76">
        <v>98464.68</v>
      </c>
      <c r="AM165" s="76">
        <v>0</v>
      </c>
      <c r="AN165" s="76">
        <v>71227.199999999997</v>
      </c>
      <c r="AO165" s="76">
        <v>105920.01</v>
      </c>
      <c r="AP165" s="76">
        <v>88469.23</v>
      </c>
      <c r="AQ165" s="76">
        <v>33656.89</v>
      </c>
      <c r="AR165" s="76">
        <v>0</v>
      </c>
      <c r="AS165" s="76">
        <v>0</v>
      </c>
      <c r="AT165" s="76">
        <v>3603.24</v>
      </c>
      <c r="AU165" s="76">
        <v>105966.53</v>
      </c>
      <c r="AV165" s="76">
        <v>0</v>
      </c>
      <c r="AW165" s="76">
        <v>0</v>
      </c>
      <c r="AX165" s="76">
        <v>0</v>
      </c>
      <c r="AY165" s="76">
        <v>0</v>
      </c>
      <c r="AZ165" s="76">
        <v>675915.69</v>
      </c>
      <c r="BA165" s="76">
        <v>0</v>
      </c>
      <c r="BB165" s="76">
        <v>184031.4</v>
      </c>
      <c r="BC165" s="76">
        <v>0</v>
      </c>
      <c r="BD165" s="76">
        <v>0</v>
      </c>
      <c r="BE165" s="76">
        <v>33301.69</v>
      </c>
      <c r="BF165" s="76">
        <v>27555</v>
      </c>
      <c r="BG165" s="76">
        <v>11759.98</v>
      </c>
      <c r="BH165" s="76">
        <v>0</v>
      </c>
      <c r="BI165" s="76">
        <v>0</v>
      </c>
      <c r="BJ165" s="76">
        <v>0</v>
      </c>
      <c r="BK165" s="76">
        <v>62022.01</v>
      </c>
      <c r="BL165" s="76">
        <v>0</v>
      </c>
      <c r="BM165" s="76">
        <v>0</v>
      </c>
      <c r="BN165" s="76">
        <v>0</v>
      </c>
      <c r="BO165" s="76">
        <v>29183.54</v>
      </c>
      <c r="BP165" s="76">
        <v>0</v>
      </c>
      <c r="BQ165" s="76">
        <v>0</v>
      </c>
      <c r="BR165" s="76">
        <v>0</v>
      </c>
      <c r="BS165" s="76">
        <v>33701.46</v>
      </c>
      <c r="BT165" s="76">
        <v>0</v>
      </c>
      <c r="BU165" s="76">
        <v>222482.57</v>
      </c>
      <c r="BV165" s="76">
        <v>0</v>
      </c>
      <c r="BW165" s="76">
        <v>0</v>
      </c>
      <c r="BX165" s="76">
        <v>0</v>
      </c>
      <c r="BY165" s="76">
        <v>0</v>
      </c>
      <c r="BZ165" s="77">
        <v>33744398.359499991</v>
      </c>
    </row>
    <row r="166" spans="1:78" x14ac:dyDescent="0.2">
      <c r="A166" s="74" t="s">
        <v>468</v>
      </c>
      <c r="B166" s="74" t="s">
        <v>469</v>
      </c>
      <c r="C166" s="75" t="s">
        <v>542</v>
      </c>
      <c r="D166" s="74" t="s">
        <v>543</v>
      </c>
      <c r="E166" s="76">
        <v>1944246.16</v>
      </c>
      <c r="F166" s="76">
        <v>1327644.1399999999</v>
      </c>
      <c r="G166" s="76">
        <v>1052445.32</v>
      </c>
      <c r="H166" s="76">
        <v>452720</v>
      </c>
      <c r="I166" s="76">
        <v>604994.26</v>
      </c>
      <c r="J166" s="76">
        <v>365897.01</v>
      </c>
      <c r="K166" s="76">
        <v>7185634.9199999999</v>
      </c>
      <c r="L166" s="76">
        <v>1306279.8600000001</v>
      </c>
      <c r="M166" s="76">
        <v>1220736.78</v>
      </c>
      <c r="N166" s="76">
        <v>3584248.73</v>
      </c>
      <c r="O166" s="76">
        <v>211864.77</v>
      </c>
      <c r="P166" s="76">
        <v>525974.92000000004</v>
      </c>
      <c r="Q166" s="76">
        <v>1415636.03</v>
      </c>
      <c r="R166" s="76">
        <v>3903845.8</v>
      </c>
      <c r="S166" s="76">
        <v>73671.78</v>
      </c>
      <c r="T166" s="76">
        <v>121841.26</v>
      </c>
      <c r="U166" s="76">
        <v>169483.45</v>
      </c>
      <c r="V166" s="76">
        <v>361718.14</v>
      </c>
      <c r="W166" s="76">
        <v>5358297.8899999997</v>
      </c>
      <c r="X166" s="76">
        <v>792386.63</v>
      </c>
      <c r="Y166" s="76">
        <v>156794.32</v>
      </c>
      <c r="Z166" s="76">
        <v>3303112.99</v>
      </c>
      <c r="AA166" s="76">
        <v>57627.74</v>
      </c>
      <c r="AB166" s="76">
        <v>74203.740000000005</v>
      </c>
      <c r="AC166" s="76">
        <v>310769.65000000002</v>
      </c>
      <c r="AD166" s="76">
        <v>28866.51</v>
      </c>
      <c r="AE166" s="76">
        <v>90219.33</v>
      </c>
      <c r="AF166" s="76">
        <v>4107640.02</v>
      </c>
      <c r="AG166" s="76">
        <v>331725.64</v>
      </c>
      <c r="AH166" s="76">
        <v>89334.88</v>
      </c>
      <c r="AI166" s="76">
        <v>111870.13</v>
      </c>
      <c r="AJ166" s="76">
        <v>240747.51</v>
      </c>
      <c r="AK166" s="76">
        <v>94162.52</v>
      </c>
      <c r="AL166" s="76">
        <v>340995.04</v>
      </c>
      <c r="AM166" s="76">
        <v>270486.43</v>
      </c>
      <c r="AN166" s="76">
        <v>196980.92</v>
      </c>
      <c r="AO166" s="76">
        <v>141944.43</v>
      </c>
      <c r="AP166" s="76">
        <v>74937.929999999993</v>
      </c>
      <c r="AQ166" s="76">
        <v>128273.41</v>
      </c>
      <c r="AR166" s="76">
        <v>0</v>
      </c>
      <c r="AS166" s="76">
        <v>104155.99</v>
      </c>
      <c r="AT166" s="76">
        <v>234507.9</v>
      </c>
      <c r="AU166" s="76">
        <v>160716.53</v>
      </c>
      <c r="AV166" s="76">
        <v>85579.25</v>
      </c>
      <c r="AW166" s="76">
        <v>42086.55</v>
      </c>
      <c r="AX166" s="76">
        <v>100920.48</v>
      </c>
      <c r="AY166" s="76">
        <v>3043537.37</v>
      </c>
      <c r="AZ166" s="76">
        <v>486241.94</v>
      </c>
      <c r="BA166" s="76">
        <v>465869.8</v>
      </c>
      <c r="BB166" s="76">
        <v>324343.39</v>
      </c>
      <c r="BC166" s="76">
        <v>56107.35</v>
      </c>
      <c r="BD166" s="76">
        <v>126105.31</v>
      </c>
      <c r="BE166" s="76">
        <v>639188.16989999998</v>
      </c>
      <c r="BF166" s="76">
        <v>332512.76</v>
      </c>
      <c r="BG166" s="76">
        <v>778872.74</v>
      </c>
      <c r="BH166" s="76">
        <v>158706.28</v>
      </c>
      <c r="BI166" s="76">
        <v>175187.59</v>
      </c>
      <c r="BJ166" s="76">
        <v>2734934.08</v>
      </c>
      <c r="BK166" s="76">
        <v>307446.74</v>
      </c>
      <c r="BL166" s="76">
        <v>240651.91</v>
      </c>
      <c r="BM166" s="76">
        <v>117409.44</v>
      </c>
      <c r="BN166" s="76">
        <v>174236.79</v>
      </c>
      <c r="BO166" s="76">
        <v>305951.35999999999</v>
      </c>
      <c r="BP166" s="76">
        <v>194553.44</v>
      </c>
      <c r="BQ166" s="76">
        <v>2056160.8</v>
      </c>
      <c r="BR166" s="76">
        <v>164837.22</v>
      </c>
      <c r="BS166" s="76">
        <v>459103.09</v>
      </c>
      <c r="BT166" s="76">
        <v>243079.8</v>
      </c>
      <c r="BU166" s="76">
        <v>582535.28</v>
      </c>
      <c r="BV166" s="76">
        <v>180748.45</v>
      </c>
      <c r="BW166" s="76">
        <v>201072.84</v>
      </c>
      <c r="BX166" s="76">
        <v>245725.75</v>
      </c>
      <c r="BY166" s="76">
        <v>334270.15999999997</v>
      </c>
      <c r="BZ166" s="77">
        <v>22620954.109600008</v>
      </c>
    </row>
    <row r="167" spans="1:78" x14ac:dyDescent="0.2">
      <c r="A167" s="74" t="s">
        <v>468</v>
      </c>
      <c r="B167" s="74" t="s">
        <v>469</v>
      </c>
      <c r="C167" s="75" t="s">
        <v>544</v>
      </c>
      <c r="D167" s="74" t="s">
        <v>545</v>
      </c>
      <c r="E167" s="76">
        <v>3117.74</v>
      </c>
      <c r="F167" s="76">
        <v>700303.14</v>
      </c>
      <c r="G167" s="76">
        <v>656893.06999999995</v>
      </c>
      <c r="H167" s="76">
        <v>699330</v>
      </c>
      <c r="I167" s="76">
        <v>110109.28</v>
      </c>
      <c r="J167" s="76">
        <v>593864.85</v>
      </c>
      <c r="K167" s="76">
        <v>1901891.67</v>
      </c>
      <c r="L167" s="76">
        <v>914784.93</v>
      </c>
      <c r="M167" s="76">
        <v>514724.94</v>
      </c>
      <c r="N167" s="76">
        <v>770174.73</v>
      </c>
      <c r="O167" s="76">
        <v>119999.97</v>
      </c>
      <c r="P167" s="76">
        <v>837516.24</v>
      </c>
      <c r="Q167" s="76">
        <v>704376</v>
      </c>
      <c r="R167" s="76">
        <v>1224094</v>
      </c>
      <c r="S167" s="76">
        <v>11906.86</v>
      </c>
      <c r="T167" s="76">
        <v>1090575.6199</v>
      </c>
      <c r="U167" s="76">
        <v>611550</v>
      </c>
      <c r="V167" s="76">
        <v>435170.6</v>
      </c>
      <c r="W167" s="76">
        <v>664244.6</v>
      </c>
      <c r="X167" s="76">
        <v>292062.96000000002</v>
      </c>
      <c r="Y167" s="76">
        <v>367148.34</v>
      </c>
      <c r="Z167" s="76">
        <v>834323.65</v>
      </c>
      <c r="AA167" s="76">
        <v>0</v>
      </c>
      <c r="AB167" s="76">
        <v>304224.48</v>
      </c>
      <c r="AC167" s="76">
        <v>326439.5</v>
      </c>
      <c r="AD167" s="76">
        <v>425914.2</v>
      </c>
      <c r="AE167" s="76">
        <v>1154821.77</v>
      </c>
      <c r="AF167" s="76">
        <v>3683941.3</v>
      </c>
      <c r="AG167" s="76">
        <v>200429</v>
      </c>
      <c r="AH167" s="76">
        <v>188350</v>
      </c>
      <c r="AI167" s="76">
        <v>7566.65</v>
      </c>
      <c r="AJ167" s="76">
        <v>0</v>
      </c>
      <c r="AK167" s="76">
        <v>806493.95</v>
      </c>
      <c r="AL167" s="76">
        <v>302639.18</v>
      </c>
      <c r="AM167" s="76">
        <v>259046.45</v>
      </c>
      <c r="AN167" s="76">
        <v>705871.61</v>
      </c>
      <c r="AO167" s="76">
        <v>469124.2</v>
      </c>
      <c r="AP167" s="76">
        <v>390372.55</v>
      </c>
      <c r="AQ167" s="76">
        <v>220712.22</v>
      </c>
      <c r="AR167" s="76">
        <v>0</v>
      </c>
      <c r="AS167" s="76">
        <v>34581.89</v>
      </c>
      <c r="AT167" s="76">
        <v>38110.660000000003</v>
      </c>
      <c r="AU167" s="76">
        <v>106446.97</v>
      </c>
      <c r="AV167" s="76">
        <v>297187.78000000003</v>
      </c>
      <c r="AW167" s="76">
        <v>0</v>
      </c>
      <c r="AX167" s="76">
        <v>142404.79</v>
      </c>
      <c r="AY167" s="76">
        <v>1753636.7</v>
      </c>
      <c r="AZ167" s="76">
        <v>569139.30000000005</v>
      </c>
      <c r="BA167" s="76">
        <v>291088</v>
      </c>
      <c r="BB167" s="76">
        <v>92549.88</v>
      </c>
      <c r="BC167" s="76">
        <v>192642.84</v>
      </c>
      <c r="BD167" s="76">
        <v>144657.07</v>
      </c>
      <c r="BE167" s="76">
        <v>555755.87</v>
      </c>
      <c r="BF167" s="76">
        <v>372803.9</v>
      </c>
      <c r="BG167" s="76">
        <v>362911.83</v>
      </c>
      <c r="BH167" s="76">
        <v>1884</v>
      </c>
      <c r="BI167" s="76">
        <v>80410.77</v>
      </c>
      <c r="BJ167" s="76">
        <v>1275438.2</v>
      </c>
      <c r="BK167" s="76">
        <v>704910.67</v>
      </c>
      <c r="BL167" s="76">
        <v>0</v>
      </c>
      <c r="BM167" s="76">
        <v>13285.97</v>
      </c>
      <c r="BN167" s="76">
        <v>373990.93</v>
      </c>
      <c r="BO167" s="76">
        <v>793022.81</v>
      </c>
      <c r="BP167" s="76">
        <v>0</v>
      </c>
      <c r="BQ167" s="76">
        <v>297635.17</v>
      </c>
      <c r="BR167" s="76">
        <v>116205.88</v>
      </c>
      <c r="BS167" s="76">
        <v>235564.64</v>
      </c>
      <c r="BT167" s="76">
        <v>389582.6</v>
      </c>
      <c r="BU167" s="76">
        <v>828199.13</v>
      </c>
      <c r="BV167" s="76">
        <v>410401.91</v>
      </c>
      <c r="BW167" s="76">
        <v>343281.41</v>
      </c>
      <c r="BX167" s="76">
        <v>301332.14</v>
      </c>
      <c r="BY167" s="76">
        <v>198330.66</v>
      </c>
      <c r="BZ167" s="77">
        <v>7842554.1399000017</v>
      </c>
    </row>
    <row r="168" spans="1:78" x14ac:dyDescent="0.2">
      <c r="A168" s="74" t="s">
        <v>468</v>
      </c>
      <c r="B168" s="74" t="s">
        <v>469</v>
      </c>
      <c r="C168" s="75" t="s">
        <v>546</v>
      </c>
      <c r="D168" s="74" t="s">
        <v>547</v>
      </c>
      <c r="E168" s="76">
        <v>165743.87</v>
      </c>
      <c r="F168" s="76">
        <v>313986.46999999997</v>
      </c>
      <c r="G168" s="76">
        <v>555315.01</v>
      </c>
      <c r="H168" s="76">
        <v>273924</v>
      </c>
      <c r="I168" s="76">
        <v>10684.59</v>
      </c>
      <c r="J168" s="76">
        <v>46917.81</v>
      </c>
      <c r="K168" s="76">
        <v>2247374.9900000002</v>
      </c>
      <c r="L168" s="76">
        <v>55627.65</v>
      </c>
      <c r="M168" s="76">
        <v>80546.98</v>
      </c>
      <c r="N168" s="76">
        <v>627779.06999999995</v>
      </c>
      <c r="O168" s="76">
        <v>900</v>
      </c>
      <c r="P168" s="76">
        <v>43280.81</v>
      </c>
      <c r="Q168" s="76">
        <v>654999.22</v>
      </c>
      <c r="R168" s="76">
        <v>503023.39</v>
      </c>
      <c r="S168" s="76">
        <v>291091.99</v>
      </c>
      <c r="T168" s="76">
        <v>4550.0299000000005</v>
      </c>
      <c r="U168" s="76">
        <v>231908.31</v>
      </c>
      <c r="V168" s="76">
        <v>57580.3</v>
      </c>
      <c r="W168" s="76">
        <v>374645.08</v>
      </c>
      <c r="X168" s="76">
        <v>309677.3</v>
      </c>
      <c r="Y168" s="76">
        <v>30428.94</v>
      </c>
      <c r="Z168" s="76">
        <v>893805.16</v>
      </c>
      <c r="AA168" s="76">
        <v>8472.6299999999992</v>
      </c>
      <c r="AB168" s="76">
        <v>3907.35</v>
      </c>
      <c r="AC168" s="76">
        <v>20531.009999999998</v>
      </c>
      <c r="AD168" s="76">
        <v>2175.3000000000002</v>
      </c>
      <c r="AE168" s="76">
        <v>0</v>
      </c>
      <c r="AF168" s="76">
        <v>1666823.94</v>
      </c>
      <c r="AG168" s="76">
        <v>65659.570000000007</v>
      </c>
      <c r="AH168" s="76">
        <v>106844.5</v>
      </c>
      <c r="AI168" s="76">
        <v>8517.51</v>
      </c>
      <c r="AJ168" s="76">
        <v>80402.03</v>
      </c>
      <c r="AK168" s="76">
        <v>33789.72</v>
      </c>
      <c r="AL168" s="76">
        <v>368727.73</v>
      </c>
      <c r="AM168" s="76">
        <v>175209.95</v>
      </c>
      <c r="AN168" s="76">
        <v>587013.93000000005</v>
      </c>
      <c r="AO168" s="76">
        <v>38620.81</v>
      </c>
      <c r="AP168" s="76">
        <v>1963.65</v>
      </c>
      <c r="AQ168" s="76">
        <v>79483.100000000006</v>
      </c>
      <c r="AR168" s="76">
        <v>0</v>
      </c>
      <c r="AS168" s="76">
        <v>16609.599999999999</v>
      </c>
      <c r="AT168" s="76">
        <v>48495.44</v>
      </c>
      <c r="AU168" s="76">
        <v>79755.210000000006</v>
      </c>
      <c r="AV168" s="76">
        <v>6557.65</v>
      </c>
      <c r="AW168" s="76">
        <v>6355.04</v>
      </c>
      <c r="AX168" s="76">
        <v>4161.8500000000004</v>
      </c>
      <c r="AY168" s="76">
        <v>825955.95</v>
      </c>
      <c r="AZ168" s="76">
        <v>625188.17000000004</v>
      </c>
      <c r="BA168" s="76">
        <v>270134.67</v>
      </c>
      <c r="BB168" s="76">
        <v>140832.9</v>
      </c>
      <c r="BC168" s="76">
        <v>0</v>
      </c>
      <c r="BD168" s="76">
        <v>3095.38</v>
      </c>
      <c r="BE168" s="76">
        <v>185501.8199</v>
      </c>
      <c r="BF168" s="76">
        <v>42920.33</v>
      </c>
      <c r="BG168" s="76">
        <v>129612.99</v>
      </c>
      <c r="BH168" s="76">
        <v>10235.67</v>
      </c>
      <c r="BI168" s="76">
        <v>53001.51</v>
      </c>
      <c r="BJ168" s="76">
        <v>713375.02</v>
      </c>
      <c r="BK168" s="76">
        <v>15970.12</v>
      </c>
      <c r="BL168" s="76">
        <v>45448.81</v>
      </c>
      <c r="BM168" s="76">
        <v>24880.36</v>
      </c>
      <c r="BN168" s="76">
        <v>21506.47</v>
      </c>
      <c r="BO168" s="76">
        <v>69164.06</v>
      </c>
      <c r="BP168" s="76">
        <v>3895.13</v>
      </c>
      <c r="BQ168" s="76">
        <v>141780.70000000001</v>
      </c>
      <c r="BR168" s="76">
        <v>67614.990000000005</v>
      </c>
      <c r="BS168" s="76">
        <v>13537.85</v>
      </c>
      <c r="BT168" s="76">
        <v>266458.8</v>
      </c>
      <c r="BU168" s="76">
        <v>29845.48</v>
      </c>
      <c r="BV168" s="76">
        <v>50617.53</v>
      </c>
      <c r="BW168" s="76">
        <v>43058.53</v>
      </c>
      <c r="BX168" s="76">
        <v>53781.66</v>
      </c>
      <c r="BY168" s="76">
        <v>16869.560000000001</v>
      </c>
      <c r="BZ168" s="77">
        <v>5689261.7696000002</v>
      </c>
    </row>
    <row r="169" spans="1:78" x14ac:dyDescent="0.2">
      <c r="A169" s="74" t="s">
        <v>468</v>
      </c>
      <c r="B169" s="74" t="s">
        <v>469</v>
      </c>
      <c r="C169" s="75" t="s">
        <v>548</v>
      </c>
      <c r="D169" s="74" t="s">
        <v>549</v>
      </c>
      <c r="E169" s="76">
        <v>447306.74</v>
      </c>
      <c r="F169" s="76">
        <v>257123.31</v>
      </c>
      <c r="G169" s="76">
        <v>74184.37</v>
      </c>
      <c r="H169" s="76">
        <v>35062</v>
      </c>
      <c r="I169" s="76">
        <v>55115.59</v>
      </c>
      <c r="J169" s="76">
        <v>7247.86</v>
      </c>
      <c r="K169" s="76">
        <v>2225490.5699999998</v>
      </c>
      <c r="L169" s="76">
        <v>217480.29</v>
      </c>
      <c r="M169" s="76">
        <v>66233.94</v>
      </c>
      <c r="N169" s="76">
        <v>348788.72</v>
      </c>
      <c r="O169" s="76">
        <v>58197.69</v>
      </c>
      <c r="P169" s="76">
        <v>97106.19</v>
      </c>
      <c r="Q169" s="76">
        <v>215297.6</v>
      </c>
      <c r="R169" s="76">
        <v>271247.82</v>
      </c>
      <c r="S169" s="76">
        <v>1160.17</v>
      </c>
      <c r="T169" s="76">
        <v>35075.24</v>
      </c>
      <c r="U169" s="76">
        <v>19035</v>
      </c>
      <c r="V169" s="76">
        <v>72881.289999999994</v>
      </c>
      <c r="W169" s="76">
        <v>277115.77</v>
      </c>
      <c r="X169" s="76">
        <v>165806.76999999999</v>
      </c>
      <c r="Y169" s="76">
        <v>92963.24</v>
      </c>
      <c r="Z169" s="76">
        <v>341729.56</v>
      </c>
      <c r="AA169" s="76">
        <v>95047.81</v>
      </c>
      <c r="AB169" s="76">
        <v>11724.84</v>
      </c>
      <c r="AC169" s="76">
        <v>51827.37</v>
      </c>
      <c r="AD169" s="76">
        <v>9598.32</v>
      </c>
      <c r="AE169" s="76">
        <v>0</v>
      </c>
      <c r="AF169" s="76">
        <v>1783919.6</v>
      </c>
      <c r="AG169" s="76">
        <v>44627.11</v>
      </c>
      <c r="AH169" s="76">
        <v>13260</v>
      </c>
      <c r="AI169" s="76">
        <v>57643.9</v>
      </c>
      <c r="AJ169" s="76">
        <v>29722.5</v>
      </c>
      <c r="AK169" s="76">
        <v>2832.93</v>
      </c>
      <c r="AL169" s="76">
        <v>37456.01</v>
      </c>
      <c r="AM169" s="76">
        <v>30583.31</v>
      </c>
      <c r="AN169" s="76">
        <v>16511.16</v>
      </c>
      <c r="AO169" s="76">
        <v>80986.81</v>
      </c>
      <c r="AP169" s="76">
        <v>15309.23</v>
      </c>
      <c r="AQ169" s="76">
        <v>15205.27</v>
      </c>
      <c r="AR169" s="76">
        <v>0</v>
      </c>
      <c r="AS169" s="76">
        <v>59272.22</v>
      </c>
      <c r="AT169" s="76">
        <v>29448.51</v>
      </c>
      <c r="AU169" s="76">
        <v>39470.519999999997</v>
      </c>
      <c r="AV169" s="76">
        <v>31916.85</v>
      </c>
      <c r="AW169" s="76">
        <v>20859.36</v>
      </c>
      <c r="AX169" s="76">
        <v>28757.17</v>
      </c>
      <c r="AY169" s="76">
        <v>865967.08</v>
      </c>
      <c r="AZ169" s="76">
        <v>85779.89</v>
      </c>
      <c r="BA169" s="76">
        <v>76099.789999999994</v>
      </c>
      <c r="BB169" s="76">
        <v>77453.55</v>
      </c>
      <c r="BC169" s="76">
        <v>0</v>
      </c>
      <c r="BD169" s="76">
        <v>8786.86</v>
      </c>
      <c r="BE169" s="76">
        <v>167829.96</v>
      </c>
      <c r="BF169" s="76">
        <v>115518.24</v>
      </c>
      <c r="BG169" s="76">
        <v>89743.92</v>
      </c>
      <c r="BH169" s="76">
        <v>28794.11</v>
      </c>
      <c r="BI169" s="76">
        <v>39054.74</v>
      </c>
      <c r="BJ169" s="76">
        <v>661913.78</v>
      </c>
      <c r="BK169" s="76">
        <v>23006.74</v>
      </c>
      <c r="BL169" s="76">
        <v>18516.25</v>
      </c>
      <c r="BM169" s="76">
        <v>6095.44</v>
      </c>
      <c r="BN169" s="76">
        <v>2308.81</v>
      </c>
      <c r="BO169" s="76">
        <v>61995.31</v>
      </c>
      <c r="BP169" s="76">
        <v>4712.59</v>
      </c>
      <c r="BQ169" s="76">
        <v>277278.24</v>
      </c>
      <c r="BR169" s="76">
        <v>24434.43</v>
      </c>
      <c r="BS169" s="76">
        <v>151209.37</v>
      </c>
      <c r="BT169" s="76">
        <v>2365.44</v>
      </c>
      <c r="BU169" s="76">
        <v>29593.67</v>
      </c>
      <c r="BV169" s="76">
        <v>31553.95</v>
      </c>
      <c r="BW169" s="76">
        <v>72099.570000000007</v>
      </c>
      <c r="BX169" s="76">
        <v>41128.89</v>
      </c>
      <c r="BY169" s="76">
        <v>58615.57</v>
      </c>
      <c r="BZ169" s="77">
        <v>1190986.0399</v>
      </c>
    </row>
    <row r="170" spans="1:78" x14ac:dyDescent="0.2">
      <c r="A170" s="74" t="s">
        <v>468</v>
      </c>
      <c r="B170" s="74" t="s">
        <v>469</v>
      </c>
      <c r="C170" s="75" t="s">
        <v>550</v>
      </c>
      <c r="D170" s="74" t="s">
        <v>551</v>
      </c>
      <c r="E170" s="76">
        <v>0</v>
      </c>
      <c r="F170" s="76">
        <v>77806.789999999994</v>
      </c>
      <c r="G170" s="76">
        <v>0</v>
      </c>
      <c r="H170" s="76">
        <v>20081</v>
      </c>
      <c r="I170" s="76">
        <v>12571.26</v>
      </c>
      <c r="J170" s="76">
        <v>0</v>
      </c>
      <c r="K170" s="76">
        <v>160295.71</v>
      </c>
      <c r="L170" s="76">
        <v>19011.66</v>
      </c>
      <c r="M170" s="76">
        <v>5617.5</v>
      </c>
      <c r="N170" s="76">
        <v>43469.919999999998</v>
      </c>
      <c r="O170" s="76">
        <v>41924.97</v>
      </c>
      <c r="P170" s="76">
        <v>32770.339999999997</v>
      </c>
      <c r="Q170" s="76">
        <v>0</v>
      </c>
      <c r="R170" s="76">
        <v>99935.49</v>
      </c>
      <c r="S170" s="76">
        <v>7787.82</v>
      </c>
      <c r="T170" s="76">
        <v>1208.81</v>
      </c>
      <c r="U170" s="76">
        <v>0</v>
      </c>
      <c r="V170" s="76">
        <v>1177.8699999999999</v>
      </c>
      <c r="W170" s="76">
        <v>0</v>
      </c>
      <c r="X170" s="76">
        <v>3784.41</v>
      </c>
      <c r="Y170" s="76">
        <v>57922.48</v>
      </c>
      <c r="Z170" s="76">
        <v>29627.93</v>
      </c>
      <c r="AA170" s="76">
        <v>1055.26</v>
      </c>
      <c r="AB170" s="76">
        <v>2866.86</v>
      </c>
      <c r="AC170" s="76">
        <v>8599.64</v>
      </c>
      <c r="AD170" s="76">
        <v>7097.76</v>
      </c>
      <c r="AE170" s="76">
        <v>0</v>
      </c>
      <c r="AF170" s="76">
        <v>73738.25</v>
      </c>
      <c r="AG170" s="76">
        <v>43710.38</v>
      </c>
      <c r="AH170" s="76">
        <v>5759.3</v>
      </c>
      <c r="AI170" s="76">
        <v>0</v>
      </c>
      <c r="AJ170" s="76">
        <v>0</v>
      </c>
      <c r="AK170" s="76">
        <v>14210.13</v>
      </c>
      <c r="AL170" s="76">
        <v>28578.26</v>
      </c>
      <c r="AM170" s="76">
        <v>5714.08</v>
      </c>
      <c r="AN170" s="76">
        <v>2572.5</v>
      </c>
      <c r="AO170" s="76">
        <v>24790</v>
      </c>
      <c r="AP170" s="76">
        <v>0</v>
      </c>
      <c r="AQ170" s="76">
        <v>3439.4</v>
      </c>
      <c r="AR170" s="76">
        <v>0</v>
      </c>
      <c r="AS170" s="76">
        <v>794.38</v>
      </c>
      <c r="AT170" s="76">
        <v>9565.08</v>
      </c>
      <c r="AU170" s="76">
        <v>9948.9699999999993</v>
      </c>
      <c r="AV170" s="76">
        <v>0</v>
      </c>
      <c r="AW170" s="76">
        <v>0</v>
      </c>
      <c r="AX170" s="76">
        <v>3077.16</v>
      </c>
      <c r="AY170" s="76">
        <v>37390.25</v>
      </c>
      <c r="AZ170" s="76">
        <v>74524.33</v>
      </c>
      <c r="BA170" s="76">
        <v>0</v>
      </c>
      <c r="BB170" s="76">
        <v>220505.29</v>
      </c>
      <c r="BC170" s="76">
        <v>0</v>
      </c>
      <c r="BD170" s="76">
        <v>14003.54</v>
      </c>
      <c r="BE170" s="76">
        <v>16682.5</v>
      </c>
      <c r="BF170" s="76">
        <v>14190.54</v>
      </c>
      <c r="BG170" s="76">
        <v>30654.69</v>
      </c>
      <c r="BH170" s="76">
        <v>4454.8500000000004</v>
      </c>
      <c r="BI170" s="76">
        <v>1251.01</v>
      </c>
      <c r="BJ170" s="76">
        <v>236681.89</v>
      </c>
      <c r="BK170" s="76">
        <v>23953.95</v>
      </c>
      <c r="BL170" s="76">
        <v>2467.42</v>
      </c>
      <c r="BM170" s="76">
        <v>4113.8599999999997</v>
      </c>
      <c r="BN170" s="76">
        <v>106.37</v>
      </c>
      <c r="BO170" s="76">
        <v>0</v>
      </c>
      <c r="BP170" s="76">
        <v>2437.5300000000002</v>
      </c>
      <c r="BQ170" s="76">
        <v>53340.89</v>
      </c>
      <c r="BR170" s="76">
        <v>0</v>
      </c>
      <c r="BS170" s="76">
        <v>16020.68</v>
      </c>
      <c r="BT170" s="76">
        <v>20508.689999999999</v>
      </c>
      <c r="BU170" s="76">
        <v>1058.5</v>
      </c>
      <c r="BV170" s="76">
        <v>48608.06</v>
      </c>
      <c r="BW170" s="76">
        <v>31375.09</v>
      </c>
      <c r="BX170" s="76">
        <v>616.41999999999996</v>
      </c>
      <c r="BY170" s="76">
        <v>0</v>
      </c>
      <c r="BZ170" s="77">
        <v>33744398.359499991</v>
      </c>
    </row>
    <row r="171" spans="1:78" x14ac:dyDescent="0.2">
      <c r="A171" s="74" t="s">
        <v>468</v>
      </c>
      <c r="B171" s="74" t="s">
        <v>469</v>
      </c>
      <c r="C171" s="75" t="s">
        <v>552</v>
      </c>
      <c r="D171" s="74" t="s">
        <v>553</v>
      </c>
      <c r="E171" s="76">
        <v>0</v>
      </c>
      <c r="F171" s="76">
        <v>176997.55</v>
      </c>
      <c r="G171" s="76">
        <v>70370.98</v>
      </c>
      <c r="H171" s="76">
        <v>43179</v>
      </c>
      <c r="I171" s="76">
        <v>3119.95</v>
      </c>
      <c r="J171" s="76">
        <v>12261.19</v>
      </c>
      <c r="K171" s="76">
        <v>0</v>
      </c>
      <c r="L171" s="76">
        <v>0</v>
      </c>
      <c r="M171" s="76">
        <v>0</v>
      </c>
      <c r="N171" s="76">
        <v>8663.2199999999993</v>
      </c>
      <c r="O171" s="76">
        <v>1874.97</v>
      </c>
      <c r="P171" s="76">
        <v>0</v>
      </c>
      <c r="Q171" s="76">
        <v>222.03</v>
      </c>
      <c r="R171" s="76">
        <v>340562.77</v>
      </c>
      <c r="S171" s="76">
        <v>0</v>
      </c>
      <c r="T171" s="76">
        <v>0</v>
      </c>
      <c r="U171" s="76">
        <v>0</v>
      </c>
      <c r="V171" s="76">
        <v>0</v>
      </c>
      <c r="W171" s="76">
        <v>0</v>
      </c>
      <c r="X171" s="76">
        <v>0</v>
      </c>
      <c r="Y171" s="76">
        <v>0</v>
      </c>
      <c r="Z171" s="76">
        <v>3340.46</v>
      </c>
      <c r="AA171" s="76">
        <v>0</v>
      </c>
      <c r="AB171" s="76">
        <v>0</v>
      </c>
      <c r="AC171" s="76">
        <v>0</v>
      </c>
      <c r="AD171" s="76">
        <v>2862.54</v>
      </c>
      <c r="AE171" s="76">
        <v>0</v>
      </c>
      <c r="AF171" s="76">
        <v>0</v>
      </c>
      <c r="AG171" s="76">
        <v>0</v>
      </c>
      <c r="AH171" s="76">
        <v>0</v>
      </c>
      <c r="AI171" s="76">
        <v>0</v>
      </c>
      <c r="AJ171" s="76">
        <v>304.75</v>
      </c>
      <c r="AK171" s="76">
        <v>2349.61</v>
      </c>
      <c r="AL171" s="76">
        <v>0</v>
      </c>
      <c r="AM171" s="76">
        <v>0</v>
      </c>
      <c r="AN171" s="76">
        <v>2042.37</v>
      </c>
      <c r="AO171" s="76">
        <v>0</v>
      </c>
      <c r="AP171" s="76">
        <v>0</v>
      </c>
      <c r="AQ171" s="76">
        <v>0</v>
      </c>
      <c r="AR171" s="76">
        <v>0</v>
      </c>
      <c r="AS171" s="76">
        <v>9622.69</v>
      </c>
      <c r="AT171" s="76">
        <v>0</v>
      </c>
      <c r="AU171" s="76">
        <v>17367.98</v>
      </c>
      <c r="AV171" s="76">
        <v>0</v>
      </c>
      <c r="AW171" s="76">
        <v>0</v>
      </c>
      <c r="AX171" s="76">
        <v>0</v>
      </c>
      <c r="AY171" s="76">
        <v>0</v>
      </c>
      <c r="AZ171" s="76">
        <v>2761.34</v>
      </c>
      <c r="BA171" s="76">
        <v>38379.26</v>
      </c>
      <c r="BB171" s="76">
        <v>6749.91</v>
      </c>
      <c r="BC171" s="76">
        <v>0</v>
      </c>
      <c r="BD171" s="76">
        <v>0</v>
      </c>
      <c r="BE171" s="76">
        <v>1158.8113000000001</v>
      </c>
      <c r="BF171" s="76">
        <v>92638.05</v>
      </c>
      <c r="BG171" s="76">
        <v>1309.3800000000001</v>
      </c>
      <c r="BH171" s="76">
        <v>0</v>
      </c>
      <c r="BI171" s="76">
        <v>0</v>
      </c>
      <c r="BJ171" s="76">
        <v>13551.27</v>
      </c>
      <c r="BK171" s="76">
        <v>476639.59</v>
      </c>
      <c r="BL171" s="76">
        <v>0</v>
      </c>
      <c r="BM171" s="76">
        <v>45924.2</v>
      </c>
      <c r="BN171" s="76">
        <v>18148.759999999998</v>
      </c>
      <c r="BO171" s="76">
        <v>0</v>
      </c>
      <c r="BP171" s="76">
        <v>6657.45</v>
      </c>
      <c r="BQ171" s="76">
        <v>0</v>
      </c>
      <c r="BR171" s="76">
        <v>0</v>
      </c>
      <c r="BS171" s="76">
        <v>10474.4</v>
      </c>
      <c r="BT171" s="76">
        <v>90862.46</v>
      </c>
      <c r="BU171" s="76">
        <v>2543.25</v>
      </c>
      <c r="BV171" s="76">
        <v>16408.009999999998</v>
      </c>
      <c r="BW171" s="76">
        <v>0</v>
      </c>
      <c r="BX171" s="76">
        <v>1523.44</v>
      </c>
      <c r="BY171" s="76">
        <v>0</v>
      </c>
      <c r="BZ171" s="77">
        <v>22620954.109600008</v>
      </c>
    </row>
    <row r="172" spans="1:78" x14ac:dyDescent="0.2">
      <c r="A172" s="74" t="s">
        <v>468</v>
      </c>
      <c r="B172" s="74" t="s">
        <v>469</v>
      </c>
      <c r="C172" s="75" t="s">
        <v>554</v>
      </c>
      <c r="D172" s="74" t="s">
        <v>555</v>
      </c>
      <c r="E172" s="76">
        <v>20777304.84</v>
      </c>
      <c r="F172" s="76">
        <v>5996334.5</v>
      </c>
      <c r="G172" s="76">
        <v>11027388.529999999</v>
      </c>
      <c r="H172" s="76">
        <v>3685321</v>
      </c>
      <c r="I172" s="76">
        <v>3119979.39</v>
      </c>
      <c r="J172" s="76">
        <v>1497966.06</v>
      </c>
      <c r="K172" s="76">
        <v>84164533.609999999</v>
      </c>
      <c r="L172" s="76">
        <v>13289098.619999999</v>
      </c>
      <c r="M172" s="76">
        <v>2173946.5499999998</v>
      </c>
      <c r="N172" s="76">
        <v>33551549.34</v>
      </c>
      <c r="O172" s="76">
        <v>1250533.08</v>
      </c>
      <c r="P172" s="76">
        <v>4551130.1399999997</v>
      </c>
      <c r="Q172" s="76">
        <v>18256658.57</v>
      </c>
      <c r="R172" s="76">
        <v>12671125.140000001</v>
      </c>
      <c r="S172" s="76">
        <v>749891.95</v>
      </c>
      <c r="T172" s="76">
        <v>2534805.3198000002</v>
      </c>
      <c r="U172" s="76">
        <v>2787269.62</v>
      </c>
      <c r="V172" s="76">
        <v>1506730.61</v>
      </c>
      <c r="W172" s="76">
        <v>36517947</v>
      </c>
      <c r="X172" s="76">
        <v>8864463.6400000006</v>
      </c>
      <c r="Y172" s="76">
        <v>5088800.54</v>
      </c>
      <c r="Z172" s="76">
        <v>16125706.189999999</v>
      </c>
      <c r="AA172" s="76">
        <v>1097770.6299999999</v>
      </c>
      <c r="AB172" s="76">
        <v>1264202.46</v>
      </c>
      <c r="AC172" s="76">
        <v>1416381.38</v>
      </c>
      <c r="AD172" s="76">
        <v>479302.47</v>
      </c>
      <c r="AE172" s="76">
        <v>196090.23999999999</v>
      </c>
      <c r="AF172" s="76">
        <v>73522086.450000003</v>
      </c>
      <c r="AG172" s="76">
        <v>2290145.34</v>
      </c>
      <c r="AH172" s="76">
        <v>963232.33</v>
      </c>
      <c r="AI172" s="76">
        <v>893659.86</v>
      </c>
      <c r="AJ172" s="76">
        <v>1310586.6499999999</v>
      </c>
      <c r="AK172" s="76">
        <v>2641288.48</v>
      </c>
      <c r="AL172" s="76">
        <v>1412674.11</v>
      </c>
      <c r="AM172" s="76">
        <v>1816825.9</v>
      </c>
      <c r="AN172" s="76">
        <v>3539991.11</v>
      </c>
      <c r="AO172" s="76">
        <v>2097899.8199999998</v>
      </c>
      <c r="AP172" s="76">
        <v>1468737.07</v>
      </c>
      <c r="AQ172" s="76">
        <v>1035151.08</v>
      </c>
      <c r="AR172" s="76">
        <v>0</v>
      </c>
      <c r="AS172" s="76">
        <v>1714097.73</v>
      </c>
      <c r="AT172" s="76">
        <v>1784325.27</v>
      </c>
      <c r="AU172" s="76">
        <v>1945565.99</v>
      </c>
      <c r="AV172" s="76">
        <v>957142.29</v>
      </c>
      <c r="AW172" s="76">
        <v>128434.28</v>
      </c>
      <c r="AX172" s="76">
        <v>1104974.1399999999</v>
      </c>
      <c r="AY172" s="76">
        <v>35067453.200000003</v>
      </c>
      <c r="AZ172" s="76">
        <v>2019323.65</v>
      </c>
      <c r="BA172" s="76">
        <v>3166538.77</v>
      </c>
      <c r="BB172" s="76">
        <v>3057243.38</v>
      </c>
      <c r="BC172" s="76">
        <v>292204.98</v>
      </c>
      <c r="BD172" s="76">
        <v>1012641.81</v>
      </c>
      <c r="BE172" s="76">
        <v>8047023.71</v>
      </c>
      <c r="BF172" s="76">
        <v>5062469.7</v>
      </c>
      <c r="BG172" s="76">
        <v>2139460.86</v>
      </c>
      <c r="BH172" s="76">
        <v>976046.06</v>
      </c>
      <c r="BI172" s="76">
        <v>283488.67</v>
      </c>
      <c r="BJ172" s="76">
        <v>27358976.09</v>
      </c>
      <c r="BK172" s="76">
        <v>14739403.029999999</v>
      </c>
      <c r="BL172" s="76">
        <v>1528454.11</v>
      </c>
      <c r="BM172" s="76">
        <v>900187.23</v>
      </c>
      <c r="BN172" s="76">
        <v>1968210.66</v>
      </c>
      <c r="BO172" s="76">
        <v>1807237.52</v>
      </c>
      <c r="BP172" s="76">
        <v>994874.78</v>
      </c>
      <c r="BQ172" s="76">
        <v>17801061.52</v>
      </c>
      <c r="BR172" s="76">
        <v>1436542.25</v>
      </c>
      <c r="BS172" s="76">
        <v>2705031.8</v>
      </c>
      <c r="BT172" s="76">
        <v>2594512.1</v>
      </c>
      <c r="BU172" s="76">
        <v>1053069.33</v>
      </c>
      <c r="BV172" s="76">
        <v>2442964</v>
      </c>
      <c r="BW172" s="76">
        <v>1791040.47</v>
      </c>
      <c r="BX172" s="76">
        <v>816298.59</v>
      </c>
      <c r="BY172" s="76">
        <v>1009502.91</v>
      </c>
      <c r="BZ172" s="77">
        <v>7842554.1399000017</v>
      </c>
    </row>
    <row r="173" spans="1:78" x14ac:dyDescent="0.2">
      <c r="A173" s="74" t="s">
        <v>468</v>
      </c>
      <c r="B173" s="74" t="s">
        <v>469</v>
      </c>
      <c r="C173" s="75" t="s">
        <v>556</v>
      </c>
      <c r="D173" s="74" t="s">
        <v>557</v>
      </c>
      <c r="E173" s="76">
        <v>496726.23</v>
      </c>
      <c r="F173" s="76">
        <v>271499.11</v>
      </c>
      <c r="G173" s="76">
        <v>578238.16</v>
      </c>
      <c r="H173" s="76">
        <v>366189</v>
      </c>
      <c r="I173" s="76">
        <v>470832.94</v>
      </c>
      <c r="J173" s="76">
        <v>138729.32</v>
      </c>
      <c r="K173" s="76">
        <v>6508398.2599999998</v>
      </c>
      <c r="L173" s="76">
        <v>646057.77</v>
      </c>
      <c r="M173" s="76">
        <v>178803.75</v>
      </c>
      <c r="N173" s="76">
        <v>1978620.61</v>
      </c>
      <c r="O173" s="76">
        <v>179181.27</v>
      </c>
      <c r="P173" s="76">
        <v>574737.26</v>
      </c>
      <c r="Q173" s="76">
        <v>733228.67</v>
      </c>
      <c r="R173" s="76">
        <v>2142896.16</v>
      </c>
      <c r="S173" s="76">
        <v>1094.73</v>
      </c>
      <c r="T173" s="76">
        <v>162187.23000000001</v>
      </c>
      <c r="U173" s="76">
        <v>278389.58</v>
      </c>
      <c r="V173" s="76">
        <v>133032.48000000001</v>
      </c>
      <c r="W173" s="76">
        <v>2456980.84</v>
      </c>
      <c r="X173" s="76">
        <v>376427.6</v>
      </c>
      <c r="Y173" s="76">
        <v>545665.94999999995</v>
      </c>
      <c r="Z173" s="76">
        <v>852088.1</v>
      </c>
      <c r="AA173" s="76">
        <v>209026.38</v>
      </c>
      <c r="AB173" s="76">
        <v>121102.65</v>
      </c>
      <c r="AC173" s="76">
        <v>217387.75</v>
      </c>
      <c r="AD173" s="76">
        <v>38318.85</v>
      </c>
      <c r="AE173" s="76">
        <v>0</v>
      </c>
      <c r="AF173" s="76">
        <v>1946994.5</v>
      </c>
      <c r="AG173" s="76">
        <v>156704.47</v>
      </c>
      <c r="AH173" s="76">
        <v>117971.8</v>
      </c>
      <c r="AI173" s="76">
        <v>294615.58</v>
      </c>
      <c r="AJ173" s="76">
        <v>192830.41</v>
      </c>
      <c r="AK173" s="76">
        <v>141753.37</v>
      </c>
      <c r="AL173" s="76">
        <v>325275.08</v>
      </c>
      <c r="AM173" s="76">
        <v>250419.94</v>
      </c>
      <c r="AN173" s="76">
        <v>410907.31</v>
      </c>
      <c r="AO173" s="76">
        <v>333174.78000000003</v>
      </c>
      <c r="AP173" s="76">
        <v>278484.11</v>
      </c>
      <c r="AQ173" s="76">
        <v>235472.78</v>
      </c>
      <c r="AR173" s="76">
        <v>0</v>
      </c>
      <c r="AS173" s="76">
        <v>71289.5</v>
      </c>
      <c r="AT173" s="76">
        <v>260442.23999999999</v>
      </c>
      <c r="AU173" s="76">
        <v>223456.84</v>
      </c>
      <c r="AV173" s="76">
        <v>173275.63</v>
      </c>
      <c r="AW173" s="76">
        <v>17865.150000000001</v>
      </c>
      <c r="AX173" s="76">
        <v>98136.45</v>
      </c>
      <c r="AY173" s="76">
        <v>3372869.11</v>
      </c>
      <c r="AZ173" s="76">
        <v>533440.51</v>
      </c>
      <c r="BA173" s="76">
        <v>714381.53</v>
      </c>
      <c r="BB173" s="76">
        <v>342977.52</v>
      </c>
      <c r="BC173" s="76">
        <v>10352.25</v>
      </c>
      <c r="BD173" s="76">
        <v>125804.35</v>
      </c>
      <c r="BE173" s="76">
        <v>440033.0699</v>
      </c>
      <c r="BF173" s="76">
        <v>167548.17000000001</v>
      </c>
      <c r="BG173" s="76">
        <v>332475.45</v>
      </c>
      <c r="BH173" s="76">
        <v>98805.93</v>
      </c>
      <c r="BI173" s="76">
        <v>161941.12</v>
      </c>
      <c r="BJ173" s="76">
        <v>556934.23</v>
      </c>
      <c r="BK173" s="76">
        <v>406748.22</v>
      </c>
      <c r="BL173" s="76">
        <v>246486.8</v>
      </c>
      <c r="BM173" s="76">
        <v>225730.18</v>
      </c>
      <c r="BN173" s="76">
        <v>364272.07</v>
      </c>
      <c r="BO173" s="76">
        <v>454584.67</v>
      </c>
      <c r="BP173" s="76">
        <v>87424.83</v>
      </c>
      <c r="BQ173" s="76">
        <v>859614.94</v>
      </c>
      <c r="BR173" s="76">
        <v>262335.03000000003</v>
      </c>
      <c r="BS173" s="76">
        <v>319523.99</v>
      </c>
      <c r="BT173" s="76">
        <v>484469.02</v>
      </c>
      <c r="BU173" s="76">
        <v>567740</v>
      </c>
      <c r="BV173" s="76">
        <v>214555.51999999999</v>
      </c>
      <c r="BW173" s="76">
        <v>339371.94</v>
      </c>
      <c r="BX173" s="76">
        <v>357534.43</v>
      </c>
      <c r="BY173" s="76">
        <v>559356.89</v>
      </c>
      <c r="BZ173" s="77">
        <v>5689261.7696000002</v>
      </c>
    </row>
    <row r="174" spans="1:78" x14ac:dyDescent="0.2">
      <c r="A174" s="74" t="s">
        <v>468</v>
      </c>
      <c r="B174" s="74" t="s">
        <v>469</v>
      </c>
      <c r="C174" s="75" t="s">
        <v>558</v>
      </c>
      <c r="D174" s="74" t="s">
        <v>559</v>
      </c>
      <c r="E174" s="76">
        <v>288665.89</v>
      </c>
      <c r="F174" s="76">
        <v>416639.17</v>
      </c>
      <c r="G174" s="76">
        <v>575473.23</v>
      </c>
      <c r="H174" s="76">
        <v>198218</v>
      </c>
      <c r="I174" s="76">
        <v>194534.57</v>
      </c>
      <c r="J174" s="76">
        <v>44525.919999999998</v>
      </c>
      <c r="K174" s="76">
        <v>1378055.79</v>
      </c>
      <c r="L174" s="76">
        <v>390423.33</v>
      </c>
      <c r="M174" s="76">
        <v>96018.93</v>
      </c>
      <c r="N174" s="76">
        <v>775208.35</v>
      </c>
      <c r="O174" s="76">
        <v>119169.99</v>
      </c>
      <c r="P174" s="76">
        <v>175792.65</v>
      </c>
      <c r="Q174" s="76">
        <v>214452.26</v>
      </c>
      <c r="R174" s="76">
        <v>643617.36</v>
      </c>
      <c r="S174" s="76">
        <v>0</v>
      </c>
      <c r="T174" s="76">
        <v>29648.48</v>
      </c>
      <c r="U174" s="76">
        <v>428490.54</v>
      </c>
      <c r="V174" s="76">
        <v>120763.49</v>
      </c>
      <c r="W174" s="76">
        <v>787404.91</v>
      </c>
      <c r="X174" s="76">
        <v>255599.32</v>
      </c>
      <c r="Y174" s="76">
        <v>143432.53</v>
      </c>
      <c r="Z174" s="76">
        <v>569419.39</v>
      </c>
      <c r="AA174" s="76">
        <v>25418.86</v>
      </c>
      <c r="AB174" s="76">
        <v>48428.55</v>
      </c>
      <c r="AC174" s="76">
        <v>71454.64</v>
      </c>
      <c r="AD174" s="76">
        <v>9541.7999999999993</v>
      </c>
      <c r="AE174" s="76">
        <v>0</v>
      </c>
      <c r="AF174" s="76">
        <v>1478288.53</v>
      </c>
      <c r="AG174" s="76">
        <v>55984.25</v>
      </c>
      <c r="AH174" s="76">
        <v>6242.5</v>
      </c>
      <c r="AI174" s="76">
        <v>22527.72</v>
      </c>
      <c r="AJ174" s="76">
        <v>26552.12</v>
      </c>
      <c r="AK174" s="76">
        <v>90895.47</v>
      </c>
      <c r="AL174" s="76">
        <v>126479.6</v>
      </c>
      <c r="AM174" s="76">
        <v>86379.81</v>
      </c>
      <c r="AN174" s="76">
        <v>204789.5</v>
      </c>
      <c r="AO174" s="76">
        <v>100234.29</v>
      </c>
      <c r="AP174" s="76">
        <v>11238.35</v>
      </c>
      <c r="AQ174" s="76">
        <v>93324.41</v>
      </c>
      <c r="AR174" s="76">
        <v>0</v>
      </c>
      <c r="AS174" s="76">
        <v>26140.99</v>
      </c>
      <c r="AT174" s="76">
        <v>252088.34</v>
      </c>
      <c r="AU174" s="76">
        <v>168285.35</v>
      </c>
      <c r="AV174" s="76">
        <v>59780.94</v>
      </c>
      <c r="AW174" s="76">
        <v>27767.66</v>
      </c>
      <c r="AX174" s="76">
        <v>73406.2</v>
      </c>
      <c r="AY174" s="76">
        <v>514150</v>
      </c>
      <c r="AZ174" s="76">
        <v>164521.21</v>
      </c>
      <c r="BA174" s="76">
        <v>48244.2</v>
      </c>
      <c r="BB174" s="76">
        <v>120406.71</v>
      </c>
      <c r="BC174" s="76">
        <v>2349.9899999999998</v>
      </c>
      <c r="BD174" s="76">
        <v>26992.63</v>
      </c>
      <c r="BE174" s="76">
        <v>454889.80979999999</v>
      </c>
      <c r="BF174" s="76">
        <v>86973.61</v>
      </c>
      <c r="BG174" s="76">
        <v>155339.28</v>
      </c>
      <c r="BH174" s="76">
        <v>8695.3700000000008</v>
      </c>
      <c r="BI174" s="76">
        <v>16480.21</v>
      </c>
      <c r="BJ174" s="76">
        <v>663483.62</v>
      </c>
      <c r="BK174" s="76">
        <v>150188.88</v>
      </c>
      <c r="BL174" s="76">
        <v>9842</v>
      </c>
      <c r="BM174" s="76">
        <v>56577.86</v>
      </c>
      <c r="BN174" s="76">
        <v>79124.639999999999</v>
      </c>
      <c r="BO174" s="76">
        <v>134190.31</v>
      </c>
      <c r="BP174" s="76">
        <v>13132.73</v>
      </c>
      <c r="BQ174" s="76">
        <v>753320.19</v>
      </c>
      <c r="BR174" s="76">
        <v>25540.76</v>
      </c>
      <c r="BS174" s="76">
        <v>294459.78999999998</v>
      </c>
      <c r="BT174" s="76">
        <v>20456.259999999998</v>
      </c>
      <c r="BU174" s="76">
        <v>178532.98</v>
      </c>
      <c r="BV174" s="76">
        <v>62198.94</v>
      </c>
      <c r="BW174" s="76">
        <v>14659.38</v>
      </c>
      <c r="BX174" s="76">
        <v>244019.85</v>
      </c>
      <c r="BY174" s="76">
        <v>244547.34</v>
      </c>
      <c r="BZ174" s="77">
        <v>1190986.0399</v>
      </c>
    </row>
    <row r="175" spans="1:78" x14ac:dyDescent="0.2">
      <c r="A175" s="74" t="s">
        <v>468</v>
      </c>
      <c r="B175" s="74" t="s">
        <v>469</v>
      </c>
      <c r="C175" s="75" t="s">
        <v>560</v>
      </c>
      <c r="D175" s="74" t="s">
        <v>561</v>
      </c>
      <c r="E175" s="76">
        <v>101323.54</v>
      </c>
      <c r="F175" s="76">
        <v>0</v>
      </c>
      <c r="G175" s="76">
        <v>104495.19</v>
      </c>
      <c r="H175" s="76">
        <v>12934</v>
      </c>
      <c r="I175" s="76">
        <v>0</v>
      </c>
      <c r="J175" s="76">
        <v>0</v>
      </c>
      <c r="K175" s="76">
        <v>1031330.9</v>
      </c>
      <c r="L175" s="76">
        <v>50041.62</v>
      </c>
      <c r="M175" s="76">
        <v>33265</v>
      </c>
      <c r="N175" s="76">
        <v>18507.669999999998</v>
      </c>
      <c r="O175" s="76">
        <v>4547.5200000000004</v>
      </c>
      <c r="P175" s="76">
        <v>0</v>
      </c>
      <c r="Q175" s="76">
        <v>56700</v>
      </c>
      <c r="R175" s="76">
        <v>16432.009999999998</v>
      </c>
      <c r="S175" s="76">
        <v>0</v>
      </c>
      <c r="T175" s="76">
        <v>1474.11</v>
      </c>
      <c r="U175" s="76">
        <v>3750.03</v>
      </c>
      <c r="V175" s="76">
        <v>9428.74</v>
      </c>
      <c r="W175" s="76">
        <v>0</v>
      </c>
      <c r="X175" s="76">
        <v>7062.45</v>
      </c>
      <c r="Y175" s="76">
        <v>0</v>
      </c>
      <c r="Z175" s="76">
        <v>7694.73</v>
      </c>
      <c r="AA175" s="76">
        <v>1951.41</v>
      </c>
      <c r="AB175" s="76">
        <v>0</v>
      </c>
      <c r="AC175" s="76">
        <v>0</v>
      </c>
      <c r="AD175" s="76">
        <v>0</v>
      </c>
      <c r="AE175" s="76">
        <v>0</v>
      </c>
      <c r="AF175" s="76">
        <v>1286860.1599999999</v>
      </c>
      <c r="AG175" s="76">
        <v>35528.050000000003</v>
      </c>
      <c r="AH175" s="76">
        <v>3631.87</v>
      </c>
      <c r="AI175" s="76">
        <v>13770.9</v>
      </c>
      <c r="AJ175" s="76">
        <v>3000</v>
      </c>
      <c r="AK175" s="76">
        <v>5912.9</v>
      </c>
      <c r="AL175" s="76">
        <v>18370.650000000001</v>
      </c>
      <c r="AM175" s="76">
        <v>0</v>
      </c>
      <c r="AN175" s="76">
        <v>37905.54</v>
      </c>
      <c r="AO175" s="76">
        <v>6030.52</v>
      </c>
      <c r="AP175" s="76">
        <v>0</v>
      </c>
      <c r="AQ175" s="76">
        <v>0</v>
      </c>
      <c r="AR175" s="76">
        <v>0</v>
      </c>
      <c r="AS175" s="76">
        <v>0</v>
      </c>
      <c r="AT175" s="76">
        <v>5058.43</v>
      </c>
      <c r="AU175" s="76">
        <v>0</v>
      </c>
      <c r="AV175" s="76">
        <v>0</v>
      </c>
      <c r="AW175" s="76">
        <v>14186.2</v>
      </c>
      <c r="AX175" s="76">
        <v>26108.1</v>
      </c>
      <c r="AY175" s="76">
        <v>202608.26</v>
      </c>
      <c r="AZ175" s="76">
        <v>0</v>
      </c>
      <c r="BA175" s="76">
        <v>138518.69</v>
      </c>
      <c r="BB175" s="76">
        <v>23180.99</v>
      </c>
      <c r="BC175" s="76">
        <v>0</v>
      </c>
      <c r="BD175" s="76">
        <v>0</v>
      </c>
      <c r="BE175" s="76">
        <v>192911.44990000001</v>
      </c>
      <c r="BF175" s="76">
        <v>991.89</v>
      </c>
      <c r="BG175" s="76">
        <v>112.65</v>
      </c>
      <c r="BH175" s="76">
        <v>0</v>
      </c>
      <c r="BI175" s="76">
        <v>0</v>
      </c>
      <c r="BJ175" s="76">
        <v>8512.65</v>
      </c>
      <c r="BK175" s="76">
        <v>4152.5</v>
      </c>
      <c r="BL175" s="76">
        <v>0</v>
      </c>
      <c r="BM175" s="76">
        <v>51330.87</v>
      </c>
      <c r="BN175" s="76">
        <v>0</v>
      </c>
      <c r="BO175" s="76">
        <v>1769.26</v>
      </c>
      <c r="BP175" s="76">
        <v>0</v>
      </c>
      <c r="BQ175" s="76">
        <v>82859.58</v>
      </c>
      <c r="BR175" s="76">
        <v>975.03</v>
      </c>
      <c r="BS175" s="76">
        <v>0</v>
      </c>
      <c r="BT175" s="76">
        <v>0</v>
      </c>
      <c r="BU175" s="76">
        <v>0</v>
      </c>
      <c r="BV175" s="76">
        <v>3240.94</v>
      </c>
      <c r="BW175" s="76">
        <v>0</v>
      </c>
      <c r="BX175" s="76">
        <v>2464.37</v>
      </c>
      <c r="BY175" s="76">
        <v>4733.53</v>
      </c>
      <c r="BZ175" s="77">
        <v>799101.23000000021</v>
      </c>
    </row>
    <row r="176" spans="1:78" x14ac:dyDescent="0.2">
      <c r="A176" s="74" t="s">
        <v>468</v>
      </c>
      <c r="B176" s="74" t="s">
        <v>469</v>
      </c>
      <c r="C176" s="75" t="s">
        <v>562</v>
      </c>
      <c r="D176" s="74" t="s">
        <v>563</v>
      </c>
      <c r="E176" s="76">
        <v>0</v>
      </c>
      <c r="F176" s="76">
        <v>108532.92</v>
      </c>
      <c r="G176" s="76">
        <v>343738.13</v>
      </c>
      <c r="H176" s="76">
        <v>7506</v>
      </c>
      <c r="I176" s="76">
        <v>59829.59</v>
      </c>
      <c r="J176" s="76">
        <v>546.17999999999995</v>
      </c>
      <c r="K176" s="76">
        <v>1767266.17</v>
      </c>
      <c r="L176" s="76">
        <v>0</v>
      </c>
      <c r="M176" s="76">
        <v>0</v>
      </c>
      <c r="N176" s="76">
        <v>14598</v>
      </c>
      <c r="O176" s="76">
        <v>0</v>
      </c>
      <c r="P176" s="76">
        <v>0</v>
      </c>
      <c r="Q176" s="76">
        <v>28532.240000000002</v>
      </c>
      <c r="R176" s="76">
        <v>0</v>
      </c>
      <c r="S176" s="76">
        <v>0</v>
      </c>
      <c r="T176" s="76">
        <v>0</v>
      </c>
      <c r="U176" s="76">
        <v>0</v>
      </c>
      <c r="V176" s="76">
        <v>0</v>
      </c>
      <c r="W176" s="76">
        <v>0</v>
      </c>
      <c r="X176" s="76">
        <v>0</v>
      </c>
      <c r="Y176" s="76">
        <v>14563.13</v>
      </c>
      <c r="Z176" s="76">
        <v>0</v>
      </c>
      <c r="AA176" s="76">
        <v>4379.13</v>
      </c>
      <c r="AB176" s="76">
        <v>0</v>
      </c>
      <c r="AC176" s="76">
        <v>0</v>
      </c>
      <c r="AD176" s="76">
        <v>0</v>
      </c>
      <c r="AE176" s="76">
        <v>0</v>
      </c>
      <c r="AF176" s="76">
        <v>0</v>
      </c>
      <c r="AG176" s="76">
        <v>0</v>
      </c>
      <c r="AH176" s="76">
        <v>31000</v>
      </c>
      <c r="AI176" s="76">
        <v>0</v>
      </c>
      <c r="AJ176" s="76">
        <v>24750</v>
      </c>
      <c r="AK176" s="76">
        <v>0</v>
      </c>
      <c r="AL176" s="76">
        <v>0</v>
      </c>
      <c r="AM176" s="76">
        <v>20161.439999999999</v>
      </c>
      <c r="AN176" s="76">
        <v>28500</v>
      </c>
      <c r="AO176" s="76">
        <v>32249.97</v>
      </c>
      <c r="AP176" s="76">
        <v>0</v>
      </c>
      <c r="AQ176" s="76">
        <v>0</v>
      </c>
      <c r="AR176" s="76">
        <v>0</v>
      </c>
      <c r="AS176" s="76">
        <v>0</v>
      </c>
      <c r="AT176" s="76">
        <v>0</v>
      </c>
      <c r="AU176" s="76">
        <v>0</v>
      </c>
      <c r="AV176" s="76">
        <v>0</v>
      </c>
      <c r="AW176" s="76">
        <v>0</v>
      </c>
      <c r="AX176" s="76">
        <v>0</v>
      </c>
      <c r="AY176" s="76">
        <v>0</v>
      </c>
      <c r="AZ176" s="76">
        <v>57597.21</v>
      </c>
      <c r="BA176" s="76">
        <v>0</v>
      </c>
      <c r="BB176" s="76">
        <v>0</v>
      </c>
      <c r="BC176" s="76">
        <v>0</v>
      </c>
      <c r="BD176" s="76">
        <v>0</v>
      </c>
      <c r="BE176" s="76">
        <v>34437.129999999997</v>
      </c>
      <c r="BF176" s="76">
        <v>2637.89</v>
      </c>
      <c r="BG176" s="76">
        <v>0</v>
      </c>
      <c r="BH176" s="76">
        <v>0</v>
      </c>
      <c r="BI176" s="76">
        <v>0</v>
      </c>
      <c r="BJ176" s="76">
        <v>6894.84</v>
      </c>
      <c r="BK176" s="76">
        <v>0</v>
      </c>
      <c r="BL176" s="76">
        <v>0</v>
      </c>
      <c r="BM176" s="76">
        <v>1348.67</v>
      </c>
      <c r="BN176" s="76">
        <v>0</v>
      </c>
      <c r="BO176" s="76">
        <v>10991.45</v>
      </c>
      <c r="BP176" s="76">
        <v>0</v>
      </c>
      <c r="BQ176" s="76">
        <v>147634.71</v>
      </c>
      <c r="BR176" s="76">
        <v>24772.36</v>
      </c>
      <c r="BS176" s="76">
        <v>0</v>
      </c>
      <c r="BT176" s="76">
        <v>19622.97</v>
      </c>
      <c r="BU176" s="76">
        <v>0</v>
      </c>
      <c r="BV176" s="76">
        <v>0</v>
      </c>
      <c r="BW176" s="76">
        <v>0</v>
      </c>
      <c r="BX176" s="76">
        <v>0</v>
      </c>
      <c r="BY176" s="76">
        <v>262085.68</v>
      </c>
      <c r="BZ176" s="77">
        <v>338948693.23949999</v>
      </c>
    </row>
    <row r="177" spans="1:78" x14ac:dyDescent="0.2">
      <c r="A177" s="74" t="s">
        <v>468</v>
      </c>
      <c r="B177" s="74" t="s">
        <v>469</v>
      </c>
      <c r="C177" s="75" t="s">
        <v>564</v>
      </c>
      <c r="D177" s="74" t="s">
        <v>565</v>
      </c>
      <c r="E177" s="88">
        <v>0</v>
      </c>
      <c r="F177" s="88">
        <v>0</v>
      </c>
      <c r="G177" s="88">
        <v>0</v>
      </c>
      <c r="H177" s="88">
        <v>0</v>
      </c>
      <c r="I177" s="88">
        <v>0</v>
      </c>
      <c r="J177" s="88">
        <v>0</v>
      </c>
      <c r="K177" s="88">
        <v>0</v>
      </c>
      <c r="L177" s="88">
        <v>0</v>
      </c>
      <c r="M177" s="88">
        <v>0</v>
      </c>
      <c r="N177" s="88">
        <v>0</v>
      </c>
      <c r="O177" s="88">
        <v>0</v>
      </c>
      <c r="P177" s="88">
        <v>0</v>
      </c>
      <c r="Q177" s="88">
        <v>0</v>
      </c>
      <c r="R177" s="88">
        <v>0</v>
      </c>
      <c r="S177" s="88">
        <v>0</v>
      </c>
      <c r="T177" s="88">
        <v>0</v>
      </c>
      <c r="U177" s="88">
        <v>0</v>
      </c>
      <c r="V177" s="88">
        <v>0</v>
      </c>
      <c r="W177" s="88">
        <v>0</v>
      </c>
      <c r="X177" s="88">
        <v>0</v>
      </c>
      <c r="Y177" s="88">
        <v>0</v>
      </c>
      <c r="Z177" s="88">
        <v>0</v>
      </c>
      <c r="AA177" s="88">
        <v>0</v>
      </c>
      <c r="AB177" s="88">
        <v>0</v>
      </c>
      <c r="AC177" s="88">
        <v>0</v>
      </c>
      <c r="AD177" s="88">
        <v>0</v>
      </c>
      <c r="AE177" s="88">
        <v>0</v>
      </c>
      <c r="AF177" s="88">
        <v>0</v>
      </c>
      <c r="AG177" s="88">
        <v>0</v>
      </c>
      <c r="AH177" s="88">
        <v>0</v>
      </c>
      <c r="AI177" s="88">
        <v>0</v>
      </c>
      <c r="AJ177" s="88">
        <v>0</v>
      </c>
      <c r="AK177" s="88">
        <v>0</v>
      </c>
      <c r="AL177" s="88">
        <v>0</v>
      </c>
      <c r="AM177" s="88">
        <v>0</v>
      </c>
      <c r="AN177" s="88">
        <v>0</v>
      </c>
      <c r="AO177" s="88">
        <v>0</v>
      </c>
      <c r="AP177" s="88">
        <v>0</v>
      </c>
      <c r="AQ177" s="88">
        <v>0</v>
      </c>
      <c r="AR177" s="88">
        <v>0</v>
      </c>
      <c r="AS177" s="88">
        <v>0</v>
      </c>
      <c r="AT177" s="88">
        <v>0</v>
      </c>
      <c r="AU177" s="88">
        <v>0</v>
      </c>
      <c r="AV177" s="88">
        <v>0</v>
      </c>
      <c r="AW177" s="88">
        <v>0</v>
      </c>
      <c r="AX177" s="88">
        <v>0</v>
      </c>
      <c r="AY177" s="88">
        <v>0</v>
      </c>
      <c r="AZ177" s="88">
        <v>0</v>
      </c>
      <c r="BA177" s="88">
        <v>0</v>
      </c>
      <c r="BB177" s="88">
        <v>0</v>
      </c>
      <c r="BC177" s="88">
        <v>0</v>
      </c>
      <c r="BD177" s="88">
        <v>0</v>
      </c>
      <c r="BE177" s="88">
        <v>0</v>
      </c>
      <c r="BF177" s="88">
        <v>0</v>
      </c>
      <c r="BG177" s="88">
        <v>0</v>
      </c>
      <c r="BH177" s="88">
        <v>0</v>
      </c>
      <c r="BI177" s="88">
        <v>0</v>
      </c>
      <c r="BJ177" s="88">
        <v>0</v>
      </c>
      <c r="BK177" s="88">
        <v>0</v>
      </c>
      <c r="BL177" s="88">
        <v>0</v>
      </c>
      <c r="BM177" s="88">
        <v>0</v>
      </c>
      <c r="BN177" s="88">
        <v>0</v>
      </c>
      <c r="BO177" s="88">
        <v>0</v>
      </c>
      <c r="BP177" s="88">
        <v>0</v>
      </c>
      <c r="BQ177" s="88">
        <v>0</v>
      </c>
      <c r="BR177" s="88">
        <v>0</v>
      </c>
      <c r="BS177" s="88">
        <v>0</v>
      </c>
      <c r="BT177" s="88">
        <v>0</v>
      </c>
      <c r="BU177" s="88">
        <v>0</v>
      </c>
      <c r="BV177" s="88">
        <v>0</v>
      </c>
      <c r="BW177" s="88">
        <v>0</v>
      </c>
      <c r="BX177" s="88">
        <v>0</v>
      </c>
      <c r="BY177" s="88">
        <v>0</v>
      </c>
      <c r="BZ177" s="77">
        <v>27493896.449799985</v>
      </c>
    </row>
    <row r="178" spans="1:78" x14ac:dyDescent="0.2">
      <c r="A178" s="74" t="s">
        <v>468</v>
      </c>
      <c r="B178" s="74" t="s">
        <v>469</v>
      </c>
      <c r="C178" s="75" t="s">
        <v>566</v>
      </c>
      <c r="D178" s="74" t="s">
        <v>567</v>
      </c>
      <c r="E178" s="88">
        <v>0</v>
      </c>
      <c r="F178" s="88">
        <v>0</v>
      </c>
      <c r="G178" s="88">
        <v>0</v>
      </c>
      <c r="H178" s="88">
        <v>0</v>
      </c>
      <c r="I178" s="88">
        <v>0</v>
      </c>
      <c r="J178" s="88">
        <v>0</v>
      </c>
      <c r="K178" s="88">
        <v>0</v>
      </c>
      <c r="L178" s="88">
        <v>0</v>
      </c>
      <c r="M178" s="88">
        <v>0</v>
      </c>
      <c r="N178" s="88">
        <v>0</v>
      </c>
      <c r="O178" s="88">
        <v>0</v>
      </c>
      <c r="P178" s="88">
        <v>0</v>
      </c>
      <c r="Q178" s="88">
        <v>0</v>
      </c>
      <c r="R178" s="88">
        <v>0</v>
      </c>
      <c r="S178" s="88">
        <v>0</v>
      </c>
      <c r="T178" s="88">
        <v>0</v>
      </c>
      <c r="U178" s="88">
        <v>0</v>
      </c>
      <c r="V178" s="88">
        <v>0</v>
      </c>
      <c r="W178" s="88">
        <v>0</v>
      </c>
      <c r="X178" s="88">
        <v>0</v>
      </c>
      <c r="Y178" s="88">
        <v>0</v>
      </c>
      <c r="Z178" s="88">
        <v>0</v>
      </c>
      <c r="AA178" s="88">
        <v>0</v>
      </c>
      <c r="AB178" s="88">
        <v>0</v>
      </c>
      <c r="AC178" s="88">
        <v>0</v>
      </c>
      <c r="AD178" s="88">
        <v>0</v>
      </c>
      <c r="AE178" s="88">
        <v>0</v>
      </c>
      <c r="AF178" s="88">
        <v>0</v>
      </c>
      <c r="AG178" s="88">
        <v>0</v>
      </c>
      <c r="AH178" s="88">
        <v>0</v>
      </c>
      <c r="AI178" s="88">
        <v>0</v>
      </c>
      <c r="AJ178" s="88">
        <v>0</v>
      </c>
      <c r="AK178" s="88">
        <v>0</v>
      </c>
      <c r="AL178" s="88">
        <v>0</v>
      </c>
      <c r="AM178" s="88">
        <v>0</v>
      </c>
      <c r="AN178" s="88">
        <v>0</v>
      </c>
      <c r="AO178" s="88">
        <v>0</v>
      </c>
      <c r="AP178" s="88">
        <v>0</v>
      </c>
      <c r="AQ178" s="88">
        <v>0</v>
      </c>
      <c r="AR178" s="88">
        <v>0</v>
      </c>
      <c r="AS178" s="88">
        <v>0</v>
      </c>
      <c r="AT178" s="88">
        <v>0</v>
      </c>
      <c r="AU178" s="88">
        <v>0</v>
      </c>
      <c r="AV178" s="88">
        <v>0</v>
      </c>
      <c r="AW178" s="88">
        <v>0</v>
      </c>
      <c r="AX178" s="88">
        <v>0</v>
      </c>
      <c r="AY178" s="88">
        <v>0</v>
      </c>
      <c r="AZ178" s="88">
        <v>0</v>
      </c>
      <c r="BA178" s="88">
        <v>0</v>
      </c>
      <c r="BB178" s="88">
        <v>0</v>
      </c>
      <c r="BC178" s="88">
        <v>0</v>
      </c>
      <c r="BD178" s="88">
        <v>0</v>
      </c>
      <c r="BE178" s="88">
        <v>0</v>
      </c>
      <c r="BF178" s="88">
        <v>0</v>
      </c>
      <c r="BG178" s="88">
        <v>0</v>
      </c>
      <c r="BH178" s="88">
        <v>0</v>
      </c>
      <c r="BI178" s="88">
        <v>0</v>
      </c>
      <c r="BJ178" s="88">
        <v>0</v>
      </c>
      <c r="BK178" s="88">
        <v>0</v>
      </c>
      <c r="BL178" s="88">
        <v>0</v>
      </c>
      <c r="BM178" s="88">
        <v>0</v>
      </c>
      <c r="BN178" s="88">
        <v>0</v>
      </c>
      <c r="BO178" s="88">
        <v>0</v>
      </c>
      <c r="BP178" s="88">
        <v>0</v>
      </c>
      <c r="BQ178" s="88">
        <v>0</v>
      </c>
      <c r="BR178" s="88">
        <v>0</v>
      </c>
      <c r="BS178" s="88">
        <v>0</v>
      </c>
      <c r="BT178" s="88">
        <v>0</v>
      </c>
      <c r="BU178" s="88">
        <v>0</v>
      </c>
      <c r="BV178" s="88">
        <v>0</v>
      </c>
      <c r="BW178" s="88">
        <v>0</v>
      </c>
      <c r="BX178" s="88">
        <v>0</v>
      </c>
      <c r="BY178" s="88">
        <v>0</v>
      </c>
      <c r="BZ178" s="77">
        <v>10960660.539599998</v>
      </c>
    </row>
    <row r="179" spans="1:78" x14ac:dyDescent="0.2">
      <c r="A179" s="74" t="s">
        <v>468</v>
      </c>
      <c r="B179" s="74" t="s">
        <v>469</v>
      </c>
      <c r="C179" s="75" t="s">
        <v>568</v>
      </c>
      <c r="D179" s="74" t="s">
        <v>569</v>
      </c>
      <c r="E179" s="88">
        <v>0</v>
      </c>
      <c r="F179" s="88">
        <v>0</v>
      </c>
      <c r="G179" s="88">
        <v>0</v>
      </c>
      <c r="H179" s="88">
        <v>0</v>
      </c>
      <c r="I179" s="88">
        <v>0</v>
      </c>
      <c r="J179" s="88">
        <v>0</v>
      </c>
      <c r="K179" s="88">
        <v>0</v>
      </c>
      <c r="L179" s="88">
        <v>0</v>
      </c>
      <c r="M179" s="88">
        <v>0</v>
      </c>
      <c r="N179" s="88">
        <v>0</v>
      </c>
      <c r="O179" s="88">
        <v>0</v>
      </c>
      <c r="P179" s="88">
        <v>0</v>
      </c>
      <c r="Q179" s="88">
        <v>0</v>
      </c>
      <c r="R179" s="88">
        <v>0</v>
      </c>
      <c r="S179" s="88">
        <v>0</v>
      </c>
      <c r="T179" s="88">
        <v>0</v>
      </c>
      <c r="U179" s="88">
        <v>0</v>
      </c>
      <c r="V179" s="88">
        <v>0</v>
      </c>
      <c r="W179" s="88">
        <v>0</v>
      </c>
      <c r="X179" s="88">
        <v>0</v>
      </c>
      <c r="Y179" s="88">
        <v>0</v>
      </c>
      <c r="Z179" s="88">
        <v>0</v>
      </c>
      <c r="AA179" s="88">
        <v>0</v>
      </c>
      <c r="AB179" s="88">
        <v>0</v>
      </c>
      <c r="AC179" s="88">
        <v>0</v>
      </c>
      <c r="AD179" s="88">
        <v>0</v>
      </c>
      <c r="AE179" s="88">
        <v>0</v>
      </c>
      <c r="AF179" s="88">
        <v>0</v>
      </c>
      <c r="AG179" s="88">
        <v>0</v>
      </c>
      <c r="AH179" s="88">
        <v>0</v>
      </c>
      <c r="AI179" s="88">
        <v>0</v>
      </c>
      <c r="AJ179" s="88">
        <v>0</v>
      </c>
      <c r="AK179" s="88">
        <v>0</v>
      </c>
      <c r="AL179" s="88">
        <v>0</v>
      </c>
      <c r="AM179" s="88">
        <v>0</v>
      </c>
      <c r="AN179" s="88">
        <v>0</v>
      </c>
      <c r="AO179" s="88">
        <v>0</v>
      </c>
      <c r="AP179" s="88">
        <v>0</v>
      </c>
      <c r="AQ179" s="88">
        <v>0</v>
      </c>
      <c r="AR179" s="88">
        <v>0</v>
      </c>
      <c r="AS179" s="88">
        <v>0</v>
      </c>
      <c r="AT179" s="88">
        <v>0</v>
      </c>
      <c r="AU179" s="88">
        <v>0</v>
      </c>
      <c r="AV179" s="88">
        <v>0</v>
      </c>
      <c r="AW179" s="88">
        <v>0</v>
      </c>
      <c r="AX179" s="88">
        <v>0</v>
      </c>
      <c r="AY179" s="88">
        <v>0</v>
      </c>
      <c r="AZ179" s="88">
        <v>0</v>
      </c>
      <c r="BA179" s="88">
        <v>0</v>
      </c>
      <c r="BB179" s="88">
        <v>0</v>
      </c>
      <c r="BC179" s="88">
        <v>0</v>
      </c>
      <c r="BD179" s="88">
        <v>0</v>
      </c>
      <c r="BE179" s="88">
        <v>0</v>
      </c>
      <c r="BF179" s="88">
        <v>0</v>
      </c>
      <c r="BG179" s="88">
        <v>0</v>
      </c>
      <c r="BH179" s="88">
        <v>0</v>
      </c>
      <c r="BI179" s="88">
        <v>0</v>
      </c>
      <c r="BJ179" s="88">
        <v>0</v>
      </c>
      <c r="BK179" s="88">
        <v>0</v>
      </c>
      <c r="BL179" s="88">
        <v>0</v>
      </c>
      <c r="BM179" s="88">
        <v>0</v>
      </c>
      <c r="BN179" s="88">
        <v>0</v>
      </c>
      <c r="BO179" s="88">
        <v>0</v>
      </c>
      <c r="BP179" s="88">
        <v>0</v>
      </c>
      <c r="BQ179" s="88">
        <v>0</v>
      </c>
      <c r="BR179" s="88">
        <v>0</v>
      </c>
      <c r="BS179" s="88">
        <v>0</v>
      </c>
      <c r="BT179" s="88">
        <v>0</v>
      </c>
      <c r="BU179" s="88">
        <v>0</v>
      </c>
      <c r="BV179" s="88">
        <v>0</v>
      </c>
      <c r="BW179" s="88">
        <v>0</v>
      </c>
      <c r="BX179" s="88">
        <v>0</v>
      </c>
      <c r="BY179" s="88">
        <v>0</v>
      </c>
      <c r="BZ179" s="77">
        <v>1323720.3900000001</v>
      </c>
    </row>
    <row r="180" spans="1:78" x14ac:dyDescent="0.2">
      <c r="A180" s="83" t="s">
        <v>570</v>
      </c>
      <c r="B180" s="84"/>
      <c r="C180" s="84"/>
      <c r="D180" s="85"/>
      <c r="E180" s="81">
        <f>SUM(E130:E179)</f>
        <v>97935863.870000005</v>
      </c>
      <c r="F180" s="81">
        <f t="shared" ref="F180:BQ180" si="6">SUM(F130:F179)</f>
        <v>19302529.100000009</v>
      </c>
      <c r="G180" s="81">
        <f t="shared" si="6"/>
        <v>27506160.48</v>
      </c>
      <c r="H180" s="81">
        <f t="shared" si="6"/>
        <v>8904822</v>
      </c>
      <c r="I180" s="81">
        <f t="shared" si="6"/>
        <v>6842356.9900000002</v>
      </c>
      <c r="J180" s="81">
        <f t="shared" si="6"/>
        <v>5375844.5299999993</v>
      </c>
      <c r="K180" s="81">
        <f t="shared" si="6"/>
        <v>145425576.22999999</v>
      </c>
      <c r="L180" s="81">
        <f t="shared" si="6"/>
        <v>27873441.969999999</v>
      </c>
      <c r="M180" s="81">
        <f t="shared" si="6"/>
        <v>5111980.1899999995</v>
      </c>
      <c r="N180" s="81">
        <f t="shared" si="6"/>
        <v>64114860.259999998</v>
      </c>
      <c r="O180" s="81">
        <f t="shared" si="6"/>
        <v>3341850.93</v>
      </c>
      <c r="P180" s="81">
        <f t="shared" si="6"/>
        <v>11778403.66</v>
      </c>
      <c r="Q180" s="81">
        <f t="shared" si="6"/>
        <v>35519102.620000005</v>
      </c>
      <c r="R180" s="81">
        <f t="shared" si="6"/>
        <v>30067070.370000005</v>
      </c>
      <c r="S180" s="81">
        <f t="shared" si="6"/>
        <v>2304307.4</v>
      </c>
      <c r="T180" s="81">
        <f t="shared" si="6"/>
        <v>6879815.9592000013</v>
      </c>
      <c r="U180" s="81">
        <f t="shared" si="6"/>
        <v>7244869.2000000011</v>
      </c>
      <c r="V180" s="81">
        <f t="shared" si="6"/>
        <v>5812465.8500000006</v>
      </c>
      <c r="W180" s="81">
        <f t="shared" si="6"/>
        <v>101713719.48</v>
      </c>
      <c r="X180" s="81">
        <f t="shared" si="6"/>
        <v>25748495.440000005</v>
      </c>
      <c r="Y180" s="81">
        <f t="shared" si="6"/>
        <v>14421653.919999998</v>
      </c>
      <c r="Z180" s="81">
        <f t="shared" si="6"/>
        <v>32573516.610000003</v>
      </c>
      <c r="AA180" s="81">
        <f t="shared" si="6"/>
        <v>4009177.0999999996</v>
      </c>
      <c r="AB180" s="81">
        <f t="shared" si="6"/>
        <v>3583611.5399999996</v>
      </c>
      <c r="AC180" s="81">
        <f t="shared" si="6"/>
        <v>4654230.0199999996</v>
      </c>
      <c r="AD180" s="81">
        <f t="shared" si="6"/>
        <v>2640655.35</v>
      </c>
      <c r="AE180" s="81">
        <f t="shared" si="6"/>
        <v>2975679.83</v>
      </c>
      <c r="AF180" s="81">
        <f t="shared" si="6"/>
        <v>137835609.51999998</v>
      </c>
      <c r="AG180" s="81">
        <f t="shared" si="6"/>
        <v>5552752.2399999993</v>
      </c>
      <c r="AH180" s="81">
        <f t="shared" si="6"/>
        <v>2452594.1799999997</v>
      </c>
      <c r="AI180" s="81">
        <f t="shared" si="6"/>
        <v>2999629.4600000004</v>
      </c>
      <c r="AJ180" s="81">
        <f t="shared" si="6"/>
        <v>3022068.45</v>
      </c>
      <c r="AK180" s="81">
        <f t="shared" si="6"/>
        <v>4735019.79</v>
      </c>
      <c r="AL180" s="81">
        <f t="shared" si="6"/>
        <v>4823120.5799999991</v>
      </c>
      <c r="AM180" s="81">
        <f t="shared" si="6"/>
        <v>4790019.95</v>
      </c>
      <c r="AN180" s="81">
        <f t="shared" si="6"/>
        <v>9223141.0499999989</v>
      </c>
      <c r="AO180" s="81">
        <f t="shared" si="6"/>
        <v>4951549.29</v>
      </c>
      <c r="AP180" s="81">
        <f t="shared" si="6"/>
        <v>3682794.5199999996</v>
      </c>
      <c r="AQ180" s="81">
        <f t="shared" si="6"/>
        <v>4115860.9000000004</v>
      </c>
      <c r="AR180" s="81">
        <f t="shared" si="6"/>
        <v>49294147.149999999</v>
      </c>
      <c r="AS180" s="81">
        <f t="shared" si="6"/>
        <v>2828753.71</v>
      </c>
      <c r="AT180" s="81">
        <f t="shared" si="6"/>
        <v>3902001.57</v>
      </c>
      <c r="AU180" s="81">
        <f t="shared" si="6"/>
        <v>3381585.56</v>
      </c>
      <c r="AV180" s="81">
        <f t="shared" si="6"/>
        <v>2406274.3299999996</v>
      </c>
      <c r="AW180" s="81">
        <f t="shared" si="6"/>
        <v>781270.35000000009</v>
      </c>
      <c r="AX180" s="81">
        <f t="shared" si="6"/>
        <v>2746912.0000000005</v>
      </c>
      <c r="AY180" s="81">
        <f t="shared" si="6"/>
        <v>80255727.730000019</v>
      </c>
      <c r="AZ180" s="81">
        <f t="shared" si="6"/>
        <v>7861205.0599999987</v>
      </c>
      <c r="BA180" s="81">
        <f t="shared" si="6"/>
        <v>6094169.370000001</v>
      </c>
      <c r="BB180" s="81">
        <f t="shared" si="6"/>
        <v>8670726.7700000014</v>
      </c>
      <c r="BC180" s="81">
        <f t="shared" si="6"/>
        <v>4864876.6500000004</v>
      </c>
      <c r="BD180" s="81">
        <f t="shared" si="6"/>
        <v>1462086.95</v>
      </c>
      <c r="BE180" s="81">
        <f t="shared" si="6"/>
        <v>23775085.410199996</v>
      </c>
      <c r="BF180" s="81">
        <f t="shared" si="6"/>
        <v>11607767.439999999</v>
      </c>
      <c r="BG180" s="81">
        <f t="shared" si="6"/>
        <v>5415687.5100000007</v>
      </c>
      <c r="BH180" s="81">
        <f t="shared" si="6"/>
        <v>1734470.6400000001</v>
      </c>
      <c r="BI180" s="81">
        <f t="shared" si="6"/>
        <v>2048683.63</v>
      </c>
      <c r="BJ180" s="81">
        <f t="shared" si="6"/>
        <v>94150280.38000001</v>
      </c>
      <c r="BK180" s="81">
        <f t="shared" si="6"/>
        <v>25980216.749999996</v>
      </c>
      <c r="BL180" s="81">
        <f t="shared" si="6"/>
        <v>4547094.71</v>
      </c>
      <c r="BM180" s="81">
        <f t="shared" si="6"/>
        <v>2163001.1199999996</v>
      </c>
      <c r="BN180" s="81">
        <f t="shared" si="6"/>
        <v>4493961.88</v>
      </c>
      <c r="BO180" s="81">
        <f t="shared" si="6"/>
        <v>8698878.3999999985</v>
      </c>
      <c r="BP180" s="81">
        <f t="shared" si="6"/>
        <v>2720241.63</v>
      </c>
      <c r="BQ180" s="81">
        <f t="shared" si="6"/>
        <v>57270611.589999996</v>
      </c>
      <c r="BR180" s="81">
        <f t="shared" ref="BR180:BY180" si="7">SUM(BR130:BR179)</f>
        <v>3860068.9699999997</v>
      </c>
      <c r="BS180" s="81">
        <f t="shared" si="7"/>
        <v>6622038.4300000006</v>
      </c>
      <c r="BT180" s="81">
        <f t="shared" si="7"/>
        <v>9408672.1100000013</v>
      </c>
      <c r="BU180" s="81">
        <f t="shared" si="7"/>
        <v>5954212.7400000002</v>
      </c>
      <c r="BV180" s="81">
        <f t="shared" si="7"/>
        <v>12986408.27</v>
      </c>
      <c r="BW180" s="81">
        <f t="shared" si="7"/>
        <v>5119011.6499999994</v>
      </c>
      <c r="BX180" s="81">
        <f t="shared" si="7"/>
        <v>3725284.2100000004</v>
      </c>
      <c r="BY180" s="81">
        <f t="shared" si="7"/>
        <v>4578244.53</v>
      </c>
      <c r="BZ180" s="82">
        <f>SUM(BZ130:BZ179)</f>
        <v>911272463.65559995</v>
      </c>
    </row>
    <row r="181" spans="1:78" x14ac:dyDescent="0.2">
      <c r="A181" s="74" t="s">
        <v>571</v>
      </c>
      <c r="B181" s="74" t="s">
        <v>572</v>
      </c>
      <c r="C181" s="75" t="s">
        <v>573</v>
      </c>
      <c r="D181" s="74" t="s">
        <v>574</v>
      </c>
      <c r="E181" s="76">
        <v>216724700.75</v>
      </c>
      <c r="F181" s="76">
        <v>30470746.899999999</v>
      </c>
      <c r="G181" s="76">
        <v>44265821.240000002</v>
      </c>
      <c r="H181" s="76">
        <v>16323317.689999999</v>
      </c>
      <c r="I181" s="76">
        <v>12586018.609999999</v>
      </c>
      <c r="J181" s="76">
        <v>3310591.71</v>
      </c>
      <c r="K181" s="76">
        <v>496678689.87</v>
      </c>
      <c r="L181" s="76">
        <v>29980756.059999999</v>
      </c>
      <c r="M181" s="76">
        <v>5165849.2</v>
      </c>
      <c r="N181" s="76">
        <v>108820811.56</v>
      </c>
      <c r="O181" s="76">
        <v>5260735.96</v>
      </c>
      <c r="P181" s="76">
        <v>19035703.68</v>
      </c>
      <c r="Q181" s="76">
        <v>43963242.350000001</v>
      </c>
      <c r="R181" s="76">
        <v>34756254.009999998</v>
      </c>
      <c r="S181" s="76">
        <v>1305358.6000000001</v>
      </c>
      <c r="T181" s="76">
        <v>12810482.529999999</v>
      </c>
      <c r="U181" s="76">
        <v>9104041.2100000009</v>
      </c>
      <c r="V181" s="76">
        <v>4942676.38</v>
      </c>
      <c r="W181" s="76">
        <v>326716293.56</v>
      </c>
      <c r="X181" s="76">
        <v>25594472.629999999</v>
      </c>
      <c r="Y181" s="76">
        <v>15021469.289999999</v>
      </c>
      <c r="Z181" s="76">
        <v>46963270.43</v>
      </c>
      <c r="AA181" s="76">
        <v>7976027.5</v>
      </c>
      <c r="AB181" s="76">
        <v>14449587.6</v>
      </c>
      <c r="AC181" s="76">
        <v>21560546.059999999</v>
      </c>
      <c r="AD181" s="76">
        <v>4861003.0199999996</v>
      </c>
      <c r="AE181" s="76">
        <v>5499684.4800000004</v>
      </c>
      <c r="AF181" s="76">
        <v>256412542.75999999</v>
      </c>
      <c r="AG181" s="76">
        <v>9196110.7100000009</v>
      </c>
      <c r="AH181" s="76">
        <v>4072040.27</v>
      </c>
      <c r="AI181" s="76">
        <v>3573777.34</v>
      </c>
      <c r="AJ181" s="76">
        <v>4903049.79</v>
      </c>
      <c r="AK181" s="76">
        <v>10228397.869999999</v>
      </c>
      <c r="AL181" s="76">
        <v>4331398.91</v>
      </c>
      <c r="AM181" s="76">
        <v>7880532.1399999997</v>
      </c>
      <c r="AN181" s="76">
        <v>12436145.289999999</v>
      </c>
      <c r="AO181" s="76">
        <v>6525237.4199999999</v>
      </c>
      <c r="AP181" s="76">
        <v>3758966.49</v>
      </c>
      <c r="AQ181" s="76">
        <v>7290967.8499999996</v>
      </c>
      <c r="AR181" s="76">
        <v>74583120.340000004</v>
      </c>
      <c r="AS181" s="76">
        <v>5708053.9800000004</v>
      </c>
      <c r="AT181" s="76">
        <v>6242099.9299999997</v>
      </c>
      <c r="AU181" s="76">
        <v>7106924.5800000001</v>
      </c>
      <c r="AV181" s="76">
        <v>4007318.96</v>
      </c>
      <c r="AW181" s="76">
        <v>720839.15</v>
      </c>
      <c r="AX181" s="76">
        <v>1931705.89</v>
      </c>
      <c r="AY181" s="76">
        <v>205519272.22</v>
      </c>
      <c r="AZ181" s="76">
        <v>4955578.2699999996</v>
      </c>
      <c r="BA181" s="76">
        <v>8075321.9299999997</v>
      </c>
      <c r="BB181" s="76">
        <v>10902995.970000001</v>
      </c>
      <c r="BC181" s="76">
        <v>12359823.560000001</v>
      </c>
      <c r="BD181" s="76">
        <v>10003733.4</v>
      </c>
      <c r="BE181" s="76">
        <v>18881987.350000001</v>
      </c>
      <c r="BF181" s="76">
        <v>10981562.25</v>
      </c>
      <c r="BG181" s="76">
        <v>9631614.7300000004</v>
      </c>
      <c r="BH181" s="76">
        <v>2493596.46</v>
      </c>
      <c r="BI181" s="76">
        <v>1782680.21</v>
      </c>
      <c r="BJ181" s="76">
        <v>154232709.11000001</v>
      </c>
      <c r="BK181" s="76">
        <v>40418908.159999996</v>
      </c>
      <c r="BL181" s="76">
        <v>4304177.38</v>
      </c>
      <c r="BM181" s="76">
        <v>4407393.09</v>
      </c>
      <c r="BN181" s="76">
        <v>4650506.5199999996</v>
      </c>
      <c r="BO181" s="76">
        <v>10143081.02</v>
      </c>
      <c r="BP181" s="76">
        <v>2608146.02</v>
      </c>
      <c r="BQ181" s="76">
        <v>102600724.56999999</v>
      </c>
      <c r="BR181" s="76">
        <v>5015915.55</v>
      </c>
      <c r="BS181" s="76">
        <v>6388352.6500000004</v>
      </c>
      <c r="BT181" s="76">
        <v>9829070.8000000007</v>
      </c>
      <c r="BU181" s="76">
        <v>10027303.810000001</v>
      </c>
      <c r="BV181" s="76">
        <v>35814648.420000002</v>
      </c>
      <c r="BW181" s="76">
        <v>7701626.7300000004</v>
      </c>
      <c r="BX181" s="76">
        <v>2760963.45</v>
      </c>
      <c r="BY181" s="76">
        <v>3258621.39</v>
      </c>
      <c r="BZ181" s="77">
        <v>43490575.20000001</v>
      </c>
    </row>
    <row r="182" spans="1:78" x14ac:dyDescent="0.2">
      <c r="A182" s="74" t="s">
        <v>571</v>
      </c>
      <c r="B182" s="74" t="s">
        <v>575</v>
      </c>
      <c r="C182" s="75" t="s">
        <v>576</v>
      </c>
      <c r="D182" s="74" t="s">
        <v>577</v>
      </c>
      <c r="E182" s="76">
        <v>23694075.93</v>
      </c>
      <c r="F182" s="76">
        <v>530024.03</v>
      </c>
      <c r="G182" s="76">
        <v>12154234.65</v>
      </c>
      <c r="H182" s="76">
        <v>0</v>
      </c>
      <c r="I182" s="76">
        <v>0</v>
      </c>
      <c r="J182" s="76">
        <v>0</v>
      </c>
      <c r="K182" s="76">
        <v>6397756.1699999999</v>
      </c>
      <c r="L182" s="76">
        <v>11804811.119999999</v>
      </c>
      <c r="M182" s="76">
        <v>970343.96</v>
      </c>
      <c r="N182" s="76">
        <v>732278.48</v>
      </c>
      <c r="O182" s="76">
        <v>0</v>
      </c>
      <c r="P182" s="76">
        <v>81131.64</v>
      </c>
      <c r="Q182" s="76">
        <v>2870942.34</v>
      </c>
      <c r="R182" s="76">
        <v>313177.68</v>
      </c>
      <c r="S182" s="76">
        <v>356610.49</v>
      </c>
      <c r="T182" s="76">
        <v>2543735.0099999998</v>
      </c>
      <c r="U182" s="76">
        <v>2304548.83</v>
      </c>
      <c r="V182" s="76">
        <v>1257511.42</v>
      </c>
      <c r="W182" s="76">
        <v>590985.35</v>
      </c>
      <c r="X182" s="76">
        <v>95800.3</v>
      </c>
      <c r="Y182" s="76">
        <v>1108469.71</v>
      </c>
      <c r="Z182" s="76">
        <v>0</v>
      </c>
      <c r="AA182" s="76">
        <v>3140</v>
      </c>
      <c r="AB182" s="76">
        <v>174622.46</v>
      </c>
      <c r="AC182" s="76">
        <v>55500</v>
      </c>
      <c r="AD182" s="76">
        <v>0</v>
      </c>
      <c r="AE182" s="76">
        <v>0</v>
      </c>
      <c r="AF182" s="76">
        <v>1696792.91</v>
      </c>
      <c r="AG182" s="76">
        <v>137049.60000000001</v>
      </c>
      <c r="AH182" s="76">
        <v>801095.27</v>
      </c>
      <c r="AI182" s="76">
        <v>0</v>
      </c>
      <c r="AJ182" s="76">
        <v>55404</v>
      </c>
      <c r="AK182" s="76">
        <v>114335.52</v>
      </c>
      <c r="AL182" s="76">
        <v>77493.5</v>
      </c>
      <c r="AM182" s="76">
        <v>24712.799999999999</v>
      </c>
      <c r="AN182" s="76">
        <v>118986.66</v>
      </c>
      <c r="AO182" s="76">
        <v>77610</v>
      </c>
      <c r="AP182" s="76">
        <v>1131521.1499999999</v>
      </c>
      <c r="AQ182" s="76">
        <v>1502968.74</v>
      </c>
      <c r="AR182" s="76">
        <v>12321642.060000001</v>
      </c>
      <c r="AS182" s="76">
        <v>0</v>
      </c>
      <c r="AT182" s="76">
        <v>0</v>
      </c>
      <c r="AU182" s="76">
        <v>0</v>
      </c>
      <c r="AV182" s="76">
        <v>0</v>
      </c>
      <c r="AW182" s="76">
        <v>0</v>
      </c>
      <c r="AX182" s="76">
        <v>0</v>
      </c>
      <c r="AY182" s="76">
        <v>0</v>
      </c>
      <c r="AZ182" s="76">
        <v>824079.61</v>
      </c>
      <c r="BA182" s="76">
        <v>62698</v>
      </c>
      <c r="BB182" s="76">
        <v>0</v>
      </c>
      <c r="BC182" s="76">
        <v>0</v>
      </c>
      <c r="BD182" s="76">
        <v>0</v>
      </c>
      <c r="BE182" s="76">
        <v>3378234.2198999999</v>
      </c>
      <c r="BF182" s="76">
        <v>177982.5</v>
      </c>
      <c r="BG182" s="76">
        <v>189008.54</v>
      </c>
      <c r="BH182" s="76">
        <v>22605</v>
      </c>
      <c r="BI182" s="76">
        <v>0</v>
      </c>
      <c r="BJ182" s="76">
        <v>47542687.640000001</v>
      </c>
      <c r="BK182" s="76">
        <v>12290985.779999999</v>
      </c>
      <c r="BL182" s="76">
        <v>1152290.81</v>
      </c>
      <c r="BM182" s="76">
        <v>0</v>
      </c>
      <c r="BN182" s="76">
        <v>358653.92</v>
      </c>
      <c r="BO182" s="76">
        <v>0</v>
      </c>
      <c r="BP182" s="76">
        <v>0</v>
      </c>
      <c r="BQ182" s="76">
        <v>1795553.23</v>
      </c>
      <c r="BR182" s="76">
        <v>0</v>
      </c>
      <c r="BS182" s="76">
        <v>65542.600000000006</v>
      </c>
      <c r="BT182" s="76">
        <v>9800</v>
      </c>
      <c r="BU182" s="76">
        <v>167210.01</v>
      </c>
      <c r="BV182" s="76">
        <v>498078.4</v>
      </c>
      <c r="BW182" s="76">
        <v>139552.5</v>
      </c>
      <c r="BX182" s="76">
        <v>2160</v>
      </c>
      <c r="BY182" s="76">
        <v>641368.53</v>
      </c>
      <c r="BZ182" s="77">
        <v>1531970.27</v>
      </c>
    </row>
    <row r="183" spans="1:78" x14ac:dyDescent="0.2">
      <c r="A183" s="74" t="s">
        <v>571</v>
      </c>
      <c r="B183" s="74" t="s">
        <v>575</v>
      </c>
      <c r="C183" s="75" t="s">
        <v>578</v>
      </c>
      <c r="D183" s="74" t="s">
        <v>579</v>
      </c>
      <c r="E183" s="76">
        <v>70007783.900000006</v>
      </c>
      <c r="F183" s="76">
        <v>11755908.119999999</v>
      </c>
      <c r="G183" s="76">
        <v>20784890.579999998</v>
      </c>
      <c r="H183" s="76">
        <v>3197297.26</v>
      </c>
      <c r="I183" s="76">
        <v>2460475.6</v>
      </c>
      <c r="J183" s="76">
        <v>1085948.81</v>
      </c>
      <c r="K183" s="76">
        <v>185576292.24000001</v>
      </c>
      <c r="L183" s="76">
        <v>1955428.04</v>
      </c>
      <c r="M183" s="76">
        <v>757776.13</v>
      </c>
      <c r="N183" s="76">
        <v>50059308.899999999</v>
      </c>
      <c r="O183" s="76">
        <v>1438823.31</v>
      </c>
      <c r="P183" s="76">
        <v>4098739.9</v>
      </c>
      <c r="Q183" s="76">
        <v>24179166.859999999</v>
      </c>
      <c r="R183" s="76">
        <v>14724843.23</v>
      </c>
      <c r="S183" s="76">
        <v>338620.5</v>
      </c>
      <c r="T183" s="76">
        <v>1480598.33</v>
      </c>
      <c r="U183" s="76">
        <v>358012.25</v>
      </c>
      <c r="V183" s="76">
        <v>1273806.05</v>
      </c>
      <c r="W183" s="76">
        <v>130108806.43000001</v>
      </c>
      <c r="X183" s="76">
        <v>19694018.77</v>
      </c>
      <c r="Y183" s="76">
        <v>1608559.67</v>
      </c>
      <c r="Z183" s="76">
        <v>18943024.890000001</v>
      </c>
      <c r="AA183" s="76">
        <v>1580773.48</v>
      </c>
      <c r="AB183" s="76">
        <v>2020533.41</v>
      </c>
      <c r="AC183" s="76">
        <v>8253966.96</v>
      </c>
      <c r="AD183" s="76">
        <v>1352876.14</v>
      </c>
      <c r="AE183" s="76">
        <v>2540502.83</v>
      </c>
      <c r="AF183" s="76">
        <v>136660088.78</v>
      </c>
      <c r="AG183" s="76">
        <v>1260132.74</v>
      </c>
      <c r="AH183" s="76">
        <v>470452.83</v>
      </c>
      <c r="AI183" s="76">
        <v>1404963.16</v>
      </c>
      <c r="AJ183" s="76">
        <v>1323230.17</v>
      </c>
      <c r="AK183" s="76">
        <v>1844642.86</v>
      </c>
      <c r="AL183" s="76">
        <v>1376758.17</v>
      </c>
      <c r="AM183" s="76">
        <v>1208836.56</v>
      </c>
      <c r="AN183" s="76">
        <v>3476168.45</v>
      </c>
      <c r="AO183" s="76">
        <v>1350491.28</v>
      </c>
      <c r="AP183" s="76">
        <v>307391.59999999998</v>
      </c>
      <c r="AQ183" s="76">
        <v>277742.82</v>
      </c>
      <c r="AR183" s="76">
        <v>15966707.880000001</v>
      </c>
      <c r="AS183" s="76">
        <v>350661.29</v>
      </c>
      <c r="AT183" s="76">
        <v>1027505.12</v>
      </c>
      <c r="AU183" s="76">
        <v>1214630.6299999999</v>
      </c>
      <c r="AV183" s="76">
        <v>465936.29</v>
      </c>
      <c r="AW183" s="76">
        <v>192725.48</v>
      </c>
      <c r="AX183" s="76">
        <v>980723.45</v>
      </c>
      <c r="AY183" s="76">
        <v>70404137.480000004</v>
      </c>
      <c r="AZ183" s="76">
        <v>1753521.99</v>
      </c>
      <c r="BA183" s="76">
        <v>1848981.3</v>
      </c>
      <c r="BB183" s="76">
        <v>3209037</v>
      </c>
      <c r="BC183" s="76">
        <v>3860695.98</v>
      </c>
      <c r="BD183" s="76">
        <v>1280569.3</v>
      </c>
      <c r="BE183" s="76">
        <v>7082700.1698000003</v>
      </c>
      <c r="BF183" s="76">
        <v>7760762.3399999999</v>
      </c>
      <c r="BG183" s="76">
        <v>1637155.9</v>
      </c>
      <c r="BH183" s="76">
        <v>467890.74</v>
      </c>
      <c r="BI183" s="76">
        <v>454327.34</v>
      </c>
      <c r="BJ183" s="76">
        <v>19874297.91</v>
      </c>
      <c r="BK183" s="76">
        <v>14062052.560000001</v>
      </c>
      <c r="BL183" s="76">
        <v>586041</v>
      </c>
      <c r="BM183" s="76">
        <v>1314564.1499999999</v>
      </c>
      <c r="BN183" s="76">
        <v>1161757.54</v>
      </c>
      <c r="BO183" s="76">
        <v>1833761.97</v>
      </c>
      <c r="BP183" s="76">
        <v>685866.62</v>
      </c>
      <c r="BQ183" s="76">
        <v>48795937.740000002</v>
      </c>
      <c r="BR183" s="76">
        <v>1001387.23</v>
      </c>
      <c r="BS183" s="76">
        <v>2638544.67</v>
      </c>
      <c r="BT183" s="76">
        <v>1784289.27</v>
      </c>
      <c r="BU183" s="76">
        <v>2275967.5499999998</v>
      </c>
      <c r="BV183" s="76">
        <v>8404707.75</v>
      </c>
      <c r="BW183" s="76">
        <v>1527923.98</v>
      </c>
      <c r="BX183" s="76">
        <v>1144918.08</v>
      </c>
      <c r="BY183" s="76">
        <v>167010</v>
      </c>
      <c r="BZ183" s="77">
        <v>8902520.1600000001</v>
      </c>
    </row>
    <row r="184" spans="1:78" x14ac:dyDescent="0.2">
      <c r="A184" s="74" t="s">
        <v>571</v>
      </c>
      <c r="B184" s="74" t="s">
        <v>575</v>
      </c>
      <c r="C184" s="75" t="s">
        <v>580</v>
      </c>
      <c r="D184" s="74" t="s">
        <v>581</v>
      </c>
      <c r="E184" s="76">
        <v>0</v>
      </c>
      <c r="F184" s="76">
        <v>0</v>
      </c>
      <c r="G184" s="76">
        <v>0</v>
      </c>
      <c r="H184" s="76">
        <v>0</v>
      </c>
      <c r="I184" s="76">
        <v>0</v>
      </c>
      <c r="J184" s="76">
        <v>4340</v>
      </c>
      <c r="K184" s="76">
        <v>0</v>
      </c>
      <c r="L184" s="76">
        <v>91600</v>
      </c>
      <c r="M184" s="76">
        <v>0</v>
      </c>
      <c r="N184" s="76">
        <v>0</v>
      </c>
      <c r="O184" s="76">
        <v>0</v>
      </c>
      <c r="P184" s="76">
        <v>0</v>
      </c>
      <c r="Q184" s="76">
        <v>0</v>
      </c>
      <c r="R184" s="76">
        <v>0</v>
      </c>
      <c r="S184" s="76">
        <v>0</v>
      </c>
      <c r="T184" s="76">
        <v>0</v>
      </c>
      <c r="U184" s="76">
        <v>0</v>
      </c>
      <c r="V184" s="76">
        <v>0</v>
      </c>
      <c r="W184" s="76">
        <v>0</v>
      </c>
      <c r="X184" s="76">
        <v>0</v>
      </c>
      <c r="Y184" s="76">
        <v>8830</v>
      </c>
      <c r="Z184" s="76">
        <v>0</v>
      </c>
      <c r="AA184" s="76">
        <v>0</v>
      </c>
      <c r="AB184" s="76">
        <v>0</v>
      </c>
      <c r="AC184" s="76">
        <v>0</v>
      </c>
      <c r="AD184" s="76">
        <v>0</v>
      </c>
      <c r="AE184" s="76">
        <v>84600</v>
      </c>
      <c r="AF184" s="76">
        <v>88000</v>
      </c>
      <c r="AG184" s="76">
        <v>0</v>
      </c>
      <c r="AH184" s="76">
        <v>0</v>
      </c>
      <c r="AI184" s="76">
        <v>0</v>
      </c>
      <c r="AJ184" s="76">
        <v>0</v>
      </c>
      <c r="AK184" s="76">
        <v>0</v>
      </c>
      <c r="AL184" s="76">
        <v>0</v>
      </c>
      <c r="AM184" s="76">
        <v>0</v>
      </c>
      <c r="AN184" s="76">
        <v>0</v>
      </c>
      <c r="AO184" s="76">
        <v>0</v>
      </c>
      <c r="AP184" s="76">
        <v>0</v>
      </c>
      <c r="AQ184" s="76">
        <v>0</v>
      </c>
      <c r="AR184" s="76">
        <v>0</v>
      </c>
      <c r="AS184" s="76">
        <v>0</v>
      </c>
      <c r="AT184" s="76">
        <v>0</v>
      </c>
      <c r="AU184" s="76">
        <v>0</v>
      </c>
      <c r="AV184" s="76">
        <v>0</v>
      </c>
      <c r="AW184" s="76">
        <v>9185</v>
      </c>
      <c r="AX184" s="76">
        <v>0</v>
      </c>
      <c r="AY184" s="76">
        <v>0</v>
      </c>
      <c r="AZ184" s="76">
        <v>0</v>
      </c>
      <c r="BA184" s="76">
        <v>0</v>
      </c>
      <c r="BB184" s="76">
        <v>0</v>
      </c>
      <c r="BC184" s="76">
        <v>13125</v>
      </c>
      <c r="BD184" s="76">
        <v>0</v>
      </c>
      <c r="BE184" s="76">
        <v>0</v>
      </c>
      <c r="BF184" s="76">
        <v>0</v>
      </c>
      <c r="BG184" s="76">
        <v>0</v>
      </c>
      <c r="BH184" s="76">
        <v>0</v>
      </c>
      <c r="BI184" s="76">
        <v>0</v>
      </c>
      <c r="BJ184" s="76">
        <v>0</v>
      </c>
      <c r="BK184" s="76">
        <v>0</v>
      </c>
      <c r="BL184" s="76">
        <v>0</v>
      </c>
      <c r="BM184" s="76">
        <v>0</v>
      </c>
      <c r="BN184" s="76">
        <v>0</v>
      </c>
      <c r="BO184" s="76">
        <v>0</v>
      </c>
      <c r="BP184" s="76">
        <v>0</v>
      </c>
      <c r="BQ184" s="76">
        <v>33950</v>
      </c>
      <c r="BR184" s="76">
        <v>450</v>
      </c>
      <c r="BS184" s="76">
        <v>0</v>
      </c>
      <c r="BT184" s="76">
        <v>0</v>
      </c>
      <c r="BU184" s="76">
        <v>0</v>
      </c>
      <c r="BV184" s="76">
        <v>0</v>
      </c>
      <c r="BW184" s="76">
        <v>9300</v>
      </c>
      <c r="BX184" s="76">
        <v>22450</v>
      </c>
      <c r="BY184" s="76">
        <v>0</v>
      </c>
      <c r="BZ184" s="77">
        <v>783612.25</v>
      </c>
    </row>
    <row r="185" spans="1:78" x14ac:dyDescent="0.2">
      <c r="A185" s="74" t="s">
        <v>571</v>
      </c>
      <c r="B185" s="74" t="s">
        <v>582</v>
      </c>
      <c r="C185" s="75" t="s">
        <v>583</v>
      </c>
      <c r="D185" s="74" t="s">
        <v>584</v>
      </c>
      <c r="E185" s="76">
        <v>1718382.38</v>
      </c>
      <c r="F185" s="76">
        <v>432353.67</v>
      </c>
      <c r="G185" s="76">
        <v>916716.81</v>
      </c>
      <c r="H185" s="76">
        <v>245738.77</v>
      </c>
      <c r="I185" s="76">
        <v>189268.3</v>
      </c>
      <c r="J185" s="76">
        <v>151351.04000000001</v>
      </c>
      <c r="K185" s="76">
        <v>2449913.84</v>
      </c>
      <c r="L185" s="76">
        <v>948996.22</v>
      </c>
      <c r="M185" s="76">
        <v>397381.4</v>
      </c>
      <c r="N185" s="76">
        <v>592108.4</v>
      </c>
      <c r="O185" s="76">
        <v>239148.95</v>
      </c>
      <c r="P185" s="76">
        <v>584910.05000000005</v>
      </c>
      <c r="Q185" s="76">
        <v>944713.25</v>
      </c>
      <c r="R185" s="76">
        <v>2114120.5299999998</v>
      </c>
      <c r="S185" s="76">
        <v>30625.53</v>
      </c>
      <c r="T185" s="76">
        <v>631560.61</v>
      </c>
      <c r="U185" s="76">
        <v>371887.3</v>
      </c>
      <c r="V185" s="76">
        <v>252794.2</v>
      </c>
      <c r="W185" s="76">
        <v>1444456.85</v>
      </c>
      <c r="X185" s="76">
        <v>594049.72</v>
      </c>
      <c r="Y185" s="76">
        <v>298664.58</v>
      </c>
      <c r="Z185" s="76">
        <v>818027.25</v>
      </c>
      <c r="AA185" s="76">
        <v>150196.70000000001</v>
      </c>
      <c r="AB185" s="76">
        <v>371941.53</v>
      </c>
      <c r="AC185" s="76">
        <v>374463.67</v>
      </c>
      <c r="AD185" s="76">
        <v>38670.28</v>
      </c>
      <c r="AE185" s="76">
        <v>228086.82</v>
      </c>
      <c r="AF185" s="76">
        <v>2372272.88</v>
      </c>
      <c r="AG185" s="76">
        <v>226776.01</v>
      </c>
      <c r="AH185" s="76">
        <v>198459.93</v>
      </c>
      <c r="AI185" s="76">
        <v>133181.9</v>
      </c>
      <c r="AJ185" s="76">
        <v>199045.93</v>
      </c>
      <c r="AK185" s="76">
        <v>364855.52</v>
      </c>
      <c r="AL185" s="76">
        <v>315275.18</v>
      </c>
      <c r="AM185" s="76">
        <v>689402.01</v>
      </c>
      <c r="AN185" s="76">
        <v>256968.46</v>
      </c>
      <c r="AO185" s="76">
        <v>111102.44</v>
      </c>
      <c r="AP185" s="76">
        <v>129631.03999999999</v>
      </c>
      <c r="AQ185" s="76">
        <v>137692.69</v>
      </c>
      <c r="AR185" s="76">
        <v>813759.13</v>
      </c>
      <c r="AS185" s="76">
        <v>183451.5</v>
      </c>
      <c r="AT185" s="76">
        <v>290513.96999999997</v>
      </c>
      <c r="AU185" s="76">
        <v>294649</v>
      </c>
      <c r="AV185" s="76">
        <v>238213.43</v>
      </c>
      <c r="AW185" s="76">
        <v>14957.75</v>
      </c>
      <c r="AX185" s="76">
        <v>66350.679999999993</v>
      </c>
      <c r="AY185" s="76">
        <v>1907548.01</v>
      </c>
      <c r="AZ185" s="76">
        <v>402418.4</v>
      </c>
      <c r="BA185" s="76">
        <v>252970</v>
      </c>
      <c r="BB185" s="76">
        <v>187205.05</v>
      </c>
      <c r="BC185" s="76">
        <v>253298.58</v>
      </c>
      <c r="BD185" s="76">
        <v>240691.37</v>
      </c>
      <c r="BE185" s="76">
        <v>592628.07990000001</v>
      </c>
      <c r="BF185" s="76">
        <v>263910.36</v>
      </c>
      <c r="BG185" s="76">
        <v>333174.86</v>
      </c>
      <c r="BH185" s="76">
        <v>176648.57</v>
      </c>
      <c r="BI185" s="76">
        <v>109944.85</v>
      </c>
      <c r="BJ185" s="76">
        <v>1750824.7</v>
      </c>
      <c r="BK185" s="76">
        <v>1195528.06</v>
      </c>
      <c r="BL185" s="76">
        <v>118711.28</v>
      </c>
      <c r="BM185" s="76">
        <v>180947.894</v>
      </c>
      <c r="BN185" s="76">
        <v>357736.06</v>
      </c>
      <c r="BO185" s="76">
        <v>135857.29999999999</v>
      </c>
      <c r="BP185" s="76">
        <v>229273.71</v>
      </c>
      <c r="BQ185" s="76">
        <v>972904.42</v>
      </c>
      <c r="BR185" s="76">
        <v>112900.83</v>
      </c>
      <c r="BS185" s="76">
        <v>265065.62</v>
      </c>
      <c r="BT185" s="76">
        <v>295547.31</v>
      </c>
      <c r="BU185" s="76">
        <v>266849.83</v>
      </c>
      <c r="BV185" s="76">
        <v>194073.16</v>
      </c>
      <c r="BW185" s="76">
        <v>183813.59</v>
      </c>
      <c r="BX185" s="76">
        <v>141397.57</v>
      </c>
      <c r="BY185" s="76">
        <v>206377.59</v>
      </c>
      <c r="BZ185" s="77">
        <v>28185574.450000003</v>
      </c>
    </row>
    <row r="186" spans="1:78" x14ac:dyDescent="0.2">
      <c r="A186" s="74" t="s">
        <v>571</v>
      </c>
      <c r="B186" s="74" t="s">
        <v>585</v>
      </c>
      <c r="C186" s="75" t="s">
        <v>586</v>
      </c>
      <c r="D186" s="74" t="s">
        <v>587</v>
      </c>
      <c r="E186" s="76">
        <v>48881209.75</v>
      </c>
      <c r="F186" s="76">
        <v>11100521.529999999</v>
      </c>
      <c r="G186" s="76">
        <v>11084167.82</v>
      </c>
      <c r="H186" s="76">
        <v>6988542.9299999997</v>
      </c>
      <c r="I186" s="76">
        <v>4270406.9000000004</v>
      </c>
      <c r="J186" s="76">
        <v>2154203.17</v>
      </c>
      <c r="K186" s="76">
        <v>82474032.109999999</v>
      </c>
      <c r="L186" s="76">
        <v>10377813.09</v>
      </c>
      <c r="M186" s="76">
        <v>2762042.5</v>
      </c>
      <c r="N186" s="76">
        <v>16513247.470000001</v>
      </c>
      <c r="O186" s="76">
        <v>1998945.53</v>
      </c>
      <c r="P186" s="76">
        <v>3585562.4</v>
      </c>
      <c r="Q186" s="76">
        <v>12160541.800000001</v>
      </c>
      <c r="R186" s="76">
        <v>12544026.5</v>
      </c>
      <c r="S186" s="76">
        <v>277504.5</v>
      </c>
      <c r="T186" s="76">
        <v>3928478.45</v>
      </c>
      <c r="U186" s="76">
        <v>2095437.1</v>
      </c>
      <c r="V186" s="76">
        <v>2498640.87</v>
      </c>
      <c r="W186" s="76">
        <v>49699262.299999997</v>
      </c>
      <c r="X186" s="76">
        <v>8319643.7599999998</v>
      </c>
      <c r="Y186" s="76">
        <v>3436261.22</v>
      </c>
      <c r="Z186" s="76">
        <v>8672691.0099999998</v>
      </c>
      <c r="AA186" s="76">
        <v>1851840.8</v>
      </c>
      <c r="AB186" s="76">
        <v>2932780.53</v>
      </c>
      <c r="AC186" s="76">
        <v>5922392.04</v>
      </c>
      <c r="AD186" s="76">
        <v>2464636.31</v>
      </c>
      <c r="AE186" s="76">
        <v>6538966.0300000003</v>
      </c>
      <c r="AF186" s="76">
        <v>87773195.430000007</v>
      </c>
      <c r="AG186" s="76">
        <v>4494823.1500000004</v>
      </c>
      <c r="AH186" s="76">
        <v>1603433.07</v>
      </c>
      <c r="AI186" s="76">
        <v>2384132</v>
      </c>
      <c r="AJ186" s="76">
        <v>1695721.75</v>
      </c>
      <c r="AK186" s="76">
        <v>3060289.74</v>
      </c>
      <c r="AL186" s="76">
        <v>2669156.9</v>
      </c>
      <c r="AM186" s="76">
        <v>1898627.98</v>
      </c>
      <c r="AN186" s="76">
        <v>3568048.53</v>
      </c>
      <c r="AO186" s="76">
        <v>1422508.15</v>
      </c>
      <c r="AP186" s="76">
        <v>2202816.25</v>
      </c>
      <c r="AQ186" s="76">
        <v>2847807.2</v>
      </c>
      <c r="AR186" s="76">
        <v>17835888.239999998</v>
      </c>
      <c r="AS186" s="76">
        <v>2262796.23</v>
      </c>
      <c r="AT186" s="76">
        <v>1749352.36</v>
      </c>
      <c r="AU186" s="76">
        <v>2145808</v>
      </c>
      <c r="AV186" s="76">
        <v>1376850.5</v>
      </c>
      <c r="AW186" s="76">
        <v>302008</v>
      </c>
      <c r="AX186" s="76">
        <v>1552994.3</v>
      </c>
      <c r="AY186" s="76">
        <v>31060084.66</v>
      </c>
      <c r="AZ186" s="76">
        <v>2095863.03</v>
      </c>
      <c r="BA186" s="76">
        <v>2434414.2999999998</v>
      </c>
      <c r="BB186" s="76">
        <v>3310677.2</v>
      </c>
      <c r="BC186" s="76">
        <v>3547319</v>
      </c>
      <c r="BD186" s="76">
        <v>2192690.9</v>
      </c>
      <c r="BE186" s="76">
        <v>5014712</v>
      </c>
      <c r="BF186" s="76">
        <v>3163305.5</v>
      </c>
      <c r="BG186" s="76">
        <v>2647310.2799999998</v>
      </c>
      <c r="BH186" s="76">
        <v>768468.9</v>
      </c>
      <c r="BI186" s="76">
        <v>765789.5</v>
      </c>
      <c r="BJ186" s="76">
        <v>25643278</v>
      </c>
      <c r="BK186" s="76">
        <v>14479189.5</v>
      </c>
      <c r="BL186" s="76">
        <v>2594649.1</v>
      </c>
      <c r="BM186" s="76">
        <v>1503536.9</v>
      </c>
      <c r="BN186" s="76">
        <v>2467256</v>
      </c>
      <c r="BO186" s="76">
        <v>2966223.23</v>
      </c>
      <c r="BP186" s="76">
        <v>1475307.94</v>
      </c>
      <c r="BQ186" s="76">
        <v>17659818.140000001</v>
      </c>
      <c r="BR186" s="76">
        <v>1739782.57</v>
      </c>
      <c r="BS186" s="76">
        <v>777358.03</v>
      </c>
      <c r="BT186" s="76">
        <v>3146479.99</v>
      </c>
      <c r="BU186" s="76">
        <v>3241190.59</v>
      </c>
      <c r="BV186" s="76">
        <v>9402822.8499999996</v>
      </c>
      <c r="BW186" s="76">
        <v>2399175.85</v>
      </c>
      <c r="BX186" s="76">
        <v>1329923.44</v>
      </c>
      <c r="BY186" s="76">
        <v>1151134</v>
      </c>
      <c r="BZ186" s="77">
        <v>57134024.28989999</v>
      </c>
    </row>
    <row r="187" spans="1:78" x14ac:dyDescent="0.2">
      <c r="A187" s="74" t="s">
        <v>571</v>
      </c>
      <c r="B187" s="74" t="s">
        <v>454</v>
      </c>
      <c r="C187" s="75" t="s">
        <v>588</v>
      </c>
      <c r="D187" s="74" t="s">
        <v>589</v>
      </c>
      <c r="E187" s="76">
        <v>11473206.09</v>
      </c>
      <c r="F187" s="76">
        <v>299873.96000000002</v>
      </c>
      <c r="G187" s="76">
        <v>757745.85</v>
      </c>
      <c r="H187" s="76">
        <v>0</v>
      </c>
      <c r="I187" s="76">
        <v>23540</v>
      </c>
      <c r="J187" s="76">
        <v>528340</v>
      </c>
      <c r="K187" s="76">
        <v>4551650.1500000004</v>
      </c>
      <c r="L187" s="76">
        <v>225442</v>
      </c>
      <c r="M187" s="76">
        <v>18228</v>
      </c>
      <c r="N187" s="76">
        <v>5606032.54</v>
      </c>
      <c r="O187" s="76">
        <v>83200</v>
      </c>
      <c r="P187" s="76">
        <v>1001698.5</v>
      </c>
      <c r="Q187" s="76">
        <v>125520</v>
      </c>
      <c r="R187" s="76">
        <v>0</v>
      </c>
      <c r="S187" s="76">
        <v>0</v>
      </c>
      <c r="T187" s="76">
        <v>0</v>
      </c>
      <c r="U187" s="76">
        <v>0</v>
      </c>
      <c r="V187" s="76">
        <v>20010</v>
      </c>
      <c r="W187" s="76">
        <v>0</v>
      </c>
      <c r="X187" s="76">
        <v>492839.6</v>
      </c>
      <c r="Y187" s="76">
        <v>774455</v>
      </c>
      <c r="Z187" s="76">
        <v>26111719.43</v>
      </c>
      <c r="AA187" s="76">
        <v>352463</v>
      </c>
      <c r="AB187" s="76">
        <v>0</v>
      </c>
      <c r="AC187" s="76">
        <v>0</v>
      </c>
      <c r="AD187" s="76">
        <v>0</v>
      </c>
      <c r="AE187" s="76">
        <v>0</v>
      </c>
      <c r="AF187" s="76">
        <v>2941400</v>
      </c>
      <c r="AG187" s="76">
        <v>551100</v>
      </c>
      <c r="AH187" s="76">
        <v>19100</v>
      </c>
      <c r="AI187" s="76">
        <v>250000</v>
      </c>
      <c r="AJ187" s="76">
        <v>0</v>
      </c>
      <c r="AK187" s="76">
        <v>76060.97</v>
      </c>
      <c r="AL187" s="76">
        <v>0</v>
      </c>
      <c r="AM187" s="76">
        <v>186700</v>
      </c>
      <c r="AN187" s="76">
        <v>0</v>
      </c>
      <c r="AO187" s="76">
        <v>222997</v>
      </c>
      <c r="AP187" s="76">
        <v>32000</v>
      </c>
      <c r="AQ187" s="76">
        <v>17500</v>
      </c>
      <c r="AR187" s="76">
        <v>0</v>
      </c>
      <c r="AS187" s="76">
        <v>0</v>
      </c>
      <c r="AT187" s="76">
        <v>0</v>
      </c>
      <c r="AU187" s="76">
        <v>0</v>
      </c>
      <c r="AV187" s="76">
        <v>110000</v>
      </c>
      <c r="AW187" s="76">
        <v>22000</v>
      </c>
      <c r="AX187" s="76">
        <v>146050</v>
      </c>
      <c r="AY187" s="76">
        <v>5056110</v>
      </c>
      <c r="AZ187" s="76">
        <v>44798</v>
      </c>
      <c r="BA187" s="76">
        <v>117390</v>
      </c>
      <c r="BB187" s="76">
        <v>4000</v>
      </c>
      <c r="BC187" s="76">
        <v>888575.03</v>
      </c>
      <c r="BD187" s="76">
        <v>1617642</v>
      </c>
      <c r="BE187" s="76">
        <v>0</v>
      </c>
      <c r="BF187" s="76">
        <v>0</v>
      </c>
      <c r="BG187" s="76">
        <v>45500</v>
      </c>
      <c r="BH187" s="76">
        <v>197422</v>
      </c>
      <c r="BI187" s="76">
        <v>39440</v>
      </c>
      <c r="BJ187" s="76">
        <v>0</v>
      </c>
      <c r="BK187" s="76">
        <v>1771000</v>
      </c>
      <c r="BL187" s="76">
        <v>16766.900000000001</v>
      </c>
      <c r="BM187" s="76">
        <v>128808</v>
      </c>
      <c r="BN187" s="76">
        <v>116930</v>
      </c>
      <c r="BO187" s="76">
        <v>274960</v>
      </c>
      <c r="BP187" s="76">
        <v>549700</v>
      </c>
      <c r="BQ187" s="76">
        <v>1738217.8</v>
      </c>
      <c r="BR187" s="76">
        <v>10457.4</v>
      </c>
      <c r="BS187" s="76">
        <v>0</v>
      </c>
      <c r="BT187" s="76">
        <v>500</v>
      </c>
      <c r="BU187" s="76">
        <v>0</v>
      </c>
      <c r="BV187" s="76">
        <v>50000</v>
      </c>
      <c r="BW187" s="76">
        <v>905100</v>
      </c>
      <c r="BX187" s="76">
        <v>0</v>
      </c>
      <c r="BY187" s="76">
        <v>1496780</v>
      </c>
      <c r="BZ187" s="77">
        <v>8653243.160000002</v>
      </c>
    </row>
    <row r="188" spans="1:78" x14ac:dyDescent="0.2">
      <c r="A188" s="74" t="s">
        <v>571</v>
      </c>
      <c r="B188" s="74" t="s">
        <v>454</v>
      </c>
      <c r="C188" s="75" t="s">
        <v>590</v>
      </c>
      <c r="D188" s="74" t="s">
        <v>591</v>
      </c>
      <c r="E188" s="76">
        <v>437058.97</v>
      </c>
      <c r="F188" s="76">
        <v>376458.77</v>
      </c>
      <c r="G188" s="76">
        <v>738226.06</v>
      </c>
      <c r="H188" s="76">
        <v>24128.5</v>
      </c>
      <c r="I188" s="76">
        <v>162355.69</v>
      </c>
      <c r="J188" s="76">
        <v>47823</v>
      </c>
      <c r="K188" s="76">
        <v>0</v>
      </c>
      <c r="L188" s="76">
        <v>49862</v>
      </c>
      <c r="M188" s="76">
        <v>3937.6</v>
      </c>
      <c r="N188" s="76">
        <v>379228.41</v>
      </c>
      <c r="O188" s="76">
        <v>23715</v>
      </c>
      <c r="P188" s="76">
        <v>122259</v>
      </c>
      <c r="Q188" s="76">
        <v>5350</v>
      </c>
      <c r="R188" s="76">
        <v>88724.6</v>
      </c>
      <c r="S188" s="76">
        <v>27440.69</v>
      </c>
      <c r="T188" s="76">
        <v>404675.1</v>
      </c>
      <c r="U188" s="76">
        <v>0</v>
      </c>
      <c r="V188" s="76">
        <v>29680</v>
      </c>
      <c r="W188" s="76">
        <v>0</v>
      </c>
      <c r="X188" s="76">
        <v>91371</v>
      </c>
      <c r="Y188" s="76">
        <v>6830.5</v>
      </c>
      <c r="Z188" s="76">
        <v>300506.75</v>
      </c>
      <c r="AA188" s="76">
        <v>31800</v>
      </c>
      <c r="AB188" s="76">
        <v>1500</v>
      </c>
      <c r="AC188" s="76">
        <v>9000</v>
      </c>
      <c r="AD188" s="76">
        <v>0</v>
      </c>
      <c r="AE188" s="76">
        <v>0</v>
      </c>
      <c r="AF188" s="76">
        <v>451885</v>
      </c>
      <c r="AG188" s="76">
        <v>88100</v>
      </c>
      <c r="AH188" s="76">
        <v>3950</v>
      </c>
      <c r="AI188" s="76">
        <v>28600</v>
      </c>
      <c r="AJ188" s="76">
        <v>75200</v>
      </c>
      <c r="AK188" s="76">
        <v>16525.080000000002</v>
      </c>
      <c r="AL188" s="76">
        <v>66950</v>
      </c>
      <c r="AM188" s="76">
        <v>3750</v>
      </c>
      <c r="AN188" s="76">
        <v>71100</v>
      </c>
      <c r="AO188" s="76">
        <v>103600</v>
      </c>
      <c r="AP188" s="76">
        <v>84820</v>
      </c>
      <c r="AQ188" s="76">
        <v>13050</v>
      </c>
      <c r="AR188" s="76">
        <v>104389.32</v>
      </c>
      <c r="AS188" s="76">
        <v>12530</v>
      </c>
      <c r="AT188" s="76">
        <v>4878</v>
      </c>
      <c r="AU188" s="76">
        <v>50450</v>
      </c>
      <c r="AV188" s="76">
        <v>16090</v>
      </c>
      <c r="AW188" s="76">
        <v>12000</v>
      </c>
      <c r="AX188" s="76">
        <v>19930</v>
      </c>
      <c r="AY188" s="76">
        <v>909191.5</v>
      </c>
      <c r="AZ188" s="76">
        <v>47080</v>
      </c>
      <c r="BA188" s="76">
        <v>3240</v>
      </c>
      <c r="BB188" s="76">
        <v>76300</v>
      </c>
      <c r="BC188" s="76">
        <v>23800</v>
      </c>
      <c r="BD188" s="76">
        <v>84692</v>
      </c>
      <c r="BE188" s="76">
        <v>3700</v>
      </c>
      <c r="BF188" s="76">
        <v>0</v>
      </c>
      <c r="BG188" s="76">
        <v>52965</v>
      </c>
      <c r="BH188" s="76">
        <v>4600</v>
      </c>
      <c r="BI188" s="76">
        <v>15754</v>
      </c>
      <c r="BJ188" s="76">
        <v>228095.5</v>
      </c>
      <c r="BK188" s="76">
        <v>0</v>
      </c>
      <c r="BL188" s="76">
        <v>0</v>
      </c>
      <c r="BM188" s="76">
        <v>10790</v>
      </c>
      <c r="BN188" s="76">
        <v>19100</v>
      </c>
      <c r="BO188" s="76">
        <v>79650</v>
      </c>
      <c r="BP188" s="76">
        <v>18500</v>
      </c>
      <c r="BQ188" s="76">
        <v>1745018.3</v>
      </c>
      <c r="BR188" s="76">
        <v>58069.25</v>
      </c>
      <c r="BS188" s="76">
        <v>47264.9</v>
      </c>
      <c r="BT188" s="76">
        <v>120250</v>
      </c>
      <c r="BU188" s="76">
        <v>21897.05</v>
      </c>
      <c r="BV188" s="76">
        <v>57974</v>
      </c>
      <c r="BW188" s="76">
        <v>9550</v>
      </c>
      <c r="BX188" s="76">
        <v>56275</v>
      </c>
      <c r="BY188" s="76">
        <v>14937</v>
      </c>
      <c r="BZ188" s="77">
        <v>21940842</v>
      </c>
    </row>
    <row r="189" spans="1:78" x14ac:dyDescent="0.2">
      <c r="A189" s="74" t="s">
        <v>571</v>
      </c>
      <c r="B189" s="74" t="s">
        <v>454</v>
      </c>
      <c r="C189" s="75" t="s">
        <v>592</v>
      </c>
      <c r="D189" s="74" t="s">
        <v>593</v>
      </c>
      <c r="E189" s="76">
        <v>425516.2</v>
      </c>
      <c r="F189" s="76">
        <v>275840.06</v>
      </c>
      <c r="G189" s="76">
        <v>314498.38</v>
      </c>
      <c r="H189" s="76">
        <v>127987.18</v>
      </c>
      <c r="I189" s="76">
        <v>136960</v>
      </c>
      <c r="J189" s="76">
        <v>3600</v>
      </c>
      <c r="K189" s="76">
        <v>46681.4</v>
      </c>
      <c r="L189" s="76">
        <v>145710.26999999999</v>
      </c>
      <c r="M189" s="76">
        <v>82010.86</v>
      </c>
      <c r="N189" s="76">
        <v>203272.9</v>
      </c>
      <c r="O189" s="76">
        <v>45325</v>
      </c>
      <c r="P189" s="76">
        <v>219475.17</v>
      </c>
      <c r="Q189" s="76">
        <v>158538.92000000001</v>
      </c>
      <c r="R189" s="76">
        <v>290182.58</v>
      </c>
      <c r="S189" s="76">
        <v>86471.85</v>
      </c>
      <c r="T189" s="76">
        <v>73150.240000000005</v>
      </c>
      <c r="U189" s="76">
        <v>207710.53</v>
      </c>
      <c r="V189" s="76">
        <v>53290</v>
      </c>
      <c r="W189" s="76">
        <v>0</v>
      </c>
      <c r="X189" s="76">
        <v>106166.7</v>
      </c>
      <c r="Y189" s="76">
        <v>187937.16</v>
      </c>
      <c r="Z189" s="76">
        <v>235294.17</v>
      </c>
      <c r="AA189" s="76">
        <v>125023</v>
      </c>
      <c r="AB189" s="76">
        <v>77606</v>
      </c>
      <c r="AC189" s="76">
        <v>91951.3</v>
      </c>
      <c r="AD189" s="76">
        <v>0</v>
      </c>
      <c r="AE189" s="76">
        <v>141210.75</v>
      </c>
      <c r="AF189" s="76">
        <v>631339.67000000004</v>
      </c>
      <c r="AG189" s="76">
        <v>126060.01</v>
      </c>
      <c r="AH189" s="76">
        <v>29149.52</v>
      </c>
      <c r="AI189" s="76">
        <v>97020</v>
      </c>
      <c r="AJ189" s="76">
        <v>139649.04</v>
      </c>
      <c r="AK189" s="76">
        <v>221035</v>
      </c>
      <c r="AL189" s="76">
        <v>141851.04</v>
      </c>
      <c r="AM189" s="76">
        <v>107590</v>
      </c>
      <c r="AN189" s="76">
        <v>341567.13</v>
      </c>
      <c r="AO189" s="76">
        <v>138780.03</v>
      </c>
      <c r="AP189" s="76">
        <v>197246.78</v>
      </c>
      <c r="AQ189" s="76">
        <v>27155</v>
      </c>
      <c r="AR189" s="76">
        <v>117124.5</v>
      </c>
      <c r="AS189" s="76">
        <v>199824.45</v>
      </c>
      <c r="AT189" s="76">
        <v>69333.929999999993</v>
      </c>
      <c r="AU189" s="76">
        <v>164942.73000000001</v>
      </c>
      <c r="AV189" s="76">
        <v>114523.1</v>
      </c>
      <c r="AW189" s="76">
        <v>25402.720000000001</v>
      </c>
      <c r="AX189" s="76">
        <v>32895</v>
      </c>
      <c r="AY189" s="76">
        <v>201140</v>
      </c>
      <c r="AZ189" s="76">
        <v>368787.09</v>
      </c>
      <c r="BA189" s="76">
        <v>64784.09</v>
      </c>
      <c r="BB189" s="76">
        <v>261737.07</v>
      </c>
      <c r="BC189" s="76">
        <v>170402.09</v>
      </c>
      <c r="BD189" s="76">
        <v>384502.23</v>
      </c>
      <c r="BE189" s="76">
        <v>189626.61</v>
      </c>
      <c r="BF189" s="76">
        <v>272796.77</v>
      </c>
      <c r="BG189" s="76">
        <v>159006.32999999999</v>
      </c>
      <c r="BH189" s="76">
        <v>35839.46</v>
      </c>
      <c r="BI189" s="76">
        <v>17686.990000000002</v>
      </c>
      <c r="BJ189" s="76">
        <v>470222</v>
      </c>
      <c r="BK189" s="76">
        <v>436426.63</v>
      </c>
      <c r="BL189" s="76">
        <v>91795.6</v>
      </c>
      <c r="BM189" s="76">
        <v>89974.85</v>
      </c>
      <c r="BN189" s="76">
        <v>158006.20000000001</v>
      </c>
      <c r="BO189" s="76">
        <v>140731.24</v>
      </c>
      <c r="BP189" s="76">
        <v>89019.88</v>
      </c>
      <c r="BQ189" s="76">
        <v>374177.08</v>
      </c>
      <c r="BR189" s="76">
        <v>120554.23</v>
      </c>
      <c r="BS189" s="76">
        <v>271852.63</v>
      </c>
      <c r="BT189" s="76">
        <v>318756.62</v>
      </c>
      <c r="BU189" s="76">
        <v>260693.96</v>
      </c>
      <c r="BV189" s="76">
        <v>277717.02</v>
      </c>
      <c r="BW189" s="76">
        <v>113320.89</v>
      </c>
      <c r="BX189" s="76">
        <v>89897.54</v>
      </c>
      <c r="BY189" s="76">
        <v>121203.62</v>
      </c>
      <c r="BZ189" s="77">
        <v>641754.69999999995</v>
      </c>
    </row>
    <row r="190" spans="1:78" x14ac:dyDescent="0.2">
      <c r="A190" s="74" t="s">
        <v>571</v>
      </c>
      <c r="B190" s="74" t="s">
        <v>454</v>
      </c>
      <c r="C190" s="75" t="s">
        <v>594</v>
      </c>
      <c r="D190" s="74" t="s">
        <v>595</v>
      </c>
      <c r="E190" s="76">
        <v>204393</v>
      </c>
      <c r="F190" s="76">
        <v>60218</v>
      </c>
      <c r="G190" s="76">
        <v>145841</v>
      </c>
      <c r="H190" s="76">
        <v>40499.5</v>
      </c>
      <c r="I190" s="76">
        <v>7661.2</v>
      </c>
      <c r="J190" s="76">
        <v>0</v>
      </c>
      <c r="K190" s="76">
        <v>0</v>
      </c>
      <c r="L190" s="76">
        <v>0</v>
      </c>
      <c r="M190" s="76">
        <v>0</v>
      </c>
      <c r="N190" s="76">
        <v>3520</v>
      </c>
      <c r="O190" s="76">
        <v>27698</v>
      </c>
      <c r="P190" s="76">
        <v>65951</v>
      </c>
      <c r="Q190" s="76">
        <v>17655</v>
      </c>
      <c r="R190" s="76">
        <v>2800</v>
      </c>
      <c r="S190" s="76">
        <v>0</v>
      </c>
      <c r="T190" s="76">
        <v>0</v>
      </c>
      <c r="U190" s="76">
        <v>0</v>
      </c>
      <c r="V190" s="76">
        <v>0</v>
      </c>
      <c r="W190" s="76">
        <v>0</v>
      </c>
      <c r="X190" s="76">
        <v>99709.5</v>
      </c>
      <c r="Y190" s="76">
        <v>0</v>
      </c>
      <c r="Z190" s="76">
        <v>21614</v>
      </c>
      <c r="AA190" s="76">
        <v>222688.4</v>
      </c>
      <c r="AB190" s="76">
        <v>0</v>
      </c>
      <c r="AC190" s="76">
        <v>0</v>
      </c>
      <c r="AD190" s="76">
        <v>0</v>
      </c>
      <c r="AE190" s="76">
        <v>0</v>
      </c>
      <c r="AF190" s="76">
        <v>466448.6</v>
      </c>
      <c r="AG190" s="76">
        <v>60973</v>
      </c>
      <c r="AH190" s="76">
        <v>0</v>
      </c>
      <c r="AI190" s="76">
        <v>0</v>
      </c>
      <c r="AJ190" s="76">
        <v>3424</v>
      </c>
      <c r="AK190" s="76">
        <v>50256.01</v>
      </c>
      <c r="AL190" s="76">
        <v>106513</v>
      </c>
      <c r="AM190" s="76">
        <v>3708.53</v>
      </c>
      <c r="AN190" s="76">
        <v>0</v>
      </c>
      <c r="AO190" s="76">
        <v>1800</v>
      </c>
      <c r="AP190" s="76">
        <v>10708</v>
      </c>
      <c r="AQ190" s="76">
        <v>50420</v>
      </c>
      <c r="AR190" s="76">
        <v>0</v>
      </c>
      <c r="AS190" s="76">
        <v>0</v>
      </c>
      <c r="AT190" s="76">
        <v>0</v>
      </c>
      <c r="AU190" s="76">
        <v>25800</v>
      </c>
      <c r="AV190" s="76">
        <v>72702</v>
      </c>
      <c r="AW190" s="76">
        <v>0</v>
      </c>
      <c r="AX190" s="76">
        <v>37450</v>
      </c>
      <c r="AY190" s="76">
        <v>0</v>
      </c>
      <c r="AZ190" s="76">
        <v>0</v>
      </c>
      <c r="BA190" s="76">
        <v>0</v>
      </c>
      <c r="BB190" s="76">
        <v>23070</v>
      </c>
      <c r="BC190" s="76">
        <v>0</v>
      </c>
      <c r="BD190" s="76">
        <v>0</v>
      </c>
      <c r="BE190" s="76">
        <v>0</v>
      </c>
      <c r="BF190" s="76">
        <v>0</v>
      </c>
      <c r="BG190" s="76">
        <v>0</v>
      </c>
      <c r="BH190" s="76">
        <v>0</v>
      </c>
      <c r="BI190" s="76">
        <v>0</v>
      </c>
      <c r="BJ190" s="76">
        <v>33223.5</v>
      </c>
      <c r="BK190" s="76">
        <v>179380.15</v>
      </c>
      <c r="BL190" s="76">
        <v>73937</v>
      </c>
      <c r="BM190" s="76">
        <v>0</v>
      </c>
      <c r="BN190" s="76">
        <v>0</v>
      </c>
      <c r="BO190" s="76">
        <v>43160</v>
      </c>
      <c r="BP190" s="76">
        <v>7800</v>
      </c>
      <c r="BQ190" s="76">
        <v>6955</v>
      </c>
      <c r="BR190" s="76">
        <v>0</v>
      </c>
      <c r="BS190" s="76">
        <v>44512</v>
      </c>
      <c r="BT190" s="76">
        <v>26536</v>
      </c>
      <c r="BU190" s="76">
        <v>49755</v>
      </c>
      <c r="BV190" s="76">
        <v>29955</v>
      </c>
      <c r="BW190" s="76">
        <v>150765.53</v>
      </c>
      <c r="BX190" s="76">
        <v>139100</v>
      </c>
      <c r="BY190" s="76">
        <v>20223</v>
      </c>
      <c r="BZ190" s="77">
        <v>15382486.489999998</v>
      </c>
    </row>
    <row r="191" spans="1:78" x14ac:dyDescent="0.2">
      <c r="A191" s="74" t="s">
        <v>571</v>
      </c>
      <c r="B191" s="74" t="s">
        <v>454</v>
      </c>
      <c r="C191" s="75" t="s">
        <v>596</v>
      </c>
      <c r="D191" s="74" t="s">
        <v>597</v>
      </c>
      <c r="E191" s="76">
        <v>64458.94</v>
      </c>
      <c r="F191" s="76">
        <v>0</v>
      </c>
      <c r="G191" s="76">
        <v>0</v>
      </c>
      <c r="H191" s="76">
        <v>0</v>
      </c>
      <c r="I191" s="76">
        <v>0</v>
      </c>
      <c r="J191" s="76">
        <v>0</v>
      </c>
      <c r="K191" s="76">
        <v>0</v>
      </c>
      <c r="L191" s="76">
        <v>16640</v>
      </c>
      <c r="M191" s="76">
        <v>0</v>
      </c>
      <c r="N191" s="76">
        <v>5029</v>
      </c>
      <c r="O191" s="76">
        <v>0</v>
      </c>
      <c r="P191" s="76">
        <v>0</v>
      </c>
      <c r="Q191" s="76">
        <v>0</v>
      </c>
      <c r="R191" s="76">
        <v>0</v>
      </c>
      <c r="S191" s="76">
        <v>0</v>
      </c>
      <c r="T191" s="76">
        <v>0</v>
      </c>
      <c r="U191" s="76">
        <v>0</v>
      </c>
      <c r="V191" s="76">
        <v>0</v>
      </c>
      <c r="W191" s="76">
        <v>0</v>
      </c>
      <c r="X191" s="76">
        <v>0</v>
      </c>
      <c r="Y191" s="76">
        <v>0</v>
      </c>
      <c r="Z191" s="76">
        <v>0</v>
      </c>
      <c r="AA191" s="76">
        <v>0</v>
      </c>
      <c r="AB191" s="76">
        <v>0</v>
      </c>
      <c r="AC191" s="76">
        <v>0</v>
      </c>
      <c r="AD191" s="76">
        <v>0</v>
      </c>
      <c r="AE191" s="76">
        <v>0</v>
      </c>
      <c r="AF191" s="76">
        <v>0</v>
      </c>
      <c r="AG191" s="76">
        <v>0</v>
      </c>
      <c r="AH191" s="76">
        <v>0</v>
      </c>
      <c r="AI191" s="76">
        <v>470</v>
      </c>
      <c r="AJ191" s="76">
        <v>0</v>
      </c>
      <c r="AK191" s="76">
        <v>0</v>
      </c>
      <c r="AL191" s="76">
        <v>2000</v>
      </c>
      <c r="AM191" s="76">
        <v>0</v>
      </c>
      <c r="AN191" s="76">
        <v>0</v>
      </c>
      <c r="AO191" s="76">
        <v>500</v>
      </c>
      <c r="AP191" s="76">
        <v>2150</v>
      </c>
      <c r="AQ191" s="76">
        <v>0</v>
      </c>
      <c r="AR191" s="76">
        <v>4800</v>
      </c>
      <c r="AS191" s="76">
        <v>0</v>
      </c>
      <c r="AT191" s="76">
        <v>0</v>
      </c>
      <c r="AU191" s="76">
        <v>44512</v>
      </c>
      <c r="AV191" s="76">
        <v>525</v>
      </c>
      <c r="AW191" s="76">
        <v>0</v>
      </c>
      <c r="AX191" s="76">
        <v>0</v>
      </c>
      <c r="AY191" s="76">
        <v>0</v>
      </c>
      <c r="AZ191" s="76">
        <v>0</v>
      </c>
      <c r="BA191" s="76">
        <v>0</v>
      </c>
      <c r="BB191" s="76">
        <v>19795</v>
      </c>
      <c r="BC191" s="76">
        <v>0</v>
      </c>
      <c r="BD191" s="76">
        <v>0</v>
      </c>
      <c r="BE191" s="76">
        <v>0</v>
      </c>
      <c r="BF191" s="76">
        <v>0</v>
      </c>
      <c r="BG191" s="76">
        <v>0</v>
      </c>
      <c r="BH191" s="76">
        <v>0</v>
      </c>
      <c r="BI191" s="76">
        <v>0</v>
      </c>
      <c r="BJ191" s="76">
        <v>0</v>
      </c>
      <c r="BK191" s="76">
        <v>0</v>
      </c>
      <c r="BL191" s="76">
        <v>0</v>
      </c>
      <c r="BM191" s="76">
        <v>0</v>
      </c>
      <c r="BN191" s="76">
        <v>0</v>
      </c>
      <c r="BO191" s="76">
        <v>0</v>
      </c>
      <c r="BP191" s="76">
        <v>0</v>
      </c>
      <c r="BQ191" s="76">
        <v>5500</v>
      </c>
      <c r="BR191" s="76">
        <v>2080</v>
      </c>
      <c r="BS191" s="76">
        <v>0</v>
      </c>
      <c r="BT191" s="76">
        <v>0</v>
      </c>
      <c r="BU191" s="76">
        <v>4000</v>
      </c>
      <c r="BV191" s="76">
        <v>5500</v>
      </c>
      <c r="BW191" s="76">
        <v>5190</v>
      </c>
      <c r="BX191" s="76">
        <v>0</v>
      </c>
      <c r="BY191" s="76">
        <v>5950</v>
      </c>
      <c r="BZ191" s="77">
        <v>5564394.1299999999</v>
      </c>
    </row>
    <row r="192" spans="1:78" x14ac:dyDescent="0.2">
      <c r="A192" s="74" t="s">
        <v>571</v>
      </c>
      <c r="B192" s="74" t="s">
        <v>454</v>
      </c>
      <c r="C192" s="75" t="s">
        <v>598</v>
      </c>
      <c r="D192" s="74" t="s">
        <v>599</v>
      </c>
      <c r="E192" s="76">
        <v>7284993.7800000003</v>
      </c>
      <c r="F192" s="76">
        <v>576806.69999999995</v>
      </c>
      <c r="G192" s="76">
        <v>1550211.07</v>
      </c>
      <c r="H192" s="76">
        <v>367300</v>
      </c>
      <c r="I192" s="76">
        <v>556052.69999999995</v>
      </c>
      <c r="J192" s="76">
        <v>79893.7</v>
      </c>
      <c r="K192" s="76">
        <v>7803233.1900000004</v>
      </c>
      <c r="L192" s="76">
        <v>490587.32</v>
      </c>
      <c r="M192" s="76">
        <v>0</v>
      </c>
      <c r="N192" s="76">
        <v>926705.02</v>
      </c>
      <c r="O192" s="76">
        <v>82810</v>
      </c>
      <c r="P192" s="76">
        <v>884879.65</v>
      </c>
      <c r="Q192" s="76">
        <v>220678</v>
      </c>
      <c r="R192" s="76">
        <v>245674.8</v>
      </c>
      <c r="S192" s="76">
        <v>40767</v>
      </c>
      <c r="T192" s="76">
        <v>148000</v>
      </c>
      <c r="U192" s="76">
        <v>156040</v>
      </c>
      <c r="V192" s="76">
        <v>438155.98</v>
      </c>
      <c r="W192" s="76">
        <v>2239653.2599999998</v>
      </c>
      <c r="X192" s="76">
        <v>1935362.84</v>
      </c>
      <c r="Y192" s="76">
        <v>277186</v>
      </c>
      <c r="Z192" s="76">
        <v>1667101.55</v>
      </c>
      <c r="AA192" s="76">
        <v>145573.54</v>
      </c>
      <c r="AB192" s="76">
        <v>0</v>
      </c>
      <c r="AC192" s="76">
        <v>67230</v>
      </c>
      <c r="AD192" s="76">
        <v>0</v>
      </c>
      <c r="AE192" s="76">
        <v>0</v>
      </c>
      <c r="AF192" s="76">
        <v>9022037.5199999996</v>
      </c>
      <c r="AG192" s="76">
        <v>240818.02</v>
      </c>
      <c r="AH192" s="76">
        <v>140358.78</v>
      </c>
      <c r="AI192" s="76">
        <v>123176.85</v>
      </c>
      <c r="AJ192" s="76">
        <v>57088.07</v>
      </c>
      <c r="AK192" s="76">
        <v>112100.57</v>
      </c>
      <c r="AL192" s="76">
        <v>232249</v>
      </c>
      <c r="AM192" s="76">
        <v>160055</v>
      </c>
      <c r="AN192" s="76">
        <v>149006.06</v>
      </c>
      <c r="AO192" s="76">
        <v>117909.1</v>
      </c>
      <c r="AP192" s="76">
        <v>138536</v>
      </c>
      <c r="AQ192" s="76">
        <v>122325</v>
      </c>
      <c r="AR192" s="76">
        <v>1015892.63</v>
      </c>
      <c r="AS192" s="76">
        <v>8654</v>
      </c>
      <c r="AT192" s="76">
        <v>91525.86</v>
      </c>
      <c r="AU192" s="76">
        <v>118423</v>
      </c>
      <c r="AV192" s="76">
        <v>149362</v>
      </c>
      <c r="AW192" s="76">
        <v>60425</v>
      </c>
      <c r="AX192" s="76">
        <v>64277.2</v>
      </c>
      <c r="AY192" s="76">
        <v>1213940.73</v>
      </c>
      <c r="AZ192" s="76">
        <v>137900</v>
      </c>
      <c r="BA192" s="76">
        <v>126970.6</v>
      </c>
      <c r="BB192" s="76">
        <v>355941.2</v>
      </c>
      <c r="BC192" s="76">
        <v>243200.75</v>
      </c>
      <c r="BD192" s="76">
        <v>62445.55</v>
      </c>
      <c r="BE192" s="76">
        <v>285922.5</v>
      </c>
      <c r="BF192" s="76">
        <v>1019375.51</v>
      </c>
      <c r="BG192" s="76">
        <v>255838</v>
      </c>
      <c r="BH192" s="76">
        <v>20950</v>
      </c>
      <c r="BI192" s="76">
        <v>40100</v>
      </c>
      <c r="BJ192" s="76">
        <v>7860431.7400000002</v>
      </c>
      <c r="BK192" s="76">
        <v>1597746.3</v>
      </c>
      <c r="BL192" s="76">
        <v>197100</v>
      </c>
      <c r="BM192" s="76">
        <v>41546</v>
      </c>
      <c r="BN192" s="76">
        <v>46485</v>
      </c>
      <c r="BO192" s="76">
        <v>80105</v>
      </c>
      <c r="BP192" s="76">
        <v>37104.61</v>
      </c>
      <c r="BQ192" s="76">
        <v>4273832.05</v>
      </c>
      <c r="BR192" s="76">
        <v>84456.42</v>
      </c>
      <c r="BS192" s="76">
        <v>119555.44</v>
      </c>
      <c r="BT192" s="76">
        <v>75620</v>
      </c>
      <c r="BU192" s="76">
        <v>82375.399999999994</v>
      </c>
      <c r="BV192" s="76">
        <v>1131785</v>
      </c>
      <c r="BW192" s="76">
        <v>70050</v>
      </c>
      <c r="BX192" s="76">
        <v>140685</v>
      </c>
      <c r="BY192" s="76">
        <v>76875</v>
      </c>
      <c r="BZ192" s="77">
        <v>7480583.4800000023</v>
      </c>
    </row>
    <row r="193" spans="1:78" x14ac:dyDescent="0.2">
      <c r="A193" s="74" t="s">
        <v>571</v>
      </c>
      <c r="B193" s="74" t="s">
        <v>454</v>
      </c>
      <c r="C193" s="75" t="s">
        <v>600</v>
      </c>
      <c r="D193" s="74" t="s">
        <v>601</v>
      </c>
      <c r="E193" s="76">
        <v>0</v>
      </c>
      <c r="F193" s="76">
        <v>941.6</v>
      </c>
      <c r="G193" s="76">
        <v>31137</v>
      </c>
      <c r="H193" s="76">
        <v>0</v>
      </c>
      <c r="I193" s="76">
        <v>0</v>
      </c>
      <c r="J193" s="76">
        <v>0</v>
      </c>
      <c r="K193" s="76">
        <v>2500</v>
      </c>
      <c r="L193" s="76">
        <v>69817.5</v>
      </c>
      <c r="M193" s="76">
        <v>0</v>
      </c>
      <c r="N193" s="76">
        <v>2680</v>
      </c>
      <c r="O193" s="76">
        <v>600</v>
      </c>
      <c r="P193" s="76">
        <v>0</v>
      </c>
      <c r="Q193" s="76">
        <v>0</v>
      </c>
      <c r="R193" s="76">
        <v>26017</v>
      </c>
      <c r="S193" s="76">
        <v>0</v>
      </c>
      <c r="T193" s="76">
        <v>321</v>
      </c>
      <c r="U193" s="76">
        <v>5938.75</v>
      </c>
      <c r="V193" s="76">
        <v>9160</v>
      </c>
      <c r="W193" s="76">
        <v>0</v>
      </c>
      <c r="X193" s="76">
        <v>63142.8</v>
      </c>
      <c r="Y193" s="76">
        <v>1177</v>
      </c>
      <c r="Z193" s="76">
        <v>18981.8</v>
      </c>
      <c r="AA193" s="76">
        <v>321</v>
      </c>
      <c r="AB193" s="76">
        <v>4700</v>
      </c>
      <c r="AC193" s="76">
        <v>1400</v>
      </c>
      <c r="AD193" s="76">
        <v>0</v>
      </c>
      <c r="AE193" s="76">
        <v>0</v>
      </c>
      <c r="AF193" s="76">
        <v>0</v>
      </c>
      <c r="AG193" s="76">
        <v>0</v>
      </c>
      <c r="AH193" s="76">
        <v>0</v>
      </c>
      <c r="AI193" s="76">
        <v>0</v>
      </c>
      <c r="AJ193" s="76">
        <v>0</v>
      </c>
      <c r="AK193" s="76">
        <v>0</v>
      </c>
      <c r="AL193" s="76">
        <v>3000</v>
      </c>
      <c r="AM193" s="76">
        <v>6296</v>
      </c>
      <c r="AN193" s="76">
        <v>58780</v>
      </c>
      <c r="AO193" s="76">
        <v>0</v>
      </c>
      <c r="AP193" s="76">
        <v>7700</v>
      </c>
      <c r="AQ193" s="76">
        <v>0</v>
      </c>
      <c r="AR193" s="76">
        <v>0</v>
      </c>
      <c r="AS193" s="76">
        <v>21103</v>
      </c>
      <c r="AT193" s="76">
        <v>3330</v>
      </c>
      <c r="AU193" s="76">
        <v>16823</v>
      </c>
      <c r="AV193" s="76">
        <v>21190</v>
      </c>
      <c r="AW193" s="76">
        <v>0</v>
      </c>
      <c r="AX193" s="76">
        <v>2200</v>
      </c>
      <c r="AY193" s="76">
        <v>1074000</v>
      </c>
      <c r="AZ193" s="76">
        <v>0</v>
      </c>
      <c r="BA193" s="76">
        <v>0</v>
      </c>
      <c r="BB193" s="76">
        <v>14900</v>
      </c>
      <c r="BC193" s="76">
        <v>6420</v>
      </c>
      <c r="BD193" s="76">
        <v>2000</v>
      </c>
      <c r="BE193" s="76">
        <v>0</v>
      </c>
      <c r="BF193" s="76">
        <v>0</v>
      </c>
      <c r="BG193" s="76">
        <v>0</v>
      </c>
      <c r="BH193" s="76">
        <v>1050</v>
      </c>
      <c r="BI193" s="76">
        <v>2000</v>
      </c>
      <c r="BJ193" s="76">
        <v>31672</v>
      </c>
      <c r="BK193" s="76">
        <v>0</v>
      </c>
      <c r="BL193" s="76">
        <v>11612</v>
      </c>
      <c r="BM193" s="76">
        <v>9640</v>
      </c>
      <c r="BN193" s="76">
        <v>0</v>
      </c>
      <c r="BO193" s="76">
        <v>9000</v>
      </c>
      <c r="BP193" s="76">
        <v>2800</v>
      </c>
      <c r="BQ193" s="76">
        <v>69727</v>
      </c>
      <c r="BR193" s="76">
        <v>23158</v>
      </c>
      <c r="BS193" s="76">
        <v>5000</v>
      </c>
      <c r="BT193" s="76">
        <v>0</v>
      </c>
      <c r="BU193" s="76">
        <v>11600</v>
      </c>
      <c r="BV193" s="76">
        <v>0</v>
      </c>
      <c r="BW193" s="76">
        <v>7235</v>
      </c>
      <c r="BX193" s="76">
        <v>8500</v>
      </c>
      <c r="BY193" s="76">
        <v>53440</v>
      </c>
      <c r="BZ193" s="77">
        <v>1318344.19</v>
      </c>
    </row>
    <row r="194" spans="1:78" x14ac:dyDescent="0.2">
      <c r="A194" s="74" t="s">
        <v>571</v>
      </c>
      <c r="B194" s="74" t="s">
        <v>454</v>
      </c>
      <c r="C194" s="75" t="s">
        <v>602</v>
      </c>
      <c r="D194" s="74" t="s">
        <v>603</v>
      </c>
      <c r="E194" s="76">
        <v>1941418.61</v>
      </c>
      <c r="F194" s="76">
        <v>299262.57</v>
      </c>
      <c r="G194" s="76">
        <v>165799.91</v>
      </c>
      <c r="H194" s="76">
        <v>26183.200000000001</v>
      </c>
      <c r="I194" s="76">
        <v>120322.7</v>
      </c>
      <c r="J194" s="76">
        <v>55114.2</v>
      </c>
      <c r="K194" s="76">
        <v>3745622.66</v>
      </c>
      <c r="L194" s="76">
        <v>45595</v>
      </c>
      <c r="M194" s="76">
        <v>85486.6</v>
      </c>
      <c r="N194" s="76">
        <v>153031</v>
      </c>
      <c r="O194" s="76">
        <v>46010</v>
      </c>
      <c r="P194" s="76">
        <v>628099.12</v>
      </c>
      <c r="Q194" s="76">
        <v>581807.69999999995</v>
      </c>
      <c r="R194" s="76">
        <v>23115</v>
      </c>
      <c r="S194" s="76">
        <v>0</v>
      </c>
      <c r="T194" s="76">
        <v>1872.5</v>
      </c>
      <c r="U194" s="76">
        <v>217616.3</v>
      </c>
      <c r="V194" s="76">
        <v>38016</v>
      </c>
      <c r="W194" s="76">
        <v>1128312.79</v>
      </c>
      <c r="X194" s="76">
        <v>398207.45</v>
      </c>
      <c r="Y194" s="76">
        <v>43754</v>
      </c>
      <c r="Z194" s="76">
        <v>118250</v>
      </c>
      <c r="AA194" s="76">
        <v>92065</v>
      </c>
      <c r="AB194" s="76">
        <v>0</v>
      </c>
      <c r="AC194" s="76">
        <v>172818</v>
      </c>
      <c r="AD194" s="76">
        <v>0</v>
      </c>
      <c r="AE194" s="76">
        <v>5000</v>
      </c>
      <c r="AF194" s="76">
        <v>300148</v>
      </c>
      <c r="AG194" s="76">
        <v>60399.56</v>
      </c>
      <c r="AH194" s="76">
        <v>54999.5</v>
      </c>
      <c r="AI194" s="76">
        <v>10165</v>
      </c>
      <c r="AJ194" s="76">
        <v>46331</v>
      </c>
      <c r="AK194" s="76">
        <v>11999.9</v>
      </c>
      <c r="AL194" s="76">
        <v>226027.9</v>
      </c>
      <c r="AM194" s="76">
        <v>29585</v>
      </c>
      <c r="AN194" s="76">
        <v>57185.4</v>
      </c>
      <c r="AO194" s="76">
        <v>133416</v>
      </c>
      <c r="AP194" s="76">
        <v>950926.7</v>
      </c>
      <c r="AQ194" s="76">
        <v>67569.570000000007</v>
      </c>
      <c r="AR194" s="76">
        <v>11321.25</v>
      </c>
      <c r="AS194" s="76">
        <v>16276</v>
      </c>
      <c r="AT194" s="76">
        <v>32601.8</v>
      </c>
      <c r="AU194" s="76">
        <v>148939.29999999999</v>
      </c>
      <c r="AV194" s="76">
        <v>86789.4</v>
      </c>
      <c r="AW194" s="76">
        <v>88625</v>
      </c>
      <c r="AX194" s="76">
        <v>6505.6</v>
      </c>
      <c r="AY194" s="76">
        <v>0</v>
      </c>
      <c r="AZ194" s="76">
        <v>0</v>
      </c>
      <c r="BA194" s="76">
        <v>35625</v>
      </c>
      <c r="BB194" s="76">
        <v>49501</v>
      </c>
      <c r="BC194" s="76">
        <v>189061.53</v>
      </c>
      <c r="BD194" s="76">
        <v>35611.14</v>
      </c>
      <c r="BE194" s="76">
        <v>0</v>
      </c>
      <c r="BF194" s="76">
        <v>328364.84999999998</v>
      </c>
      <c r="BG194" s="76">
        <v>48750</v>
      </c>
      <c r="BH194" s="76">
        <v>11740</v>
      </c>
      <c r="BI194" s="76">
        <v>940</v>
      </c>
      <c r="BJ194" s="76">
        <v>871467.5</v>
      </c>
      <c r="BK194" s="76">
        <v>242628.84</v>
      </c>
      <c r="BL194" s="76">
        <v>335148.5</v>
      </c>
      <c r="BM194" s="76">
        <v>106507.8</v>
      </c>
      <c r="BN194" s="76">
        <v>4800</v>
      </c>
      <c r="BO194" s="76">
        <v>326254.3</v>
      </c>
      <c r="BP194" s="76">
        <v>5850</v>
      </c>
      <c r="BQ194" s="76">
        <v>854351.72</v>
      </c>
      <c r="BR194" s="76">
        <v>2672</v>
      </c>
      <c r="BS194" s="76">
        <v>0</v>
      </c>
      <c r="BT194" s="76">
        <v>2996</v>
      </c>
      <c r="BU194" s="76">
        <v>33646.6</v>
      </c>
      <c r="BV194" s="76">
        <v>3019</v>
      </c>
      <c r="BW194" s="76">
        <v>3800</v>
      </c>
      <c r="BX194" s="76">
        <v>2800</v>
      </c>
      <c r="BY194" s="76">
        <v>0</v>
      </c>
      <c r="BZ194" s="77">
        <v>138787.5</v>
      </c>
    </row>
    <row r="195" spans="1:78" x14ac:dyDescent="0.2">
      <c r="A195" s="74" t="s">
        <v>571</v>
      </c>
      <c r="B195" s="74" t="s">
        <v>454</v>
      </c>
      <c r="C195" s="75" t="s">
        <v>604</v>
      </c>
      <c r="D195" s="74" t="s">
        <v>605</v>
      </c>
      <c r="E195" s="76">
        <v>522396.5</v>
      </c>
      <c r="F195" s="76">
        <v>115500</v>
      </c>
      <c r="G195" s="76">
        <v>203277.83</v>
      </c>
      <c r="H195" s="76">
        <v>173408</v>
      </c>
      <c r="I195" s="76">
        <v>79286.5</v>
      </c>
      <c r="J195" s="76">
        <v>18965</v>
      </c>
      <c r="K195" s="76">
        <v>592122.11</v>
      </c>
      <c r="L195" s="76">
        <v>91260</v>
      </c>
      <c r="M195" s="76">
        <v>0</v>
      </c>
      <c r="N195" s="76">
        <v>246956</v>
      </c>
      <c r="O195" s="76">
        <v>0</v>
      </c>
      <c r="P195" s="76">
        <v>128400</v>
      </c>
      <c r="Q195" s="76">
        <v>126014</v>
      </c>
      <c r="R195" s="76">
        <v>9844</v>
      </c>
      <c r="S195" s="76">
        <v>0</v>
      </c>
      <c r="T195" s="76">
        <v>32666.639999999999</v>
      </c>
      <c r="U195" s="76">
        <v>0</v>
      </c>
      <c r="V195" s="76">
        <v>0</v>
      </c>
      <c r="W195" s="76">
        <v>566450</v>
      </c>
      <c r="X195" s="76">
        <v>222923.8</v>
      </c>
      <c r="Y195" s="76">
        <v>106786</v>
      </c>
      <c r="Z195" s="76">
        <v>246213.42</v>
      </c>
      <c r="AA195" s="76">
        <v>0</v>
      </c>
      <c r="AB195" s="76">
        <v>0</v>
      </c>
      <c r="AC195" s="76">
        <v>10700</v>
      </c>
      <c r="AD195" s="76">
        <v>0</v>
      </c>
      <c r="AE195" s="76">
        <v>118325.95</v>
      </c>
      <c r="AF195" s="76">
        <v>3296695.83</v>
      </c>
      <c r="AG195" s="76">
        <v>0</v>
      </c>
      <c r="AH195" s="76">
        <v>0</v>
      </c>
      <c r="AI195" s="76">
        <v>0</v>
      </c>
      <c r="AJ195" s="76">
        <v>0</v>
      </c>
      <c r="AK195" s="76">
        <v>0</v>
      </c>
      <c r="AL195" s="76">
        <v>0</v>
      </c>
      <c r="AM195" s="76">
        <v>0</v>
      </c>
      <c r="AN195" s="76">
        <v>0</v>
      </c>
      <c r="AO195" s="76">
        <v>0</v>
      </c>
      <c r="AP195" s="76">
        <v>0</v>
      </c>
      <c r="AQ195" s="76">
        <v>0</v>
      </c>
      <c r="AR195" s="76">
        <v>239202.24</v>
      </c>
      <c r="AS195" s="76">
        <v>0</v>
      </c>
      <c r="AT195" s="76">
        <v>0</v>
      </c>
      <c r="AU195" s="76">
        <v>0</v>
      </c>
      <c r="AV195" s="76">
        <v>0</v>
      </c>
      <c r="AW195" s="76">
        <v>0</v>
      </c>
      <c r="AX195" s="76">
        <v>0</v>
      </c>
      <c r="AY195" s="76">
        <v>1435679</v>
      </c>
      <c r="AZ195" s="76">
        <v>0</v>
      </c>
      <c r="BA195" s="76">
        <v>0</v>
      </c>
      <c r="BB195" s="76">
        <v>0</v>
      </c>
      <c r="BC195" s="76">
        <v>172077.4</v>
      </c>
      <c r="BD195" s="76">
        <v>196819.3</v>
      </c>
      <c r="BE195" s="76">
        <v>192064.91</v>
      </c>
      <c r="BF195" s="76">
        <v>0</v>
      </c>
      <c r="BG195" s="76">
        <v>0</v>
      </c>
      <c r="BH195" s="76">
        <v>0</v>
      </c>
      <c r="BI195" s="76">
        <v>0</v>
      </c>
      <c r="BJ195" s="76">
        <v>1837966.6</v>
      </c>
      <c r="BK195" s="76">
        <v>306275</v>
      </c>
      <c r="BL195" s="76">
        <v>0</v>
      </c>
      <c r="BM195" s="76">
        <v>0</v>
      </c>
      <c r="BN195" s="76">
        <v>0</v>
      </c>
      <c r="BO195" s="76">
        <v>0</v>
      </c>
      <c r="BP195" s="76">
        <v>17620</v>
      </c>
      <c r="BQ195" s="76">
        <v>0</v>
      </c>
      <c r="BR195" s="76">
        <v>0</v>
      </c>
      <c r="BS195" s="76">
        <v>0</v>
      </c>
      <c r="BT195" s="76">
        <v>0</v>
      </c>
      <c r="BU195" s="76">
        <v>183505</v>
      </c>
      <c r="BV195" s="76">
        <v>433671.01</v>
      </c>
      <c r="BW195" s="76">
        <v>0</v>
      </c>
      <c r="BX195" s="76">
        <v>0</v>
      </c>
      <c r="BY195" s="76">
        <v>0</v>
      </c>
      <c r="BZ195" s="77">
        <v>28840716.359999999</v>
      </c>
    </row>
    <row r="196" spans="1:78" x14ac:dyDescent="0.2">
      <c r="A196" s="74" t="s">
        <v>571</v>
      </c>
      <c r="B196" s="74" t="s">
        <v>454</v>
      </c>
      <c r="C196" s="75" t="s">
        <v>606</v>
      </c>
      <c r="D196" s="74" t="s">
        <v>607</v>
      </c>
      <c r="E196" s="76">
        <v>0</v>
      </c>
      <c r="F196" s="76">
        <v>0</v>
      </c>
      <c r="G196" s="76">
        <v>0</v>
      </c>
      <c r="H196" s="76">
        <v>0</v>
      </c>
      <c r="I196" s="76">
        <v>0</v>
      </c>
      <c r="J196" s="76">
        <v>0</v>
      </c>
      <c r="K196" s="76">
        <v>0</v>
      </c>
      <c r="L196" s="76">
        <v>0</v>
      </c>
      <c r="M196" s="76">
        <v>70000</v>
      </c>
      <c r="N196" s="76">
        <v>0</v>
      </c>
      <c r="O196" s="76">
        <v>0</v>
      </c>
      <c r="P196" s="76">
        <v>108000</v>
      </c>
      <c r="Q196" s="76">
        <v>0</v>
      </c>
      <c r="R196" s="76">
        <v>548580.48</v>
      </c>
      <c r="S196" s="76">
        <v>0</v>
      </c>
      <c r="T196" s="76">
        <v>0</v>
      </c>
      <c r="U196" s="76">
        <v>108570</v>
      </c>
      <c r="V196" s="76">
        <v>0</v>
      </c>
      <c r="W196" s="76">
        <v>0</v>
      </c>
      <c r="X196" s="76">
        <v>0</v>
      </c>
      <c r="Y196" s="76">
        <v>0</v>
      </c>
      <c r="Z196" s="76">
        <v>96000</v>
      </c>
      <c r="AA196" s="76">
        <v>440000</v>
      </c>
      <c r="AB196" s="76">
        <v>0</v>
      </c>
      <c r="AC196" s="76">
        <v>0</v>
      </c>
      <c r="AD196" s="76">
        <v>0</v>
      </c>
      <c r="AE196" s="76">
        <v>28500</v>
      </c>
      <c r="AF196" s="76">
        <v>0</v>
      </c>
      <c r="AG196" s="76">
        <v>0</v>
      </c>
      <c r="AH196" s="76">
        <v>0</v>
      </c>
      <c r="AI196" s="76">
        <v>1500</v>
      </c>
      <c r="AJ196" s="76">
        <v>0</v>
      </c>
      <c r="AK196" s="76">
        <v>32150</v>
      </c>
      <c r="AL196" s="76">
        <v>0</v>
      </c>
      <c r="AM196" s="76">
        <v>0</v>
      </c>
      <c r="AN196" s="76">
        <v>85120</v>
      </c>
      <c r="AO196" s="76">
        <v>46250</v>
      </c>
      <c r="AP196" s="76">
        <v>81000</v>
      </c>
      <c r="AQ196" s="76">
        <v>0</v>
      </c>
      <c r="AR196" s="76">
        <v>0</v>
      </c>
      <c r="AS196" s="76">
        <v>98110</v>
      </c>
      <c r="AT196" s="76">
        <v>0</v>
      </c>
      <c r="AU196" s="76">
        <v>0</v>
      </c>
      <c r="AV196" s="76">
        <v>0</v>
      </c>
      <c r="AW196" s="76">
        <v>0</v>
      </c>
      <c r="AX196" s="76">
        <v>0</v>
      </c>
      <c r="AY196" s="76">
        <v>0</v>
      </c>
      <c r="AZ196" s="76">
        <v>352500.03</v>
      </c>
      <c r="BA196" s="76">
        <v>0</v>
      </c>
      <c r="BB196" s="76">
        <v>0</v>
      </c>
      <c r="BC196" s="76">
        <v>0</v>
      </c>
      <c r="BD196" s="76">
        <v>19660</v>
      </c>
      <c r="BE196" s="76">
        <v>0</v>
      </c>
      <c r="BF196" s="76">
        <v>126000</v>
      </c>
      <c r="BG196" s="76">
        <v>260880</v>
      </c>
      <c r="BH196" s="76">
        <v>0</v>
      </c>
      <c r="BI196" s="76">
        <v>0</v>
      </c>
      <c r="BJ196" s="76">
        <v>442140</v>
      </c>
      <c r="BK196" s="76">
        <v>0</v>
      </c>
      <c r="BL196" s="76">
        <v>64000</v>
      </c>
      <c r="BM196" s="76">
        <v>0</v>
      </c>
      <c r="BN196" s="76">
        <v>6766</v>
      </c>
      <c r="BO196" s="76">
        <v>0</v>
      </c>
      <c r="BP196" s="76">
        <v>0</v>
      </c>
      <c r="BQ196" s="76">
        <v>0</v>
      </c>
      <c r="BR196" s="76">
        <v>0</v>
      </c>
      <c r="BS196" s="76">
        <v>18190</v>
      </c>
      <c r="BT196" s="76">
        <v>0</v>
      </c>
      <c r="BU196" s="76">
        <v>0</v>
      </c>
      <c r="BV196" s="76">
        <v>0</v>
      </c>
      <c r="BW196" s="76">
        <v>0</v>
      </c>
      <c r="BX196" s="76">
        <v>0</v>
      </c>
      <c r="BY196" s="76">
        <v>0</v>
      </c>
      <c r="BZ196" s="77">
        <v>709519.40000000014</v>
      </c>
    </row>
    <row r="197" spans="1:78" x14ac:dyDescent="0.2">
      <c r="A197" s="74" t="s">
        <v>571</v>
      </c>
      <c r="B197" s="74" t="s">
        <v>454</v>
      </c>
      <c r="C197" s="75" t="s">
        <v>608</v>
      </c>
      <c r="D197" s="74" t="s">
        <v>609</v>
      </c>
      <c r="E197" s="76">
        <v>31538108.710000001</v>
      </c>
      <c r="F197" s="76">
        <v>69691.67</v>
      </c>
      <c r="G197" s="76">
        <v>373784.17</v>
      </c>
      <c r="H197" s="76">
        <v>0</v>
      </c>
      <c r="I197" s="76">
        <v>0</v>
      </c>
      <c r="J197" s="76">
        <v>0</v>
      </c>
      <c r="K197" s="76">
        <v>8293888.6799999997</v>
      </c>
      <c r="L197" s="76">
        <v>1243175</v>
      </c>
      <c r="M197" s="76">
        <v>80740</v>
      </c>
      <c r="N197" s="76">
        <v>256721</v>
      </c>
      <c r="O197" s="76">
        <v>0</v>
      </c>
      <c r="P197" s="76">
        <v>0</v>
      </c>
      <c r="Q197" s="76">
        <v>0</v>
      </c>
      <c r="R197" s="76">
        <v>1737633.65</v>
      </c>
      <c r="S197" s="76">
        <v>0</v>
      </c>
      <c r="T197" s="76">
        <v>0</v>
      </c>
      <c r="U197" s="76">
        <v>43000</v>
      </c>
      <c r="V197" s="76">
        <v>56454.81</v>
      </c>
      <c r="W197" s="76">
        <v>754680</v>
      </c>
      <c r="X197" s="76">
        <v>593830.75</v>
      </c>
      <c r="Y197" s="76">
        <v>191382</v>
      </c>
      <c r="Z197" s="76">
        <v>139000</v>
      </c>
      <c r="AA197" s="76">
        <v>28000</v>
      </c>
      <c r="AB197" s="76">
        <v>0</v>
      </c>
      <c r="AC197" s="76">
        <v>250917.6</v>
      </c>
      <c r="AD197" s="76">
        <v>0</v>
      </c>
      <c r="AE197" s="76">
        <v>0</v>
      </c>
      <c r="AF197" s="76">
        <v>1980935</v>
      </c>
      <c r="AG197" s="76">
        <v>318450.46000000002</v>
      </c>
      <c r="AH197" s="76">
        <v>0</v>
      </c>
      <c r="AI197" s="76">
        <v>100</v>
      </c>
      <c r="AJ197" s="76">
        <v>0</v>
      </c>
      <c r="AK197" s="76">
        <v>50813.81</v>
      </c>
      <c r="AL197" s="76">
        <v>0</v>
      </c>
      <c r="AM197" s="76">
        <v>44920</v>
      </c>
      <c r="AN197" s="76">
        <v>57066.64</v>
      </c>
      <c r="AO197" s="76">
        <v>44240</v>
      </c>
      <c r="AP197" s="76">
        <v>0</v>
      </c>
      <c r="AQ197" s="76">
        <v>0</v>
      </c>
      <c r="AR197" s="76">
        <v>264666.5</v>
      </c>
      <c r="AS197" s="76">
        <v>0</v>
      </c>
      <c r="AT197" s="76">
        <v>20000</v>
      </c>
      <c r="AU197" s="76">
        <v>0</v>
      </c>
      <c r="AV197" s="76">
        <v>0</v>
      </c>
      <c r="AW197" s="76">
        <v>0</v>
      </c>
      <c r="AX197" s="76">
        <v>120000</v>
      </c>
      <c r="AY197" s="76">
        <v>1601687.5</v>
      </c>
      <c r="AZ197" s="76">
        <v>128329</v>
      </c>
      <c r="BA197" s="76">
        <v>48460</v>
      </c>
      <c r="BB197" s="76">
        <v>52333.34</v>
      </c>
      <c r="BC197" s="76">
        <v>0</v>
      </c>
      <c r="BD197" s="76">
        <v>0</v>
      </c>
      <c r="BE197" s="76">
        <v>0</v>
      </c>
      <c r="BF197" s="76">
        <v>0</v>
      </c>
      <c r="BG197" s="76">
        <v>26800</v>
      </c>
      <c r="BH197" s="76">
        <v>0</v>
      </c>
      <c r="BI197" s="76">
        <v>0</v>
      </c>
      <c r="BJ197" s="76">
        <v>1504265.82</v>
      </c>
      <c r="BK197" s="76">
        <v>0</v>
      </c>
      <c r="BL197" s="76">
        <v>4000</v>
      </c>
      <c r="BM197" s="76">
        <v>4494</v>
      </c>
      <c r="BN197" s="76">
        <v>0</v>
      </c>
      <c r="BO197" s="76">
        <v>0</v>
      </c>
      <c r="BP197" s="76">
        <v>62142</v>
      </c>
      <c r="BQ197" s="76">
        <v>3929834.33</v>
      </c>
      <c r="BR197" s="76">
        <v>0</v>
      </c>
      <c r="BS197" s="76">
        <v>53285.8</v>
      </c>
      <c r="BT197" s="76">
        <v>0</v>
      </c>
      <c r="BU197" s="76">
        <v>1200</v>
      </c>
      <c r="BV197" s="76">
        <v>3800</v>
      </c>
      <c r="BW197" s="76">
        <v>0</v>
      </c>
      <c r="BX197" s="76">
        <v>0</v>
      </c>
      <c r="BY197" s="76">
        <v>0</v>
      </c>
      <c r="BZ197" s="77">
        <v>7283915.7899999991</v>
      </c>
    </row>
    <row r="198" spans="1:78" x14ac:dyDescent="0.2">
      <c r="A198" s="74" t="s">
        <v>571</v>
      </c>
      <c r="B198" s="74" t="s">
        <v>454</v>
      </c>
      <c r="C198" s="75" t="s">
        <v>610</v>
      </c>
      <c r="D198" s="74" t="s">
        <v>611</v>
      </c>
      <c r="E198" s="76">
        <v>2120655.9</v>
      </c>
      <c r="F198" s="76">
        <v>0</v>
      </c>
      <c r="G198" s="76">
        <v>377850</v>
      </c>
      <c r="H198" s="76">
        <v>40874</v>
      </c>
      <c r="I198" s="76">
        <v>0</v>
      </c>
      <c r="J198" s="76">
        <v>0</v>
      </c>
      <c r="K198" s="76">
        <v>2211406.88</v>
      </c>
      <c r="L198" s="76">
        <v>147660</v>
      </c>
      <c r="M198" s="76">
        <v>321245.2</v>
      </c>
      <c r="N198" s="76">
        <v>0</v>
      </c>
      <c r="O198" s="76">
        <v>8132</v>
      </c>
      <c r="P198" s="76">
        <v>186200</v>
      </c>
      <c r="Q198" s="76">
        <v>641036.93000000005</v>
      </c>
      <c r="R198" s="76">
        <v>683635.69</v>
      </c>
      <c r="S198" s="76">
        <v>0</v>
      </c>
      <c r="T198" s="76">
        <v>0</v>
      </c>
      <c r="U198" s="76">
        <v>106280</v>
      </c>
      <c r="V198" s="76">
        <v>329300</v>
      </c>
      <c r="W198" s="76">
        <v>200241.94</v>
      </c>
      <c r="X198" s="76">
        <v>288433.09999999998</v>
      </c>
      <c r="Y198" s="76">
        <v>66022.5</v>
      </c>
      <c r="Z198" s="76">
        <v>49500</v>
      </c>
      <c r="AA198" s="76">
        <v>108120</v>
      </c>
      <c r="AB198" s="76">
        <v>0</v>
      </c>
      <c r="AC198" s="76">
        <v>63200</v>
      </c>
      <c r="AD198" s="76">
        <v>5350</v>
      </c>
      <c r="AE198" s="76">
        <v>19353</v>
      </c>
      <c r="AF198" s="76">
        <v>380138.7</v>
      </c>
      <c r="AG198" s="76">
        <v>0</v>
      </c>
      <c r="AH198" s="76">
        <v>0</v>
      </c>
      <c r="AI198" s="76">
        <v>38000</v>
      </c>
      <c r="AJ198" s="76">
        <v>3400</v>
      </c>
      <c r="AK198" s="76">
        <v>39450</v>
      </c>
      <c r="AL198" s="76">
        <v>0</v>
      </c>
      <c r="AM198" s="76">
        <v>51750</v>
      </c>
      <c r="AN198" s="76">
        <v>0</v>
      </c>
      <c r="AO198" s="76">
        <v>0</v>
      </c>
      <c r="AP198" s="76">
        <v>0</v>
      </c>
      <c r="AQ198" s="76">
        <v>14700</v>
      </c>
      <c r="AR198" s="76">
        <v>0</v>
      </c>
      <c r="AS198" s="76">
        <v>0</v>
      </c>
      <c r="AT198" s="76">
        <v>0</v>
      </c>
      <c r="AU198" s="76">
        <v>23100</v>
      </c>
      <c r="AV198" s="76">
        <v>28100</v>
      </c>
      <c r="AW198" s="76">
        <v>0</v>
      </c>
      <c r="AX198" s="76">
        <v>36600</v>
      </c>
      <c r="AY198" s="76">
        <v>57750</v>
      </c>
      <c r="AZ198" s="76">
        <v>4300</v>
      </c>
      <c r="BA198" s="76">
        <v>51905</v>
      </c>
      <c r="BB198" s="76">
        <v>18029.5</v>
      </c>
      <c r="BC198" s="76">
        <v>0</v>
      </c>
      <c r="BD198" s="76">
        <v>32100</v>
      </c>
      <c r="BE198" s="76">
        <v>117400</v>
      </c>
      <c r="BF198" s="76">
        <v>0</v>
      </c>
      <c r="BG198" s="76">
        <v>53000</v>
      </c>
      <c r="BH198" s="76">
        <v>26400</v>
      </c>
      <c r="BI198" s="76">
        <v>9416</v>
      </c>
      <c r="BJ198" s="76">
        <v>0</v>
      </c>
      <c r="BK198" s="76">
        <v>509450</v>
      </c>
      <c r="BL198" s="76">
        <v>152710.39999999999</v>
      </c>
      <c r="BM198" s="76">
        <v>41150</v>
      </c>
      <c r="BN198" s="76">
        <v>60640</v>
      </c>
      <c r="BO198" s="76">
        <v>94450</v>
      </c>
      <c r="BP198" s="76">
        <v>99150</v>
      </c>
      <c r="BQ198" s="76">
        <v>460775.22</v>
      </c>
      <c r="BR198" s="76">
        <v>0</v>
      </c>
      <c r="BS198" s="76">
        <v>0</v>
      </c>
      <c r="BT198" s="76">
        <v>0</v>
      </c>
      <c r="BU198" s="76">
        <v>66193.7</v>
      </c>
      <c r="BV198" s="76">
        <v>0</v>
      </c>
      <c r="BW198" s="76">
        <v>96414.9</v>
      </c>
      <c r="BX198" s="76">
        <v>0</v>
      </c>
      <c r="BY198" s="76">
        <v>0</v>
      </c>
      <c r="BZ198" s="77">
        <v>2710273.8700000006</v>
      </c>
    </row>
    <row r="199" spans="1:78" x14ac:dyDescent="0.2">
      <c r="A199" s="74" t="s">
        <v>571</v>
      </c>
      <c r="B199" s="74" t="s">
        <v>454</v>
      </c>
      <c r="C199" s="75" t="s">
        <v>612</v>
      </c>
      <c r="D199" s="74" t="s">
        <v>613</v>
      </c>
      <c r="E199" s="76">
        <v>0</v>
      </c>
      <c r="F199" s="76">
        <v>0</v>
      </c>
      <c r="G199" s="76">
        <v>0</v>
      </c>
      <c r="H199" s="76">
        <v>0</v>
      </c>
      <c r="I199" s="76">
        <v>0</v>
      </c>
      <c r="J199" s="76">
        <v>0</v>
      </c>
      <c r="K199" s="76">
        <v>0</v>
      </c>
      <c r="L199" s="76">
        <v>0</v>
      </c>
      <c r="M199" s="76">
        <v>15690</v>
      </c>
      <c r="N199" s="76">
        <v>0</v>
      </c>
      <c r="O199" s="76">
        <v>0</v>
      </c>
      <c r="P199" s="76">
        <v>8000</v>
      </c>
      <c r="Q199" s="76">
        <v>34990</v>
      </c>
      <c r="R199" s="76">
        <v>0</v>
      </c>
      <c r="S199" s="76">
        <v>0</v>
      </c>
      <c r="T199" s="76">
        <v>0</v>
      </c>
      <c r="U199" s="76">
        <v>37450</v>
      </c>
      <c r="V199" s="76">
        <v>0</v>
      </c>
      <c r="W199" s="76">
        <v>0</v>
      </c>
      <c r="X199" s="76">
        <v>0</v>
      </c>
      <c r="Y199" s="76">
        <v>0</v>
      </c>
      <c r="Z199" s="76">
        <v>143150</v>
      </c>
      <c r="AA199" s="76">
        <v>0</v>
      </c>
      <c r="AB199" s="76">
        <v>0</v>
      </c>
      <c r="AC199" s="76">
        <v>0</v>
      </c>
      <c r="AD199" s="76">
        <v>0</v>
      </c>
      <c r="AE199" s="76">
        <v>0</v>
      </c>
      <c r="AF199" s="76">
        <v>0</v>
      </c>
      <c r="AG199" s="76">
        <v>0</v>
      </c>
      <c r="AH199" s="76">
        <v>0</v>
      </c>
      <c r="AI199" s="76">
        <v>500</v>
      </c>
      <c r="AJ199" s="76">
        <v>0</v>
      </c>
      <c r="AK199" s="76">
        <v>0</v>
      </c>
      <c r="AL199" s="76">
        <v>0</v>
      </c>
      <c r="AM199" s="76">
        <v>0</v>
      </c>
      <c r="AN199" s="76">
        <v>0</v>
      </c>
      <c r="AO199" s="76">
        <v>0</v>
      </c>
      <c r="AP199" s="76">
        <v>0</v>
      </c>
      <c r="AQ199" s="76">
        <v>0</v>
      </c>
      <c r="AR199" s="76">
        <v>0</v>
      </c>
      <c r="AS199" s="76">
        <v>0</v>
      </c>
      <c r="AT199" s="76">
        <v>0</v>
      </c>
      <c r="AU199" s="76">
        <v>74186</v>
      </c>
      <c r="AV199" s="76">
        <v>18500</v>
      </c>
      <c r="AW199" s="76">
        <v>0</v>
      </c>
      <c r="AX199" s="76">
        <v>0</v>
      </c>
      <c r="AY199" s="76">
        <v>0</v>
      </c>
      <c r="AZ199" s="76">
        <v>0</v>
      </c>
      <c r="BA199" s="76">
        <v>0</v>
      </c>
      <c r="BB199" s="76">
        <v>0</v>
      </c>
      <c r="BC199" s="76">
        <v>0</v>
      </c>
      <c r="BD199" s="76">
        <v>0</v>
      </c>
      <c r="BE199" s="76">
        <v>0</v>
      </c>
      <c r="BF199" s="76">
        <v>0</v>
      </c>
      <c r="BG199" s="76">
        <v>0</v>
      </c>
      <c r="BH199" s="76">
        <v>0</v>
      </c>
      <c r="BI199" s="76">
        <v>0</v>
      </c>
      <c r="BJ199" s="76">
        <v>0</v>
      </c>
      <c r="BK199" s="76">
        <v>0</v>
      </c>
      <c r="BL199" s="76">
        <v>66498.8</v>
      </c>
      <c r="BM199" s="76">
        <v>0</v>
      </c>
      <c r="BN199" s="76">
        <v>0</v>
      </c>
      <c r="BO199" s="76">
        <v>14850</v>
      </c>
      <c r="BP199" s="76">
        <v>0</v>
      </c>
      <c r="BQ199" s="76">
        <v>17500</v>
      </c>
      <c r="BR199" s="76">
        <v>0</v>
      </c>
      <c r="BS199" s="76">
        <v>0</v>
      </c>
      <c r="BT199" s="76">
        <v>0</v>
      </c>
      <c r="BU199" s="76">
        <v>0</v>
      </c>
      <c r="BV199" s="76">
        <v>102500</v>
      </c>
      <c r="BW199" s="76">
        <v>0</v>
      </c>
      <c r="BX199" s="76">
        <v>0</v>
      </c>
      <c r="BY199" s="76">
        <v>0</v>
      </c>
      <c r="BZ199" s="77">
        <v>1203969.95</v>
      </c>
    </row>
    <row r="200" spans="1:78" x14ac:dyDescent="0.2">
      <c r="A200" s="74" t="s">
        <v>571</v>
      </c>
      <c r="B200" s="74" t="s">
        <v>454</v>
      </c>
      <c r="C200" s="75" t="s">
        <v>614</v>
      </c>
      <c r="D200" s="74" t="s">
        <v>615</v>
      </c>
      <c r="E200" s="76">
        <v>21696300</v>
      </c>
      <c r="F200" s="76">
        <v>0</v>
      </c>
      <c r="G200" s="76">
        <v>3576720</v>
      </c>
      <c r="H200" s="76">
        <v>1790800</v>
      </c>
      <c r="I200" s="76">
        <v>974925</v>
      </c>
      <c r="J200" s="76">
        <v>0</v>
      </c>
      <c r="K200" s="76">
        <v>7249922.5</v>
      </c>
      <c r="L200" s="76">
        <v>2301498.77</v>
      </c>
      <c r="M200" s="76">
        <v>39215</v>
      </c>
      <c r="N200" s="76">
        <v>6131400</v>
      </c>
      <c r="O200" s="76">
        <v>1012095</v>
      </c>
      <c r="P200" s="76">
        <v>0</v>
      </c>
      <c r="Q200" s="76">
        <v>3627074.78</v>
      </c>
      <c r="R200" s="76">
        <v>6961223.2000000002</v>
      </c>
      <c r="S200" s="76">
        <v>61200</v>
      </c>
      <c r="T200" s="76">
        <v>1640676.03</v>
      </c>
      <c r="U200" s="76">
        <v>1073850</v>
      </c>
      <c r="V200" s="76">
        <v>0</v>
      </c>
      <c r="W200" s="76">
        <v>24147783.140000001</v>
      </c>
      <c r="X200" s="76">
        <v>0</v>
      </c>
      <c r="Y200" s="76">
        <v>525852</v>
      </c>
      <c r="Z200" s="76">
        <v>63000</v>
      </c>
      <c r="AA200" s="76">
        <v>899100</v>
      </c>
      <c r="AB200" s="76">
        <v>0</v>
      </c>
      <c r="AC200" s="76">
        <v>0</v>
      </c>
      <c r="AD200" s="76">
        <v>312000</v>
      </c>
      <c r="AE200" s="76">
        <v>0</v>
      </c>
      <c r="AF200" s="76">
        <v>18496802.449999999</v>
      </c>
      <c r="AG200" s="76">
        <v>701877.74</v>
      </c>
      <c r="AH200" s="76">
        <v>362720</v>
      </c>
      <c r="AI200" s="76">
        <v>0</v>
      </c>
      <c r="AJ200" s="76">
        <v>541066.64</v>
      </c>
      <c r="AK200" s="76">
        <v>20670</v>
      </c>
      <c r="AL200" s="76">
        <v>618371.83999999997</v>
      </c>
      <c r="AM200" s="76">
        <v>0</v>
      </c>
      <c r="AN200" s="76">
        <v>372280</v>
      </c>
      <c r="AO200" s="76">
        <v>0</v>
      </c>
      <c r="AP200" s="76">
        <v>552120</v>
      </c>
      <c r="AQ200" s="76">
        <v>270072</v>
      </c>
      <c r="AR200" s="76">
        <v>140040</v>
      </c>
      <c r="AS200" s="76">
        <v>132440</v>
      </c>
      <c r="AT200" s="76">
        <v>0</v>
      </c>
      <c r="AU200" s="76">
        <v>542490</v>
      </c>
      <c r="AV200" s="76">
        <v>0</v>
      </c>
      <c r="AW200" s="76">
        <v>0</v>
      </c>
      <c r="AX200" s="76">
        <v>540000</v>
      </c>
      <c r="AY200" s="76">
        <v>4803217.71</v>
      </c>
      <c r="AZ200" s="76">
        <v>741905.44</v>
      </c>
      <c r="BA200" s="76">
        <v>0</v>
      </c>
      <c r="BB200" s="76">
        <v>72000</v>
      </c>
      <c r="BC200" s="76">
        <v>2004036</v>
      </c>
      <c r="BD200" s="76">
        <v>513793</v>
      </c>
      <c r="BE200" s="76">
        <v>3182094</v>
      </c>
      <c r="BF200" s="76">
        <v>1595900</v>
      </c>
      <c r="BG200" s="76">
        <v>0</v>
      </c>
      <c r="BH200" s="76">
        <v>0</v>
      </c>
      <c r="BI200" s="76">
        <v>146286</v>
      </c>
      <c r="BJ200" s="76">
        <v>7750618.4000000004</v>
      </c>
      <c r="BK200" s="76">
        <v>0</v>
      </c>
      <c r="BL200" s="76">
        <v>170700</v>
      </c>
      <c r="BM200" s="76">
        <v>0</v>
      </c>
      <c r="BN200" s="76">
        <v>0</v>
      </c>
      <c r="BO200" s="76">
        <v>0</v>
      </c>
      <c r="BP200" s="76">
        <v>109200</v>
      </c>
      <c r="BQ200" s="76">
        <v>0</v>
      </c>
      <c r="BR200" s="76">
        <v>0</v>
      </c>
      <c r="BS200" s="76">
        <v>0</v>
      </c>
      <c r="BT200" s="76">
        <v>0</v>
      </c>
      <c r="BU200" s="76">
        <v>0</v>
      </c>
      <c r="BV200" s="76">
        <v>0</v>
      </c>
      <c r="BW200" s="76">
        <v>665112</v>
      </c>
      <c r="BX200" s="76">
        <v>0</v>
      </c>
      <c r="BY200" s="76">
        <v>0</v>
      </c>
      <c r="BZ200" s="77">
        <v>8067208.25</v>
      </c>
    </row>
    <row r="201" spans="1:78" x14ac:dyDescent="0.2">
      <c r="A201" s="74" t="s">
        <v>571</v>
      </c>
      <c r="B201" s="74" t="s">
        <v>454</v>
      </c>
      <c r="C201" s="75" t="s">
        <v>616</v>
      </c>
      <c r="D201" s="74" t="s">
        <v>617</v>
      </c>
      <c r="E201" s="76">
        <v>0</v>
      </c>
      <c r="F201" s="76">
        <v>0</v>
      </c>
      <c r="G201" s="76">
        <v>0</v>
      </c>
      <c r="H201" s="76">
        <v>0</v>
      </c>
      <c r="I201" s="76">
        <v>0</v>
      </c>
      <c r="J201" s="76">
        <v>151940</v>
      </c>
      <c r="K201" s="76">
        <v>0</v>
      </c>
      <c r="L201" s="76">
        <v>0</v>
      </c>
      <c r="M201" s="76">
        <v>190430</v>
      </c>
      <c r="N201" s="76">
        <v>0</v>
      </c>
      <c r="O201" s="76">
        <v>0</v>
      </c>
      <c r="P201" s="76">
        <v>0</v>
      </c>
      <c r="Q201" s="76">
        <v>0</v>
      </c>
      <c r="R201" s="76">
        <v>2883222.11</v>
      </c>
      <c r="S201" s="76">
        <v>238195</v>
      </c>
      <c r="T201" s="76">
        <v>864074</v>
      </c>
      <c r="U201" s="76">
        <v>660</v>
      </c>
      <c r="V201" s="76">
        <v>0</v>
      </c>
      <c r="W201" s="76">
        <v>0</v>
      </c>
      <c r="X201" s="76">
        <v>0</v>
      </c>
      <c r="Y201" s="76">
        <v>0</v>
      </c>
      <c r="Z201" s="76">
        <v>0</v>
      </c>
      <c r="AA201" s="76">
        <v>0</v>
      </c>
      <c r="AB201" s="76">
        <v>0</v>
      </c>
      <c r="AC201" s="76">
        <v>0</v>
      </c>
      <c r="AD201" s="76">
        <v>291690</v>
      </c>
      <c r="AE201" s="76">
        <v>189420</v>
      </c>
      <c r="AF201" s="76">
        <v>0</v>
      </c>
      <c r="AG201" s="76">
        <v>0</v>
      </c>
      <c r="AH201" s="76">
        <v>0</v>
      </c>
      <c r="AI201" s="76">
        <v>0</v>
      </c>
      <c r="AJ201" s="76">
        <v>0</v>
      </c>
      <c r="AK201" s="76">
        <v>0</v>
      </c>
      <c r="AL201" s="76">
        <v>0</v>
      </c>
      <c r="AM201" s="76">
        <v>0</v>
      </c>
      <c r="AN201" s="76">
        <v>51900</v>
      </c>
      <c r="AO201" s="76">
        <v>369332.92</v>
      </c>
      <c r="AP201" s="76">
        <v>0</v>
      </c>
      <c r="AQ201" s="76">
        <v>0</v>
      </c>
      <c r="AR201" s="76">
        <v>0</v>
      </c>
      <c r="AS201" s="76">
        <v>0</v>
      </c>
      <c r="AT201" s="76">
        <v>0</v>
      </c>
      <c r="AU201" s="76">
        <v>0</v>
      </c>
      <c r="AV201" s="76">
        <v>0</v>
      </c>
      <c r="AW201" s="76">
        <v>15645</v>
      </c>
      <c r="AX201" s="76">
        <v>0</v>
      </c>
      <c r="AY201" s="76">
        <v>0</v>
      </c>
      <c r="AZ201" s="76">
        <v>439783</v>
      </c>
      <c r="BA201" s="76">
        <v>894240</v>
      </c>
      <c r="BB201" s="76">
        <v>0</v>
      </c>
      <c r="BC201" s="76">
        <v>0</v>
      </c>
      <c r="BD201" s="76">
        <v>0</v>
      </c>
      <c r="BE201" s="76">
        <v>0</v>
      </c>
      <c r="BF201" s="76">
        <v>185660</v>
      </c>
      <c r="BG201" s="76">
        <v>0</v>
      </c>
      <c r="BH201" s="76">
        <v>107370</v>
      </c>
      <c r="BI201" s="76">
        <v>131875</v>
      </c>
      <c r="BJ201" s="76">
        <v>0</v>
      </c>
      <c r="BK201" s="76">
        <v>0</v>
      </c>
      <c r="BL201" s="76">
        <v>18000</v>
      </c>
      <c r="BM201" s="76">
        <v>0</v>
      </c>
      <c r="BN201" s="76">
        <v>233175</v>
      </c>
      <c r="BO201" s="76">
        <v>0</v>
      </c>
      <c r="BP201" s="76">
        <v>55200</v>
      </c>
      <c r="BQ201" s="76">
        <v>0</v>
      </c>
      <c r="BR201" s="76">
        <v>0</v>
      </c>
      <c r="BS201" s="76">
        <v>0</v>
      </c>
      <c r="BT201" s="76">
        <v>0</v>
      </c>
      <c r="BU201" s="76">
        <v>0</v>
      </c>
      <c r="BV201" s="76">
        <v>0</v>
      </c>
      <c r="BW201" s="76">
        <v>530348</v>
      </c>
      <c r="BX201" s="76">
        <v>231536</v>
      </c>
      <c r="BY201" s="76">
        <v>283560</v>
      </c>
      <c r="BZ201" s="77">
        <v>3463781.63</v>
      </c>
    </row>
    <row r="202" spans="1:78" x14ac:dyDescent="0.2">
      <c r="A202" s="74" t="s">
        <v>571</v>
      </c>
      <c r="B202" s="74" t="s">
        <v>454</v>
      </c>
      <c r="C202" s="75" t="s">
        <v>618</v>
      </c>
      <c r="D202" s="74" t="s">
        <v>619</v>
      </c>
      <c r="E202" s="76">
        <v>32400</v>
      </c>
      <c r="F202" s="76">
        <v>0</v>
      </c>
      <c r="G202" s="76">
        <v>0</v>
      </c>
      <c r="H202" s="76">
        <v>0</v>
      </c>
      <c r="I202" s="76">
        <v>0</v>
      </c>
      <c r="J202" s="76">
        <v>0</v>
      </c>
      <c r="K202" s="76">
        <v>210272</v>
      </c>
      <c r="L202" s="76">
        <v>0</v>
      </c>
      <c r="M202" s="76">
        <v>0</v>
      </c>
      <c r="N202" s="76">
        <v>0</v>
      </c>
      <c r="O202" s="76">
        <v>0</v>
      </c>
      <c r="P202" s="76">
        <v>0</v>
      </c>
      <c r="Q202" s="76">
        <v>0</v>
      </c>
      <c r="R202" s="76">
        <v>130660</v>
      </c>
      <c r="S202" s="76">
        <v>0</v>
      </c>
      <c r="T202" s="76">
        <v>0</v>
      </c>
      <c r="U202" s="76">
        <v>0</v>
      </c>
      <c r="V202" s="76">
        <v>0</v>
      </c>
      <c r="W202" s="76">
        <v>14540</v>
      </c>
      <c r="X202" s="76">
        <v>0</v>
      </c>
      <c r="Y202" s="76">
        <v>0</v>
      </c>
      <c r="Z202" s="76">
        <v>9600</v>
      </c>
      <c r="AA202" s="76">
        <v>0</v>
      </c>
      <c r="AB202" s="76">
        <v>0</v>
      </c>
      <c r="AC202" s="76">
        <v>0</v>
      </c>
      <c r="AD202" s="76">
        <v>0</v>
      </c>
      <c r="AE202" s="76">
        <v>0</v>
      </c>
      <c r="AF202" s="76">
        <v>60380</v>
      </c>
      <c r="AG202" s="76">
        <v>0</v>
      </c>
      <c r="AH202" s="76">
        <v>0</v>
      </c>
      <c r="AI202" s="76">
        <v>0</v>
      </c>
      <c r="AJ202" s="76">
        <v>0</v>
      </c>
      <c r="AK202" s="76">
        <v>0</v>
      </c>
      <c r="AL202" s="76">
        <v>0</v>
      </c>
      <c r="AM202" s="76">
        <v>0</v>
      </c>
      <c r="AN202" s="76">
        <v>0</v>
      </c>
      <c r="AO202" s="76">
        <v>0</v>
      </c>
      <c r="AP202" s="76">
        <v>0</v>
      </c>
      <c r="AQ202" s="76">
        <v>0</v>
      </c>
      <c r="AR202" s="76">
        <v>34200</v>
      </c>
      <c r="AS202" s="76">
        <v>0</v>
      </c>
      <c r="AT202" s="76">
        <v>0</v>
      </c>
      <c r="AU202" s="76">
        <v>0</v>
      </c>
      <c r="AV202" s="76">
        <v>0</v>
      </c>
      <c r="AW202" s="76">
        <v>0</v>
      </c>
      <c r="AX202" s="76">
        <v>0</v>
      </c>
      <c r="AY202" s="76">
        <v>0</v>
      </c>
      <c r="AZ202" s="76">
        <v>0</v>
      </c>
      <c r="BA202" s="76">
        <v>0</v>
      </c>
      <c r="BB202" s="76">
        <v>0</v>
      </c>
      <c r="BC202" s="76">
        <v>0</v>
      </c>
      <c r="BD202" s="76">
        <v>0</v>
      </c>
      <c r="BE202" s="76">
        <v>0</v>
      </c>
      <c r="BF202" s="76">
        <v>47600</v>
      </c>
      <c r="BG202" s="76">
        <v>9000</v>
      </c>
      <c r="BH202" s="76">
        <v>0</v>
      </c>
      <c r="BI202" s="76">
        <v>0</v>
      </c>
      <c r="BJ202" s="76">
        <v>8800</v>
      </c>
      <c r="BK202" s="76">
        <v>0</v>
      </c>
      <c r="BL202" s="76">
        <v>0</v>
      </c>
      <c r="BM202" s="76">
        <v>0</v>
      </c>
      <c r="BN202" s="76">
        <v>57957</v>
      </c>
      <c r="BO202" s="76">
        <v>0</v>
      </c>
      <c r="BP202" s="76">
        <v>0</v>
      </c>
      <c r="BQ202" s="76">
        <v>0</v>
      </c>
      <c r="BR202" s="76">
        <v>0</v>
      </c>
      <c r="BS202" s="76">
        <v>0</v>
      </c>
      <c r="BT202" s="76">
        <v>0</v>
      </c>
      <c r="BU202" s="76">
        <v>0</v>
      </c>
      <c r="BV202" s="76">
        <v>0</v>
      </c>
      <c r="BW202" s="76">
        <v>0</v>
      </c>
      <c r="BX202" s="76">
        <v>0</v>
      </c>
      <c r="BY202" s="76">
        <v>0</v>
      </c>
      <c r="BZ202" s="77">
        <v>758410</v>
      </c>
    </row>
    <row r="203" spans="1:78" x14ac:dyDescent="0.2">
      <c r="A203" s="74" t="s">
        <v>571</v>
      </c>
      <c r="B203" s="74" t="s">
        <v>454</v>
      </c>
      <c r="C203" s="75" t="s">
        <v>620</v>
      </c>
      <c r="D203" s="74" t="s">
        <v>621</v>
      </c>
      <c r="E203" s="76">
        <v>0</v>
      </c>
      <c r="F203" s="76">
        <v>0</v>
      </c>
      <c r="G203" s="76">
        <v>1088914.28</v>
      </c>
      <c r="H203" s="76">
        <v>558702</v>
      </c>
      <c r="I203" s="76">
        <v>0</v>
      </c>
      <c r="J203" s="76">
        <v>0</v>
      </c>
      <c r="K203" s="76">
        <v>0</v>
      </c>
      <c r="L203" s="76">
        <v>1171152</v>
      </c>
      <c r="M203" s="76">
        <v>0</v>
      </c>
      <c r="N203" s="76">
        <v>0</v>
      </c>
      <c r="O203" s="76">
        <v>0</v>
      </c>
      <c r="P203" s="76">
        <v>1129968</v>
      </c>
      <c r="Q203" s="76">
        <v>0</v>
      </c>
      <c r="R203" s="76">
        <v>922648</v>
      </c>
      <c r="S203" s="76">
        <v>0</v>
      </c>
      <c r="T203" s="76">
        <v>96300</v>
      </c>
      <c r="U203" s="76">
        <v>296010</v>
      </c>
      <c r="V203" s="76">
        <v>0</v>
      </c>
      <c r="W203" s="76">
        <v>2301401.2999999998</v>
      </c>
      <c r="X203" s="76">
        <v>1397697</v>
      </c>
      <c r="Y203" s="76">
        <v>0</v>
      </c>
      <c r="Z203" s="76">
        <v>0</v>
      </c>
      <c r="AA203" s="76">
        <v>0</v>
      </c>
      <c r="AB203" s="76">
        <v>0</v>
      </c>
      <c r="AC203" s="76">
        <v>0</v>
      </c>
      <c r="AD203" s="76">
        <v>0</v>
      </c>
      <c r="AE203" s="76">
        <v>372650</v>
      </c>
      <c r="AF203" s="76">
        <v>0</v>
      </c>
      <c r="AG203" s="76">
        <v>308160</v>
      </c>
      <c r="AH203" s="76">
        <v>0</v>
      </c>
      <c r="AI203" s="76">
        <v>130500</v>
      </c>
      <c r="AJ203" s="76">
        <v>0</v>
      </c>
      <c r="AK203" s="76">
        <v>0</v>
      </c>
      <c r="AL203" s="76">
        <v>0</v>
      </c>
      <c r="AM203" s="76">
        <v>0</v>
      </c>
      <c r="AN203" s="76">
        <v>0</v>
      </c>
      <c r="AO203" s="76">
        <v>0</v>
      </c>
      <c r="AP203" s="76">
        <v>0</v>
      </c>
      <c r="AQ203" s="76">
        <v>0</v>
      </c>
      <c r="AR203" s="76">
        <v>0</v>
      </c>
      <c r="AS203" s="76">
        <v>0</v>
      </c>
      <c r="AT203" s="76">
        <v>0</v>
      </c>
      <c r="AU203" s="76">
        <v>0</v>
      </c>
      <c r="AV203" s="76">
        <v>0</v>
      </c>
      <c r="AW203" s="76">
        <v>0</v>
      </c>
      <c r="AX203" s="76">
        <v>0</v>
      </c>
      <c r="AY203" s="76">
        <v>0</v>
      </c>
      <c r="AZ203" s="76">
        <v>229500</v>
      </c>
      <c r="BA203" s="76">
        <v>0</v>
      </c>
      <c r="BB203" s="76">
        <v>66340</v>
      </c>
      <c r="BC203" s="76">
        <v>0</v>
      </c>
      <c r="BD203" s="76">
        <v>0</v>
      </c>
      <c r="BE203" s="76">
        <v>0</v>
      </c>
      <c r="BF203" s="76">
        <v>0</v>
      </c>
      <c r="BG203" s="76">
        <v>248225.4</v>
      </c>
      <c r="BH203" s="76">
        <v>0</v>
      </c>
      <c r="BI203" s="76">
        <v>46500</v>
      </c>
      <c r="BJ203" s="76">
        <v>974687.2</v>
      </c>
      <c r="BK203" s="76">
        <v>0</v>
      </c>
      <c r="BL203" s="76">
        <v>449400</v>
      </c>
      <c r="BM203" s="76">
        <v>0</v>
      </c>
      <c r="BN203" s="76">
        <v>144668.79999999999</v>
      </c>
      <c r="BO203" s="76">
        <v>373500</v>
      </c>
      <c r="BP203" s="76">
        <v>203400</v>
      </c>
      <c r="BQ203" s="76">
        <v>0</v>
      </c>
      <c r="BR203" s="76">
        <v>0</v>
      </c>
      <c r="BS203" s="76">
        <v>0</v>
      </c>
      <c r="BT203" s="76">
        <v>0</v>
      </c>
      <c r="BU203" s="76">
        <v>0</v>
      </c>
      <c r="BV203" s="76">
        <v>330210</v>
      </c>
      <c r="BW203" s="76">
        <v>0</v>
      </c>
      <c r="BX203" s="76">
        <v>0</v>
      </c>
      <c r="BY203" s="76">
        <v>0</v>
      </c>
      <c r="BZ203" s="77">
        <v>27270519.689900003</v>
      </c>
    </row>
    <row r="204" spans="1:78" x14ac:dyDescent="0.2">
      <c r="A204" s="74" t="s">
        <v>571</v>
      </c>
      <c r="B204" s="74" t="s">
        <v>454</v>
      </c>
      <c r="C204" s="75" t="s">
        <v>622</v>
      </c>
      <c r="D204" s="74" t="s">
        <v>623</v>
      </c>
      <c r="E204" s="76">
        <v>5287698.5999999996</v>
      </c>
      <c r="F204" s="76">
        <v>0</v>
      </c>
      <c r="G204" s="76">
        <v>2662964.83</v>
      </c>
      <c r="H204" s="76">
        <v>0</v>
      </c>
      <c r="I204" s="76">
        <v>0</v>
      </c>
      <c r="J204" s="76">
        <v>0</v>
      </c>
      <c r="K204" s="76">
        <v>0</v>
      </c>
      <c r="L204" s="76">
        <v>1928888.2</v>
      </c>
      <c r="M204" s="76">
        <v>89114.1</v>
      </c>
      <c r="N204" s="76">
        <v>1562342.3999999999</v>
      </c>
      <c r="O204" s="76">
        <v>0</v>
      </c>
      <c r="P204" s="76">
        <v>0</v>
      </c>
      <c r="Q204" s="76">
        <v>2414016.7000000002</v>
      </c>
      <c r="R204" s="76">
        <v>2494841.59</v>
      </c>
      <c r="S204" s="76">
        <v>0</v>
      </c>
      <c r="T204" s="76">
        <v>560128.24</v>
      </c>
      <c r="U204" s="76">
        <v>147015</v>
      </c>
      <c r="V204" s="76">
        <v>0</v>
      </c>
      <c r="W204" s="76">
        <v>8506176.8300000001</v>
      </c>
      <c r="X204" s="76">
        <v>0</v>
      </c>
      <c r="Y204" s="76">
        <v>0</v>
      </c>
      <c r="Z204" s="76">
        <v>0</v>
      </c>
      <c r="AA204" s="76">
        <v>0</v>
      </c>
      <c r="AB204" s="76">
        <v>0</v>
      </c>
      <c r="AC204" s="76">
        <v>0</v>
      </c>
      <c r="AD204" s="76">
        <v>0</v>
      </c>
      <c r="AE204" s="76">
        <v>0</v>
      </c>
      <c r="AF204" s="76">
        <v>9848160.0600000005</v>
      </c>
      <c r="AG204" s="76">
        <v>0</v>
      </c>
      <c r="AH204" s="76">
        <v>0</v>
      </c>
      <c r="AI204" s="76">
        <v>0</v>
      </c>
      <c r="AJ204" s="76">
        <v>0</v>
      </c>
      <c r="AK204" s="76">
        <v>2100</v>
      </c>
      <c r="AL204" s="76">
        <v>0</v>
      </c>
      <c r="AM204" s="76">
        <v>0</v>
      </c>
      <c r="AN204" s="76">
        <v>0</v>
      </c>
      <c r="AO204" s="76">
        <v>0</v>
      </c>
      <c r="AP204" s="76">
        <v>0</v>
      </c>
      <c r="AQ204" s="76">
        <v>0</v>
      </c>
      <c r="AR204" s="76">
        <v>0</v>
      </c>
      <c r="AS204" s="76">
        <v>0</v>
      </c>
      <c r="AT204" s="76">
        <v>0</v>
      </c>
      <c r="AU204" s="76">
        <v>0</v>
      </c>
      <c r="AV204" s="76">
        <v>0</v>
      </c>
      <c r="AW204" s="76">
        <v>0</v>
      </c>
      <c r="AX204" s="76">
        <v>0</v>
      </c>
      <c r="AY204" s="76">
        <v>6805724.4000000004</v>
      </c>
      <c r="AZ204" s="76">
        <v>0</v>
      </c>
      <c r="BA204" s="76">
        <v>421993</v>
      </c>
      <c r="BB204" s="76">
        <v>568223.69999999995</v>
      </c>
      <c r="BC204" s="76">
        <v>0</v>
      </c>
      <c r="BD204" s="76">
        <v>0</v>
      </c>
      <c r="BE204" s="76">
        <v>0</v>
      </c>
      <c r="BF204" s="76">
        <v>1282206.24</v>
      </c>
      <c r="BG204" s="76">
        <v>409046.4</v>
      </c>
      <c r="BH204" s="76">
        <v>0</v>
      </c>
      <c r="BI204" s="76">
        <v>0</v>
      </c>
      <c r="BJ204" s="76">
        <v>0</v>
      </c>
      <c r="BK204" s="76">
        <v>0</v>
      </c>
      <c r="BL204" s="76">
        <v>57600</v>
      </c>
      <c r="BM204" s="76">
        <v>0</v>
      </c>
      <c r="BN204" s="76">
        <v>0</v>
      </c>
      <c r="BO204" s="76">
        <v>0</v>
      </c>
      <c r="BP204" s="76">
        <v>0</v>
      </c>
      <c r="BQ204" s="76">
        <v>0</v>
      </c>
      <c r="BR204" s="76">
        <v>0</v>
      </c>
      <c r="BS204" s="76">
        <v>0</v>
      </c>
      <c r="BT204" s="76">
        <v>0</v>
      </c>
      <c r="BU204" s="76">
        <v>0</v>
      </c>
      <c r="BV204" s="76">
        <v>0</v>
      </c>
      <c r="BW204" s="76">
        <v>0</v>
      </c>
      <c r="BX204" s="76">
        <v>0</v>
      </c>
      <c r="BY204" s="76">
        <v>0</v>
      </c>
      <c r="BZ204" s="77">
        <v>43462402.189999998</v>
      </c>
    </row>
    <row r="205" spans="1:78" x14ac:dyDescent="0.2">
      <c r="A205" s="74" t="s">
        <v>571</v>
      </c>
      <c r="B205" s="74" t="s">
        <v>454</v>
      </c>
      <c r="C205" s="75" t="s">
        <v>624</v>
      </c>
      <c r="D205" s="74" t="s">
        <v>625</v>
      </c>
      <c r="E205" s="76">
        <v>2570778.2400000002</v>
      </c>
      <c r="F205" s="76">
        <v>417870</v>
      </c>
      <c r="G205" s="76">
        <v>455506.7</v>
      </c>
      <c r="H205" s="76">
        <v>168125</v>
      </c>
      <c r="I205" s="76">
        <v>168240.42</v>
      </c>
      <c r="J205" s="76">
        <v>265362</v>
      </c>
      <c r="K205" s="76">
        <v>2020566.28</v>
      </c>
      <c r="L205" s="76">
        <v>352960</v>
      </c>
      <c r="M205" s="76">
        <v>133575.25</v>
      </c>
      <c r="N205" s="76">
        <v>1960587.64</v>
      </c>
      <c r="O205" s="76">
        <v>70136.5</v>
      </c>
      <c r="P205" s="76">
        <v>244820</v>
      </c>
      <c r="Q205" s="76">
        <v>527962.5</v>
      </c>
      <c r="R205" s="76">
        <v>766290</v>
      </c>
      <c r="S205" s="76">
        <v>0</v>
      </c>
      <c r="T205" s="76">
        <v>257826</v>
      </c>
      <c r="U205" s="76">
        <v>328233</v>
      </c>
      <c r="V205" s="76">
        <v>55545</v>
      </c>
      <c r="W205" s="76">
        <v>2354572.44</v>
      </c>
      <c r="X205" s="76">
        <v>257965.75</v>
      </c>
      <c r="Y205" s="76">
        <v>147428.98000000001</v>
      </c>
      <c r="Z205" s="76">
        <v>554357.5</v>
      </c>
      <c r="AA205" s="76">
        <v>57462.5</v>
      </c>
      <c r="AB205" s="76">
        <v>90300</v>
      </c>
      <c r="AC205" s="76">
        <v>249287.5</v>
      </c>
      <c r="AD205" s="76">
        <v>64431.25</v>
      </c>
      <c r="AE205" s="76">
        <v>83897.5</v>
      </c>
      <c r="AF205" s="76">
        <v>2042845</v>
      </c>
      <c r="AG205" s="76">
        <v>216335</v>
      </c>
      <c r="AH205" s="76">
        <v>78174.149999999994</v>
      </c>
      <c r="AI205" s="76">
        <v>137329.5</v>
      </c>
      <c r="AJ205" s="76">
        <v>92543</v>
      </c>
      <c r="AK205" s="76">
        <v>209562.5</v>
      </c>
      <c r="AL205" s="76">
        <v>141035</v>
      </c>
      <c r="AM205" s="76">
        <v>130800</v>
      </c>
      <c r="AN205" s="76">
        <v>181520</v>
      </c>
      <c r="AO205" s="76">
        <v>97609.5</v>
      </c>
      <c r="AP205" s="76">
        <v>237296</v>
      </c>
      <c r="AQ205" s="76">
        <v>109441</v>
      </c>
      <c r="AR205" s="76">
        <v>389516.35</v>
      </c>
      <c r="AS205" s="76">
        <v>4500</v>
      </c>
      <c r="AT205" s="76">
        <v>60552</v>
      </c>
      <c r="AU205" s="76">
        <v>85560</v>
      </c>
      <c r="AV205" s="76">
        <v>34908</v>
      </c>
      <c r="AW205" s="76">
        <v>0</v>
      </c>
      <c r="AX205" s="76">
        <v>85512</v>
      </c>
      <c r="AY205" s="76">
        <v>1065124</v>
      </c>
      <c r="AZ205" s="76">
        <v>226580</v>
      </c>
      <c r="BA205" s="76">
        <v>166980</v>
      </c>
      <c r="BB205" s="76">
        <v>551634.25</v>
      </c>
      <c r="BC205" s="76">
        <v>292227</v>
      </c>
      <c r="BD205" s="76">
        <v>118737</v>
      </c>
      <c r="BE205" s="76">
        <v>289982</v>
      </c>
      <c r="BF205" s="76">
        <v>342160</v>
      </c>
      <c r="BG205" s="76">
        <v>190076</v>
      </c>
      <c r="BH205" s="76">
        <v>33660</v>
      </c>
      <c r="BI205" s="76">
        <v>22176.27</v>
      </c>
      <c r="BJ205" s="76">
        <v>1579671</v>
      </c>
      <c r="BK205" s="76">
        <v>596727</v>
      </c>
      <c r="BL205" s="76">
        <v>101388</v>
      </c>
      <c r="BM205" s="76">
        <v>82182</v>
      </c>
      <c r="BN205" s="76">
        <v>78129</v>
      </c>
      <c r="BO205" s="76">
        <v>147736</v>
      </c>
      <c r="BP205" s="76">
        <v>37358</v>
      </c>
      <c r="BQ205" s="76">
        <v>1058322.33</v>
      </c>
      <c r="BR205" s="76">
        <v>114954</v>
      </c>
      <c r="BS205" s="76">
        <v>127023</v>
      </c>
      <c r="BT205" s="76">
        <v>264340</v>
      </c>
      <c r="BU205" s="76">
        <v>161332</v>
      </c>
      <c r="BV205" s="76">
        <v>404508</v>
      </c>
      <c r="BW205" s="76">
        <v>112981</v>
      </c>
      <c r="BX205" s="76">
        <v>103688</v>
      </c>
      <c r="BY205" s="76">
        <v>171217</v>
      </c>
      <c r="BZ205" s="77">
        <v>4761001.5999999996</v>
      </c>
    </row>
    <row r="206" spans="1:78" x14ac:dyDescent="0.2">
      <c r="A206" s="74" t="s">
        <v>571</v>
      </c>
      <c r="B206" s="74" t="s">
        <v>454</v>
      </c>
      <c r="C206" s="75" t="s">
        <v>626</v>
      </c>
      <c r="D206" s="74" t="s">
        <v>627</v>
      </c>
      <c r="E206" s="76">
        <v>14353174.33</v>
      </c>
      <c r="F206" s="76">
        <v>3530790.93</v>
      </c>
      <c r="G206" s="76">
        <v>0</v>
      </c>
      <c r="H206" s="76">
        <v>0</v>
      </c>
      <c r="I206" s="76">
        <v>252074.2</v>
      </c>
      <c r="J206" s="76">
        <v>6360</v>
      </c>
      <c r="K206" s="76">
        <v>2254660</v>
      </c>
      <c r="L206" s="76">
        <v>98709</v>
      </c>
      <c r="M206" s="76">
        <v>3809.2</v>
      </c>
      <c r="N206" s="76">
        <v>659480</v>
      </c>
      <c r="O206" s="76">
        <v>114000</v>
      </c>
      <c r="P206" s="76">
        <v>2602832.5</v>
      </c>
      <c r="Q206" s="76">
        <v>0</v>
      </c>
      <c r="R206" s="76">
        <v>0</v>
      </c>
      <c r="S206" s="76">
        <v>0</v>
      </c>
      <c r="T206" s="76">
        <v>0</v>
      </c>
      <c r="U206" s="76">
        <v>0</v>
      </c>
      <c r="V206" s="76">
        <v>0</v>
      </c>
      <c r="W206" s="76">
        <v>6568460</v>
      </c>
      <c r="X206" s="76">
        <v>19000</v>
      </c>
      <c r="Y206" s="76">
        <v>0</v>
      </c>
      <c r="Z206" s="76">
        <v>6426892.5</v>
      </c>
      <c r="AA206" s="76">
        <v>9337216</v>
      </c>
      <c r="AB206" s="76">
        <v>1652194.6</v>
      </c>
      <c r="AC206" s="76">
        <v>372600</v>
      </c>
      <c r="AD206" s="76">
        <v>11200</v>
      </c>
      <c r="AE206" s="76">
        <v>79737.399999999994</v>
      </c>
      <c r="AF206" s="76">
        <v>635000</v>
      </c>
      <c r="AG206" s="76">
        <v>0</v>
      </c>
      <c r="AH206" s="76">
        <v>0</v>
      </c>
      <c r="AI206" s="76">
        <v>0</v>
      </c>
      <c r="AJ206" s="76">
        <v>40675</v>
      </c>
      <c r="AK206" s="76">
        <v>0</v>
      </c>
      <c r="AL206" s="76">
        <v>0</v>
      </c>
      <c r="AM206" s="76">
        <v>0</v>
      </c>
      <c r="AN206" s="76">
        <v>0</v>
      </c>
      <c r="AO206" s="76">
        <v>0</v>
      </c>
      <c r="AP206" s="76">
        <v>0</v>
      </c>
      <c r="AQ206" s="76">
        <v>5000</v>
      </c>
      <c r="AR206" s="76">
        <v>921901.5</v>
      </c>
      <c r="AS206" s="76">
        <v>4260</v>
      </c>
      <c r="AT206" s="76">
        <v>0</v>
      </c>
      <c r="AU206" s="76">
        <v>4020</v>
      </c>
      <c r="AV206" s="76">
        <v>0</v>
      </c>
      <c r="AW206" s="76">
        <v>0</v>
      </c>
      <c r="AX206" s="76">
        <v>2100</v>
      </c>
      <c r="AY206" s="76">
        <v>633128.19999999995</v>
      </c>
      <c r="AZ206" s="76">
        <v>537870</v>
      </c>
      <c r="BA206" s="76">
        <v>3847360</v>
      </c>
      <c r="BB206" s="76">
        <v>0</v>
      </c>
      <c r="BC206" s="76">
        <v>4000</v>
      </c>
      <c r="BD206" s="76">
        <v>0</v>
      </c>
      <c r="BE206" s="76">
        <v>2904.15</v>
      </c>
      <c r="BF206" s="76">
        <v>0</v>
      </c>
      <c r="BG206" s="76">
        <v>0</v>
      </c>
      <c r="BH206" s="76">
        <v>0</v>
      </c>
      <c r="BI206" s="76">
        <v>0</v>
      </c>
      <c r="BJ206" s="76">
        <v>286340</v>
      </c>
      <c r="BK206" s="76">
        <v>0</v>
      </c>
      <c r="BL206" s="76">
        <v>0</v>
      </c>
      <c r="BM206" s="76">
        <v>0</v>
      </c>
      <c r="BN206" s="76">
        <v>26231.37</v>
      </c>
      <c r="BO206" s="76">
        <v>711750</v>
      </c>
      <c r="BP206" s="76">
        <v>0</v>
      </c>
      <c r="BQ206" s="76">
        <v>14205600</v>
      </c>
      <c r="BR206" s="76">
        <v>0</v>
      </c>
      <c r="BS206" s="76">
        <v>0</v>
      </c>
      <c r="BT206" s="76">
        <v>206247.75</v>
      </c>
      <c r="BU206" s="76">
        <v>0</v>
      </c>
      <c r="BV206" s="76">
        <v>15809320</v>
      </c>
      <c r="BW206" s="76">
        <v>0</v>
      </c>
      <c r="BX206" s="76">
        <v>225000</v>
      </c>
      <c r="BY206" s="76">
        <v>0</v>
      </c>
      <c r="BZ206" s="77">
        <v>1432903</v>
      </c>
    </row>
    <row r="207" spans="1:78" x14ac:dyDescent="0.2">
      <c r="A207" s="74" t="s">
        <v>571</v>
      </c>
      <c r="B207" s="74" t="s">
        <v>454</v>
      </c>
      <c r="C207" s="75" t="s">
        <v>628</v>
      </c>
      <c r="D207" s="74" t="s">
        <v>629</v>
      </c>
      <c r="E207" s="76">
        <v>11751166.359999999</v>
      </c>
      <c r="F207" s="76">
        <v>4198608.66</v>
      </c>
      <c r="G207" s="76">
        <v>1993913.67</v>
      </c>
      <c r="H207" s="76">
        <v>1504198.76</v>
      </c>
      <c r="I207" s="76">
        <v>2694284.21</v>
      </c>
      <c r="J207" s="76">
        <v>1772041.15</v>
      </c>
      <c r="K207" s="76">
        <v>23993351.050000001</v>
      </c>
      <c r="L207" s="76">
        <v>7804301.0700000003</v>
      </c>
      <c r="M207" s="76">
        <v>970433.64</v>
      </c>
      <c r="N207" s="76">
        <v>2134926.4500000002</v>
      </c>
      <c r="O207" s="76">
        <v>130990.23</v>
      </c>
      <c r="P207" s="76">
        <v>1850239.34</v>
      </c>
      <c r="Q207" s="76">
        <v>7792831.4800000004</v>
      </c>
      <c r="R207" s="76">
        <v>8312523.6399999997</v>
      </c>
      <c r="S207" s="76">
        <v>1340429.75</v>
      </c>
      <c r="T207" s="76">
        <v>1474436.32</v>
      </c>
      <c r="U207" s="76">
        <v>1673142.36</v>
      </c>
      <c r="V207" s="76">
        <v>7412969.2769999998</v>
      </c>
      <c r="W207" s="76">
        <v>28882660.859999999</v>
      </c>
      <c r="X207" s="76">
        <v>2501634.2599999998</v>
      </c>
      <c r="Y207" s="76">
        <v>1409662.88</v>
      </c>
      <c r="Z207" s="76">
        <v>3138754.93</v>
      </c>
      <c r="AA207" s="76">
        <v>1526557.34</v>
      </c>
      <c r="AB207" s="76">
        <v>300252</v>
      </c>
      <c r="AC207" s="76">
        <v>1396129.55</v>
      </c>
      <c r="AD207" s="76">
        <v>945505.19</v>
      </c>
      <c r="AE207" s="76">
        <v>587469.51</v>
      </c>
      <c r="AF207" s="76">
        <v>18234540.710000001</v>
      </c>
      <c r="AG207" s="76">
        <v>2050258.15</v>
      </c>
      <c r="AH207" s="76">
        <v>245854</v>
      </c>
      <c r="AI207" s="76">
        <v>359839.91</v>
      </c>
      <c r="AJ207" s="76">
        <v>507259.4</v>
      </c>
      <c r="AK207" s="76">
        <v>224060.79999999999</v>
      </c>
      <c r="AL207" s="76">
        <v>1234508.68</v>
      </c>
      <c r="AM207" s="76">
        <v>150615</v>
      </c>
      <c r="AN207" s="76">
        <v>7166887.1299999999</v>
      </c>
      <c r="AO207" s="76">
        <v>554944</v>
      </c>
      <c r="AP207" s="76">
        <v>571738</v>
      </c>
      <c r="AQ207" s="76">
        <v>309297.18</v>
      </c>
      <c r="AR207" s="76">
        <v>3042813.52</v>
      </c>
      <c r="AS207" s="76">
        <v>2973134.2</v>
      </c>
      <c r="AT207" s="76">
        <v>81556</v>
      </c>
      <c r="AU207" s="76">
        <v>233258.5</v>
      </c>
      <c r="AV207" s="76">
        <v>544819.99</v>
      </c>
      <c r="AW207" s="76">
        <v>1415324.78</v>
      </c>
      <c r="AX207" s="76">
        <v>784831.71</v>
      </c>
      <c r="AY207" s="76">
        <v>8544501.7599999998</v>
      </c>
      <c r="AZ207" s="76">
        <v>2610385.36</v>
      </c>
      <c r="BA207" s="76">
        <v>358410.65</v>
      </c>
      <c r="BB207" s="76">
        <v>1344089.38</v>
      </c>
      <c r="BC207" s="76">
        <v>1805468.44</v>
      </c>
      <c r="BD207" s="76">
        <v>15693634.859999999</v>
      </c>
      <c r="BE207" s="76">
        <v>1996303.2799</v>
      </c>
      <c r="BF207" s="76">
        <v>9581794.6699999999</v>
      </c>
      <c r="BG207" s="76">
        <v>155842.19</v>
      </c>
      <c r="BH207" s="76">
        <v>175825.95</v>
      </c>
      <c r="BI207" s="76">
        <v>1038978.6</v>
      </c>
      <c r="BJ207" s="76">
        <v>32678055.289999999</v>
      </c>
      <c r="BK207" s="76">
        <v>3128778.3</v>
      </c>
      <c r="BL207" s="76">
        <v>1693785.92</v>
      </c>
      <c r="BM207" s="76">
        <v>271128</v>
      </c>
      <c r="BN207" s="76">
        <v>774298</v>
      </c>
      <c r="BO207" s="76">
        <v>3710285.93</v>
      </c>
      <c r="BP207" s="76">
        <v>649027</v>
      </c>
      <c r="BQ207" s="76">
        <v>788379.22</v>
      </c>
      <c r="BR207" s="76">
        <v>494939.92</v>
      </c>
      <c r="BS207" s="76">
        <v>471795</v>
      </c>
      <c r="BT207" s="76">
        <v>3972428.04</v>
      </c>
      <c r="BU207" s="76">
        <v>583710</v>
      </c>
      <c r="BV207" s="76">
        <v>99822</v>
      </c>
      <c r="BW207" s="76">
        <v>480669.6</v>
      </c>
      <c r="BX207" s="76">
        <v>2701681.92</v>
      </c>
      <c r="BY207" s="76">
        <v>1088570.21</v>
      </c>
      <c r="BZ207" s="77">
        <v>10529769.5</v>
      </c>
    </row>
    <row r="208" spans="1:78" x14ac:dyDescent="0.2">
      <c r="A208" s="74" t="s">
        <v>571</v>
      </c>
      <c r="B208" s="74" t="s">
        <v>454</v>
      </c>
      <c r="C208" s="75" t="s">
        <v>630</v>
      </c>
      <c r="D208" s="74" t="s">
        <v>631</v>
      </c>
      <c r="E208" s="76">
        <v>6070375</v>
      </c>
      <c r="F208" s="76">
        <v>6443168</v>
      </c>
      <c r="G208" s="76">
        <v>8213163.7000000002</v>
      </c>
      <c r="H208" s="76">
        <v>1288055.7</v>
      </c>
      <c r="I208" s="76">
        <v>1870155</v>
      </c>
      <c r="J208" s="76">
        <v>988589</v>
      </c>
      <c r="K208" s="76">
        <v>12076734.199999999</v>
      </c>
      <c r="L208" s="76">
        <v>1176860</v>
      </c>
      <c r="M208" s="76">
        <v>622272.05000000005</v>
      </c>
      <c r="N208" s="76">
        <v>3151365</v>
      </c>
      <c r="O208" s="76">
        <v>437870</v>
      </c>
      <c r="P208" s="76">
        <v>1209590</v>
      </c>
      <c r="Q208" s="76">
        <v>2769081.45</v>
      </c>
      <c r="R208" s="76">
        <v>2357208</v>
      </c>
      <c r="S208" s="76">
        <v>185814.1</v>
      </c>
      <c r="T208" s="76">
        <v>597608.5</v>
      </c>
      <c r="U208" s="76">
        <v>1173168.75</v>
      </c>
      <c r="V208" s="76">
        <v>452270</v>
      </c>
      <c r="W208" s="76">
        <v>23887705</v>
      </c>
      <c r="X208" s="76">
        <v>2587024</v>
      </c>
      <c r="Y208" s="76">
        <v>1914467.7</v>
      </c>
      <c r="Z208" s="76">
        <v>1731743.7</v>
      </c>
      <c r="AA208" s="76">
        <v>796176</v>
      </c>
      <c r="AB208" s="76">
        <v>822484.23</v>
      </c>
      <c r="AC208" s="76">
        <v>3561834.8</v>
      </c>
      <c r="AD208" s="76">
        <v>444468.55</v>
      </c>
      <c r="AE208" s="76">
        <v>894047</v>
      </c>
      <c r="AF208" s="76">
        <v>13210386.15</v>
      </c>
      <c r="AG208" s="76">
        <v>1313321.81</v>
      </c>
      <c r="AH208" s="76">
        <v>661822</v>
      </c>
      <c r="AI208" s="76">
        <v>399940</v>
      </c>
      <c r="AJ208" s="76">
        <v>893430.5</v>
      </c>
      <c r="AK208" s="76">
        <v>820988.5</v>
      </c>
      <c r="AL208" s="76">
        <v>1028453.98</v>
      </c>
      <c r="AM208" s="76">
        <v>854240.65</v>
      </c>
      <c r="AN208" s="76">
        <v>207957</v>
      </c>
      <c r="AO208" s="76">
        <v>918861</v>
      </c>
      <c r="AP208" s="76">
        <v>943216.5</v>
      </c>
      <c r="AQ208" s="76">
        <v>471593.5</v>
      </c>
      <c r="AR208" s="76">
        <v>2890286</v>
      </c>
      <c r="AS208" s="76">
        <v>645080</v>
      </c>
      <c r="AT208" s="76">
        <v>692538.77</v>
      </c>
      <c r="AU208" s="76">
        <v>864588</v>
      </c>
      <c r="AV208" s="76">
        <v>446566.1</v>
      </c>
      <c r="AW208" s="76">
        <v>52218.9</v>
      </c>
      <c r="AX208" s="76">
        <v>252795.18</v>
      </c>
      <c r="AY208" s="76">
        <v>6336037.2999999998</v>
      </c>
      <c r="AZ208" s="76">
        <v>555313.19999999995</v>
      </c>
      <c r="BA208" s="76">
        <v>925195.3</v>
      </c>
      <c r="BB208" s="76">
        <v>2003439.5</v>
      </c>
      <c r="BC208" s="76">
        <v>2537049.25</v>
      </c>
      <c r="BD208" s="76">
        <v>1317478.28</v>
      </c>
      <c r="BE208" s="76">
        <v>3421639.85</v>
      </c>
      <c r="BF208" s="76">
        <v>2980051.61</v>
      </c>
      <c r="BG208" s="76">
        <v>1087584.55</v>
      </c>
      <c r="BH208" s="76">
        <v>444275.25</v>
      </c>
      <c r="BI208" s="76">
        <v>166265</v>
      </c>
      <c r="BJ208" s="76">
        <v>10233462</v>
      </c>
      <c r="BK208" s="76">
        <v>4227036</v>
      </c>
      <c r="BL208" s="76">
        <v>2291531.75</v>
      </c>
      <c r="BM208" s="76">
        <v>809095</v>
      </c>
      <c r="BN208" s="76">
        <v>3360</v>
      </c>
      <c r="BO208" s="76">
        <v>1188879.8</v>
      </c>
      <c r="BP208" s="76">
        <v>343039.45</v>
      </c>
      <c r="BQ208" s="76">
        <v>9455662.0999999996</v>
      </c>
      <c r="BR208" s="76">
        <v>878696.2</v>
      </c>
      <c r="BS208" s="76">
        <v>796355.9</v>
      </c>
      <c r="BT208" s="76">
        <v>1438938</v>
      </c>
      <c r="BU208" s="76">
        <v>843287.9</v>
      </c>
      <c r="BV208" s="76">
        <v>4214188.9000000004</v>
      </c>
      <c r="BW208" s="76">
        <v>986076.9</v>
      </c>
      <c r="BX208" s="76">
        <v>654263.19999999995</v>
      </c>
      <c r="BY208" s="76">
        <v>388215.8</v>
      </c>
      <c r="BZ208" s="77">
        <v>23035961.059999999</v>
      </c>
    </row>
    <row r="209" spans="1:78" x14ac:dyDescent="0.2">
      <c r="A209" s="74" t="s">
        <v>571</v>
      </c>
      <c r="B209" s="74" t="s">
        <v>454</v>
      </c>
      <c r="C209" s="75" t="s">
        <v>632</v>
      </c>
      <c r="D209" s="74" t="s">
        <v>633</v>
      </c>
      <c r="E209" s="76">
        <v>20073049</v>
      </c>
      <c r="F209" s="76">
        <v>4075947.55</v>
      </c>
      <c r="G209" s="76">
        <v>67501958.549999997</v>
      </c>
      <c r="H209" s="76">
        <v>1949831</v>
      </c>
      <c r="I209" s="76">
        <v>1218464.8</v>
      </c>
      <c r="J209" s="76">
        <v>219150</v>
      </c>
      <c r="K209" s="76">
        <v>3542088</v>
      </c>
      <c r="L209" s="76">
        <v>3358416.19</v>
      </c>
      <c r="M209" s="76">
        <v>373800</v>
      </c>
      <c r="N209" s="76">
        <v>9124028</v>
      </c>
      <c r="O209" s="76">
        <v>0</v>
      </c>
      <c r="P209" s="76">
        <v>0</v>
      </c>
      <c r="Q209" s="76">
        <v>3113950</v>
      </c>
      <c r="R209" s="76">
        <v>2979992</v>
      </c>
      <c r="S209" s="76">
        <v>439364.63</v>
      </c>
      <c r="T209" s="76">
        <v>0</v>
      </c>
      <c r="U209" s="76">
        <v>0</v>
      </c>
      <c r="V209" s="76">
        <v>310000</v>
      </c>
      <c r="W209" s="76">
        <v>46891412.079999998</v>
      </c>
      <c r="X209" s="76">
        <v>2794467.5</v>
      </c>
      <c r="Y209" s="76">
        <v>661820</v>
      </c>
      <c r="Z209" s="76">
        <v>7543513</v>
      </c>
      <c r="AA209" s="76">
        <v>740859.6</v>
      </c>
      <c r="AB209" s="76">
        <v>0</v>
      </c>
      <c r="AC209" s="76">
        <v>582710</v>
      </c>
      <c r="AD209" s="76">
        <v>55993</v>
      </c>
      <c r="AE209" s="76">
        <v>0</v>
      </c>
      <c r="AF209" s="76">
        <v>44722967</v>
      </c>
      <c r="AG209" s="76">
        <v>0</v>
      </c>
      <c r="AH209" s="76">
        <v>0</v>
      </c>
      <c r="AI209" s="76">
        <v>67302.399999999994</v>
      </c>
      <c r="AJ209" s="76">
        <v>269718.59999999998</v>
      </c>
      <c r="AK209" s="76">
        <v>0</v>
      </c>
      <c r="AL209" s="76">
        <v>0</v>
      </c>
      <c r="AM209" s="76">
        <v>198233.2</v>
      </c>
      <c r="AN209" s="76">
        <v>104950</v>
      </c>
      <c r="AO209" s="76">
        <v>238627</v>
      </c>
      <c r="AP209" s="76">
        <v>300440.8</v>
      </c>
      <c r="AQ209" s="76">
        <v>0</v>
      </c>
      <c r="AR209" s="76">
        <v>5581375</v>
      </c>
      <c r="AS209" s="76">
        <v>0</v>
      </c>
      <c r="AT209" s="76">
        <v>22780</v>
      </c>
      <c r="AU209" s="76">
        <v>0</v>
      </c>
      <c r="AV209" s="76">
        <v>15300</v>
      </c>
      <c r="AW209" s="76">
        <v>0</v>
      </c>
      <c r="AX209" s="76">
        <v>0</v>
      </c>
      <c r="AY209" s="76">
        <v>18057338.989999998</v>
      </c>
      <c r="AZ209" s="76">
        <v>404410</v>
      </c>
      <c r="BA209" s="76">
        <v>2174683</v>
      </c>
      <c r="BB209" s="76">
        <v>490320</v>
      </c>
      <c r="BC209" s="76">
        <v>132950</v>
      </c>
      <c r="BD209" s="76">
        <v>684060</v>
      </c>
      <c r="BE209" s="76">
        <v>3796448</v>
      </c>
      <c r="BF209" s="76">
        <v>2476158</v>
      </c>
      <c r="BG209" s="76">
        <v>1383664</v>
      </c>
      <c r="BH209" s="76">
        <v>302530.05</v>
      </c>
      <c r="BI209" s="76">
        <v>320350</v>
      </c>
      <c r="BJ209" s="76">
        <v>19330435</v>
      </c>
      <c r="BK209" s="76">
        <v>6379180</v>
      </c>
      <c r="BL209" s="76">
        <v>1702615</v>
      </c>
      <c r="BM209" s="76">
        <v>67273</v>
      </c>
      <c r="BN209" s="76">
        <v>238700</v>
      </c>
      <c r="BO209" s="76">
        <v>0</v>
      </c>
      <c r="BP209" s="76">
        <v>288000</v>
      </c>
      <c r="BQ209" s="76">
        <v>14967044</v>
      </c>
      <c r="BR209" s="76">
        <v>248501</v>
      </c>
      <c r="BS209" s="76">
        <v>689249.97</v>
      </c>
      <c r="BT209" s="76">
        <v>447206.6</v>
      </c>
      <c r="BU209" s="76">
        <v>1261612</v>
      </c>
      <c r="BV209" s="76">
        <v>7075995.5</v>
      </c>
      <c r="BW209" s="76">
        <v>961433</v>
      </c>
      <c r="BX209" s="76">
        <v>166355</v>
      </c>
      <c r="BY209" s="76">
        <v>301535.09999999998</v>
      </c>
      <c r="BZ209" s="77">
        <v>15328759.520000001</v>
      </c>
    </row>
    <row r="210" spans="1:78" x14ac:dyDescent="0.2">
      <c r="A210" s="74" t="s">
        <v>571</v>
      </c>
      <c r="B210" s="74" t="s">
        <v>454</v>
      </c>
      <c r="C210" s="75" t="s">
        <v>634</v>
      </c>
      <c r="D210" s="74" t="s">
        <v>635</v>
      </c>
      <c r="E210" s="76">
        <v>0</v>
      </c>
      <c r="F210" s="76">
        <v>200000</v>
      </c>
      <c r="G210" s="76">
        <v>0</v>
      </c>
      <c r="H210" s="76">
        <v>0</v>
      </c>
      <c r="I210" s="76">
        <v>0</v>
      </c>
      <c r="J210" s="76">
        <v>0</v>
      </c>
      <c r="K210" s="76">
        <v>0</v>
      </c>
      <c r="L210" s="76">
        <v>0</v>
      </c>
      <c r="M210" s="76">
        <v>0</v>
      </c>
      <c r="N210" s="76">
        <v>0</v>
      </c>
      <c r="O210" s="76">
        <v>0</v>
      </c>
      <c r="P210" s="76">
        <v>0</v>
      </c>
      <c r="Q210" s="76">
        <v>0</v>
      </c>
      <c r="R210" s="76">
        <v>0</v>
      </c>
      <c r="S210" s="76">
        <v>0</v>
      </c>
      <c r="T210" s="76">
        <v>0</v>
      </c>
      <c r="U210" s="76">
        <v>0</v>
      </c>
      <c r="V210" s="76">
        <v>0</v>
      </c>
      <c r="W210" s="76">
        <v>0</v>
      </c>
      <c r="X210" s="76">
        <v>0</v>
      </c>
      <c r="Y210" s="76">
        <v>0</v>
      </c>
      <c r="Z210" s="76">
        <v>0</v>
      </c>
      <c r="AA210" s="76">
        <v>0</v>
      </c>
      <c r="AB210" s="76">
        <v>0</v>
      </c>
      <c r="AC210" s="76">
        <v>0</v>
      </c>
      <c r="AD210" s="76">
        <v>0</v>
      </c>
      <c r="AE210" s="76">
        <v>0</v>
      </c>
      <c r="AF210" s="76">
        <v>0</v>
      </c>
      <c r="AG210" s="76">
        <v>0</v>
      </c>
      <c r="AH210" s="76">
        <v>0</v>
      </c>
      <c r="AI210" s="76">
        <v>0</v>
      </c>
      <c r="AJ210" s="76">
        <v>0</v>
      </c>
      <c r="AK210" s="76">
        <v>0</v>
      </c>
      <c r="AL210" s="76">
        <v>0</v>
      </c>
      <c r="AM210" s="76">
        <v>0</v>
      </c>
      <c r="AN210" s="76">
        <v>0</v>
      </c>
      <c r="AO210" s="76">
        <v>0</v>
      </c>
      <c r="AP210" s="76">
        <v>0</v>
      </c>
      <c r="AQ210" s="76">
        <v>0</v>
      </c>
      <c r="AR210" s="76">
        <v>0</v>
      </c>
      <c r="AS210" s="76">
        <v>0</v>
      </c>
      <c r="AT210" s="76">
        <v>0</v>
      </c>
      <c r="AU210" s="76">
        <v>0</v>
      </c>
      <c r="AV210" s="76">
        <v>0</v>
      </c>
      <c r="AW210" s="76">
        <v>0</v>
      </c>
      <c r="AX210" s="76">
        <v>0</v>
      </c>
      <c r="AY210" s="76">
        <v>0</v>
      </c>
      <c r="AZ210" s="76">
        <v>0</v>
      </c>
      <c r="BA210" s="76">
        <v>0</v>
      </c>
      <c r="BB210" s="76">
        <v>0</v>
      </c>
      <c r="BC210" s="76">
        <v>0</v>
      </c>
      <c r="BD210" s="76">
        <v>0</v>
      </c>
      <c r="BE210" s="76">
        <v>0</v>
      </c>
      <c r="BF210" s="76">
        <v>0</v>
      </c>
      <c r="BG210" s="76">
        <v>1500</v>
      </c>
      <c r="BH210" s="76">
        <v>0</v>
      </c>
      <c r="BI210" s="76">
        <v>0</v>
      </c>
      <c r="BJ210" s="76">
        <v>0</v>
      </c>
      <c r="BK210" s="76">
        <v>0</v>
      </c>
      <c r="BL210" s="76">
        <v>0</v>
      </c>
      <c r="BM210" s="76">
        <v>0</v>
      </c>
      <c r="BN210" s="76">
        <v>0</v>
      </c>
      <c r="BO210" s="76">
        <v>0</v>
      </c>
      <c r="BP210" s="76">
        <v>0</v>
      </c>
      <c r="BQ210" s="76">
        <v>0</v>
      </c>
      <c r="BR210" s="76">
        <v>0</v>
      </c>
      <c r="BS210" s="76">
        <v>0</v>
      </c>
      <c r="BT210" s="76">
        <v>0</v>
      </c>
      <c r="BU210" s="76">
        <v>0</v>
      </c>
      <c r="BV210" s="76">
        <v>0</v>
      </c>
      <c r="BW210" s="76">
        <v>0</v>
      </c>
      <c r="BX210" s="76">
        <v>0</v>
      </c>
      <c r="BY210" s="76">
        <v>0</v>
      </c>
      <c r="BZ210" s="77">
        <v>26821556.169999998</v>
      </c>
    </row>
    <row r="211" spans="1:78" x14ac:dyDescent="0.2">
      <c r="A211" s="74" t="s">
        <v>571</v>
      </c>
      <c r="B211" s="74" t="s">
        <v>454</v>
      </c>
      <c r="C211" s="75" t="s">
        <v>636</v>
      </c>
      <c r="D211" s="74" t="s">
        <v>637</v>
      </c>
      <c r="E211" s="76">
        <v>569.36</v>
      </c>
      <c r="F211" s="76">
        <v>18</v>
      </c>
      <c r="G211" s="76">
        <v>0</v>
      </c>
      <c r="H211" s="76">
        <v>327</v>
      </c>
      <c r="I211" s="76">
        <v>198</v>
      </c>
      <c r="J211" s="76">
        <v>102</v>
      </c>
      <c r="K211" s="76">
        <v>509.51</v>
      </c>
      <c r="L211" s="76">
        <v>0</v>
      </c>
      <c r="M211" s="76">
        <v>280</v>
      </c>
      <c r="N211" s="76">
        <v>22907.14</v>
      </c>
      <c r="O211" s="76">
        <v>367</v>
      </c>
      <c r="P211" s="76">
        <v>30</v>
      </c>
      <c r="Q211" s="76">
        <v>198</v>
      </c>
      <c r="R211" s="76">
        <v>637</v>
      </c>
      <c r="S211" s="76">
        <v>3410</v>
      </c>
      <c r="T211" s="76">
        <v>0</v>
      </c>
      <c r="U211" s="76">
        <v>0</v>
      </c>
      <c r="V211" s="76">
        <v>14</v>
      </c>
      <c r="W211" s="76">
        <v>63769.58</v>
      </c>
      <c r="X211" s="76">
        <v>225</v>
      </c>
      <c r="Y211" s="76">
        <v>0</v>
      </c>
      <c r="Z211" s="76">
        <v>0</v>
      </c>
      <c r="AA211" s="76">
        <v>42</v>
      </c>
      <c r="AB211" s="76">
        <v>0</v>
      </c>
      <c r="AC211" s="76">
        <v>6</v>
      </c>
      <c r="AD211" s="76">
        <v>0</v>
      </c>
      <c r="AE211" s="76">
        <v>0</v>
      </c>
      <c r="AF211" s="76">
        <v>21235.55</v>
      </c>
      <c r="AG211" s="76">
        <v>0</v>
      </c>
      <c r="AH211" s="76">
        <v>12</v>
      </c>
      <c r="AI211" s="76">
        <v>48</v>
      </c>
      <c r="AJ211" s="76">
        <v>12</v>
      </c>
      <c r="AK211" s="76">
        <v>18</v>
      </c>
      <c r="AL211" s="76">
        <v>6</v>
      </c>
      <c r="AM211" s="76">
        <v>12</v>
      </c>
      <c r="AN211" s="76">
        <v>6</v>
      </c>
      <c r="AO211" s="76">
        <v>18</v>
      </c>
      <c r="AP211" s="76">
        <v>42</v>
      </c>
      <c r="AQ211" s="76">
        <v>0</v>
      </c>
      <c r="AR211" s="76">
        <v>734</v>
      </c>
      <c r="AS211" s="76">
        <v>6</v>
      </c>
      <c r="AT211" s="76">
        <v>158</v>
      </c>
      <c r="AU211" s="76">
        <v>0</v>
      </c>
      <c r="AV211" s="76">
        <v>236</v>
      </c>
      <c r="AW211" s="76">
        <v>0</v>
      </c>
      <c r="AX211" s="76">
        <v>30</v>
      </c>
      <c r="AY211" s="76">
        <v>80452.7</v>
      </c>
      <c r="AZ211" s="76">
        <v>180</v>
      </c>
      <c r="BA211" s="76">
        <v>336</v>
      </c>
      <c r="BB211" s="76">
        <v>1772</v>
      </c>
      <c r="BC211" s="76">
        <v>72</v>
      </c>
      <c r="BD211" s="76">
        <v>183</v>
      </c>
      <c r="BE211" s="76">
        <v>8032.8</v>
      </c>
      <c r="BF211" s="76">
        <v>198</v>
      </c>
      <c r="BG211" s="76">
        <v>192</v>
      </c>
      <c r="BH211" s="76">
        <v>108</v>
      </c>
      <c r="BI211" s="76">
        <v>162</v>
      </c>
      <c r="BJ211" s="76">
        <v>574</v>
      </c>
      <c r="BK211" s="76">
        <v>612</v>
      </c>
      <c r="BL211" s="76">
        <v>298</v>
      </c>
      <c r="BM211" s="76">
        <v>306</v>
      </c>
      <c r="BN211" s="76">
        <v>292</v>
      </c>
      <c r="BO211" s="76">
        <v>232</v>
      </c>
      <c r="BP211" s="76">
        <v>299</v>
      </c>
      <c r="BQ211" s="76">
        <v>12294.77</v>
      </c>
      <c r="BR211" s="76">
        <v>0</v>
      </c>
      <c r="BS211" s="76">
        <v>0</v>
      </c>
      <c r="BT211" s="76">
        <v>450</v>
      </c>
      <c r="BU211" s="76">
        <v>68</v>
      </c>
      <c r="BV211" s="76">
        <v>243</v>
      </c>
      <c r="BW211" s="76">
        <v>24</v>
      </c>
      <c r="BX211" s="76">
        <v>24</v>
      </c>
      <c r="BY211" s="76">
        <v>6</v>
      </c>
      <c r="BZ211" s="77">
        <v>235803179.17999995</v>
      </c>
    </row>
    <row r="212" spans="1:78" x14ac:dyDescent="0.2">
      <c r="A212" s="74" t="s">
        <v>571</v>
      </c>
      <c r="B212" s="74" t="s">
        <v>454</v>
      </c>
      <c r="C212" s="75" t="s">
        <v>638</v>
      </c>
      <c r="D212" s="74" t="s">
        <v>639</v>
      </c>
      <c r="E212" s="76">
        <v>387500</v>
      </c>
      <c r="F212" s="76">
        <v>0</v>
      </c>
      <c r="G212" s="76">
        <v>0</v>
      </c>
      <c r="H212" s="76">
        <v>0</v>
      </c>
      <c r="I212" s="76">
        <v>0</v>
      </c>
      <c r="J212" s="76">
        <v>0</v>
      </c>
      <c r="K212" s="76">
        <v>0</v>
      </c>
      <c r="L212" s="76">
        <v>0</v>
      </c>
      <c r="M212" s="76">
        <v>0</v>
      </c>
      <c r="N212" s="76">
        <v>0</v>
      </c>
      <c r="O212" s="76">
        <v>0</v>
      </c>
      <c r="P212" s="76">
        <v>0</v>
      </c>
      <c r="Q212" s="76">
        <v>0</v>
      </c>
      <c r="R212" s="76">
        <v>0</v>
      </c>
      <c r="S212" s="76">
        <v>0</v>
      </c>
      <c r="T212" s="76">
        <v>0</v>
      </c>
      <c r="U212" s="76">
        <v>0</v>
      </c>
      <c r="V212" s="76">
        <v>0</v>
      </c>
      <c r="W212" s="76">
        <v>0</v>
      </c>
      <c r="X212" s="76">
        <v>0</v>
      </c>
      <c r="Y212" s="76">
        <v>0</v>
      </c>
      <c r="Z212" s="76">
        <v>0</v>
      </c>
      <c r="AA212" s="76">
        <v>0</v>
      </c>
      <c r="AB212" s="76">
        <v>0</v>
      </c>
      <c r="AC212" s="76">
        <v>0</v>
      </c>
      <c r="AD212" s="76">
        <v>0</v>
      </c>
      <c r="AE212" s="76">
        <v>0</v>
      </c>
      <c r="AF212" s="76">
        <v>0</v>
      </c>
      <c r="AG212" s="76">
        <v>0</v>
      </c>
      <c r="AH212" s="76">
        <v>0</v>
      </c>
      <c r="AI212" s="76">
        <v>0</v>
      </c>
      <c r="AJ212" s="76">
        <v>0</v>
      </c>
      <c r="AK212" s="76">
        <v>0</v>
      </c>
      <c r="AL212" s="76">
        <v>0</v>
      </c>
      <c r="AM212" s="76">
        <v>0</v>
      </c>
      <c r="AN212" s="76">
        <v>0</v>
      </c>
      <c r="AO212" s="76">
        <v>0</v>
      </c>
      <c r="AP212" s="76">
        <v>0</v>
      </c>
      <c r="AQ212" s="76">
        <v>0</v>
      </c>
      <c r="AR212" s="76">
        <v>0</v>
      </c>
      <c r="AS212" s="76">
        <v>0</v>
      </c>
      <c r="AT212" s="76">
        <v>0</v>
      </c>
      <c r="AU212" s="76">
        <v>0</v>
      </c>
      <c r="AV212" s="76">
        <v>0</v>
      </c>
      <c r="AW212" s="76">
        <v>0</v>
      </c>
      <c r="AX212" s="76">
        <v>0</v>
      </c>
      <c r="AY212" s="76">
        <v>0</v>
      </c>
      <c r="AZ212" s="76">
        <v>0</v>
      </c>
      <c r="BA212" s="76">
        <v>0</v>
      </c>
      <c r="BB212" s="76">
        <v>0</v>
      </c>
      <c r="BC212" s="76">
        <v>0</v>
      </c>
      <c r="BD212" s="76">
        <v>0</v>
      </c>
      <c r="BE212" s="76">
        <v>0</v>
      </c>
      <c r="BF212" s="76">
        <v>0</v>
      </c>
      <c r="BG212" s="76">
        <v>0</v>
      </c>
      <c r="BH212" s="76">
        <v>0</v>
      </c>
      <c r="BI212" s="76">
        <v>0</v>
      </c>
      <c r="BJ212" s="76">
        <v>814552</v>
      </c>
      <c r="BK212" s="76">
        <v>0</v>
      </c>
      <c r="BL212" s="76">
        <v>0</v>
      </c>
      <c r="BM212" s="76">
        <v>0</v>
      </c>
      <c r="BN212" s="76">
        <v>0</v>
      </c>
      <c r="BO212" s="76">
        <v>0</v>
      </c>
      <c r="BP212" s="76">
        <v>0</v>
      </c>
      <c r="BQ212" s="76">
        <v>495500</v>
      </c>
      <c r="BR212" s="76">
        <v>0</v>
      </c>
      <c r="BS212" s="76">
        <v>0</v>
      </c>
      <c r="BT212" s="76">
        <v>0</v>
      </c>
      <c r="BU212" s="76">
        <v>0</v>
      </c>
      <c r="BV212" s="76">
        <v>0</v>
      </c>
      <c r="BW212" s="76">
        <v>0</v>
      </c>
      <c r="BX212" s="76">
        <v>0</v>
      </c>
      <c r="BY212" s="76">
        <v>0</v>
      </c>
      <c r="BZ212" s="77">
        <v>98343869.020000011</v>
      </c>
    </row>
    <row r="213" spans="1:78" x14ac:dyDescent="0.2">
      <c r="A213" s="74" t="s">
        <v>571</v>
      </c>
      <c r="B213" s="74" t="s">
        <v>454</v>
      </c>
      <c r="C213" s="75" t="s">
        <v>640</v>
      </c>
      <c r="D213" s="74" t="s">
        <v>641</v>
      </c>
      <c r="E213" s="76">
        <v>159379.13</v>
      </c>
      <c r="F213" s="76">
        <v>117404.12</v>
      </c>
      <c r="G213" s="76">
        <v>177714.16</v>
      </c>
      <c r="H213" s="76">
        <v>13895.02</v>
      </c>
      <c r="I213" s="76">
        <v>151750.60999999999</v>
      </c>
      <c r="J213" s="76">
        <v>53127.64</v>
      </c>
      <c r="K213" s="76">
        <v>339675.6</v>
      </c>
      <c r="L213" s="76">
        <v>106160.87</v>
      </c>
      <c r="M213" s="76">
        <v>81904.7</v>
      </c>
      <c r="N213" s="76">
        <v>255058.74</v>
      </c>
      <c r="O213" s="76">
        <v>47419.6</v>
      </c>
      <c r="P213" s="76">
        <v>72066.38</v>
      </c>
      <c r="Q213" s="76">
        <v>0</v>
      </c>
      <c r="R213" s="76">
        <v>119660.17</v>
      </c>
      <c r="S213" s="76">
        <v>0</v>
      </c>
      <c r="T213" s="76">
        <v>213488.54</v>
      </c>
      <c r="U213" s="76">
        <v>27586.74</v>
      </c>
      <c r="V213" s="76">
        <v>88599.21</v>
      </c>
      <c r="W213" s="76">
        <v>261533.57</v>
      </c>
      <c r="X213" s="76">
        <v>251161.22</v>
      </c>
      <c r="Y213" s="76">
        <v>56828.4</v>
      </c>
      <c r="Z213" s="76">
        <v>58552.54</v>
      </c>
      <c r="AA213" s="76">
        <v>98194.76</v>
      </c>
      <c r="AB213" s="76">
        <v>105695.13</v>
      </c>
      <c r="AC213" s="76">
        <v>164750.51</v>
      </c>
      <c r="AD213" s="76">
        <v>150010.16</v>
      </c>
      <c r="AE213" s="76">
        <v>94150.37</v>
      </c>
      <c r="AF213" s="76">
        <v>327278.76</v>
      </c>
      <c r="AG213" s="76">
        <v>50415.62</v>
      </c>
      <c r="AH213" s="76">
        <v>24712.720000000001</v>
      </c>
      <c r="AI213" s="76">
        <v>78629.83</v>
      </c>
      <c r="AJ213" s="76">
        <v>49439.35</v>
      </c>
      <c r="AK213" s="76">
        <v>0</v>
      </c>
      <c r="AL213" s="76">
        <v>74550.16</v>
      </c>
      <c r="AM213" s="76">
        <v>33176.68</v>
      </c>
      <c r="AN213" s="76">
        <v>33238.92</v>
      </c>
      <c r="AO213" s="76">
        <v>68828.399999999994</v>
      </c>
      <c r="AP213" s="76">
        <v>84758.28</v>
      </c>
      <c r="AQ213" s="76">
        <v>29472.06</v>
      </c>
      <c r="AR213" s="76">
        <v>105788.82</v>
      </c>
      <c r="AS213" s="76">
        <v>102002.2</v>
      </c>
      <c r="AT213" s="76">
        <v>97635.36</v>
      </c>
      <c r="AU213" s="76">
        <v>83038.429999999993</v>
      </c>
      <c r="AV213" s="76">
        <v>13840.33</v>
      </c>
      <c r="AW213" s="76">
        <v>49228.39</v>
      </c>
      <c r="AX213" s="76">
        <v>53349.13</v>
      </c>
      <c r="AY213" s="76">
        <v>180675.92</v>
      </c>
      <c r="AZ213" s="76">
        <v>152256.84</v>
      </c>
      <c r="BA213" s="76">
        <v>33277.01</v>
      </c>
      <c r="BB213" s="76">
        <v>0</v>
      </c>
      <c r="BC213" s="76">
        <v>34226.089999999997</v>
      </c>
      <c r="BD213" s="76">
        <v>0</v>
      </c>
      <c r="BE213" s="76">
        <v>94748.5</v>
      </c>
      <c r="BF213" s="76">
        <v>75302.320000000007</v>
      </c>
      <c r="BG213" s="76">
        <v>76744.679999999993</v>
      </c>
      <c r="BH213" s="76">
        <v>45707.199999999997</v>
      </c>
      <c r="BI213" s="76">
        <v>50223.66</v>
      </c>
      <c r="BJ213" s="76">
        <v>207866.69</v>
      </c>
      <c r="BK213" s="76">
        <v>204139.95</v>
      </c>
      <c r="BL213" s="76">
        <v>99113.03</v>
      </c>
      <c r="BM213" s="76">
        <v>2902.91</v>
      </c>
      <c r="BN213" s="76">
        <v>132132.01999999999</v>
      </c>
      <c r="BO213" s="76">
        <v>79001.460000000006</v>
      </c>
      <c r="BP213" s="76">
        <v>78134.87</v>
      </c>
      <c r="BQ213" s="76">
        <v>124691.17</v>
      </c>
      <c r="BR213" s="76">
        <v>28697.4</v>
      </c>
      <c r="BS213" s="76">
        <v>91991.76</v>
      </c>
      <c r="BT213" s="76">
        <v>26489.57</v>
      </c>
      <c r="BU213" s="76">
        <v>76593.81</v>
      </c>
      <c r="BV213" s="76">
        <v>102251.34</v>
      </c>
      <c r="BW213" s="76">
        <v>49534.58</v>
      </c>
      <c r="BX213" s="76">
        <v>55903.22</v>
      </c>
      <c r="BY213" s="76">
        <v>106077.19</v>
      </c>
      <c r="BZ213" s="77">
        <v>83711804.180000007</v>
      </c>
    </row>
    <row r="214" spans="1:78" x14ac:dyDescent="0.2">
      <c r="A214" s="74" t="s">
        <v>571</v>
      </c>
      <c r="B214" s="74" t="s">
        <v>454</v>
      </c>
      <c r="C214" s="75" t="s">
        <v>642</v>
      </c>
      <c r="D214" s="74" t="s">
        <v>643</v>
      </c>
      <c r="E214" s="76">
        <v>0</v>
      </c>
      <c r="F214" s="76">
        <v>1870</v>
      </c>
      <c r="G214" s="76">
        <v>0</v>
      </c>
      <c r="H214" s="76">
        <v>0</v>
      </c>
      <c r="I214" s="76">
        <v>400</v>
      </c>
      <c r="J214" s="76">
        <v>8375</v>
      </c>
      <c r="K214" s="76">
        <v>6275</v>
      </c>
      <c r="L214" s="76">
        <v>0</v>
      </c>
      <c r="M214" s="76">
        <v>0</v>
      </c>
      <c r="N214" s="76">
        <v>54000</v>
      </c>
      <c r="O214" s="76">
        <v>0</v>
      </c>
      <c r="P214" s="76">
        <v>0</v>
      </c>
      <c r="Q214" s="76">
        <v>0</v>
      </c>
      <c r="R214" s="76">
        <v>0</v>
      </c>
      <c r="S214" s="76">
        <v>0</v>
      </c>
      <c r="T214" s="76">
        <v>0</v>
      </c>
      <c r="U214" s="76">
        <v>0</v>
      </c>
      <c r="V214" s="76">
        <v>0</v>
      </c>
      <c r="W214" s="76">
        <v>0</v>
      </c>
      <c r="X214" s="76">
        <v>0</v>
      </c>
      <c r="Y214" s="76">
        <v>2400</v>
      </c>
      <c r="Z214" s="76">
        <v>0</v>
      </c>
      <c r="AA214" s="76">
        <v>0</v>
      </c>
      <c r="AB214" s="76">
        <v>2473</v>
      </c>
      <c r="AC214" s="76">
        <v>10350</v>
      </c>
      <c r="AD214" s="76">
        <v>0</v>
      </c>
      <c r="AE214" s="76">
        <v>6915</v>
      </c>
      <c r="AF214" s="76">
        <v>76350</v>
      </c>
      <c r="AG214" s="76">
        <v>0</v>
      </c>
      <c r="AH214" s="76">
        <v>0</v>
      </c>
      <c r="AI214" s="76">
        <v>0</v>
      </c>
      <c r="AJ214" s="76">
        <v>0</v>
      </c>
      <c r="AK214" s="76">
        <v>0</v>
      </c>
      <c r="AL214" s="76">
        <v>0</v>
      </c>
      <c r="AM214" s="76">
        <v>4200</v>
      </c>
      <c r="AN214" s="76">
        <v>3775</v>
      </c>
      <c r="AO214" s="76">
        <v>0</v>
      </c>
      <c r="AP214" s="76">
        <v>0</v>
      </c>
      <c r="AQ214" s="76">
        <v>0</v>
      </c>
      <c r="AR214" s="76">
        <v>0</v>
      </c>
      <c r="AS214" s="76">
        <v>0</v>
      </c>
      <c r="AT214" s="76">
        <v>0</v>
      </c>
      <c r="AU214" s="76">
        <v>0</v>
      </c>
      <c r="AV214" s="76">
        <v>0</v>
      </c>
      <c r="AW214" s="76">
        <v>0</v>
      </c>
      <c r="AX214" s="76">
        <v>0</v>
      </c>
      <c r="AY214" s="76">
        <v>0</v>
      </c>
      <c r="AZ214" s="76">
        <v>0</v>
      </c>
      <c r="BA214" s="76">
        <v>31710</v>
      </c>
      <c r="BB214" s="76">
        <v>0</v>
      </c>
      <c r="BC214" s="76">
        <v>14390</v>
      </c>
      <c r="BD214" s="76">
        <v>0</v>
      </c>
      <c r="BE214" s="76">
        <v>0</v>
      </c>
      <c r="BF214" s="76">
        <v>0</v>
      </c>
      <c r="BG214" s="76">
        <v>0</v>
      </c>
      <c r="BH214" s="76">
        <v>0</v>
      </c>
      <c r="BI214" s="76">
        <v>0</v>
      </c>
      <c r="BJ214" s="76">
        <v>600</v>
      </c>
      <c r="BK214" s="76">
        <v>0</v>
      </c>
      <c r="BL214" s="76">
        <v>0</v>
      </c>
      <c r="BM214" s="76">
        <v>0</v>
      </c>
      <c r="BN214" s="76">
        <v>0</v>
      </c>
      <c r="BO214" s="76">
        <v>0</v>
      </c>
      <c r="BP214" s="76">
        <v>0</v>
      </c>
      <c r="BQ214" s="76">
        <v>0</v>
      </c>
      <c r="BR214" s="76">
        <v>0</v>
      </c>
      <c r="BS214" s="76">
        <v>1600</v>
      </c>
      <c r="BT214" s="76">
        <v>21450</v>
      </c>
      <c r="BU214" s="76">
        <v>1600</v>
      </c>
      <c r="BV214" s="76">
        <v>0</v>
      </c>
      <c r="BW214" s="76">
        <v>0</v>
      </c>
      <c r="BX214" s="76">
        <v>0</v>
      </c>
      <c r="BY214" s="76">
        <v>0</v>
      </c>
      <c r="BZ214" s="77">
        <v>3500</v>
      </c>
    </row>
    <row r="215" spans="1:78" x14ac:dyDescent="0.2">
      <c r="A215" s="74" t="s">
        <v>571</v>
      </c>
      <c r="B215" s="74" t="s">
        <v>454</v>
      </c>
      <c r="C215" s="75" t="s">
        <v>644</v>
      </c>
      <c r="D215" s="74" t="s">
        <v>645</v>
      </c>
      <c r="E215" s="88">
        <v>0</v>
      </c>
      <c r="F215" s="88">
        <v>0</v>
      </c>
      <c r="G215" s="88">
        <v>0</v>
      </c>
      <c r="H215" s="88">
        <v>0</v>
      </c>
      <c r="I215" s="88">
        <v>0</v>
      </c>
      <c r="J215" s="88">
        <v>0</v>
      </c>
      <c r="K215" s="88">
        <v>0</v>
      </c>
      <c r="L215" s="88">
        <v>0</v>
      </c>
      <c r="M215" s="88">
        <v>0</v>
      </c>
      <c r="N215" s="88">
        <v>0</v>
      </c>
      <c r="O215" s="88">
        <v>0</v>
      </c>
      <c r="P215" s="88">
        <v>0</v>
      </c>
      <c r="Q215" s="88">
        <v>0</v>
      </c>
      <c r="R215" s="88">
        <v>0</v>
      </c>
      <c r="S215" s="88">
        <v>0</v>
      </c>
      <c r="T215" s="88">
        <v>0</v>
      </c>
      <c r="U215" s="88">
        <v>0</v>
      </c>
      <c r="V215" s="88">
        <v>0</v>
      </c>
      <c r="W215" s="88">
        <v>0</v>
      </c>
      <c r="X215" s="88">
        <v>0</v>
      </c>
      <c r="Y215" s="88">
        <v>0</v>
      </c>
      <c r="Z215" s="88">
        <v>0</v>
      </c>
      <c r="AA215" s="88">
        <v>0</v>
      </c>
      <c r="AB215" s="88">
        <v>0</v>
      </c>
      <c r="AC215" s="88">
        <v>0</v>
      </c>
      <c r="AD215" s="88">
        <v>0</v>
      </c>
      <c r="AE215" s="88">
        <v>0</v>
      </c>
      <c r="AF215" s="88">
        <v>0</v>
      </c>
      <c r="AG215" s="88">
        <v>0</v>
      </c>
      <c r="AH215" s="88">
        <v>0</v>
      </c>
      <c r="AI215" s="88">
        <v>0</v>
      </c>
      <c r="AJ215" s="88">
        <v>0</v>
      </c>
      <c r="AK215" s="88">
        <v>0</v>
      </c>
      <c r="AL215" s="88">
        <v>0</v>
      </c>
      <c r="AM215" s="88">
        <v>0</v>
      </c>
      <c r="AN215" s="88">
        <v>0</v>
      </c>
      <c r="AO215" s="88">
        <v>0</v>
      </c>
      <c r="AP215" s="88">
        <v>0</v>
      </c>
      <c r="AQ215" s="88">
        <v>0</v>
      </c>
      <c r="AR215" s="88">
        <v>0</v>
      </c>
      <c r="AS215" s="88">
        <v>0</v>
      </c>
      <c r="AT215" s="88">
        <v>0</v>
      </c>
      <c r="AU215" s="88">
        <v>0</v>
      </c>
      <c r="AV215" s="88">
        <v>0</v>
      </c>
      <c r="AW215" s="88">
        <v>0</v>
      </c>
      <c r="AX215" s="88">
        <v>0</v>
      </c>
      <c r="AY215" s="88">
        <v>0</v>
      </c>
      <c r="AZ215" s="88">
        <v>0</v>
      </c>
      <c r="BA215" s="88">
        <v>0</v>
      </c>
      <c r="BB215" s="88">
        <v>0</v>
      </c>
      <c r="BC215" s="88">
        <v>0</v>
      </c>
      <c r="BD215" s="88">
        <v>0</v>
      </c>
      <c r="BE215" s="88">
        <v>0</v>
      </c>
      <c r="BF215" s="88">
        <v>0</v>
      </c>
      <c r="BG215" s="88">
        <v>0</v>
      </c>
      <c r="BH215" s="88">
        <v>0</v>
      </c>
      <c r="BI215" s="88">
        <v>0</v>
      </c>
      <c r="BJ215" s="88">
        <v>0</v>
      </c>
      <c r="BK215" s="88">
        <v>0</v>
      </c>
      <c r="BL215" s="88">
        <v>0</v>
      </c>
      <c r="BM215" s="88">
        <v>0</v>
      </c>
      <c r="BN215" s="88">
        <v>0</v>
      </c>
      <c r="BO215" s="88">
        <v>0</v>
      </c>
      <c r="BP215" s="88">
        <v>0</v>
      </c>
      <c r="BQ215" s="88">
        <v>0</v>
      </c>
      <c r="BR215" s="88">
        <v>0</v>
      </c>
      <c r="BS215" s="88">
        <v>0</v>
      </c>
      <c r="BT215" s="88">
        <v>0</v>
      </c>
      <c r="BU215" s="88">
        <v>0</v>
      </c>
      <c r="BV215" s="88">
        <v>0</v>
      </c>
      <c r="BW215" s="88">
        <v>0</v>
      </c>
      <c r="BX215" s="88">
        <v>0</v>
      </c>
      <c r="BY215" s="88">
        <v>0</v>
      </c>
      <c r="BZ215" s="77">
        <v>175200.59</v>
      </c>
    </row>
    <row r="216" spans="1:78" x14ac:dyDescent="0.2">
      <c r="A216" s="74" t="s">
        <v>571</v>
      </c>
      <c r="B216" s="74" t="s">
        <v>454</v>
      </c>
      <c r="C216" s="75" t="s">
        <v>646</v>
      </c>
      <c r="D216" s="74" t="s">
        <v>647</v>
      </c>
      <c r="E216" s="76">
        <v>1247000</v>
      </c>
      <c r="F216" s="76">
        <v>0</v>
      </c>
      <c r="G216" s="76">
        <v>0</v>
      </c>
      <c r="H216" s="76">
        <v>0</v>
      </c>
      <c r="I216" s="76">
        <v>0</v>
      </c>
      <c r="J216" s="76">
        <v>0</v>
      </c>
      <c r="K216" s="76">
        <v>0</v>
      </c>
      <c r="L216" s="76">
        <v>0</v>
      </c>
      <c r="M216" s="76">
        <v>0</v>
      </c>
      <c r="N216" s="76">
        <v>0</v>
      </c>
      <c r="O216" s="76">
        <v>0</v>
      </c>
      <c r="P216" s="76">
        <v>0</v>
      </c>
      <c r="Q216" s="76">
        <v>0</v>
      </c>
      <c r="R216" s="76">
        <v>0</v>
      </c>
      <c r="S216" s="76">
        <v>0</v>
      </c>
      <c r="T216" s="76">
        <v>0</v>
      </c>
      <c r="U216" s="76">
        <v>0</v>
      </c>
      <c r="V216" s="76">
        <v>0</v>
      </c>
      <c r="W216" s="76">
        <v>54333.3</v>
      </c>
      <c r="X216" s="76">
        <v>0</v>
      </c>
      <c r="Y216" s="76">
        <v>0</v>
      </c>
      <c r="Z216" s="76">
        <v>0</v>
      </c>
      <c r="AA216" s="76">
        <v>0</v>
      </c>
      <c r="AB216" s="76">
        <v>0</v>
      </c>
      <c r="AC216" s="76">
        <v>0</v>
      </c>
      <c r="AD216" s="76">
        <v>0</v>
      </c>
      <c r="AE216" s="76">
        <v>0</v>
      </c>
      <c r="AF216" s="76">
        <v>0</v>
      </c>
      <c r="AG216" s="76">
        <v>0</v>
      </c>
      <c r="AH216" s="76">
        <v>0</v>
      </c>
      <c r="AI216" s="76">
        <v>0</v>
      </c>
      <c r="AJ216" s="76">
        <v>0</v>
      </c>
      <c r="AK216" s="76">
        <v>0</v>
      </c>
      <c r="AL216" s="76">
        <v>0</v>
      </c>
      <c r="AM216" s="76">
        <v>0</v>
      </c>
      <c r="AN216" s="76">
        <v>0</v>
      </c>
      <c r="AO216" s="76">
        <v>0</v>
      </c>
      <c r="AP216" s="76">
        <v>0</v>
      </c>
      <c r="AQ216" s="76">
        <v>0</v>
      </c>
      <c r="AR216" s="76">
        <v>0</v>
      </c>
      <c r="AS216" s="76">
        <v>0</v>
      </c>
      <c r="AT216" s="76">
        <v>0</v>
      </c>
      <c r="AU216" s="76">
        <v>0</v>
      </c>
      <c r="AV216" s="76">
        <v>0</v>
      </c>
      <c r="AW216" s="76">
        <v>0</v>
      </c>
      <c r="AX216" s="76">
        <v>0</v>
      </c>
      <c r="AY216" s="76">
        <v>0</v>
      </c>
      <c r="AZ216" s="76">
        <v>0</v>
      </c>
      <c r="BA216" s="76">
        <v>52500</v>
      </c>
      <c r="BB216" s="76">
        <v>0</v>
      </c>
      <c r="BC216" s="76">
        <v>0</v>
      </c>
      <c r="BD216" s="76">
        <v>0</v>
      </c>
      <c r="BE216" s="76">
        <v>0</v>
      </c>
      <c r="BF216" s="76">
        <v>0</v>
      </c>
      <c r="BG216" s="76">
        <v>0</v>
      </c>
      <c r="BH216" s="76">
        <v>0</v>
      </c>
      <c r="BI216" s="76">
        <v>0</v>
      </c>
      <c r="BJ216" s="76">
        <v>0</v>
      </c>
      <c r="BK216" s="76">
        <v>0</v>
      </c>
      <c r="BL216" s="76">
        <v>0</v>
      </c>
      <c r="BM216" s="76">
        <v>0</v>
      </c>
      <c r="BN216" s="76">
        <v>0</v>
      </c>
      <c r="BO216" s="76">
        <v>0</v>
      </c>
      <c r="BP216" s="76">
        <v>0</v>
      </c>
      <c r="BQ216" s="76">
        <v>0</v>
      </c>
      <c r="BR216" s="76">
        <v>0</v>
      </c>
      <c r="BS216" s="76">
        <v>0</v>
      </c>
      <c r="BT216" s="76">
        <v>0</v>
      </c>
      <c r="BU216" s="76">
        <v>0</v>
      </c>
      <c r="BV216" s="76">
        <v>0</v>
      </c>
      <c r="BW216" s="76">
        <v>0</v>
      </c>
      <c r="BX216" s="76">
        <v>0</v>
      </c>
      <c r="BY216" s="76">
        <v>0</v>
      </c>
      <c r="BZ216" s="77">
        <v>209621631.65000007</v>
      </c>
    </row>
    <row r="217" spans="1:78" x14ac:dyDescent="0.2">
      <c r="A217" s="74" t="s">
        <v>571</v>
      </c>
      <c r="B217" s="74" t="s">
        <v>454</v>
      </c>
      <c r="C217" s="75" t="s">
        <v>648</v>
      </c>
      <c r="D217" s="74" t="s">
        <v>649</v>
      </c>
      <c r="E217" s="76">
        <v>0</v>
      </c>
      <c r="F217" s="76">
        <v>0</v>
      </c>
      <c r="G217" s="76">
        <v>1118946.6200000001</v>
      </c>
      <c r="H217" s="76">
        <v>0</v>
      </c>
      <c r="I217" s="76">
        <v>0</v>
      </c>
      <c r="J217" s="76">
        <v>0</v>
      </c>
      <c r="K217" s="76">
        <v>0</v>
      </c>
      <c r="L217" s="76">
        <v>0</v>
      </c>
      <c r="M217" s="76">
        <v>0</v>
      </c>
      <c r="N217" s="76">
        <v>2407500</v>
      </c>
      <c r="O217" s="76">
        <v>0</v>
      </c>
      <c r="P217" s="76">
        <v>0</v>
      </c>
      <c r="Q217" s="76">
        <v>0</v>
      </c>
      <c r="R217" s="76">
        <v>0</v>
      </c>
      <c r="S217" s="76">
        <v>0</v>
      </c>
      <c r="T217" s="76">
        <v>0</v>
      </c>
      <c r="U217" s="76">
        <v>0</v>
      </c>
      <c r="V217" s="76">
        <v>0</v>
      </c>
      <c r="W217" s="76">
        <v>5383722.7699999996</v>
      </c>
      <c r="X217" s="76">
        <v>18000</v>
      </c>
      <c r="Y217" s="76">
        <v>26215</v>
      </c>
      <c r="Z217" s="76">
        <v>101870</v>
      </c>
      <c r="AA217" s="76">
        <v>517500</v>
      </c>
      <c r="AB217" s="76">
        <v>262950</v>
      </c>
      <c r="AC217" s="76">
        <v>773750</v>
      </c>
      <c r="AD217" s="76">
        <v>0</v>
      </c>
      <c r="AE217" s="76">
        <v>0</v>
      </c>
      <c r="AF217" s="76">
        <v>1942410.32</v>
      </c>
      <c r="AG217" s="76">
        <v>0</v>
      </c>
      <c r="AH217" s="76">
        <v>155775.51999999999</v>
      </c>
      <c r="AI217" s="76">
        <v>331800</v>
      </c>
      <c r="AJ217" s="76">
        <v>176640</v>
      </c>
      <c r="AK217" s="76">
        <v>0</v>
      </c>
      <c r="AL217" s="76">
        <v>0</v>
      </c>
      <c r="AM217" s="76">
        <v>184000</v>
      </c>
      <c r="AN217" s="76">
        <v>277618.84999999998</v>
      </c>
      <c r="AO217" s="76">
        <v>184000</v>
      </c>
      <c r="AP217" s="76">
        <v>275115.15000000002</v>
      </c>
      <c r="AQ217" s="76">
        <v>251957.7</v>
      </c>
      <c r="AR217" s="76">
        <v>0</v>
      </c>
      <c r="AS217" s="76">
        <v>0</v>
      </c>
      <c r="AT217" s="76">
        <v>353600</v>
      </c>
      <c r="AU217" s="76">
        <v>232253.4</v>
      </c>
      <c r="AV217" s="76">
        <v>138000</v>
      </c>
      <c r="AW217" s="76">
        <v>192000</v>
      </c>
      <c r="AX217" s="76">
        <v>423000</v>
      </c>
      <c r="AY217" s="76">
        <v>0</v>
      </c>
      <c r="AZ217" s="76">
        <v>0</v>
      </c>
      <c r="BA217" s="76">
        <v>0</v>
      </c>
      <c r="BB217" s="76">
        <v>0</v>
      </c>
      <c r="BC217" s="76">
        <v>0</v>
      </c>
      <c r="BD217" s="76">
        <v>0</v>
      </c>
      <c r="BE217" s="76">
        <v>0</v>
      </c>
      <c r="BF217" s="76">
        <v>23879.45</v>
      </c>
      <c r="BG217" s="76">
        <v>0</v>
      </c>
      <c r="BH217" s="76">
        <v>0</v>
      </c>
      <c r="BI217" s="76">
        <v>0</v>
      </c>
      <c r="BJ217" s="76">
        <v>91500</v>
      </c>
      <c r="BK217" s="76">
        <v>0</v>
      </c>
      <c r="BL217" s="76">
        <v>0</v>
      </c>
      <c r="BM217" s="76">
        <v>0</v>
      </c>
      <c r="BN217" s="76">
        <v>0</v>
      </c>
      <c r="BO217" s="76">
        <v>0</v>
      </c>
      <c r="BP217" s="76">
        <v>0</v>
      </c>
      <c r="BQ217" s="76">
        <v>722278.38</v>
      </c>
      <c r="BR217" s="76">
        <v>0</v>
      </c>
      <c r="BS217" s="76">
        <v>0</v>
      </c>
      <c r="BT217" s="76">
        <v>0</v>
      </c>
      <c r="BU217" s="76">
        <v>0</v>
      </c>
      <c r="BV217" s="76">
        <v>3000</v>
      </c>
      <c r="BW217" s="76">
        <v>0</v>
      </c>
      <c r="BX217" s="76">
        <v>0</v>
      </c>
      <c r="BY217" s="76">
        <v>0</v>
      </c>
      <c r="BZ217" s="77">
        <v>31323373.629900001</v>
      </c>
    </row>
    <row r="218" spans="1:78" x14ac:dyDescent="0.2">
      <c r="A218" s="74" t="s">
        <v>571</v>
      </c>
      <c r="B218" s="74" t="s">
        <v>454</v>
      </c>
      <c r="C218" s="75" t="s">
        <v>650</v>
      </c>
      <c r="D218" s="74" t="s">
        <v>651</v>
      </c>
      <c r="E218" s="88">
        <v>0</v>
      </c>
      <c r="F218" s="88">
        <v>0</v>
      </c>
      <c r="G218" s="88">
        <v>0</v>
      </c>
      <c r="H218" s="88">
        <v>0</v>
      </c>
      <c r="I218" s="88">
        <v>0</v>
      </c>
      <c r="J218" s="88">
        <v>0</v>
      </c>
      <c r="K218" s="88">
        <v>0</v>
      </c>
      <c r="L218" s="88">
        <v>0</v>
      </c>
      <c r="M218" s="88">
        <v>0</v>
      </c>
      <c r="N218" s="88">
        <v>0</v>
      </c>
      <c r="O218" s="88">
        <v>0</v>
      </c>
      <c r="P218" s="88">
        <v>0</v>
      </c>
      <c r="Q218" s="88">
        <v>0</v>
      </c>
      <c r="R218" s="88">
        <v>0</v>
      </c>
      <c r="S218" s="88">
        <v>0</v>
      </c>
      <c r="T218" s="88">
        <v>0</v>
      </c>
      <c r="U218" s="88">
        <v>0</v>
      </c>
      <c r="V218" s="88">
        <v>0</v>
      </c>
      <c r="W218" s="88">
        <v>0</v>
      </c>
      <c r="X218" s="88">
        <v>0</v>
      </c>
      <c r="Y218" s="88">
        <v>0</v>
      </c>
      <c r="Z218" s="88">
        <v>0</v>
      </c>
      <c r="AA218" s="88">
        <v>0</v>
      </c>
      <c r="AB218" s="88">
        <v>0</v>
      </c>
      <c r="AC218" s="88">
        <v>0</v>
      </c>
      <c r="AD218" s="88">
        <v>0</v>
      </c>
      <c r="AE218" s="88">
        <v>0</v>
      </c>
      <c r="AF218" s="88">
        <v>0</v>
      </c>
      <c r="AG218" s="88">
        <v>0</v>
      </c>
      <c r="AH218" s="88">
        <v>0</v>
      </c>
      <c r="AI218" s="88">
        <v>0</v>
      </c>
      <c r="AJ218" s="88">
        <v>0</v>
      </c>
      <c r="AK218" s="88">
        <v>0</v>
      </c>
      <c r="AL218" s="88">
        <v>0</v>
      </c>
      <c r="AM218" s="88">
        <v>0</v>
      </c>
      <c r="AN218" s="88">
        <v>0</v>
      </c>
      <c r="AO218" s="88">
        <v>0</v>
      </c>
      <c r="AP218" s="88">
        <v>0</v>
      </c>
      <c r="AQ218" s="88">
        <v>0</v>
      </c>
      <c r="AR218" s="88">
        <v>0</v>
      </c>
      <c r="AS218" s="88">
        <v>0</v>
      </c>
      <c r="AT218" s="88">
        <v>0</v>
      </c>
      <c r="AU218" s="88">
        <v>0</v>
      </c>
      <c r="AV218" s="88">
        <v>0</v>
      </c>
      <c r="AW218" s="88">
        <v>0</v>
      </c>
      <c r="AX218" s="88">
        <v>0</v>
      </c>
      <c r="AY218" s="88">
        <v>0</v>
      </c>
      <c r="AZ218" s="88">
        <v>0</v>
      </c>
      <c r="BA218" s="88">
        <v>0</v>
      </c>
      <c r="BB218" s="88">
        <v>0</v>
      </c>
      <c r="BC218" s="88">
        <v>0</v>
      </c>
      <c r="BD218" s="88">
        <v>0</v>
      </c>
      <c r="BE218" s="88">
        <v>0</v>
      </c>
      <c r="BF218" s="88">
        <v>0</v>
      </c>
      <c r="BG218" s="88">
        <v>0</v>
      </c>
      <c r="BH218" s="88">
        <v>0</v>
      </c>
      <c r="BI218" s="88">
        <v>0</v>
      </c>
      <c r="BJ218" s="88">
        <v>0</v>
      </c>
      <c r="BK218" s="88">
        <v>0</v>
      </c>
      <c r="BL218" s="88">
        <v>0</v>
      </c>
      <c r="BM218" s="88">
        <v>0</v>
      </c>
      <c r="BN218" s="88">
        <v>0</v>
      </c>
      <c r="BO218" s="88">
        <v>0</v>
      </c>
      <c r="BP218" s="88">
        <v>0</v>
      </c>
      <c r="BQ218" s="88">
        <v>0</v>
      </c>
      <c r="BR218" s="88">
        <v>0</v>
      </c>
      <c r="BS218" s="88">
        <v>0</v>
      </c>
      <c r="BT218" s="88">
        <v>0</v>
      </c>
      <c r="BU218" s="88">
        <v>0</v>
      </c>
      <c r="BV218" s="88">
        <v>0</v>
      </c>
      <c r="BW218" s="88">
        <v>0</v>
      </c>
      <c r="BX218" s="88">
        <v>0</v>
      </c>
      <c r="BY218" s="88">
        <v>0</v>
      </c>
      <c r="BZ218" s="77">
        <v>7067189.2899999991</v>
      </c>
    </row>
    <row r="219" spans="1:78" x14ac:dyDescent="0.2">
      <c r="A219" s="74" t="s">
        <v>571</v>
      </c>
      <c r="B219" s="74" t="s">
        <v>454</v>
      </c>
      <c r="C219" s="75" t="s">
        <v>652</v>
      </c>
      <c r="D219" s="74" t="s">
        <v>653</v>
      </c>
      <c r="E219" s="76">
        <v>0</v>
      </c>
      <c r="F219" s="76">
        <v>0</v>
      </c>
      <c r="G219" s="76">
        <v>0</v>
      </c>
      <c r="H219" s="76">
        <v>0</v>
      </c>
      <c r="I219" s="76">
        <v>0</v>
      </c>
      <c r="J219" s="76">
        <v>0</v>
      </c>
      <c r="K219" s="76">
        <v>0</v>
      </c>
      <c r="L219" s="76">
        <v>0</v>
      </c>
      <c r="M219" s="76">
        <v>0</v>
      </c>
      <c r="N219" s="76">
        <v>0</v>
      </c>
      <c r="O219" s="76">
        <v>0</v>
      </c>
      <c r="P219" s="76">
        <v>0</v>
      </c>
      <c r="Q219" s="76">
        <v>0</v>
      </c>
      <c r="R219" s="76">
        <v>0</v>
      </c>
      <c r="S219" s="76">
        <v>0</v>
      </c>
      <c r="T219" s="76">
        <v>0</v>
      </c>
      <c r="U219" s="76">
        <v>0</v>
      </c>
      <c r="V219" s="76">
        <v>0</v>
      </c>
      <c r="W219" s="76">
        <v>0</v>
      </c>
      <c r="X219" s="76">
        <v>50993.75</v>
      </c>
      <c r="Y219" s="76">
        <v>0</v>
      </c>
      <c r="Z219" s="76">
        <v>31200</v>
      </c>
      <c r="AA219" s="76">
        <v>0</v>
      </c>
      <c r="AB219" s="76">
        <v>0</v>
      </c>
      <c r="AC219" s="76">
        <v>0</v>
      </c>
      <c r="AD219" s="76">
        <v>0</v>
      </c>
      <c r="AE219" s="76">
        <v>0</v>
      </c>
      <c r="AF219" s="76">
        <v>0</v>
      </c>
      <c r="AG219" s="76">
        <v>0</v>
      </c>
      <c r="AH219" s="76">
        <v>0</v>
      </c>
      <c r="AI219" s="76">
        <v>0</v>
      </c>
      <c r="AJ219" s="76">
        <v>12630</v>
      </c>
      <c r="AK219" s="76">
        <v>350</v>
      </c>
      <c r="AL219" s="76">
        <v>0</v>
      </c>
      <c r="AM219" s="76">
        <v>0</v>
      </c>
      <c r="AN219" s="76">
        <v>0</v>
      </c>
      <c r="AO219" s="76">
        <v>0</v>
      </c>
      <c r="AP219" s="76">
        <v>0</v>
      </c>
      <c r="AQ219" s="76">
        <v>0</v>
      </c>
      <c r="AR219" s="76">
        <v>0</v>
      </c>
      <c r="AS219" s="76">
        <v>0</v>
      </c>
      <c r="AT219" s="76">
        <v>0</v>
      </c>
      <c r="AU219" s="76">
        <v>0</v>
      </c>
      <c r="AV219" s="76">
        <v>0</v>
      </c>
      <c r="AW219" s="76">
        <v>0</v>
      </c>
      <c r="AX219" s="76">
        <v>0</v>
      </c>
      <c r="AY219" s="76">
        <v>0</v>
      </c>
      <c r="AZ219" s="76">
        <v>0</v>
      </c>
      <c r="BA219" s="76">
        <v>20880</v>
      </c>
      <c r="BB219" s="76">
        <v>0</v>
      </c>
      <c r="BC219" s="76">
        <v>0</v>
      </c>
      <c r="BD219" s="76">
        <v>0</v>
      </c>
      <c r="BE219" s="76">
        <v>0</v>
      </c>
      <c r="BF219" s="76">
        <v>0</v>
      </c>
      <c r="BG219" s="76">
        <v>0</v>
      </c>
      <c r="BH219" s="76">
        <v>0</v>
      </c>
      <c r="BI219" s="76">
        <v>0</v>
      </c>
      <c r="BJ219" s="76">
        <v>0</v>
      </c>
      <c r="BK219" s="76">
        <v>0</v>
      </c>
      <c r="BL219" s="76">
        <v>0</v>
      </c>
      <c r="BM219" s="76">
        <v>0</v>
      </c>
      <c r="BN219" s="76">
        <v>0</v>
      </c>
      <c r="BO219" s="76">
        <v>0</v>
      </c>
      <c r="BP219" s="76">
        <v>0</v>
      </c>
      <c r="BQ219" s="76">
        <v>0</v>
      </c>
      <c r="BR219" s="76">
        <v>0</v>
      </c>
      <c r="BS219" s="76">
        <v>0</v>
      </c>
      <c r="BT219" s="76">
        <v>0</v>
      </c>
      <c r="BU219" s="76">
        <v>21850</v>
      </c>
      <c r="BV219" s="76">
        <v>0</v>
      </c>
      <c r="BW219" s="76">
        <v>0</v>
      </c>
      <c r="BX219" s="76">
        <v>0</v>
      </c>
      <c r="BY219" s="76">
        <v>0</v>
      </c>
      <c r="BZ219" s="77">
        <v>3408297.5</v>
      </c>
    </row>
    <row r="220" spans="1:78" x14ac:dyDescent="0.2">
      <c r="A220" s="74" t="s">
        <v>571</v>
      </c>
      <c r="B220" s="74" t="s">
        <v>454</v>
      </c>
      <c r="C220" s="75" t="s">
        <v>654</v>
      </c>
      <c r="D220" s="74" t="s">
        <v>655</v>
      </c>
      <c r="E220" s="76">
        <v>0</v>
      </c>
      <c r="F220" s="76">
        <v>0</v>
      </c>
      <c r="G220" s="76">
        <v>0</v>
      </c>
      <c r="H220" s="76">
        <v>0</v>
      </c>
      <c r="I220" s="76">
        <v>0</v>
      </c>
      <c r="J220" s="76">
        <v>0</v>
      </c>
      <c r="K220" s="76">
        <v>82424.149999999994</v>
      </c>
      <c r="L220" s="76">
        <v>0</v>
      </c>
      <c r="M220" s="76">
        <v>0</v>
      </c>
      <c r="N220" s="76">
        <v>0</v>
      </c>
      <c r="O220" s="76">
        <v>0</v>
      </c>
      <c r="P220" s="76">
        <v>0</v>
      </c>
      <c r="Q220" s="76">
        <v>0</v>
      </c>
      <c r="R220" s="76">
        <v>0</v>
      </c>
      <c r="S220" s="76">
        <v>0</v>
      </c>
      <c r="T220" s="76">
        <v>0</v>
      </c>
      <c r="U220" s="76">
        <v>0</v>
      </c>
      <c r="V220" s="76">
        <v>0</v>
      </c>
      <c r="W220" s="76">
        <v>0</v>
      </c>
      <c r="X220" s="76">
        <v>0</v>
      </c>
      <c r="Y220" s="76">
        <v>0</v>
      </c>
      <c r="Z220" s="76">
        <v>0</v>
      </c>
      <c r="AA220" s="76">
        <v>0</v>
      </c>
      <c r="AB220" s="76">
        <v>0</v>
      </c>
      <c r="AC220" s="76">
        <v>0</v>
      </c>
      <c r="AD220" s="76">
        <v>0</v>
      </c>
      <c r="AE220" s="76">
        <v>0</v>
      </c>
      <c r="AF220" s="76">
        <v>0</v>
      </c>
      <c r="AG220" s="76">
        <v>0</v>
      </c>
      <c r="AH220" s="76">
        <v>0</v>
      </c>
      <c r="AI220" s="76">
        <v>0</v>
      </c>
      <c r="AJ220" s="76">
        <v>0</v>
      </c>
      <c r="AK220" s="76">
        <v>0</v>
      </c>
      <c r="AL220" s="76">
        <v>0</v>
      </c>
      <c r="AM220" s="76">
        <v>0</v>
      </c>
      <c r="AN220" s="76">
        <v>0</v>
      </c>
      <c r="AO220" s="76">
        <v>0</v>
      </c>
      <c r="AP220" s="76">
        <v>0</v>
      </c>
      <c r="AQ220" s="76">
        <v>0</v>
      </c>
      <c r="AR220" s="76">
        <v>0</v>
      </c>
      <c r="AS220" s="76">
        <v>0</v>
      </c>
      <c r="AT220" s="76">
        <v>0</v>
      </c>
      <c r="AU220" s="76">
        <v>0</v>
      </c>
      <c r="AV220" s="76">
        <v>0</v>
      </c>
      <c r="AW220" s="76">
        <v>0</v>
      </c>
      <c r="AX220" s="76">
        <v>0</v>
      </c>
      <c r="AY220" s="76">
        <v>0</v>
      </c>
      <c r="AZ220" s="76">
        <v>0</v>
      </c>
      <c r="BA220" s="76">
        <v>0</v>
      </c>
      <c r="BB220" s="76">
        <v>0</v>
      </c>
      <c r="BC220" s="76">
        <v>0</v>
      </c>
      <c r="BD220" s="76">
        <v>0</v>
      </c>
      <c r="BE220" s="76">
        <v>0</v>
      </c>
      <c r="BF220" s="76">
        <v>0</v>
      </c>
      <c r="BG220" s="76">
        <v>0</v>
      </c>
      <c r="BH220" s="76">
        <v>0</v>
      </c>
      <c r="BI220" s="76">
        <v>0</v>
      </c>
      <c r="BJ220" s="76">
        <v>0</v>
      </c>
      <c r="BK220" s="76">
        <v>0</v>
      </c>
      <c r="BL220" s="76">
        <v>0</v>
      </c>
      <c r="BM220" s="76">
        <v>0</v>
      </c>
      <c r="BN220" s="76">
        <v>0</v>
      </c>
      <c r="BO220" s="76">
        <v>0</v>
      </c>
      <c r="BP220" s="76">
        <v>0</v>
      </c>
      <c r="BQ220" s="76">
        <v>0</v>
      </c>
      <c r="BR220" s="76">
        <v>0</v>
      </c>
      <c r="BS220" s="76">
        <v>0</v>
      </c>
      <c r="BT220" s="76">
        <v>0</v>
      </c>
      <c r="BU220" s="76">
        <v>0</v>
      </c>
      <c r="BV220" s="76">
        <v>0</v>
      </c>
      <c r="BW220" s="76">
        <v>0</v>
      </c>
      <c r="BX220" s="76">
        <v>0</v>
      </c>
      <c r="BY220" s="76">
        <v>0</v>
      </c>
      <c r="BZ220" s="77">
        <v>1694017.0300000003</v>
      </c>
    </row>
    <row r="221" spans="1:78" x14ac:dyDescent="0.2">
      <c r="A221" s="74" t="s">
        <v>571</v>
      </c>
      <c r="B221" s="74" t="s">
        <v>454</v>
      </c>
      <c r="C221" s="75" t="s">
        <v>656</v>
      </c>
      <c r="D221" s="74" t="s">
        <v>657</v>
      </c>
      <c r="E221" s="76">
        <v>168010</v>
      </c>
      <c r="F221" s="76">
        <v>0</v>
      </c>
      <c r="G221" s="76">
        <v>33391</v>
      </c>
      <c r="H221" s="76">
        <v>0</v>
      </c>
      <c r="I221" s="76">
        <v>0</v>
      </c>
      <c r="J221" s="76">
        <v>4330</v>
      </c>
      <c r="K221" s="76">
        <v>0</v>
      </c>
      <c r="L221" s="76">
        <v>0</v>
      </c>
      <c r="M221" s="76">
        <v>244949.2</v>
      </c>
      <c r="N221" s="76">
        <v>69000</v>
      </c>
      <c r="O221" s="76">
        <v>46</v>
      </c>
      <c r="P221" s="76">
        <v>178245</v>
      </c>
      <c r="Q221" s="76">
        <v>22050</v>
      </c>
      <c r="R221" s="76">
        <v>0</v>
      </c>
      <c r="S221" s="76">
        <v>0</v>
      </c>
      <c r="T221" s="76">
        <v>0</v>
      </c>
      <c r="U221" s="76">
        <v>0</v>
      </c>
      <c r="V221" s="76">
        <v>0</v>
      </c>
      <c r="W221" s="76">
        <v>0</v>
      </c>
      <c r="X221" s="76">
        <v>2300</v>
      </c>
      <c r="Y221" s="76">
        <v>4484</v>
      </c>
      <c r="Z221" s="76">
        <v>0</v>
      </c>
      <c r="AA221" s="76">
        <v>64157.71</v>
      </c>
      <c r="AB221" s="76">
        <v>1688221.46</v>
      </c>
      <c r="AC221" s="76">
        <v>33760</v>
      </c>
      <c r="AD221" s="76">
        <v>0</v>
      </c>
      <c r="AE221" s="76">
        <v>735852.67</v>
      </c>
      <c r="AF221" s="76">
        <v>336042.5</v>
      </c>
      <c r="AG221" s="76">
        <v>4846.5</v>
      </c>
      <c r="AH221" s="76">
        <v>0</v>
      </c>
      <c r="AI221" s="76">
        <v>2000</v>
      </c>
      <c r="AJ221" s="76">
        <v>5500</v>
      </c>
      <c r="AK221" s="76">
        <v>363109.23</v>
      </c>
      <c r="AL221" s="76">
        <v>0</v>
      </c>
      <c r="AM221" s="76">
        <v>0</v>
      </c>
      <c r="AN221" s="76">
        <v>35900</v>
      </c>
      <c r="AO221" s="76">
        <v>62602.13</v>
      </c>
      <c r="AP221" s="76">
        <v>0</v>
      </c>
      <c r="AQ221" s="76">
        <v>0</v>
      </c>
      <c r="AR221" s="76">
        <v>857745</v>
      </c>
      <c r="AS221" s="76">
        <v>5350</v>
      </c>
      <c r="AT221" s="76">
        <v>0</v>
      </c>
      <c r="AU221" s="76">
        <v>0</v>
      </c>
      <c r="AV221" s="76">
        <v>0</v>
      </c>
      <c r="AW221" s="76">
        <v>0</v>
      </c>
      <c r="AX221" s="76">
        <v>157680</v>
      </c>
      <c r="AY221" s="76">
        <v>0</v>
      </c>
      <c r="AZ221" s="76">
        <v>29195</v>
      </c>
      <c r="BA221" s="76">
        <v>7800</v>
      </c>
      <c r="BB221" s="76">
        <v>0</v>
      </c>
      <c r="BC221" s="76">
        <v>0</v>
      </c>
      <c r="BD221" s="76">
        <v>0</v>
      </c>
      <c r="BE221" s="76">
        <v>0</v>
      </c>
      <c r="BF221" s="76">
        <v>0</v>
      </c>
      <c r="BG221" s="76">
        <v>0</v>
      </c>
      <c r="BH221" s="76">
        <v>0</v>
      </c>
      <c r="BI221" s="76">
        <v>8400</v>
      </c>
      <c r="BJ221" s="76">
        <v>1054683</v>
      </c>
      <c r="BK221" s="76">
        <v>0</v>
      </c>
      <c r="BL221" s="76">
        <v>90129.04</v>
      </c>
      <c r="BM221" s="76">
        <v>22300</v>
      </c>
      <c r="BN221" s="76">
        <v>0</v>
      </c>
      <c r="BO221" s="76">
        <v>0</v>
      </c>
      <c r="BP221" s="76">
        <v>13187</v>
      </c>
      <c r="BQ221" s="76">
        <v>1561274.09</v>
      </c>
      <c r="BR221" s="76">
        <v>10143.6</v>
      </c>
      <c r="BS221" s="76">
        <v>0</v>
      </c>
      <c r="BT221" s="76">
        <v>0</v>
      </c>
      <c r="BU221" s="76">
        <v>0</v>
      </c>
      <c r="BV221" s="76">
        <v>0</v>
      </c>
      <c r="BW221" s="76">
        <v>0</v>
      </c>
      <c r="BX221" s="76">
        <v>0</v>
      </c>
      <c r="BY221" s="76">
        <v>0</v>
      </c>
      <c r="BZ221" s="77">
        <v>939400</v>
      </c>
    </row>
    <row r="222" spans="1:78" x14ac:dyDescent="0.2">
      <c r="A222" s="74" t="s">
        <v>571</v>
      </c>
      <c r="B222" s="74" t="s">
        <v>658</v>
      </c>
      <c r="C222" s="75" t="s">
        <v>659</v>
      </c>
      <c r="D222" s="74" t="s">
        <v>660</v>
      </c>
      <c r="E222" s="76">
        <v>23537293.149999999</v>
      </c>
      <c r="F222" s="76">
        <v>8037108.7199999997</v>
      </c>
      <c r="G222" s="76">
        <v>10472314.189999999</v>
      </c>
      <c r="H222" s="76">
        <v>3104914.88</v>
      </c>
      <c r="I222" s="76">
        <v>2739431.87</v>
      </c>
      <c r="J222" s="76">
        <v>1014509.19</v>
      </c>
      <c r="K222" s="76">
        <v>38608670.380000003</v>
      </c>
      <c r="L222" s="76">
        <v>4784113.29</v>
      </c>
      <c r="M222" s="76">
        <v>1621142.13</v>
      </c>
      <c r="N222" s="76">
        <v>11165604.84</v>
      </c>
      <c r="O222" s="76">
        <v>1551873.28</v>
      </c>
      <c r="P222" s="76">
        <v>4117425.67</v>
      </c>
      <c r="Q222" s="76">
        <v>8336220.6399999997</v>
      </c>
      <c r="R222" s="76">
        <v>7175118.5499999998</v>
      </c>
      <c r="S222" s="76">
        <v>805135.57</v>
      </c>
      <c r="T222" s="76">
        <v>3223222.22</v>
      </c>
      <c r="U222" s="76">
        <v>1888673.86</v>
      </c>
      <c r="V222" s="76">
        <v>1534761.4</v>
      </c>
      <c r="W222" s="76">
        <v>29426094.109999999</v>
      </c>
      <c r="X222" s="76">
        <v>6690795.1200000001</v>
      </c>
      <c r="Y222" s="76">
        <v>2706043.49</v>
      </c>
      <c r="Z222" s="76">
        <v>5862919.0099999998</v>
      </c>
      <c r="AA222" s="76">
        <v>1786784.64</v>
      </c>
      <c r="AB222" s="76">
        <v>2138378.37</v>
      </c>
      <c r="AC222" s="76">
        <v>3248582.29</v>
      </c>
      <c r="AD222" s="76">
        <v>1551581.86</v>
      </c>
      <c r="AE222" s="76">
        <v>601689.36</v>
      </c>
      <c r="AF222" s="76">
        <v>36233274.710000001</v>
      </c>
      <c r="AG222" s="76">
        <v>1777677.1</v>
      </c>
      <c r="AH222" s="76">
        <v>1139546.55</v>
      </c>
      <c r="AI222" s="76">
        <v>1188429.05</v>
      </c>
      <c r="AJ222" s="76">
        <v>1038143.45</v>
      </c>
      <c r="AK222" s="76">
        <v>2066211.86</v>
      </c>
      <c r="AL222" s="76">
        <v>1568118.79</v>
      </c>
      <c r="AM222" s="76">
        <v>1097426.26</v>
      </c>
      <c r="AN222" s="76">
        <v>1984039.19</v>
      </c>
      <c r="AO222" s="76">
        <v>1647346.89</v>
      </c>
      <c r="AP222" s="76">
        <v>1632777.54</v>
      </c>
      <c r="AQ222" s="76">
        <v>1405596.58</v>
      </c>
      <c r="AR222" s="76">
        <v>10663893.74</v>
      </c>
      <c r="AS222" s="76">
        <v>1331019.21</v>
      </c>
      <c r="AT222" s="76">
        <v>1373359.87</v>
      </c>
      <c r="AU222" s="76">
        <v>1502053.97</v>
      </c>
      <c r="AV222" s="76">
        <v>1129825.72</v>
      </c>
      <c r="AW222" s="76">
        <v>459554.17</v>
      </c>
      <c r="AX222" s="76">
        <v>882629.25</v>
      </c>
      <c r="AY222" s="76">
        <v>23619879.379999999</v>
      </c>
      <c r="AZ222" s="76">
        <v>1531848.32</v>
      </c>
      <c r="BA222" s="76">
        <v>1207052.23</v>
      </c>
      <c r="BB222" s="76">
        <v>2509433.14</v>
      </c>
      <c r="BC222" s="76">
        <v>2621839.77</v>
      </c>
      <c r="BD222" s="76">
        <v>1995254.51</v>
      </c>
      <c r="BE222" s="76">
        <v>5976095.8300000001</v>
      </c>
      <c r="BF222" s="76">
        <v>4000000</v>
      </c>
      <c r="BG222" s="76">
        <v>2051815.01</v>
      </c>
      <c r="BH222" s="76">
        <v>745219.25</v>
      </c>
      <c r="BI222" s="76">
        <v>432295.21</v>
      </c>
      <c r="BJ222" s="76">
        <v>21483489.73</v>
      </c>
      <c r="BK222" s="76">
        <v>7510454.7599999998</v>
      </c>
      <c r="BL222" s="76">
        <v>1691477.46</v>
      </c>
      <c r="BM222" s="76">
        <v>1018300.58</v>
      </c>
      <c r="BN222" s="76">
        <v>1713760.58</v>
      </c>
      <c r="BO222" s="76">
        <v>2789372.7</v>
      </c>
      <c r="BP222" s="76">
        <v>997729.68</v>
      </c>
      <c r="BQ222" s="76">
        <v>14749359.35</v>
      </c>
      <c r="BR222" s="76">
        <v>1506846.6</v>
      </c>
      <c r="BS222" s="76">
        <v>1473553.25</v>
      </c>
      <c r="BT222" s="76">
        <v>2837690.15</v>
      </c>
      <c r="BU222" s="76">
        <v>2630342.38</v>
      </c>
      <c r="BV222" s="76">
        <v>5192835.1500000004</v>
      </c>
      <c r="BW222" s="76">
        <v>1803503.4</v>
      </c>
      <c r="BX222" s="76">
        <v>848059.04</v>
      </c>
      <c r="BY222" s="76">
        <v>830786.23</v>
      </c>
      <c r="BZ222" s="77">
        <v>3409662.5099999993</v>
      </c>
    </row>
    <row r="223" spans="1:78" x14ac:dyDescent="0.2">
      <c r="A223" s="74" t="s">
        <v>571</v>
      </c>
      <c r="B223" s="74" t="s">
        <v>658</v>
      </c>
      <c r="C223" s="75" t="s">
        <v>661</v>
      </c>
      <c r="D223" s="74" t="s">
        <v>662</v>
      </c>
      <c r="E223" s="76">
        <v>2748779.43</v>
      </c>
      <c r="F223" s="76">
        <v>737495.71</v>
      </c>
      <c r="G223" s="76">
        <v>695293.72</v>
      </c>
      <c r="H223" s="76">
        <v>556728.6</v>
      </c>
      <c r="I223" s="76">
        <v>477122.38</v>
      </c>
      <c r="J223" s="76">
        <v>44007.63</v>
      </c>
      <c r="K223" s="76">
        <v>6195467.4400000004</v>
      </c>
      <c r="L223" s="76">
        <v>658240.67000000004</v>
      </c>
      <c r="M223" s="76">
        <v>208793.06</v>
      </c>
      <c r="N223" s="76">
        <v>1539357.34</v>
      </c>
      <c r="O223" s="76">
        <v>0</v>
      </c>
      <c r="P223" s="76">
        <v>426910.21</v>
      </c>
      <c r="Q223" s="76">
        <v>1536708.17</v>
      </c>
      <c r="R223" s="76">
        <v>1028173.4</v>
      </c>
      <c r="S223" s="76">
        <v>298700</v>
      </c>
      <c r="T223" s="76">
        <v>9006.89</v>
      </c>
      <c r="U223" s="76">
        <v>587663.18999999994</v>
      </c>
      <c r="V223" s="76">
        <v>160778.41</v>
      </c>
      <c r="W223" s="76">
        <v>5925036.8399999999</v>
      </c>
      <c r="X223" s="76">
        <v>1524618.43</v>
      </c>
      <c r="Y223" s="76">
        <v>547686.32999999996</v>
      </c>
      <c r="Z223" s="76">
        <v>766736.27</v>
      </c>
      <c r="AA223" s="76">
        <v>12555</v>
      </c>
      <c r="AB223" s="76">
        <v>726884.31</v>
      </c>
      <c r="AC223" s="76">
        <v>21507.1</v>
      </c>
      <c r="AD223" s="76">
        <v>224560</v>
      </c>
      <c r="AE223" s="76">
        <v>158236</v>
      </c>
      <c r="AF223" s="76">
        <v>3141855.7</v>
      </c>
      <c r="AG223" s="76">
        <v>133098.70000000001</v>
      </c>
      <c r="AH223" s="76">
        <v>85799.41</v>
      </c>
      <c r="AI223" s="76">
        <v>0</v>
      </c>
      <c r="AJ223" s="76">
        <v>0</v>
      </c>
      <c r="AK223" s="76">
        <v>32585</v>
      </c>
      <c r="AL223" s="76">
        <v>142971.84</v>
      </c>
      <c r="AM223" s="76">
        <v>317744.40999999997</v>
      </c>
      <c r="AN223" s="76">
        <v>160</v>
      </c>
      <c r="AO223" s="76">
        <v>0</v>
      </c>
      <c r="AP223" s="76">
        <v>212926.53</v>
      </c>
      <c r="AQ223" s="76">
        <v>90</v>
      </c>
      <c r="AR223" s="76">
        <v>2919929.44</v>
      </c>
      <c r="AS223" s="76">
        <v>148694.01</v>
      </c>
      <c r="AT223" s="76">
        <v>1911.57</v>
      </c>
      <c r="AU223" s="76">
        <v>2995.21</v>
      </c>
      <c r="AV223" s="76">
        <v>103958.81</v>
      </c>
      <c r="AW223" s="76">
        <v>0</v>
      </c>
      <c r="AX223" s="76">
        <v>0</v>
      </c>
      <c r="AY223" s="76">
        <v>3900311.54</v>
      </c>
      <c r="AZ223" s="76">
        <v>180235.42</v>
      </c>
      <c r="BA223" s="76">
        <v>298851.59000000003</v>
      </c>
      <c r="BB223" s="76">
        <v>2430</v>
      </c>
      <c r="BC223" s="76">
        <v>595105.18000000005</v>
      </c>
      <c r="BD223" s="76">
        <v>616997.42000000004</v>
      </c>
      <c r="BE223" s="76">
        <v>707797.58979999996</v>
      </c>
      <c r="BF223" s="76">
        <v>608156.85</v>
      </c>
      <c r="BG223" s="76">
        <v>201462.49</v>
      </c>
      <c r="BH223" s="76">
        <v>70340.789999999994</v>
      </c>
      <c r="BI223" s="76">
        <v>42835.95</v>
      </c>
      <c r="BJ223" s="76">
        <v>9611.8700000000008</v>
      </c>
      <c r="BK223" s="76">
        <v>1420115.91</v>
      </c>
      <c r="BL223" s="76">
        <v>0</v>
      </c>
      <c r="BM223" s="76">
        <v>82052.95</v>
      </c>
      <c r="BN223" s="76">
        <v>0</v>
      </c>
      <c r="BO223" s="76">
        <v>61878.79</v>
      </c>
      <c r="BP223" s="76">
        <v>290262.53999999998</v>
      </c>
      <c r="BQ223" s="76">
        <v>2875568.32</v>
      </c>
      <c r="BR223" s="76">
        <v>3708.41</v>
      </c>
      <c r="BS223" s="76">
        <v>5841</v>
      </c>
      <c r="BT223" s="76">
        <v>1428518.34</v>
      </c>
      <c r="BU223" s="76">
        <v>371839.37</v>
      </c>
      <c r="BV223" s="76">
        <v>1709995.86</v>
      </c>
      <c r="BW223" s="76">
        <v>516313.39</v>
      </c>
      <c r="BX223" s="76">
        <v>0</v>
      </c>
      <c r="BY223" s="76">
        <v>0</v>
      </c>
      <c r="BZ223" s="77">
        <v>1652139411.5000005</v>
      </c>
    </row>
    <row r="224" spans="1:78" x14ac:dyDescent="0.2">
      <c r="A224" s="74" t="s">
        <v>571</v>
      </c>
      <c r="B224" s="74" t="s">
        <v>658</v>
      </c>
      <c r="C224" s="75" t="s">
        <v>663</v>
      </c>
      <c r="D224" s="74" t="s">
        <v>664</v>
      </c>
      <c r="E224" s="76">
        <v>367006.7</v>
      </c>
      <c r="F224" s="76">
        <v>120507.88</v>
      </c>
      <c r="G224" s="76">
        <v>267742.11</v>
      </c>
      <c r="H224" s="76">
        <v>112916.99</v>
      </c>
      <c r="I224" s="76">
        <v>121656.62</v>
      </c>
      <c r="J224" s="76">
        <v>45304.71</v>
      </c>
      <c r="K224" s="76">
        <v>837576.61</v>
      </c>
      <c r="L224" s="76">
        <v>261370.01</v>
      </c>
      <c r="M224" s="76">
        <v>6683.7</v>
      </c>
      <c r="N224" s="76">
        <v>144434.34</v>
      </c>
      <c r="O224" s="76">
        <v>72898.350000000006</v>
      </c>
      <c r="P224" s="76">
        <v>108183.49</v>
      </c>
      <c r="Q224" s="76">
        <v>282758.46999999997</v>
      </c>
      <c r="R224" s="76">
        <v>218371.85</v>
      </c>
      <c r="S224" s="76">
        <v>19091.84</v>
      </c>
      <c r="T224" s="76">
        <v>9241.65</v>
      </c>
      <c r="U224" s="76">
        <v>29708.58</v>
      </c>
      <c r="V224" s="76">
        <v>7622.68</v>
      </c>
      <c r="W224" s="76">
        <v>1021313.69</v>
      </c>
      <c r="X224" s="76">
        <v>353936.34</v>
      </c>
      <c r="Y224" s="76">
        <v>110199.3</v>
      </c>
      <c r="Z224" s="76">
        <v>152749.18</v>
      </c>
      <c r="AA224" s="76">
        <v>59596.05</v>
      </c>
      <c r="AB224" s="76">
        <v>110175.67999999999</v>
      </c>
      <c r="AC224" s="76">
        <v>72165.75</v>
      </c>
      <c r="AD224" s="76">
        <v>36915.4</v>
      </c>
      <c r="AE224" s="76">
        <v>55440.7</v>
      </c>
      <c r="AF224" s="76">
        <v>693234.49</v>
      </c>
      <c r="AG224" s="76">
        <v>11835.05</v>
      </c>
      <c r="AH224" s="76">
        <v>11254.48</v>
      </c>
      <c r="AI224" s="76">
        <v>19996.099999999999</v>
      </c>
      <c r="AJ224" s="76">
        <v>12388.14</v>
      </c>
      <c r="AK224" s="76">
        <v>72754.53</v>
      </c>
      <c r="AL224" s="76">
        <v>26896.74</v>
      </c>
      <c r="AM224" s="76">
        <v>8418.67</v>
      </c>
      <c r="AN224" s="76">
        <v>73102.33</v>
      </c>
      <c r="AO224" s="76">
        <v>43990.36</v>
      </c>
      <c r="AP224" s="76">
        <v>27032.9</v>
      </c>
      <c r="AQ224" s="76">
        <v>17389.64</v>
      </c>
      <c r="AR224" s="76">
        <v>435864.16</v>
      </c>
      <c r="AS224" s="76">
        <v>119453.14</v>
      </c>
      <c r="AT224" s="76">
        <v>43215.44</v>
      </c>
      <c r="AU224" s="76">
        <v>50985.05</v>
      </c>
      <c r="AV224" s="76">
        <v>34973.360000000001</v>
      </c>
      <c r="AW224" s="76">
        <v>18513.07</v>
      </c>
      <c r="AX224" s="76">
        <v>19673.21</v>
      </c>
      <c r="AY224" s="76">
        <v>226740.11</v>
      </c>
      <c r="AZ224" s="76">
        <v>22526.34</v>
      </c>
      <c r="BA224" s="76">
        <v>43001.66</v>
      </c>
      <c r="BB224" s="76">
        <v>64678.55</v>
      </c>
      <c r="BC224" s="76">
        <v>87802.52</v>
      </c>
      <c r="BD224" s="76">
        <v>44245.760000000002</v>
      </c>
      <c r="BE224" s="76">
        <v>43539.409899999999</v>
      </c>
      <c r="BF224" s="76">
        <v>123000</v>
      </c>
      <c r="BG224" s="76">
        <v>14500</v>
      </c>
      <c r="BH224" s="76">
        <v>10383.23</v>
      </c>
      <c r="BI224" s="76">
        <v>963</v>
      </c>
      <c r="BJ224" s="76">
        <v>797452.22</v>
      </c>
      <c r="BK224" s="76">
        <v>230124.31</v>
      </c>
      <c r="BL224" s="76">
        <v>41149.47</v>
      </c>
      <c r="BM224" s="76">
        <v>12732.85</v>
      </c>
      <c r="BN224" s="76">
        <v>77309.95</v>
      </c>
      <c r="BO224" s="76">
        <v>89581.34</v>
      </c>
      <c r="BP224" s="76">
        <v>26013.16</v>
      </c>
      <c r="BQ224" s="76">
        <v>498321.17</v>
      </c>
      <c r="BR224" s="76">
        <v>33891.160000000003</v>
      </c>
      <c r="BS224" s="76">
        <v>28590.65</v>
      </c>
      <c r="BT224" s="76">
        <v>50263.13</v>
      </c>
      <c r="BU224" s="76">
        <v>80939.16</v>
      </c>
      <c r="BV224" s="76">
        <v>92766.96</v>
      </c>
      <c r="BW224" s="76">
        <v>48527.85</v>
      </c>
      <c r="BX224" s="76">
        <v>27532.47</v>
      </c>
      <c r="BY224" s="76">
        <v>23295.32</v>
      </c>
      <c r="BZ224" s="77">
        <v>101828143.98</v>
      </c>
    </row>
    <row r="225" spans="1:78" x14ac:dyDescent="0.2">
      <c r="A225" s="74" t="s">
        <v>571</v>
      </c>
      <c r="B225" s="74" t="s">
        <v>658</v>
      </c>
      <c r="C225" s="75" t="s">
        <v>665</v>
      </c>
      <c r="D225" s="74" t="s">
        <v>666</v>
      </c>
      <c r="E225" s="76">
        <v>216141.54</v>
      </c>
      <c r="F225" s="76">
        <v>46359.78</v>
      </c>
      <c r="G225" s="76">
        <v>54823.62</v>
      </c>
      <c r="H225" s="76">
        <v>13068.78</v>
      </c>
      <c r="I225" s="76">
        <v>4360.97</v>
      </c>
      <c r="J225" s="76">
        <v>13349.32</v>
      </c>
      <c r="K225" s="76">
        <v>2640287.94</v>
      </c>
      <c r="L225" s="76">
        <v>59935</v>
      </c>
      <c r="M225" s="76">
        <v>85388.62</v>
      </c>
      <c r="N225" s="76">
        <v>106919.24</v>
      </c>
      <c r="O225" s="76">
        <v>26964</v>
      </c>
      <c r="P225" s="76">
        <v>44298</v>
      </c>
      <c r="Q225" s="76">
        <v>294774.3</v>
      </c>
      <c r="R225" s="76">
        <v>213482</v>
      </c>
      <c r="S225" s="76">
        <v>48053.7</v>
      </c>
      <c r="T225" s="76">
        <v>46300.51</v>
      </c>
      <c r="U225" s="76">
        <v>6848</v>
      </c>
      <c r="V225" s="76">
        <v>51355.72</v>
      </c>
      <c r="W225" s="76">
        <v>0</v>
      </c>
      <c r="X225" s="76">
        <v>0</v>
      </c>
      <c r="Y225" s="76">
        <v>0</v>
      </c>
      <c r="Z225" s="76">
        <v>102645.91</v>
      </c>
      <c r="AA225" s="76">
        <v>54341.24</v>
      </c>
      <c r="AB225" s="76">
        <v>0</v>
      </c>
      <c r="AC225" s="76">
        <v>40806.6</v>
      </c>
      <c r="AD225" s="76">
        <v>10433.9</v>
      </c>
      <c r="AE225" s="76">
        <v>0</v>
      </c>
      <c r="AF225" s="76">
        <v>492279.3</v>
      </c>
      <c r="AG225" s="76">
        <v>55218</v>
      </c>
      <c r="AH225" s="76">
        <v>23144.1</v>
      </c>
      <c r="AI225" s="76">
        <v>85252</v>
      </c>
      <c r="AJ225" s="76">
        <v>33705</v>
      </c>
      <c r="AK225" s="76">
        <v>44938</v>
      </c>
      <c r="AL225" s="76">
        <v>74452.87</v>
      </c>
      <c r="AM225" s="76">
        <v>64252.480000000003</v>
      </c>
      <c r="AN225" s="76">
        <v>41900.46</v>
      </c>
      <c r="AO225" s="76">
        <v>51140.160000000003</v>
      </c>
      <c r="AP225" s="76">
        <v>24903.43</v>
      </c>
      <c r="AQ225" s="76">
        <v>40734.160000000003</v>
      </c>
      <c r="AR225" s="76">
        <v>70392</v>
      </c>
      <c r="AS225" s="76">
        <v>15408</v>
      </c>
      <c r="AT225" s="76">
        <v>25038</v>
      </c>
      <c r="AU225" s="76">
        <v>96115.96</v>
      </c>
      <c r="AV225" s="76">
        <v>14027.7</v>
      </c>
      <c r="AW225" s="76">
        <v>43656</v>
      </c>
      <c r="AX225" s="76">
        <v>27832.84</v>
      </c>
      <c r="AY225" s="76">
        <v>546817.85</v>
      </c>
      <c r="AZ225" s="76">
        <v>0</v>
      </c>
      <c r="BA225" s="76">
        <v>109835.5</v>
      </c>
      <c r="BB225" s="76">
        <v>0</v>
      </c>
      <c r="BC225" s="76">
        <v>46065.98</v>
      </c>
      <c r="BD225" s="76">
        <v>67885.61</v>
      </c>
      <c r="BE225" s="76">
        <v>54065.59</v>
      </c>
      <c r="BF225" s="76">
        <v>16328.44</v>
      </c>
      <c r="BG225" s="76">
        <v>20758</v>
      </c>
      <c r="BH225" s="76">
        <v>5681.7</v>
      </c>
      <c r="BI225" s="76">
        <v>0</v>
      </c>
      <c r="BJ225" s="76">
        <v>107856</v>
      </c>
      <c r="BK225" s="76">
        <v>203022.07999999999</v>
      </c>
      <c r="BL225" s="76">
        <v>38435.47</v>
      </c>
      <c r="BM225" s="76">
        <v>128656.8</v>
      </c>
      <c r="BN225" s="76">
        <v>46029.4</v>
      </c>
      <c r="BO225" s="76">
        <v>74792.73</v>
      </c>
      <c r="BP225" s="76">
        <v>28500.65</v>
      </c>
      <c r="BQ225" s="76">
        <v>68715.399999999994</v>
      </c>
      <c r="BR225" s="76">
        <v>58071.26</v>
      </c>
      <c r="BS225" s="76">
        <v>59064</v>
      </c>
      <c r="BT225" s="76">
        <v>59131.99</v>
      </c>
      <c r="BU225" s="76">
        <v>135152.07</v>
      </c>
      <c r="BV225" s="76">
        <v>49913.66</v>
      </c>
      <c r="BW225" s="76">
        <v>89478.36</v>
      </c>
      <c r="BX225" s="76">
        <v>15414.42</v>
      </c>
      <c r="BY225" s="76">
        <v>40417.46</v>
      </c>
      <c r="BZ225" s="77">
        <v>542730743.24989986</v>
      </c>
    </row>
    <row r="226" spans="1:78" x14ac:dyDescent="0.2">
      <c r="A226" s="74" t="s">
        <v>571</v>
      </c>
      <c r="B226" s="74" t="s">
        <v>658</v>
      </c>
      <c r="C226" s="75" t="s">
        <v>667</v>
      </c>
      <c r="D226" s="74" t="s">
        <v>668</v>
      </c>
      <c r="E226" s="76">
        <v>106580</v>
      </c>
      <c r="F226" s="76">
        <v>56766</v>
      </c>
      <c r="G226" s="76">
        <v>71918</v>
      </c>
      <c r="H226" s="76">
        <v>16782</v>
      </c>
      <c r="I226" s="76">
        <v>13359</v>
      </c>
      <c r="J226" s="76">
        <v>3915</v>
      </c>
      <c r="K226" s="76">
        <v>190754</v>
      </c>
      <c r="L226" s="76">
        <v>36293</v>
      </c>
      <c r="M226" s="76">
        <v>14734</v>
      </c>
      <c r="N226" s="76">
        <v>92774.9</v>
      </c>
      <c r="O226" s="76">
        <v>10834</v>
      </c>
      <c r="P226" s="76">
        <v>24876</v>
      </c>
      <c r="Q226" s="76">
        <v>66360</v>
      </c>
      <c r="R226" s="76">
        <v>68774</v>
      </c>
      <c r="S226" s="76">
        <v>13632</v>
      </c>
      <c r="T226" s="76">
        <v>16026</v>
      </c>
      <c r="U226" s="76">
        <v>12000</v>
      </c>
      <c r="V226" s="76">
        <v>0</v>
      </c>
      <c r="W226" s="76">
        <v>250225</v>
      </c>
      <c r="X226" s="76">
        <v>21703</v>
      </c>
      <c r="Y226" s="76">
        <v>7766</v>
      </c>
      <c r="Z226" s="76">
        <v>94190</v>
      </c>
      <c r="AA226" s="76">
        <v>20991</v>
      </c>
      <c r="AB226" s="76">
        <v>15154</v>
      </c>
      <c r="AC226" s="76">
        <v>55174</v>
      </c>
      <c r="AD226" s="76">
        <v>10228</v>
      </c>
      <c r="AE226" s="76">
        <v>16092</v>
      </c>
      <c r="AF226" s="76">
        <v>392566</v>
      </c>
      <c r="AG226" s="76">
        <v>12050</v>
      </c>
      <c r="AH226" s="76">
        <v>1200</v>
      </c>
      <c r="AI226" s="76">
        <v>3454</v>
      </c>
      <c r="AJ226" s="76">
        <v>4121</v>
      </c>
      <c r="AK226" s="76">
        <v>15625.88</v>
      </c>
      <c r="AL226" s="76">
        <v>15598</v>
      </c>
      <c r="AM226" s="76">
        <v>18086</v>
      </c>
      <c r="AN226" s="76">
        <v>56031</v>
      </c>
      <c r="AO226" s="76">
        <v>0</v>
      </c>
      <c r="AP226" s="76">
        <v>10227</v>
      </c>
      <c r="AQ226" s="76">
        <v>18250</v>
      </c>
      <c r="AR226" s="76">
        <v>183766</v>
      </c>
      <c r="AS226" s="76">
        <v>20819</v>
      </c>
      <c r="AT226" s="76">
        <v>11015</v>
      </c>
      <c r="AU226" s="76">
        <v>25560</v>
      </c>
      <c r="AV226" s="76">
        <v>8676</v>
      </c>
      <c r="AW226" s="76">
        <v>1906</v>
      </c>
      <c r="AX226" s="76">
        <v>10930</v>
      </c>
      <c r="AY226" s="76">
        <v>145346</v>
      </c>
      <c r="AZ226" s="76">
        <v>0</v>
      </c>
      <c r="BA226" s="76">
        <v>20891</v>
      </c>
      <c r="BB226" s="76">
        <v>23613</v>
      </c>
      <c r="BC226" s="76">
        <v>13219.5</v>
      </c>
      <c r="BD226" s="76">
        <v>8993</v>
      </c>
      <c r="BE226" s="76">
        <v>54725</v>
      </c>
      <c r="BF226" s="76">
        <v>11894</v>
      </c>
      <c r="BG226" s="76">
        <v>21964</v>
      </c>
      <c r="BH226" s="76">
        <v>0</v>
      </c>
      <c r="BI226" s="76">
        <v>0</v>
      </c>
      <c r="BJ226" s="76">
        <v>287233</v>
      </c>
      <c r="BK226" s="76">
        <v>52795</v>
      </c>
      <c r="BL226" s="76">
        <v>12901</v>
      </c>
      <c r="BM226" s="76">
        <v>8458</v>
      </c>
      <c r="BN226" s="76">
        <v>16939</v>
      </c>
      <c r="BO226" s="76">
        <v>15576</v>
      </c>
      <c r="BP226" s="76">
        <v>7911</v>
      </c>
      <c r="BQ226" s="76">
        <v>221589</v>
      </c>
      <c r="BR226" s="76">
        <v>5260</v>
      </c>
      <c r="BS226" s="76">
        <v>14126</v>
      </c>
      <c r="BT226" s="76">
        <v>19017</v>
      </c>
      <c r="BU226" s="76">
        <v>15052</v>
      </c>
      <c r="BV226" s="76">
        <v>55213.5</v>
      </c>
      <c r="BW226" s="76">
        <v>7219</v>
      </c>
      <c r="BX226" s="76">
        <v>12802</v>
      </c>
      <c r="BY226" s="76">
        <v>6481</v>
      </c>
      <c r="BZ226" s="77">
        <v>391914102.45999998</v>
      </c>
    </row>
    <row r="227" spans="1:78" x14ac:dyDescent="0.2">
      <c r="A227" s="74" t="s">
        <v>571</v>
      </c>
      <c r="B227" s="74" t="s">
        <v>669</v>
      </c>
      <c r="C227" s="75" t="s">
        <v>670</v>
      </c>
      <c r="D227" s="74" t="s">
        <v>671</v>
      </c>
      <c r="E227" s="76">
        <v>4892166.9400000004</v>
      </c>
      <c r="F227" s="76">
        <v>1094617.74</v>
      </c>
      <c r="G227" s="76">
        <v>1618393.21</v>
      </c>
      <c r="H227" s="76">
        <v>823932.71</v>
      </c>
      <c r="I227" s="76">
        <v>559246.13</v>
      </c>
      <c r="J227" s="76">
        <v>206424.61</v>
      </c>
      <c r="K227" s="76">
        <v>6028705.1399999997</v>
      </c>
      <c r="L227" s="76">
        <v>1140044.57</v>
      </c>
      <c r="M227" s="76">
        <v>361839.47</v>
      </c>
      <c r="N227" s="76">
        <v>2766820.47</v>
      </c>
      <c r="O227" s="76">
        <v>496368.47</v>
      </c>
      <c r="P227" s="76">
        <v>1166815.9099999999</v>
      </c>
      <c r="Q227" s="76">
        <v>1728479.71</v>
      </c>
      <c r="R227" s="76">
        <v>1095653.43</v>
      </c>
      <c r="S227" s="76">
        <v>86160.7</v>
      </c>
      <c r="T227" s="76">
        <v>383079.56</v>
      </c>
      <c r="U227" s="76">
        <v>459606.81</v>
      </c>
      <c r="V227" s="76">
        <v>392849.36</v>
      </c>
      <c r="W227" s="76">
        <v>4576045.5599999996</v>
      </c>
      <c r="X227" s="76">
        <v>1181833.3</v>
      </c>
      <c r="Y227" s="76">
        <v>627573.59</v>
      </c>
      <c r="Z227" s="76">
        <v>1997594.75</v>
      </c>
      <c r="AA227" s="76">
        <v>409067.72</v>
      </c>
      <c r="AB227" s="76">
        <v>310194.84000000003</v>
      </c>
      <c r="AC227" s="76">
        <v>650888.18999999994</v>
      </c>
      <c r="AD227" s="76">
        <v>88132.91</v>
      </c>
      <c r="AE227" s="76">
        <v>283736.71000000002</v>
      </c>
      <c r="AF227" s="76">
        <v>5355368.3899999997</v>
      </c>
      <c r="AG227" s="76">
        <v>260878.5</v>
      </c>
      <c r="AH227" s="76">
        <v>165951</v>
      </c>
      <c r="AI227" s="76">
        <v>137627.20000000001</v>
      </c>
      <c r="AJ227" s="76">
        <v>161249</v>
      </c>
      <c r="AK227" s="76">
        <v>490477</v>
      </c>
      <c r="AL227" s="76">
        <v>409444</v>
      </c>
      <c r="AM227" s="76">
        <v>375614.64</v>
      </c>
      <c r="AN227" s="76">
        <v>647450.61</v>
      </c>
      <c r="AO227" s="76">
        <v>356424.6</v>
      </c>
      <c r="AP227" s="76">
        <v>294564</v>
      </c>
      <c r="AQ227" s="76">
        <v>192243.6</v>
      </c>
      <c r="AR227" s="76">
        <v>1985744.74</v>
      </c>
      <c r="AS227" s="76">
        <v>434568.08</v>
      </c>
      <c r="AT227" s="76">
        <v>212698.93</v>
      </c>
      <c r="AU227" s="76">
        <v>367255.32</v>
      </c>
      <c r="AV227" s="76">
        <v>139172.6</v>
      </c>
      <c r="AW227" s="76">
        <v>86974</v>
      </c>
      <c r="AX227" s="76">
        <v>197811.25</v>
      </c>
      <c r="AY227" s="76">
        <v>2247551.9500000002</v>
      </c>
      <c r="AZ227" s="76">
        <v>421227.95</v>
      </c>
      <c r="BA227" s="76">
        <v>373350.87</v>
      </c>
      <c r="BB227" s="76">
        <v>462191.53</v>
      </c>
      <c r="BC227" s="76">
        <v>730169.39</v>
      </c>
      <c r="BD227" s="76">
        <v>554760.52</v>
      </c>
      <c r="BE227" s="76">
        <v>958916.23990000004</v>
      </c>
      <c r="BF227" s="76">
        <v>1089065.73</v>
      </c>
      <c r="BG227" s="76">
        <v>416379.68</v>
      </c>
      <c r="BH227" s="76">
        <v>126738.46</v>
      </c>
      <c r="BI227" s="76">
        <v>120766.09</v>
      </c>
      <c r="BJ227" s="76">
        <v>3440932.1</v>
      </c>
      <c r="BK227" s="76">
        <v>659236.99</v>
      </c>
      <c r="BL227" s="76">
        <v>131066.3</v>
      </c>
      <c r="BM227" s="76">
        <v>84164.83</v>
      </c>
      <c r="BN227" s="76">
        <v>274102</v>
      </c>
      <c r="BO227" s="76">
        <v>750143.25</v>
      </c>
      <c r="BP227" s="76">
        <v>59515</v>
      </c>
      <c r="BQ227" s="76">
        <v>2191944.27</v>
      </c>
      <c r="BR227" s="76">
        <v>235644</v>
      </c>
      <c r="BS227" s="76">
        <v>327240</v>
      </c>
      <c r="BT227" s="76">
        <v>383362.13</v>
      </c>
      <c r="BU227" s="76">
        <v>688885.43</v>
      </c>
      <c r="BV227" s="76">
        <v>976598.89</v>
      </c>
      <c r="BW227" s="76">
        <v>308873.87</v>
      </c>
      <c r="BX227" s="76">
        <v>321530.46999999997</v>
      </c>
      <c r="BY227" s="76">
        <v>176379.38</v>
      </c>
      <c r="BZ227" s="77">
        <v>82571598.429999977</v>
      </c>
    </row>
    <row r="228" spans="1:78" x14ac:dyDescent="0.2">
      <c r="A228" s="74" t="s">
        <v>571</v>
      </c>
      <c r="B228" s="74" t="s">
        <v>669</v>
      </c>
      <c r="C228" s="75" t="s">
        <v>672</v>
      </c>
      <c r="D228" s="74" t="s">
        <v>673</v>
      </c>
      <c r="E228" s="76">
        <v>7528.52</v>
      </c>
      <c r="F228" s="76">
        <v>51601.71</v>
      </c>
      <c r="G228" s="76">
        <v>70106.399999999994</v>
      </c>
      <c r="H228" s="76">
        <v>0</v>
      </c>
      <c r="I228" s="76">
        <v>25999.99</v>
      </c>
      <c r="J228" s="76">
        <v>50500</v>
      </c>
      <c r="K228" s="76">
        <v>7600</v>
      </c>
      <c r="L228" s="76">
        <v>84307</v>
      </c>
      <c r="M228" s="76">
        <v>20500</v>
      </c>
      <c r="N228" s="76">
        <v>22976</v>
      </c>
      <c r="O228" s="76">
        <v>0</v>
      </c>
      <c r="P228" s="76">
        <v>9856.7999999999993</v>
      </c>
      <c r="Q228" s="76">
        <v>342870.8</v>
      </c>
      <c r="R228" s="76">
        <v>76795</v>
      </c>
      <c r="S228" s="76">
        <v>21734</v>
      </c>
      <c r="T228" s="76">
        <v>30570</v>
      </c>
      <c r="U228" s="76">
        <v>3435</v>
      </c>
      <c r="V228" s="76">
        <v>0</v>
      </c>
      <c r="W228" s="76">
        <v>57474.38</v>
      </c>
      <c r="X228" s="76">
        <v>2882</v>
      </c>
      <c r="Y228" s="76">
        <v>21225.81</v>
      </c>
      <c r="Z228" s="76">
        <v>83484.97</v>
      </c>
      <c r="AA228" s="76">
        <v>60410</v>
      </c>
      <c r="AB228" s="76">
        <v>10500</v>
      </c>
      <c r="AC228" s="76">
        <v>125265.58</v>
      </c>
      <c r="AD228" s="76">
        <v>200</v>
      </c>
      <c r="AE228" s="76">
        <v>0</v>
      </c>
      <c r="AF228" s="76">
        <v>499632.6</v>
      </c>
      <c r="AG228" s="76">
        <v>0</v>
      </c>
      <c r="AH228" s="76">
        <v>3000</v>
      </c>
      <c r="AI228" s="76">
        <v>1550</v>
      </c>
      <c r="AJ228" s="76">
        <v>16500</v>
      </c>
      <c r="AK228" s="76">
        <v>0</v>
      </c>
      <c r="AL228" s="76">
        <v>20400</v>
      </c>
      <c r="AM228" s="76">
        <v>53350</v>
      </c>
      <c r="AN228" s="76">
        <v>17400</v>
      </c>
      <c r="AO228" s="76">
        <v>0</v>
      </c>
      <c r="AP228" s="76">
        <v>53.5</v>
      </c>
      <c r="AQ228" s="76">
        <v>9866.6</v>
      </c>
      <c r="AR228" s="76">
        <v>49310</v>
      </c>
      <c r="AS228" s="76">
        <v>540</v>
      </c>
      <c r="AT228" s="76">
        <v>24900</v>
      </c>
      <c r="AU228" s="76">
        <v>0</v>
      </c>
      <c r="AV228" s="76">
        <v>66</v>
      </c>
      <c r="AW228" s="76">
        <v>17163</v>
      </c>
      <c r="AX228" s="76">
        <v>23300</v>
      </c>
      <c r="AY228" s="76">
        <v>37500</v>
      </c>
      <c r="AZ228" s="76">
        <v>14948</v>
      </c>
      <c r="BA228" s="76">
        <v>29582.83</v>
      </c>
      <c r="BB228" s="76">
        <v>816</v>
      </c>
      <c r="BC228" s="76">
        <v>0</v>
      </c>
      <c r="BD228" s="76">
        <v>6300</v>
      </c>
      <c r="BE228" s="76">
        <v>20276.8</v>
      </c>
      <c r="BF228" s="76">
        <v>0</v>
      </c>
      <c r="BG228" s="76">
        <v>51199.5</v>
      </c>
      <c r="BH228" s="76">
        <v>1010</v>
      </c>
      <c r="BI228" s="76">
        <v>25323.58</v>
      </c>
      <c r="BJ228" s="76">
        <v>0</v>
      </c>
      <c r="BK228" s="76">
        <v>0</v>
      </c>
      <c r="BL228" s="76">
        <v>40200</v>
      </c>
      <c r="BM228" s="76">
        <v>1500</v>
      </c>
      <c r="BN228" s="76">
        <v>1695</v>
      </c>
      <c r="BO228" s="76">
        <v>0</v>
      </c>
      <c r="BP228" s="76">
        <v>7500</v>
      </c>
      <c r="BQ228" s="76">
        <v>260416.49</v>
      </c>
      <c r="BR228" s="76">
        <v>0</v>
      </c>
      <c r="BS228" s="76">
        <v>0</v>
      </c>
      <c r="BT228" s="76">
        <v>0</v>
      </c>
      <c r="BU228" s="76">
        <v>6540</v>
      </c>
      <c r="BV228" s="76">
        <v>13600</v>
      </c>
      <c r="BW228" s="76">
        <v>680</v>
      </c>
      <c r="BX228" s="76">
        <v>53819</v>
      </c>
      <c r="BY228" s="76">
        <v>0</v>
      </c>
      <c r="BZ228" s="77">
        <v>8622290.2100000009</v>
      </c>
    </row>
    <row r="229" spans="1:78" x14ac:dyDescent="0.2">
      <c r="A229" s="74" t="s">
        <v>571</v>
      </c>
      <c r="B229" s="74" t="s">
        <v>669</v>
      </c>
      <c r="C229" s="75" t="s">
        <v>674</v>
      </c>
      <c r="D229" s="74" t="s">
        <v>675</v>
      </c>
      <c r="E229" s="76">
        <v>1355756.65</v>
      </c>
      <c r="F229" s="76">
        <v>248102.18</v>
      </c>
      <c r="G229" s="76">
        <v>524449.97</v>
      </c>
      <c r="H229" s="76">
        <v>98710.55</v>
      </c>
      <c r="I229" s="76">
        <v>27830</v>
      </c>
      <c r="J229" s="76">
        <v>0</v>
      </c>
      <c r="K229" s="76">
        <v>1460821.92</v>
      </c>
      <c r="L229" s="76">
        <v>203168.3</v>
      </c>
      <c r="M229" s="76">
        <v>63446.37</v>
      </c>
      <c r="N229" s="76">
        <v>426625.27</v>
      </c>
      <c r="O229" s="76">
        <v>0</v>
      </c>
      <c r="P229" s="76">
        <v>34961.18</v>
      </c>
      <c r="Q229" s="76">
        <v>1883040.3</v>
      </c>
      <c r="R229" s="76">
        <v>295645.38</v>
      </c>
      <c r="S229" s="76">
        <v>46209.3</v>
      </c>
      <c r="T229" s="76">
        <v>93040.73</v>
      </c>
      <c r="U229" s="76">
        <v>79226.73</v>
      </c>
      <c r="V229" s="76">
        <v>77800</v>
      </c>
      <c r="W229" s="76">
        <v>1776723.32</v>
      </c>
      <c r="X229" s="76">
        <v>416532.82</v>
      </c>
      <c r="Y229" s="76">
        <v>202704.54</v>
      </c>
      <c r="Z229" s="76">
        <v>386871.95</v>
      </c>
      <c r="AA229" s="76">
        <v>128057.87</v>
      </c>
      <c r="AB229" s="76">
        <v>64870.57</v>
      </c>
      <c r="AC229" s="76">
        <v>86659.65</v>
      </c>
      <c r="AD229" s="76">
        <v>57882.21</v>
      </c>
      <c r="AE229" s="76">
        <v>40608.980000000003</v>
      </c>
      <c r="AF229" s="76">
        <v>5446797.3399999999</v>
      </c>
      <c r="AG229" s="76">
        <v>59527</v>
      </c>
      <c r="AH229" s="76">
        <v>12700</v>
      </c>
      <c r="AI229" s="76">
        <v>55422.14</v>
      </c>
      <c r="AJ229" s="76">
        <v>48207</v>
      </c>
      <c r="AK229" s="76">
        <v>83833.5</v>
      </c>
      <c r="AL229" s="76">
        <v>66554</v>
      </c>
      <c r="AM229" s="76">
        <v>266969.95</v>
      </c>
      <c r="AN229" s="76">
        <v>242620.53</v>
      </c>
      <c r="AO229" s="76">
        <v>338823.25</v>
      </c>
      <c r="AP229" s="76">
        <v>94612.96</v>
      </c>
      <c r="AQ229" s="76">
        <v>27165</v>
      </c>
      <c r="AR229" s="76">
        <v>316042.45</v>
      </c>
      <c r="AS229" s="76">
        <v>41923</v>
      </c>
      <c r="AT229" s="76">
        <v>142665</v>
      </c>
      <c r="AU229" s="76">
        <v>88042</v>
      </c>
      <c r="AV229" s="76">
        <v>30149</v>
      </c>
      <c r="AW229" s="76">
        <v>14436</v>
      </c>
      <c r="AX229" s="76">
        <v>67661.350000000006</v>
      </c>
      <c r="AY229" s="76">
        <v>803735</v>
      </c>
      <c r="AZ229" s="76">
        <v>25296.240000000002</v>
      </c>
      <c r="BA229" s="76">
        <v>110637.75</v>
      </c>
      <c r="BB229" s="76">
        <v>126832.03</v>
      </c>
      <c r="BC229" s="76">
        <v>130745.9</v>
      </c>
      <c r="BD229" s="76">
        <v>93547.72</v>
      </c>
      <c r="BE229" s="76">
        <v>394109.17979999998</v>
      </c>
      <c r="BF229" s="76">
        <v>104369.60000000001</v>
      </c>
      <c r="BG229" s="76">
        <v>105253</v>
      </c>
      <c r="BH229" s="76">
        <v>46966.98</v>
      </c>
      <c r="BI229" s="76">
        <v>9255.5</v>
      </c>
      <c r="BJ229" s="76">
        <v>3578669.1</v>
      </c>
      <c r="BK229" s="76">
        <v>248094</v>
      </c>
      <c r="BL229" s="76">
        <v>15451.25</v>
      </c>
      <c r="BM229" s="76">
        <v>0</v>
      </c>
      <c r="BN229" s="76">
        <v>124722.5</v>
      </c>
      <c r="BO229" s="76">
        <v>114038.83</v>
      </c>
      <c r="BP229" s="76">
        <v>25297.7</v>
      </c>
      <c r="BQ229" s="76">
        <v>345591.12</v>
      </c>
      <c r="BR229" s="76">
        <v>34776.449999999997</v>
      </c>
      <c r="BS229" s="76">
        <v>5050</v>
      </c>
      <c r="BT229" s="76">
        <v>22056</v>
      </c>
      <c r="BU229" s="76">
        <v>45434.080000000002</v>
      </c>
      <c r="BV229" s="76">
        <v>770014.15</v>
      </c>
      <c r="BW229" s="76">
        <v>60645</v>
      </c>
      <c r="BX229" s="76">
        <v>25760.05</v>
      </c>
      <c r="BY229" s="76">
        <v>57034.6</v>
      </c>
      <c r="BZ229" s="77">
        <v>24210390.23</v>
      </c>
    </row>
    <row r="230" spans="1:78" x14ac:dyDescent="0.2">
      <c r="A230" s="74" t="s">
        <v>571</v>
      </c>
      <c r="B230" s="74" t="s">
        <v>669</v>
      </c>
      <c r="C230" s="75" t="s">
        <v>676</v>
      </c>
      <c r="D230" s="74" t="s">
        <v>677</v>
      </c>
      <c r="E230" s="76">
        <v>217787.38</v>
      </c>
      <c r="F230" s="76">
        <v>0</v>
      </c>
      <c r="G230" s="76">
        <v>65920</v>
      </c>
      <c r="H230" s="76">
        <v>0</v>
      </c>
      <c r="I230" s="76">
        <v>61117.52</v>
      </c>
      <c r="J230" s="76">
        <v>9164</v>
      </c>
      <c r="K230" s="76">
        <v>3484</v>
      </c>
      <c r="L230" s="76">
        <v>750</v>
      </c>
      <c r="M230" s="76">
        <v>0</v>
      </c>
      <c r="N230" s="76">
        <v>118951.9</v>
      </c>
      <c r="O230" s="76">
        <v>0</v>
      </c>
      <c r="P230" s="76">
        <v>26042</v>
      </c>
      <c r="Q230" s="76">
        <v>0</v>
      </c>
      <c r="R230" s="76">
        <v>50998.34</v>
      </c>
      <c r="S230" s="76">
        <v>8759.2999999999993</v>
      </c>
      <c r="T230" s="76">
        <v>0</v>
      </c>
      <c r="U230" s="76">
        <v>0</v>
      </c>
      <c r="V230" s="76">
        <v>0</v>
      </c>
      <c r="W230" s="76">
        <v>52457</v>
      </c>
      <c r="X230" s="76">
        <v>0</v>
      </c>
      <c r="Y230" s="76">
        <v>2514.5</v>
      </c>
      <c r="Z230" s="76">
        <v>0</v>
      </c>
      <c r="AA230" s="76">
        <v>250</v>
      </c>
      <c r="AB230" s="76">
        <v>12362.5</v>
      </c>
      <c r="AC230" s="76">
        <v>34840</v>
      </c>
      <c r="AD230" s="76">
        <v>0</v>
      </c>
      <c r="AE230" s="76">
        <v>0</v>
      </c>
      <c r="AF230" s="76">
        <v>29865</v>
      </c>
      <c r="AG230" s="76">
        <v>0</v>
      </c>
      <c r="AH230" s="76">
        <v>0</v>
      </c>
      <c r="AI230" s="76">
        <v>890</v>
      </c>
      <c r="AJ230" s="76">
        <v>700</v>
      </c>
      <c r="AK230" s="76">
        <v>10525</v>
      </c>
      <c r="AL230" s="76">
        <v>0</v>
      </c>
      <c r="AM230" s="76">
        <v>1550</v>
      </c>
      <c r="AN230" s="76">
        <v>33008</v>
      </c>
      <c r="AO230" s="76">
        <v>0</v>
      </c>
      <c r="AP230" s="76">
        <v>300</v>
      </c>
      <c r="AQ230" s="76">
        <v>0</v>
      </c>
      <c r="AR230" s="76">
        <v>10690</v>
      </c>
      <c r="AS230" s="76">
        <v>0</v>
      </c>
      <c r="AT230" s="76">
        <v>24200</v>
      </c>
      <c r="AU230" s="76">
        <v>8437</v>
      </c>
      <c r="AV230" s="76">
        <v>2600</v>
      </c>
      <c r="AW230" s="76">
        <v>2170</v>
      </c>
      <c r="AX230" s="76">
        <v>0</v>
      </c>
      <c r="AY230" s="76">
        <v>155735</v>
      </c>
      <c r="AZ230" s="76">
        <v>0</v>
      </c>
      <c r="BA230" s="76">
        <v>0</v>
      </c>
      <c r="BB230" s="76">
        <v>3745</v>
      </c>
      <c r="BC230" s="76">
        <v>3019</v>
      </c>
      <c r="BD230" s="76">
        <v>6000</v>
      </c>
      <c r="BE230" s="76">
        <v>4280.6000000000004</v>
      </c>
      <c r="BF230" s="76">
        <v>0</v>
      </c>
      <c r="BG230" s="76">
        <v>52639</v>
      </c>
      <c r="BH230" s="76">
        <v>3600</v>
      </c>
      <c r="BI230" s="76">
        <v>0</v>
      </c>
      <c r="BJ230" s="76">
        <v>129275.5</v>
      </c>
      <c r="BK230" s="76">
        <v>0</v>
      </c>
      <c r="BL230" s="76">
        <v>0</v>
      </c>
      <c r="BM230" s="76">
        <v>5760</v>
      </c>
      <c r="BN230" s="76">
        <v>0</v>
      </c>
      <c r="BO230" s="76">
        <v>0</v>
      </c>
      <c r="BP230" s="76">
        <v>0</v>
      </c>
      <c r="BQ230" s="76">
        <v>43393</v>
      </c>
      <c r="BR230" s="76">
        <v>0</v>
      </c>
      <c r="BS230" s="76">
        <v>0</v>
      </c>
      <c r="BT230" s="76">
        <v>74997</v>
      </c>
      <c r="BU230" s="76">
        <v>22090</v>
      </c>
      <c r="BV230" s="76">
        <v>11765</v>
      </c>
      <c r="BW230" s="76">
        <v>25140</v>
      </c>
      <c r="BX230" s="76">
        <v>0</v>
      </c>
      <c r="BY230" s="76">
        <v>0</v>
      </c>
      <c r="BZ230" s="77">
        <v>2274280.56</v>
      </c>
    </row>
    <row r="231" spans="1:78" x14ac:dyDescent="0.2">
      <c r="A231" s="74" t="s">
        <v>571</v>
      </c>
      <c r="B231" s="74" t="s">
        <v>669</v>
      </c>
      <c r="C231" s="75" t="s">
        <v>678</v>
      </c>
      <c r="D231" s="74" t="s">
        <v>679</v>
      </c>
      <c r="E231" s="76">
        <v>5058493.4000000004</v>
      </c>
      <c r="F231" s="76">
        <v>102815.01</v>
      </c>
      <c r="G231" s="76">
        <v>449871.95</v>
      </c>
      <c r="H231" s="76">
        <v>659051.61</v>
      </c>
      <c r="I231" s="76">
        <v>472480.21</v>
      </c>
      <c r="J231" s="76">
        <v>146842.53</v>
      </c>
      <c r="K231" s="76">
        <v>6922167.5999999996</v>
      </c>
      <c r="L231" s="76">
        <v>1554572.36</v>
      </c>
      <c r="M231" s="76">
        <v>465856</v>
      </c>
      <c r="N231" s="76">
        <v>1958633.16</v>
      </c>
      <c r="O231" s="76">
        <v>253877</v>
      </c>
      <c r="P231" s="76">
        <v>885385</v>
      </c>
      <c r="Q231" s="76">
        <v>1447711.87</v>
      </c>
      <c r="R231" s="76">
        <v>1500451.1</v>
      </c>
      <c r="S231" s="76">
        <v>130827</v>
      </c>
      <c r="T231" s="76">
        <v>483344.9</v>
      </c>
      <c r="U231" s="76">
        <v>553170</v>
      </c>
      <c r="V231" s="76">
        <v>348054.5</v>
      </c>
      <c r="W231" s="76">
        <v>652548.19999999995</v>
      </c>
      <c r="X231" s="76">
        <v>2381833.35</v>
      </c>
      <c r="Y231" s="76">
        <v>295006.5</v>
      </c>
      <c r="Z231" s="76">
        <v>569723.96</v>
      </c>
      <c r="AA231" s="76">
        <v>198967.96</v>
      </c>
      <c r="AB231" s="76">
        <v>437775</v>
      </c>
      <c r="AC231" s="76">
        <v>373748.31</v>
      </c>
      <c r="AD231" s="76">
        <v>128553.60000000001</v>
      </c>
      <c r="AE231" s="76">
        <v>274400</v>
      </c>
      <c r="AF231" s="76">
        <v>1238259</v>
      </c>
      <c r="AG231" s="76">
        <v>333321</v>
      </c>
      <c r="AH231" s="76">
        <v>186829</v>
      </c>
      <c r="AI231" s="76">
        <v>157724</v>
      </c>
      <c r="AJ231" s="76">
        <v>113568</v>
      </c>
      <c r="AK231" s="76">
        <v>81415</v>
      </c>
      <c r="AL231" s="76">
        <v>134445</v>
      </c>
      <c r="AM231" s="76">
        <v>133470</v>
      </c>
      <c r="AN231" s="76">
        <v>651881</v>
      </c>
      <c r="AO231" s="76">
        <v>260828.17</v>
      </c>
      <c r="AP231" s="76">
        <v>98637</v>
      </c>
      <c r="AQ231" s="76">
        <v>213996</v>
      </c>
      <c r="AR231" s="76">
        <v>739353.8</v>
      </c>
      <c r="AS231" s="76">
        <v>186110</v>
      </c>
      <c r="AT231" s="76">
        <v>230844</v>
      </c>
      <c r="AU231" s="76">
        <v>265915</v>
      </c>
      <c r="AV231" s="76">
        <v>122440</v>
      </c>
      <c r="AW231" s="76">
        <v>66713</v>
      </c>
      <c r="AX231" s="76">
        <v>121280</v>
      </c>
      <c r="AY231" s="76">
        <v>4323340.2</v>
      </c>
      <c r="AZ231" s="76">
        <v>277899.55</v>
      </c>
      <c r="BA231" s="76">
        <v>162176.1</v>
      </c>
      <c r="BB231" s="76">
        <v>516550.38</v>
      </c>
      <c r="BC231" s="76">
        <v>385284.53</v>
      </c>
      <c r="BD231" s="76">
        <v>277291.90000000002</v>
      </c>
      <c r="BE231" s="76">
        <v>486521.4</v>
      </c>
      <c r="BF231" s="76">
        <v>11595</v>
      </c>
      <c r="BG231" s="76">
        <v>514365.8</v>
      </c>
      <c r="BH231" s="76">
        <v>176699.5</v>
      </c>
      <c r="BI231" s="76">
        <v>46350</v>
      </c>
      <c r="BJ231" s="76">
        <v>1095160.6000000001</v>
      </c>
      <c r="BK231" s="76">
        <v>648405</v>
      </c>
      <c r="BL231" s="76">
        <v>102417.5</v>
      </c>
      <c r="BM231" s="76">
        <v>17249.04</v>
      </c>
      <c r="BN231" s="76">
        <v>238320</v>
      </c>
      <c r="BO231" s="76">
        <v>431894</v>
      </c>
      <c r="BP231" s="76">
        <v>26620</v>
      </c>
      <c r="BQ231" s="76">
        <v>327706</v>
      </c>
      <c r="BR231" s="76">
        <v>53001</v>
      </c>
      <c r="BS231" s="76">
        <v>336039</v>
      </c>
      <c r="BT231" s="76">
        <v>194445.01</v>
      </c>
      <c r="BU231" s="76">
        <v>156911.69</v>
      </c>
      <c r="BV231" s="76">
        <v>616192</v>
      </c>
      <c r="BW231" s="76">
        <v>404098.95</v>
      </c>
      <c r="BX231" s="76">
        <v>176930</v>
      </c>
      <c r="BY231" s="76">
        <v>158424</v>
      </c>
      <c r="BZ231" s="77">
        <v>2143489.2000000002</v>
      </c>
    </row>
    <row r="232" spans="1:78" x14ac:dyDescent="0.2">
      <c r="A232" s="74" t="s">
        <v>571</v>
      </c>
      <c r="B232" s="74" t="s">
        <v>669</v>
      </c>
      <c r="C232" s="75" t="s">
        <v>680</v>
      </c>
      <c r="D232" s="74" t="s">
        <v>681</v>
      </c>
      <c r="E232" s="76">
        <v>6011510.5099999998</v>
      </c>
      <c r="F232" s="76">
        <v>2434095.11</v>
      </c>
      <c r="G232" s="76">
        <v>2926684.15</v>
      </c>
      <c r="H232" s="76">
        <v>759973.86</v>
      </c>
      <c r="I232" s="76">
        <v>659976.31000000006</v>
      </c>
      <c r="J232" s="76">
        <v>453882.95</v>
      </c>
      <c r="K232" s="76">
        <v>9810374.0700000003</v>
      </c>
      <c r="L232" s="76">
        <v>1242848.78</v>
      </c>
      <c r="M232" s="76">
        <v>721376.38</v>
      </c>
      <c r="N232" s="76">
        <v>4255498.6100000003</v>
      </c>
      <c r="O232" s="76">
        <v>282082.75</v>
      </c>
      <c r="P232" s="76">
        <v>1309901.52</v>
      </c>
      <c r="Q232" s="76">
        <v>3516068.09</v>
      </c>
      <c r="R232" s="76">
        <v>1565805.82</v>
      </c>
      <c r="S232" s="76">
        <v>172184.91</v>
      </c>
      <c r="T232" s="76">
        <v>457016.73</v>
      </c>
      <c r="U232" s="76">
        <v>469202.2</v>
      </c>
      <c r="V232" s="76">
        <v>903328.97</v>
      </c>
      <c r="W232" s="76">
        <v>12956355.560000001</v>
      </c>
      <c r="X232" s="76">
        <v>3724108.92</v>
      </c>
      <c r="Y232" s="76">
        <v>745777.96</v>
      </c>
      <c r="Z232" s="76">
        <v>3056693.39</v>
      </c>
      <c r="AA232" s="76">
        <v>459360.21</v>
      </c>
      <c r="AB232" s="76">
        <v>615320.31999999995</v>
      </c>
      <c r="AC232" s="76">
        <v>915146.87</v>
      </c>
      <c r="AD232" s="76">
        <v>220070.01</v>
      </c>
      <c r="AE232" s="76">
        <v>604636.61</v>
      </c>
      <c r="AF232" s="76">
        <v>6305448.5899999999</v>
      </c>
      <c r="AG232" s="76">
        <v>406498</v>
      </c>
      <c r="AH232" s="76">
        <v>200214</v>
      </c>
      <c r="AI232" s="76">
        <v>518401.93</v>
      </c>
      <c r="AJ232" s="76">
        <v>148088.10999999999</v>
      </c>
      <c r="AK232" s="76">
        <v>504360.12</v>
      </c>
      <c r="AL232" s="76">
        <v>351835.6</v>
      </c>
      <c r="AM232" s="76">
        <v>337713</v>
      </c>
      <c r="AN232" s="76">
        <v>1162815.73</v>
      </c>
      <c r="AO232" s="76">
        <v>708866.08</v>
      </c>
      <c r="AP232" s="76">
        <v>289319</v>
      </c>
      <c r="AQ232" s="76">
        <v>321885.46999999997</v>
      </c>
      <c r="AR232" s="76">
        <v>2583806.3199999998</v>
      </c>
      <c r="AS232" s="76">
        <v>499075.27</v>
      </c>
      <c r="AT232" s="76">
        <v>325098</v>
      </c>
      <c r="AU232" s="76">
        <v>488680.8</v>
      </c>
      <c r="AV232" s="76">
        <v>263989.46000000002</v>
      </c>
      <c r="AW232" s="76">
        <v>99571.75</v>
      </c>
      <c r="AX232" s="76">
        <v>182227.5</v>
      </c>
      <c r="AY232" s="76">
        <v>3513796.96</v>
      </c>
      <c r="AZ232" s="76">
        <v>409991.9</v>
      </c>
      <c r="BA232" s="76">
        <v>318147.15999999997</v>
      </c>
      <c r="BB232" s="76">
        <v>751223.37</v>
      </c>
      <c r="BC232" s="76">
        <v>985815.49</v>
      </c>
      <c r="BD232" s="76">
        <v>439835.79</v>
      </c>
      <c r="BE232" s="76">
        <v>1374385.74</v>
      </c>
      <c r="BF232" s="76">
        <v>727755.87</v>
      </c>
      <c r="BG232" s="76">
        <v>783927.99</v>
      </c>
      <c r="BH232" s="76">
        <v>166346.41</v>
      </c>
      <c r="BI232" s="76">
        <v>103548.58</v>
      </c>
      <c r="BJ232" s="76">
        <v>4717023.74</v>
      </c>
      <c r="BK232" s="76">
        <v>2120032.9300000002</v>
      </c>
      <c r="BL232" s="76">
        <v>379491.93</v>
      </c>
      <c r="BM232" s="76">
        <v>148024.59</v>
      </c>
      <c r="BN232" s="76">
        <v>372526.06</v>
      </c>
      <c r="BO232" s="76">
        <v>611025.85</v>
      </c>
      <c r="BP232" s="76">
        <v>47299.09</v>
      </c>
      <c r="BQ232" s="76">
        <v>3721545.38</v>
      </c>
      <c r="BR232" s="76">
        <v>471600.25</v>
      </c>
      <c r="BS232" s="76">
        <v>395750.8</v>
      </c>
      <c r="BT232" s="76">
        <v>589072.07999999996</v>
      </c>
      <c r="BU232" s="76">
        <v>520645.31</v>
      </c>
      <c r="BV232" s="76">
        <v>1673529.99</v>
      </c>
      <c r="BW232" s="76">
        <v>304698.83</v>
      </c>
      <c r="BX232" s="76">
        <v>485058.13</v>
      </c>
      <c r="BY232" s="76">
        <v>503896.65</v>
      </c>
      <c r="BZ232" s="77">
        <v>1475118</v>
      </c>
    </row>
    <row r="233" spans="1:78" x14ac:dyDescent="0.2">
      <c r="A233" s="74" t="s">
        <v>571</v>
      </c>
      <c r="B233" s="74" t="s">
        <v>669</v>
      </c>
      <c r="C233" s="75" t="s">
        <v>682</v>
      </c>
      <c r="D233" s="74" t="s">
        <v>683</v>
      </c>
      <c r="E233" s="76">
        <v>2691577.51</v>
      </c>
      <c r="F233" s="76">
        <v>270448.43</v>
      </c>
      <c r="G233" s="76">
        <v>332970.34999999998</v>
      </c>
      <c r="H233" s="76">
        <v>203557.26</v>
      </c>
      <c r="I233" s="76">
        <v>110152.09</v>
      </c>
      <c r="J233" s="76">
        <v>0</v>
      </c>
      <c r="K233" s="76">
        <v>1171357.6499999999</v>
      </c>
      <c r="L233" s="76">
        <v>283887.56</v>
      </c>
      <c r="M233" s="76">
        <v>0</v>
      </c>
      <c r="N233" s="76">
        <v>606626.1</v>
      </c>
      <c r="O233" s="76">
        <v>62542</v>
      </c>
      <c r="P233" s="76">
        <v>28962.799999999999</v>
      </c>
      <c r="Q233" s="76">
        <v>422418.48</v>
      </c>
      <c r="R233" s="76">
        <v>317028.36</v>
      </c>
      <c r="S233" s="76">
        <v>93863.09</v>
      </c>
      <c r="T233" s="76">
        <v>102324.98</v>
      </c>
      <c r="U233" s="76">
        <v>63000.5</v>
      </c>
      <c r="V233" s="76">
        <v>130881.57</v>
      </c>
      <c r="W233" s="76">
        <v>969804.1</v>
      </c>
      <c r="X233" s="76">
        <v>90987.14</v>
      </c>
      <c r="Y233" s="76">
        <v>268372.25</v>
      </c>
      <c r="Z233" s="76">
        <v>307193.31</v>
      </c>
      <c r="AA233" s="76">
        <v>71186.92</v>
      </c>
      <c r="AB233" s="76">
        <v>575780.06000000006</v>
      </c>
      <c r="AC233" s="76">
        <v>594625.1</v>
      </c>
      <c r="AD233" s="76">
        <v>15083.4</v>
      </c>
      <c r="AE233" s="76">
        <v>1957.03</v>
      </c>
      <c r="AF233" s="76">
        <v>1684581.47</v>
      </c>
      <c r="AG233" s="76">
        <v>51156</v>
      </c>
      <c r="AH233" s="76">
        <v>15561</v>
      </c>
      <c r="AI233" s="76">
        <v>34954</v>
      </c>
      <c r="AJ233" s="76">
        <v>33295.5</v>
      </c>
      <c r="AK233" s="76">
        <v>99500</v>
      </c>
      <c r="AL233" s="76">
        <v>38127</v>
      </c>
      <c r="AM233" s="76">
        <v>93813.2</v>
      </c>
      <c r="AN233" s="76">
        <v>169900.47</v>
      </c>
      <c r="AO233" s="76">
        <v>41523.53</v>
      </c>
      <c r="AP233" s="76">
        <v>24347.4</v>
      </c>
      <c r="AQ233" s="76">
        <v>4161.5</v>
      </c>
      <c r="AR233" s="76">
        <v>84419.75</v>
      </c>
      <c r="AS233" s="76">
        <v>139985</v>
      </c>
      <c r="AT233" s="76">
        <v>154700.1</v>
      </c>
      <c r="AU233" s="76">
        <v>42045</v>
      </c>
      <c r="AV233" s="76">
        <v>16844</v>
      </c>
      <c r="AW233" s="76">
        <v>562</v>
      </c>
      <c r="AX233" s="76">
        <v>118786.95</v>
      </c>
      <c r="AY233" s="76">
        <v>909832.74</v>
      </c>
      <c r="AZ233" s="76">
        <v>172494.16</v>
      </c>
      <c r="BA233" s="76">
        <v>147635.87</v>
      </c>
      <c r="BB233" s="76">
        <v>348811.45</v>
      </c>
      <c r="BC233" s="76">
        <v>145614.6</v>
      </c>
      <c r="BD233" s="76">
        <v>46582.27</v>
      </c>
      <c r="BE233" s="76">
        <v>322159.32990000001</v>
      </c>
      <c r="BF233" s="76">
        <v>267927.26</v>
      </c>
      <c r="BG233" s="76">
        <v>78745.62</v>
      </c>
      <c r="BH233" s="76">
        <v>85102.85</v>
      </c>
      <c r="BI233" s="76">
        <v>641868.47</v>
      </c>
      <c r="BJ233" s="76">
        <v>1091253.6000000001</v>
      </c>
      <c r="BK233" s="76">
        <v>79274</v>
      </c>
      <c r="BL233" s="76">
        <v>3540</v>
      </c>
      <c r="BM233" s="76">
        <v>87788.2</v>
      </c>
      <c r="BN233" s="76">
        <v>87573</v>
      </c>
      <c r="BO233" s="76">
        <v>49815.199999999997</v>
      </c>
      <c r="BP233" s="76">
        <v>27276.57</v>
      </c>
      <c r="BQ233" s="76">
        <v>0</v>
      </c>
      <c r="BR233" s="76">
        <v>69854.7</v>
      </c>
      <c r="BS233" s="76">
        <v>169953</v>
      </c>
      <c r="BT233" s="76">
        <v>46626.6</v>
      </c>
      <c r="BU233" s="76">
        <v>53415.6</v>
      </c>
      <c r="BV233" s="76">
        <v>630725.1</v>
      </c>
      <c r="BW233" s="76">
        <v>92471.67</v>
      </c>
      <c r="BX233" s="76">
        <v>41812.67</v>
      </c>
      <c r="BY233" s="76">
        <v>23545.75</v>
      </c>
      <c r="BZ233" s="77"/>
    </row>
    <row r="234" spans="1:78" x14ac:dyDescent="0.2">
      <c r="A234" s="74" t="s">
        <v>571</v>
      </c>
      <c r="B234" s="74" t="s">
        <v>669</v>
      </c>
      <c r="C234" s="75" t="s">
        <v>684</v>
      </c>
      <c r="D234" s="74" t="s">
        <v>685</v>
      </c>
      <c r="E234" s="76">
        <v>0</v>
      </c>
      <c r="F234" s="76">
        <v>10360</v>
      </c>
      <c r="G234" s="76">
        <v>56478</v>
      </c>
      <c r="H234" s="76">
        <v>100270</v>
      </c>
      <c r="I234" s="76">
        <v>79401.75</v>
      </c>
      <c r="J234" s="76">
        <v>3000</v>
      </c>
      <c r="K234" s="76">
        <v>17815453.359999999</v>
      </c>
      <c r="L234" s="76">
        <v>310196.86</v>
      </c>
      <c r="M234" s="76">
        <v>6000</v>
      </c>
      <c r="N234" s="76">
        <v>23089</v>
      </c>
      <c r="O234" s="76">
        <v>172780.92</v>
      </c>
      <c r="P234" s="76">
        <v>70578.38</v>
      </c>
      <c r="Q234" s="76">
        <v>6200</v>
      </c>
      <c r="R234" s="76">
        <v>37350</v>
      </c>
      <c r="S234" s="76">
        <v>5429.6</v>
      </c>
      <c r="T234" s="76">
        <v>16835.900000000001</v>
      </c>
      <c r="U234" s="76">
        <v>0</v>
      </c>
      <c r="V234" s="76">
        <v>22470</v>
      </c>
      <c r="W234" s="76">
        <v>2697262.41</v>
      </c>
      <c r="X234" s="76">
        <v>184023.37</v>
      </c>
      <c r="Y234" s="76">
        <v>5800</v>
      </c>
      <c r="Z234" s="76">
        <v>565828.85</v>
      </c>
      <c r="AA234" s="76">
        <v>48219.97</v>
      </c>
      <c r="AB234" s="76">
        <v>62136.46</v>
      </c>
      <c r="AC234" s="76">
        <v>989550</v>
      </c>
      <c r="AD234" s="76">
        <v>0</v>
      </c>
      <c r="AE234" s="76">
        <v>1894</v>
      </c>
      <c r="AF234" s="76">
        <v>193637.9</v>
      </c>
      <c r="AG234" s="76">
        <v>0</v>
      </c>
      <c r="AH234" s="76">
        <v>8565</v>
      </c>
      <c r="AI234" s="76">
        <v>6821</v>
      </c>
      <c r="AJ234" s="76">
        <v>6339</v>
      </c>
      <c r="AK234" s="76">
        <v>70941</v>
      </c>
      <c r="AL234" s="76">
        <v>230873.7</v>
      </c>
      <c r="AM234" s="76">
        <v>5585</v>
      </c>
      <c r="AN234" s="76">
        <v>37174.9</v>
      </c>
      <c r="AO234" s="76">
        <v>8890</v>
      </c>
      <c r="AP234" s="76">
        <v>0</v>
      </c>
      <c r="AQ234" s="76">
        <v>32978</v>
      </c>
      <c r="AR234" s="76">
        <v>38109</v>
      </c>
      <c r="AS234" s="76">
        <v>99434.91</v>
      </c>
      <c r="AT234" s="76">
        <v>159880</v>
      </c>
      <c r="AU234" s="76">
        <v>139944</v>
      </c>
      <c r="AV234" s="76">
        <v>270847.40000000002</v>
      </c>
      <c r="AW234" s="76">
        <v>2417</v>
      </c>
      <c r="AX234" s="76">
        <v>9045</v>
      </c>
      <c r="AY234" s="76">
        <v>6718914.3200000003</v>
      </c>
      <c r="AZ234" s="76">
        <v>105981.8</v>
      </c>
      <c r="BA234" s="76">
        <v>800509.53</v>
      </c>
      <c r="BB234" s="76">
        <v>40883.32</v>
      </c>
      <c r="BC234" s="76">
        <v>359251.68</v>
      </c>
      <c r="BD234" s="76">
        <v>2500</v>
      </c>
      <c r="BE234" s="76">
        <v>88997.7</v>
      </c>
      <c r="BF234" s="76">
        <v>1471945</v>
      </c>
      <c r="BG234" s="76">
        <v>5120</v>
      </c>
      <c r="BH234" s="76">
        <v>10395</v>
      </c>
      <c r="BI234" s="76">
        <v>214210</v>
      </c>
      <c r="BJ234" s="76">
        <v>1091354.2</v>
      </c>
      <c r="BK234" s="76">
        <v>2672815.81</v>
      </c>
      <c r="BL234" s="76">
        <v>31073.07</v>
      </c>
      <c r="BM234" s="76">
        <v>92060</v>
      </c>
      <c r="BN234" s="76">
        <v>0</v>
      </c>
      <c r="BO234" s="76">
        <v>13580</v>
      </c>
      <c r="BP234" s="76">
        <v>5485</v>
      </c>
      <c r="BQ234" s="76">
        <v>626549.35</v>
      </c>
      <c r="BR234" s="76">
        <v>650</v>
      </c>
      <c r="BS234" s="76">
        <v>28065</v>
      </c>
      <c r="BT234" s="76">
        <v>340570</v>
      </c>
      <c r="BU234" s="76">
        <v>2650</v>
      </c>
      <c r="BV234" s="76">
        <v>4480</v>
      </c>
      <c r="BW234" s="76">
        <v>27879</v>
      </c>
      <c r="BX234" s="76">
        <v>25695</v>
      </c>
      <c r="BY234" s="76">
        <v>10418</v>
      </c>
      <c r="BZ234" s="77">
        <v>1144600</v>
      </c>
    </row>
    <row r="235" spans="1:78" x14ac:dyDescent="0.2">
      <c r="A235" s="74" t="s">
        <v>571</v>
      </c>
      <c r="B235" s="74" t="s">
        <v>669</v>
      </c>
      <c r="C235" s="75" t="s">
        <v>686</v>
      </c>
      <c r="D235" s="74" t="s">
        <v>687</v>
      </c>
      <c r="E235" s="76">
        <v>0</v>
      </c>
      <c r="F235" s="76">
        <v>0</v>
      </c>
      <c r="G235" s="76">
        <v>0</v>
      </c>
      <c r="H235" s="76">
        <v>0</v>
      </c>
      <c r="I235" s="76">
        <v>0</v>
      </c>
      <c r="J235" s="76">
        <v>0</v>
      </c>
      <c r="K235" s="76">
        <v>0</v>
      </c>
      <c r="L235" s="76">
        <v>0</v>
      </c>
      <c r="M235" s="76">
        <v>0</v>
      </c>
      <c r="N235" s="76">
        <v>0</v>
      </c>
      <c r="O235" s="76">
        <v>0</v>
      </c>
      <c r="P235" s="76">
        <v>0</v>
      </c>
      <c r="Q235" s="76">
        <v>124019.4</v>
      </c>
      <c r="R235" s="76">
        <v>0</v>
      </c>
      <c r="S235" s="76">
        <v>0</v>
      </c>
      <c r="T235" s="76">
        <v>0</v>
      </c>
      <c r="U235" s="76">
        <v>0</v>
      </c>
      <c r="V235" s="76">
        <v>0</v>
      </c>
      <c r="W235" s="76">
        <v>0</v>
      </c>
      <c r="X235" s="76">
        <v>0</v>
      </c>
      <c r="Y235" s="76">
        <v>0</v>
      </c>
      <c r="Z235" s="76">
        <v>0</v>
      </c>
      <c r="AA235" s="76">
        <v>0</v>
      </c>
      <c r="AB235" s="76">
        <v>0</v>
      </c>
      <c r="AC235" s="76">
        <v>0</v>
      </c>
      <c r="AD235" s="76">
        <v>0</v>
      </c>
      <c r="AE235" s="76">
        <v>0</v>
      </c>
      <c r="AF235" s="76">
        <v>0</v>
      </c>
      <c r="AG235" s="76">
        <v>0</v>
      </c>
      <c r="AH235" s="76">
        <v>0</v>
      </c>
      <c r="AI235" s="76">
        <v>0</v>
      </c>
      <c r="AJ235" s="76">
        <v>0</v>
      </c>
      <c r="AK235" s="76">
        <v>0</v>
      </c>
      <c r="AL235" s="76">
        <v>0</v>
      </c>
      <c r="AM235" s="76">
        <v>0</v>
      </c>
      <c r="AN235" s="76">
        <v>0</v>
      </c>
      <c r="AO235" s="76">
        <v>0</v>
      </c>
      <c r="AP235" s="76">
        <v>0</v>
      </c>
      <c r="AQ235" s="76">
        <v>0</v>
      </c>
      <c r="AR235" s="76">
        <v>0</v>
      </c>
      <c r="AS235" s="76">
        <v>0</v>
      </c>
      <c r="AT235" s="76">
        <v>0</v>
      </c>
      <c r="AU235" s="76">
        <v>0</v>
      </c>
      <c r="AV235" s="76">
        <v>0</v>
      </c>
      <c r="AW235" s="76">
        <v>0</v>
      </c>
      <c r="AX235" s="76">
        <v>0</v>
      </c>
      <c r="AY235" s="76">
        <v>0</v>
      </c>
      <c r="AZ235" s="76">
        <v>0</v>
      </c>
      <c r="BA235" s="76">
        <v>0</v>
      </c>
      <c r="BB235" s="76">
        <v>0</v>
      </c>
      <c r="BC235" s="76">
        <v>0</v>
      </c>
      <c r="BD235" s="76">
        <v>0</v>
      </c>
      <c r="BE235" s="76">
        <v>0</v>
      </c>
      <c r="BF235" s="76">
        <v>0</v>
      </c>
      <c r="BG235" s="76">
        <v>0</v>
      </c>
      <c r="BH235" s="76">
        <v>0</v>
      </c>
      <c r="BI235" s="76">
        <v>0</v>
      </c>
      <c r="BJ235" s="76">
        <v>0</v>
      </c>
      <c r="BK235" s="76">
        <v>0</v>
      </c>
      <c r="BL235" s="76">
        <v>0</v>
      </c>
      <c r="BM235" s="76">
        <v>0</v>
      </c>
      <c r="BN235" s="76">
        <v>0</v>
      </c>
      <c r="BO235" s="76">
        <v>0</v>
      </c>
      <c r="BP235" s="76">
        <v>0</v>
      </c>
      <c r="BQ235" s="76">
        <v>0</v>
      </c>
      <c r="BR235" s="76">
        <v>0</v>
      </c>
      <c r="BS235" s="76">
        <v>0</v>
      </c>
      <c r="BT235" s="76">
        <v>0</v>
      </c>
      <c r="BU235" s="76">
        <v>0</v>
      </c>
      <c r="BV235" s="76">
        <v>0</v>
      </c>
      <c r="BW235" s="76">
        <v>0</v>
      </c>
      <c r="BX235" s="76">
        <v>0</v>
      </c>
      <c r="BY235" s="76">
        <v>0</v>
      </c>
      <c r="BZ235" s="77">
        <v>7027498.3999999994</v>
      </c>
    </row>
    <row r="236" spans="1:78" x14ac:dyDescent="0.2">
      <c r="A236" s="74" t="s">
        <v>571</v>
      </c>
      <c r="B236" s="74" t="s">
        <v>454</v>
      </c>
      <c r="C236" s="75" t="s">
        <v>688</v>
      </c>
      <c r="D236" s="74" t="s">
        <v>689</v>
      </c>
      <c r="E236" s="76">
        <v>1990421.3</v>
      </c>
      <c r="F236" s="76">
        <v>571859.68999999994</v>
      </c>
      <c r="G236" s="76">
        <v>516204.2</v>
      </c>
      <c r="H236" s="76">
        <v>471642.8</v>
      </c>
      <c r="I236" s="76">
        <v>359689.6</v>
      </c>
      <c r="J236" s="76">
        <v>175451.14</v>
      </c>
      <c r="K236" s="76">
        <v>15583273.619999999</v>
      </c>
      <c r="L236" s="76">
        <v>482780.99</v>
      </c>
      <c r="M236" s="76">
        <v>255603</v>
      </c>
      <c r="N236" s="76">
        <v>1253906.01</v>
      </c>
      <c r="O236" s="76">
        <v>309003.84999999998</v>
      </c>
      <c r="P236" s="76">
        <v>558905.52</v>
      </c>
      <c r="Q236" s="76">
        <v>598680</v>
      </c>
      <c r="R236" s="76">
        <v>631498.28</v>
      </c>
      <c r="S236" s="76">
        <v>52555.1</v>
      </c>
      <c r="T236" s="76">
        <v>433773.8</v>
      </c>
      <c r="U236" s="76">
        <v>575190.72</v>
      </c>
      <c r="V236" s="76">
        <v>262553</v>
      </c>
      <c r="W236" s="76">
        <v>1634525.36</v>
      </c>
      <c r="X236" s="76">
        <v>692407.82</v>
      </c>
      <c r="Y236" s="76">
        <v>485896.85</v>
      </c>
      <c r="Z236" s="76">
        <v>796442.56</v>
      </c>
      <c r="AA236" s="76">
        <v>392381.9</v>
      </c>
      <c r="AB236" s="76">
        <v>252390</v>
      </c>
      <c r="AC236" s="76">
        <v>386692</v>
      </c>
      <c r="AD236" s="76">
        <v>0</v>
      </c>
      <c r="AE236" s="76">
        <v>250476.5</v>
      </c>
      <c r="AF236" s="76">
        <v>2031037.21</v>
      </c>
      <c r="AG236" s="76">
        <v>373750.3</v>
      </c>
      <c r="AH236" s="76">
        <v>96320</v>
      </c>
      <c r="AI236" s="76">
        <v>183560.7</v>
      </c>
      <c r="AJ236" s="76">
        <v>167040</v>
      </c>
      <c r="AK236" s="76">
        <v>493500.64</v>
      </c>
      <c r="AL236" s="76">
        <v>0</v>
      </c>
      <c r="AM236" s="76">
        <v>216625</v>
      </c>
      <c r="AN236" s="76">
        <v>681923</v>
      </c>
      <c r="AO236" s="76">
        <v>472684</v>
      </c>
      <c r="AP236" s="76">
        <v>365348</v>
      </c>
      <c r="AQ236" s="76">
        <v>212924.5</v>
      </c>
      <c r="AR236" s="76">
        <v>2539966.44</v>
      </c>
      <c r="AS236" s="76">
        <v>482343.5</v>
      </c>
      <c r="AT236" s="76">
        <v>271505.90000000002</v>
      </c>
      <c r="AU236" s="76">
        <v>366020.71</v>
      </c>
      <c r="AV236" s="76">
        <v>191113.60000000001</v>
      </c>
      <c r="AW236" s="76">
        <v>85385</v>
      </c>
      <c r="AX236" s="76">
        <v>171848.5</v>
      </c>
      <c r="AY236" s="76">
        <v>1137687.6000000001</v>
      </c>
      <c r="AZ236" s="76">
        <v>668370</v>
      </c>
      <c r="BA236" s="76">
        <v>213586</v>
      </c>
      <c r="BB236" s="76">
        <v>397788.17</v>
      </c>
      <c r="BC236" s="76">
        <v>460185.9</v>
      </c>
      <c r="BD236" s="76">
        <v>202752</v>
      </c>
      <c r="BE236" s="76">
        <v>408497</v>
      </c>
      <c r="BF236" s="76">
        <v>469624</v>
      </c>
      <c r="BG236" s="76">
        <v>297825.5</v>
      </c>
      <c r="BH236" s="76">
        <v>139935</v>
      </c>
      <c r="BI236" s="76">
        <v>59160</v>
      </c>
      <c r="BJ236" s="76">
        <v>2724104.46</v>
      </c>
      <c r="BK236" s="76">
        <v>0</v>
      </c>
      <c r="BL236" s="76">
        <v>451913.6</v>
      </c>
      <c r="BM236" s="76">
        <v>114233.91</v>
      </c>
      <c r="BN236" s="76">
        <v>289248</v>
      </c>
      <c r="BO236" s="76">
        <v>425493</v>
      </c>
      <c r="BP236" s="76">
        <v>105624.51</v>
      </c>
      <c r="BQ236" s="76">
        <v>1551120.1</v>
      </c>
      <c r="BR236" s="76">
        <v>361210</v>
      </c>
      <c r="BS236" s="76">
        <v>614149.28</v>
      </c>
      <c r="BT236" s="76">
        <v>639514.30000000005</v>
      </c>
      <c r="BU236" s="76">
        <v>544461</v>
      </c>
      <c r="BV236" s="76">
        <v>1049463</v>
      </c>
      <c r="BW236" s="76">
        <v>253445.4</v>
      </c>
      <c r="BX236" s="76">
        <v>439289</v>
      </c>
      <c r="BY236" s="76">
        <v>272084</v>
      </c>
      <c r="BZ236" s="77">
        <v>327912</v>
      </c>
    </row>
    <row r="237" spans="1:78" x14ac:dyDescent="0.2">
      <c r="A237" s="74" t="s">
        <v>571</v>
      </c>
      <c r="B237" s="74" t="s">
        <v>669</v>
      </c>
      <c r="C237" s="75" t="s">
        <v>690</v>
      </c>
      <c r="D237" s="74" t="s">
        <v>691</v>
      </c>
      <c r="E237" s="76">
        <v>13766571.68</v>
      </c>
      <c r="F237" s="76">
        <v>3671205.3</v>
      </c>
      <c r="G237" s="76">
        <v>3032584.76</v>
      </c>
      <c r="H237" s="76">
        <v>1038290</v>
      </c>
      <c r="I237" s="76">
        <v>825207.67</v>
      </c>
      <c r="J237" s="76">
        <v>0</v>
      </c>
      <c r="K237" s="76">
        <v>14372819</v>
      </c>
      <c r="L237" s="76">
        <v>2324666.5</v>
      </c>
      <c r="M237" s="76">
        <v>16000</v>
      </c>
      <c r="N237" s="76">
        <v>5746417.5</v>
      </c>
      <c r="O237" s="76">
        <v>502608.5</v>
      </c>
      <c r="P237" s="76">
        <v>1143082</v>
      </c>
      <c r="Q237" s="76">
        <v>3772539.9</v>
      </c>
      <c r="R237" s="76">
        <v>0</v>
      </c>
      <c r="S237" s="76">
        <v>0</v>
      </c>
      <c r="T237" s="76">
        <v>94935</v>
      </c>
      <c r="U237" s="76">
        <v>336884</v>
      </c>
      <c r="V237" s="76">
        <v>175052.52</v>
      </c>
      <c r="W237" s="76">
        <v>13125841.23</v>
      </c>
      <c r="X237" s="76">
        <v>2451150.96</v>
      </c>
      <c r="Y237" s="76">
        <v>1224658</v>
      </c>
      <c r="Z237" s="76">
        <v>3652965.72</v>
      </c>
      <c r="AA237" s="76">
        <v>330296.38</v>
      </c>
      <c r="AB237" s="76">
        <v>394725.75</v>
      </c>
      <c r="AC237" s="76">
        <v>1506859.74</v>
      </c>
      <c r="AD237" s="76">
        <v>0</v>
      </c>
      <c r="AE237" s="76">
        <v>14612.7</v>
      </c>
      <c r="AF237" s="76">
        <v>19569464.02</v>
      </c>
      <c r="AG237" s="76">
        <v>810961.74</v>
      </c>
      <c r="AH237" s="76">
        <v>0</v>
      </c>
      <c r="AI237" s="76">
        <v>0</v>
      </c>
      <c r="AJ237" s="76">
        <v>0</v>
      </c>
      <c r="AK237" s="76">
        <v>973607</v>
      </c>
      <c r="AL237" s="76">
        <v>500184.1</v>
      </c>
      <c r="AM237" s="76">
        <v>576401.81999999995</v>
      </c>
      <c r="AN237" s="76">
        <v>862374.99</v>
      </c>
      <c r="AO237" s="76">
        <v>0</v>
      </c>
      <c r="AP237" s="76">
        <v>336556.76</v>
      </c>
      <c r="AQ237" s="76">
        <v>0</v>
      </c>
      <c r="AR237" s="76">
        <v>4636777</v>
      </c>
      <c r="AS237" s="76">
        <v>356575</v>
      </c>
      <c r="AT237" s="76">
        <v>222545</v>
      </c>
      <c r="AU237" s="76">
        <v>477873</v>
      </c>
      <c r="AV237" s="76">
        <v>173375</v>
      </c>
      <c r="AW237" s="76">
        <v>0</v>
      </c>
      <c r="AX237" s="76">
        <v>169830.5</v>
      </c>
      <c r="AY237" s="76">
        <v>9866811.4600000009</v>
      </c>
      <c r="AZ237" s="76">
        <v>0</v>
      </c>
      <c r="BA237" s="76">
        <v>0</v>
      </c>
      <c r="BB237" s="76">
        <v>1220332</v>
      </c>
      <c r="BC237" s="76">
        <v>984880.3</v>
      </c>
      <c r="BD237" s="76">
        <v>493279</v>
      </c>
      <c r="BE237" s="76">
        <v>2874972.67</v>
      </c>
      <c r="BF237" s="76">
        <v>1588160</v>
      </c>
      <c r="BG237" s="76">
        <v>639660</v>
      </c>
      <c r="BH237" s="76">
        <v>0</v>
      </c>
      <c r="BI237" s="76">
        <v>0</v>
      </c>
      <c r="BJ237" s="76">
        <v>11187477.949999999</v>
      </c>
      <c r="BK237" s="76">
        <v>2188767</v>
      </c>
      <c r="BL237" s="76">
        <v>556612</v>
      </c>
      <c r="BM237" s="76">
        <v>200728.2</v>
      </c>
      <c r="BN237" s="76">
        <v>18720</v>
      </c>
      <c r="BO237" s="76">
        <v>366520</v>
      </c>
      <c r="BP237" s="76">
        <v>213818</v>
      </c>
      <c r="BQ237" s="76">
        <v>6759921.7800000003</v>
      </c>
      <c r="BR237" s="76">
        <v>460792</v>
      </c>
      <c r="BS237" s="76">
        <v>372590</v>
      </c>
      <c r="BT237" s="76">
        <v>463463</v>
      </c>
      <c r="BU237" s="76">
        <v>610291.25</v>
      </c>
      <c r="BV237" s="76">
        <v>2731279.23</v>
      </c>
      <c r="BW237" s="76">
        <v>0</v>
      </c>
      <c r="BX237" s="76">
        <v>89632</v>
      </c>
      <c r="BY237" s="76">
        <v>19815</v>
      </c>
      <c r="BZ237" s="77">
        <v>9655</v>
      </c>
    </row>
    <row r="238" spans="1:78" x14ac:dyDescent="0.2">
      <c r="A238" s="74" t="s">
        <v>571</v>
      </c>
      <c r="B238" s="74" t="s">
        <v>669</v>
      </c>
      <c r="C238" s="75" t="s">
        <v>692</v>
      </c>
      <c r="D238" s="74" t="s">
        <v>693</v>
      </c>
      <c r="E238" s="76">
        <v>802076</v>
      </c>
      <c r="F238" s="76">
        <v>594300</v>
      </c>
      <c r="G238" s="76">
        <v>154291.5</v>
      </c>
      <c r="H238" s="76">
        <v>179535</v>
      </c>
      <c r="I238" s="76">
        <v>0</v>
      </c>
      <c r="J238" s="76">
        <v>0</v>
      </c>
      <c r="K238" s="76">
        <v>4819178.62</v>
      </c>
      <c r="L238" s="76">
        <v>509144.92</v>
      </c>
      <c r="M238" s="76">
        <v>0</v>
      </c>
      <c r="N238" s="76">
        <v>35320</v>
      </c>
      <c r="O238" s="76">
        <v>0</v>
      </c>
      <c r="P238" s="76">
        <v>554957.4</v>
      </c>
      <c r="Q238" s="76">
        <v>307355.09999999998</v>
      </c>
      <c r="R238" s="76">
        <v>610583.1</v>
      </c>
      <c r="S238" s="76">
        <v>0</v>
      </c>
      <c r="T238" s="76">
        <v>164980</v>
      </c>
      <c r="U238" s="76">
        <v>37507</v>
      </c>
      <c r="V238" s="76">
        <v>656257.5</v>
      </c>
      <c r="W238" s="76">
        <v>2712597.38</v>
      </c>
      <c r="X238" s="76">
        <v>261090.7</v>
      </c>
      <c r="Y238" s="76">
        <v>96745</v>
      </c>
      <c r="Z238" s="76">
        <v>834835</v>
      </c>
      <c r="AA238" s="76">
        <v>289283</v>
      </c>
      <c r="AB238" s="76">
        <v>158938.99</v>
      </c>
      <c r="AC238" s="76">
        <v>287200</v>
      </c>
      <c r="AD238" s="76">
        <v>303781.7</v>
      </c>
      <c r="AE238" s="76">
        <v>134660</v>
      </c>
      <c r="AF238" s="76">
        <v>1108431.7</v>
      </c>
      <c r="AG238" s="76">
        <v>266570</v>
      </c>
      <c r="AH238" s="76">
        <v>9910</v>
      </c>
      <c r="AI238" s="76">
        <v>0</v>
      </c>
      <c r="AJ238" s="76">
        <v>36660</v>
      </c>
      <c r="AK238" s="76">
        <v>219460</v>
      </c>
      <c r="AL238" s="76">
        <v>94340</v>
      </c>
      <c r="AM238" s="76">
        <v>27500</v>
      </c>
      <c r="AN238" s="76">
        <v>125357</v>
      </c>
      <c r="AO238" s="76">
        <v>228264</v>
      </c>
      <c r="AP238" s="76">
        <v>58250</v>
      </c>
      <c r="AQ238" s="76">
        <v>0</v>
      </c>
      <c r="AR238" s="76">
        <v>388354</v>
      </c>
      <c r="AS238" s="76">
        <v>0</v>
      </c>
      <c r="AT238" s="76">
        <v>103040</v>
      </c>
      <c r="AU238" s="76">
        <v>59350</v>
      </c>
      <c r="AV238" s="76">
        <v>68985</v>
      </c>
      <c r="AW238" s="76">
        <v>44000</v>
      </c>
      <c r="AX238" s="76">
        <v>0</v>
      </c>
      <c r="AY238" s="76">
        <v>456620</v>
      </c>
      <c r="AZ238" s="76">
        <v>0</v>
      </c>
      <c r="BA238" s="76">
        <v>39145</v>
      </c>
      <c r="BB238" s="76">
        <v>121460</v>
      </c>
      <c r="BC238" s="76">
        <v>182441</v>
      </c>
      <c r="BD238" s="76">
        <v>0</v>
      </c>
      <c r="BE238" s="76">
        <v>721375</v>
      </c>
      <c r="BF238" s="76">
        <v>897880</v>
      </c>
      <c r="BG238" s="76">
        <v>50100</v>
      </c>
      <c r="BH238" s="76">
        <v>38800</v>
      </c>
      <c r="BI238" s="76">
        <v>0</v>
      </c>
      <c r="BJ238" s="76">
        <v>867006</v>
      </c>
      <c r="BK238" s="76">
        <v>286300</v>
      </c>
      <c r="BL238" s="76">
        <v>106120</v>
      </c>
      <c r="BM238" s="76">
        <v>0</v>
      </c>
      <c r="BN238" s="76">
        <v>45450</v>
      </c>
      <c r="BO238" s="76">
        <v>77275</v>
      </c>
      <c r="BP238" s="76">
        <v>71050</v>
      </c>
      <c r="BQ238" s="76">
        <v>941787</v>
      </c>
      <c r="BR238" s="76">
        <v>12575</v>
      </c>
      <c r="BS238" s="76">
        <v>79100</v>
      </c>
      <c r="BT238" s="76">
        <v>117000</v>
      </c>
      <c r="BU238" s="76">
        <v>157300</v>
      </c>
      <c r="BV238" s="76">
        <v>403988.5</v>
      </c>
      <c r="BW238" s="76">
        <v>670</v>
      </c>
      <c r="BX238" s="76">
        <v>46950</v>
      </c>
      <c r="BY238" s="76">
        <v>64600</v>
      </c>
      <c r="BZ238" s="77"/>
    </row>
    <row r="239" spans="1:78" x14ac:dyDescent="0.2">
      <c r="A239" s="74" t="s">
        <v>571</v>
      </c>
      <c r="B239" s="74" t="s">
        <v>669</v>
      </c>
      <c r="C239" s="75" t="s">
        <v>694</v>
      </c>
      <c r="D239" s="74" t="s">
        <v>695</v>
      </c>
      <c r="E239" s="76">
        <v>8926951.5</v>
      </c>
      <c r="F239" s="76">
        <v>181443.57</v>
      </c>
      <c r="G239" s="76">
        <v>1281990.33</v>
      </c>
      <c r="H239" s="76">
        <v>570501.54</v>
      </c>
      <c r="I239" s="76">
        <v>356656.49</v>
      </c>
      <c r="J239" s="76">
        <v>0</v>
      </c>
      <c r="K239" s="76">
        <v>2076821.56</v>
      </c>
      <c r="L239" s="76">
        <v>0</v>
      </c>
      <c r="M239" s="76">
        <v>0</v>
      </c>
      <c r="N239" s="76">
        <v>2514544.9500000002</v>
      </c>
      <c r="O239" s="76">
        <v>13670</v>
      </c>
      <c r="P239" s="76">
        <v>0</v>
      </c>
      <c r="Q239" s="76">
        <v>525341.4</v>
      </c>
      <c r="R239" s="76">
        <v>1981881.7</v>
      </c>
      <c r="S239" s="76">
        <v>26169.49</v>
      </c>
      <c r="T239" s="76">
        <v>0</v>
      </c>
      <c r="U239" s="76">
        <v>63920</v>
      </c>
      <c r="V239" s="76">
        <v>0</v>
      </c>
      <c r="W239" s="76">
        <v>0</v>
      </c>
      <c r="X239" s="76">
        <v>585708.5</v>
      </c>
      <c r="Y239" s="76">
        <v>268275.8</v>
      </c>
      <c r="Z239" s="76">
        <v>0</v>
      </c>
      <c r="AA239" s="76">
        <v>312054.67</v>
      </c>
      <c r="AB239" s="76">
        <v>0</v>
      </c>
      <c r="AC239" s="76">
        <v>0</v>
      </c>
      <c r="AD239" s="76">
        <v>0</v>
      </c>
      <c r="AE239" s="76">
        <v>28690</v>
      </c>
      <c r="AF239" s="76">
        <v>4016111.9</v>
      </c>
      <c r="AG239" s="76">
        <v>0</v>
      </c>
      <c r="AH239" s="76">
        <v>66570</v>
      </c>
      <c r="AI239" s="76">
        <v>222570</v>
      </c>
      <c r="AJ239" s="76">
        <v>65806</v>
      </c>
      <c r="AK239" s="76">
        <v>268660</v>
      </c>
      <c r="AL239" s="76">
        <v>152545</v>
      </c>
      <c r="AM239" s="76">
        <v>210578</v>
      </c>
      <c r="AN239" s="76">
        <v>0</v>
      </c>
      <c r="AO239" s="76">
        <v>165413.5</v>
      </c>
      <c r="AP239" s="76">
        <v>237161</v>
      </c>
      <c r="AQ239" s="76">
        <v>41750</v>
      </c>
      <c r="AR239" s="76">
        <v>1351365</v>
      </c>
      <c r="AS239" s="76">
        <v>103720</v>
      </c>
      <c r="AT239" s="76">
        <v>131424</v>
      </c>
      <c r="AU239" s="76">
        <v>211412</v>
      </c>
      <c r="AV239" s="76">
        <v>197920</v>
      </c>
      <c r="AW239" s="76">
        <v>175726</v>
      </c>
      <c r="AX239" s="76">
        <v>214026.95</v>
      </c>
      <c r="AY239" s="76">
        <v>1452901.3</v>
      </c>
      <c r="AZ239" s="76">
        <v>0</v>
      </c>
      <c r="BA239" s="76">
        <v>172216</v>
      </c>
      <c r="BB239" s="76">
        <v>386541.8</v>
      </c>
      <c r="BC239" s="76">
        <v>0</v>
      </c>
      <c r="BD239" s="76">
        <v>0</v>
      </c>
      <c r="BE239" s="76">
        <v>548267.1</v>
      </c>
      <c r="BF239" s="76">
        <v>924703</v>
      </c>
      <c r="BG239" s="76">
        <v>0</v>
      </c>
      <c r="BH239" s="76">
        <v>79282.600000000006</v>
      </c>
      <c r="BI239" s="76">
        <v>74785.509999999995</v>
      </c>
      <c r="BJ239" s="76">
        <v>1587212.8</v>
      </c>
      <c r="BK239" s="76">
        <v>0</v>
      </c>
      <c r="BL239" s="76">
        <v>0</v>
      </c>
      <c r="BM239" s="76">
        <v>33440</v>
      </c>
      <c r="BN239" s="76">
        <v>304693</v>
      </c>
      <c r="BO239" s="76">
        <v>452117.9</v>
      </c>
      <c r="BP239" s="76">
        <v>204583</v>
      </c>
      <c r="BQ239" s="76">
        <v>1398978.68</v>
      </c>
      <c r="BR239" s="76">
        <v>149121</v>
      </c>
      <c r="BS239" s="76">
        <v>449788.49</v>
      </c>
      <c r="BT239" s="76">
        <v>494309.5</v>
      </c>
      <c r="BU239" s="76">
        <v>141570</v>
      </c>
      <c r="BV239" s="76">
        <v>404342</v>
      </c>
      <c r="BW239" s="76">
        <v>505689.5</v>
      </c>
      <c r="BX239" s="76">
        <v>553043</v>
      </c>
      <c r="BY239" s="76">
        <v>0</v>
      </c>
      <c r="BZ239" s="77">
        <v>7083992.4099999992</v>
      </c>
    </row>
    <row r="240" spans="1:78" x14ac:dyDescent="0.2">
      <c r="A240" s="74" t="s">
        <v>571</v>
      </c>
      <c r="B240" s="74" t="s">
        <v>696</v>
      </c>
      <c r="C240" s="75" t="s">
        <v>697</v>
      </c>
      <c r="D240" s="74" t="s">
        <v>698</v>
      </c>
      <c r="E240" s="76">
        <v>0</v>
      </c>
      <c r="F240" s="76">
        <v>0</v>
      </c>
      <c r="G240" s="76">
        <v>17680</v>
      </c>
      <c r="H240" s="76">
        <v>32275</v>
      </c>
      <c r="I240" s="76">
        <v>78730</v>
      </c>
      <c r="J240" s="76">
        <v>0</v>
      </c>
      <c r="K240" s="76">
        <v>0</v>
      </c>
      <c r="L240" s="76">
        <v>7800</v>
      </c>
      <c r="M240" s="76">
        <v>5200</v>
      </c>
      <c r="N240" s="76">
        <v>314269.46999999997</v>
      </c>
      <c r="O240" s="76">
        <v>0</v>
      </c>
      <c r="P240" s="76">
        <v>84547</v>
      </c>
      <c r="Q240" s="76">
        <v>22400</v>
      </c>
      <c r="R240" s="76">
        <v>115872.45</v>
      </c>
      <c r="S240" s="76">
        <v>0</v>
      </c>
      <c r="T240" s="76">
        <v>0</v>
      </c>
      <c r="U240" s="76">
        <v>49790</v>
      </c>
      <c r="V240" s="76">
        <v>0</v>
      </c>
      <c r="W240" s="76">
        <v>0</v>
      </c>
      <c r="X240" s="76">
        <v>150907</v>
      </c>
      <c r="Y240" s="76">
        <v>57000</v>
      </c>
      <c r="Z240" s="76">
        <v>127911.31</v>
      </c>
      <c r="AA240" s="76">
        <v>282408</v>
      </c>
      <c r="AB240" s="76">
        <v>0</v>
      </c>
      <c r="AC240" s="76">
        <v>7200</v>
      </c>
      <c r="AD240" s="76">
        <v>72941.8</v>
      </c>
      <c r="AE240" s="76">
        <v>0</v>
      </c>
      <c r="AF240" s="76">
        <v>205975</v>
      </c>
      <c r="AG240" s="76">
        <v>0</v>
      </c>
      <c r="AH240" s="76">
        <v>0</v>
      </c>
      <c r="AI240" s="76">
        <v>0</v>
      </c>
      <c r="AJ240" s="76">
        <v>0</v>
      </c>
      <c r="AK240" s="76">
        <v>314244</v>
      </c>
      <c r="AL240" s="76">
        <v>155898.95000000001</v>
      </c>
      <c r="AM240" s="76">
        <v>85270</v>
      </c>
      <c r="AN240" s="76">
        <v>0</v>
      </c>
      <c r="AO240" s="76">
        <v>320926.5</v>
      </c>
      <c r="AP240" s="76">
        <v>539835.16</v>
      </c>
      <c r="AQ240" s="76">
        <v>0</v>
      </c>
      <c r="AR240" s="76">
        <v>926655</v>
      </c>
      <c r="AS240" s="76">
        <v>0</v>
      </c>
      <c r="AT240" s="76">
        <v>0</v>
      </c>
      <c r="AU240" s="76">
        <v>0</v>
      </c>
      <c r="AV240" s="76">
        <v>172020</v>
      </c>
      <c r="AW240" s="76">
        <v>0</v>
      </c>
      <c r="AX240" s="76">
        <v>0</v>
      </c>
      <c r="AY240" s="76">
        <v>605694</v>
      </c>
      <c r="AZ240" s="76">
        <v>229216.25</v>
      </c>
      <c r="BA240" s="76">
        <v>0</v>
      </c>
      <c r="BB240" s="76">
        <v>418297.9</v>
      </c>
      <c r="BC240" s="76">
        <v>1890</v>
      </c>
      <c r="BD240" s="76">
        <v>500</v>
      </c>
      <c r="BE240" s="76">
        <v>776886</v>
      </c>
      <c r="BF240" s="76">
        <v>0</v>
      </c>
      <c r="BG240" s="76">
        <v>355430</v>
      </c>
      <c r="BH240" s="76">
        <v>27215</v>
      </c>
      <c r="BI240" s="76">
        <v>0</v>
      </c>
      <c r="BJ240" s="76">
        <v>45064</v>
      </c>
      <c r="BK240" s="76">
        <v>190594</v>
      </c>
      <c r="BL240" s="76">
        <v>0</v>
      </c>
      <c r="BM240" s="76">
        <v>869807</v>
      </c>
      <c r="BN240" s="76">
        <v>610013.96</v>
      </c>
      <c r="BO240" s="76">
        <v>1441307.5</v>
      </c>
      <c r="BP240" s="76">
        <v>0</v>
      </c>
      <c r="BQ240" s="76">
        <v>0</v>
      </c>
      <c r="BR240" s="76">
        <v>1739512.4</v>
      </c>
      <c r="BS240" s="76">
        <v>0</v>
      </c>
      <c r="BT240" s="76">
        <v>51997</v>
      </c>
      <c r="BU240" s="76">
        <v>665216.6</v>
      </c>
      <c r="BV240" s="76">
        <v>40500</v>
      </c>
      <c r="BW240" s="76">
        <v>158010</v>
      </c>
      <c r="BX240" s="76">
        <v>0</v>
      </c>
      <c r="BY240" s="76">
        <v>82744</v>
      </c>
      <c r="BZ240" s="77">
        <v>33562378.260000005</v>
      </c>
    </row>
    <row r="241" spans="1:78" x14ac:dyDescent="0.2">
      <c r="A241" s="74" t="s">
        <v>571</v>
      </c>
      <c r="B241" s="74" t="s">
        <v>696</v>
      </c>
      <c r="C241" s="75" t="s">
        <v>699</v>
      </c>
      <c r="D241" s="74" t="s">
        <v>700</v>
      </c>
      <c r="E241" s="76">
        <v>57347.48</v>
      </c>
      <c r="F241" s="76">
        <v>0</v>
      </c>
      <c r="G241" s="76">
        <v>0</v>
      </c>
      <c r="H241" s="76">
        <v>0</v>
      </c>
      <c r="I241" s="76">
        <v>3611.25</v>
      </c>
      <c r="J241" s="76">
        <v>0</v>
      </c>
      <c r="K241" s="76">
        <v>0</v>
      </c>
      <c r="L241" s="76">
        <v>0</v>
      </c>
      <c r="M241" s="76">
        <v>54800</v>
      </c>
      <c r="N241" s="76">
        <v>1167793.72</v>
      </c>
      <c r="O241" s="76">
        <v>76476</v>
      </c>
      <c r="P241" s="76">
        <v>284799.18</v>
      </c>
      <c r="Q241" s="76">
        <v>0</v>
      </c>
      <c r="R241" s="76">
        <v>658803.06999999995</v>
      </c>
      <c r="S241" s="76">
        <v>0</v>
      </c>
      <c r="T241" s="76">
        <v>11925</v>
      </c>
      <c r="U241" s="76">
        <v>119985</v>
      </c>
      <c r="V241" s="76">
        <v>102380</v>
      </c>
      <c r="W241" s="76">
        <v>422506.9</v>
      </c>
      <c r="X241" s="76">
        <v>42700</v>
      </c>
      <c r="Y241" s="76">
        <v>6899</v>
      </c>
      <c r="Z241" s="76">
        <v>0</v>
      </c>
      <c r="AA241" s="76">
        <v>1890</v>
      </c>
      <c r="AB241" s="76">
        <v>0</v>
      </c>
      <c r="AC241" s="76">
        <v>89570</v>
      </c>
      <c r="AD241" s="76">
        <v>1298969.9099999999</v>
      </c>
      <c r="AE241" s="76">
        <v>0</v>
      </c>
      <c r="AF241" s="76">
        <v>0</v>
      </c>
      <c r="AG241" s="76">
        <v>11800</v>
      </c>
      <c r="AH241" s="76">
        <v>0</v>
      </c>
      <c r="AI241" s="76">
        <v>0</v>
      </c>
      <c r="AJ241" s="76">
        <v>60955</v>
      </c>
      <c r="AK241" s="76">
        <v>137129</v>
      </c>
      <c r="AL241" s="76">
        <v>0</v>
      </c>
      <c r="AM241" s="76">
        <v>176100.4</v>
      </c>
      <c r="AN241" s="76">
        <v>370898.9</v>
      </c>
      <c r="AO241" s="76">
        <v>133312</v>
      </c>
      <c r="AP241" s="76">
        <v>0</v>
      </c>
      <c r="AQ241" s="76">
        <v>55000</v>
      </c>
      <c r="AR241" s="76">
        <v>141252.5</v>
      </c>
      <c r="AS241" s="76">
        <v>0</v>
      </c>
      <c r="AT241" s="76">
        <v>0</v>
      </c>
      <c r="AU241" s="76">
        <v>266940</v>
      </c>
      <c r="AV241" s="76">
        <v>2800</v>
      </c>
      <c r="AW241" s="76">
        <v>0</v>
      </c>
      <c r="AX241" s="76">
        <v>0</v>
      </c>
      <c r="AY241" s="76">
        <v>0</v>
      </c>
      <c r="AZ241" s="76">
        <v>0</v>
      </c>
      <c r="BA241" s="76">
        <v>74836.070000000007</v>
      </c>
      <c r="BB241" s="76">
        <v>0</v>
      </c>
      <c r="BC241" s="76">
        <v>0</v>
      </c>
      <c r="BD241" s="76">
        <v>113042.91</v>
      </c>
      <c r="BE241" s="76">
        <v>206810.98</v>
      </c>
      <c r="BF241" s="76">
        <v>61555.82</v>
      </c>
      <c r="BG241" s="76">
        <v>166443.42000000001</v>
      </c>
      <c r="BH241" s="76">
        <v>0</v>
      </c>
      <c r="BI241" s="76">
        <v>0</v>
      </c>
      <c r="BJ241" s="76">
        <v>348451.19</v>
      </c>
      <c r="BK241" s="76">
        <v>1932448.5</v>
      </c>
      <c r="BL241" s="76">
        <v>40601.96</v>
      </c>
      <c r="BM241" s="76">
        <v>56640</v>
      </c>
      <c r="BN241" s="76">
        <v>83900</v>
      </c>
      <c r="BO241" s="76">
        <v>0</v>
      </c>
      <c r="BP241" s="76">
        <v>199060</v>
      </c>
      <c r="BQ241" s="76">
        <v>250170</v>
      </c>
      <c r="BR241" s="76">
        <v>3900</v>
      </c>
      <c r="BS241" s="76">
        <v>113180</v>
      </c>
      <c r="BT241" s="76">
        <v>120496</v>
      </c>
      <c r="BU241" s="76">
        <v>46400</v>
      </c>
      <c r="BV241" s="76">
        <v>0</v>
      </c>
      <c r="BW241" s="76">
        <v>70577</v>
      </c>
      <c r="BX241" s="76">
        <v>41480</v>
      </c>
      <c r="BY241" s="76">
        <v>141770</v>
      </c>
      <c r="BZ241" s="77">
        <v>2021442.9100000001</v>
      </c>
    </row>
    <row r="242" spans="1:78" x14ac:dyDescent="0.2">
      <c r="A242" s="74" t="s">
        <v>571</v>
      </c>
      <c r="B242" s="74" t="s">
        <v>696</v>
      </c>
      <c r="C242" s="75" t="s">
        <v>701</v>
      </c>
      <c r="D242" s="74" t="s">
        <v>702</v>
      </c>
      <c r="E242" s="76">
        <v>2534336.5</v>
      </c>
      <c r="F242" s="76">
        <v>1402265</v>
      </c>
      <c r="G242" s="76">
        <v>692515</v>
      </c>
      <c r="H242" s="76">
        <v>46400</v>
      </c>
      <c r="I242" s="76">
        <v>338133.16</v>
      </c>
      <c r="J242" s="76">
        <v>16750</v>
      </c>
      <c r="K242" s="76">
        <v>978766</v>
      </c>
      <c r="L242" s="76">
        <v>0</v>
      </c>
      <c r="M242" s="76">
        <v>248507.5</v>
      </c>
      <c r="N242" s="76">
        <v>1084447.03</v>
      </c>
      <c r="O242" s="76">
        <v>271571.12</v>
      </c>
      <c r="P242" s="76">
        <v>119452</v>
      </c>
      <c r="Q242" s="76">
        <v>394238</v>
      </c>
      <c r="R242" s="76">
        <v>224940.48</v>
      </c>
      <c r="S242" s="76">
        <v>178109</v>
      </c>
      <c r="T242" s="76">
        <v>754788.78</v>
      </c>
      <c r="U242" s="76">
        <v>721642.3</v>
      </c>
      <c r="V242" s="76">
        <v>81915</v>
      </c>
      <c r="W242" s="76">
        <v>10951285.98</v>
      </c>
      <c r="X242" s="76">
        <v>551697</v>
      </c>
      <c r="Y242" s="76">
        <v>72850</v>
      </c>
      <c r="Z242" s="76">
        <v>467805</v>
      </c>
      <c r="AA242" s="76">
        <v>719354.8</v>
      </c>
      <c r="AB242" s="76">
        <v>3362984.32</v>
      </c>
      <c r="AC242" s="76">
        <v>1606891</v>
      </c>
      <c r="AD242" s="76">
        <v>0</v>
      </c>
      <c r="AE242" s="76">
        <v>0</v>
      </c>
      <c r="AF242" s="76">
        <v>128660.5</v>
      </c>
      <c r="AG242" s="76">
        <v>0</v>
      </c>
      <c r="AH242" s="76">
        <v>208755</v>
      </c>
      <c r="AI242" s="76">
        <v>441325</v>
      </c>
      <c r="AJ242" s="76">
        <v>10150</v>
      </c>
      <c r="AK242" s="76">
        <v>0</v>
      </c>
      <c r="AL242" s="76">
        <v>0</v>
      </c>
      <c r="AM242" s="76">
        <v>348510</v>
      </c>
      <c r="AN242" s="76">
        <v>649689</v>
      </c>
      <c r="AO242" s="76">
        <v>194450</v>
      </c>
      <c r="AP242" s="76">
        <v>0</v>
      </c>
      <c r="AQ242" s="76">
        <v>71256.679999999993</v>
      </c>
      <c r="AR242" s="76">
        <v>1285796</v>
      </c>
      <c r="AS242" s="76">
        <v>918050</v>
      </c>
      <c r="AT242" s="76">
        <v>436646</v>
      </c>
      <c r="AU242" s="76">
        <v>249230</v>
      </c>
      <c r="AV242" s="76">
        <v>209930</v>
      </c>
      <c r="AW242" s="76">
        <v>127396</v>
      </c>
      <c r="AX242" s="76">
        <v>351492</v>
      </c>
      <c r="AY242" s="76">
        <v>926682</v>
      </c>
      <c r="AZ242" s="76">
        <v>299413</v>
      </c>
      <c r="BA242" s="76">
        <v>953830</v>
      </c>
      <c r="BB242" s="76">
        <v>245206</v>
      </c>
      <c r="BC242" s="76">
        <v>214350</v>
      </c>
      <c r="BD242" s="76">
        <v>390778.25</v>
      </c>
      <c r="BE242" s="76">
        <v>186510</v>
      </c>
      <c r="BF242" s="76">
        <v>462853</v>
      </c>
      <c r="BG242" s="76">
        <v>106335</v>
      </c>
      <c r="BH242" s="76">
        <v>106463</v>
      </c>
      <c r="BI242" s="76">
        <v>45350</v>
      </c>
      <c r="BJ242" s="76">
        <v>33220</v>
      </c>
      <c r="BK242" s="76">
        <v>192325</v>
      </c>
      <c r="BL242" s="76">
        <v>41010</v>
      </c>
      <c r="BM242" s="76">
        <v>0</v>
      </c>
      <c r="BN242" s="76">
        <v>0</v>
      </c>
      <c r="BO242" s="76">
        <v>0</v>
      </c>
      <c r="BP242" s="76">
        <v>0</v>
      </c>
      <c r="BQ242" s="76">
        <v>2275862.91</v>
      </c>
      <c r="BR242" s="76">
        <v>186700</v>
      </c>
      <c r="BS242" s="76">
        <v>616900</v>
      </c>
      <c r="BT242" s="76">
        <v>649243.21</v>
      </c>
      <c r="BU242" s="76">
        <v>671955</v>
      </c>
      <c r="BV242" s="76">
        <v>574431</v>
      </c>
      <c r="BW242" s="76">
        <v>83496</v>
      </c>
      <c r="BX242" s="76">
        <v>146670</v>
      </c>
      <c r="BY242" s="76">
        <v>582655</v>
      </c>
      <c r="BZ242" s="77">
        <v>1475118</v>
      </c>
    </row>
    <row r="243" spans="1:78" x14ac:dyDescent="0.2">
      <c r="A243" s="74" t="s">
        <v>571</v>
      </c>
      <c r="B243" s="74" t="s">
        <v>696</v>
      </c>
      <c r="C243" s="75" t="s">
        <v>703</v>
      </c>
      <c r="D243" s="74" t="s">
        <v>704</v>
      </c>
      <c r="E243" s="76">
        <v>690881.73</v>
      </c>
      <c r="F243" s="76">
        <v>0</v>
      </c>
      <c r="G243" s="76">
        <v>126986.6</v>
      </c>
      <c r="H243" s="76">
        <v>19750</v>
      </c>
      <c r="I243" s="76">
        <v>74569.539999999994</v>
      </c>
      <c r="J243" s="76">
        <v>44000</v>
      </c>
      <c r="K243" s="76">
        <v>493889.75</v>
      </c>
      <c r="L243" s="76">
        <v>173556</v>
      </c>
      <c r="M243" s="76">
        <v>342000</v>
      </c>
      <c r="N243" s="76">
        <v>287548.17</v>
      </c>
      <c r="O243" s="76">
        <v>0</v>
      </c>
      <c r="P243" s="76">
        <v>0</v>
      </c>
      <c r="Q243" s="76">
        <v>46045</v>
      </c>
      <c r="R243" s="76">
        <v>0</v>
      </c>
      <c r="S243" s="76">
        <v>6095</v>
      </c>
      <c r="T243" s="76">
        <v>10241</v>
      </c>
      <c r="U243" s="76">
        <v>2335790</v>
      </c>
      <c r="V243" s="76">
        <v>23900</v>
      </c>
      <c r="W243" s="76">
        <v>20073298.510000002</v>
      </c>
      <c r="X243" s="76">
        <v>0</v>
      </c>
      <c r="Y243" s="76">
        <v>0</v>
      </c>
      <c r="Z243" s="76">
        <v>37200</v>
      </c>
      <c r="AA243" s="76">
        <v>6000</v>
      </c>
      <c r="AB243" s="76">
        <v>372498</v>
      </c>
      <c r="AC243" s="76">
        <v>0</v>
      </c>
      <c r="AD243" s="76">
        <v>4918</v>
      </c>
      <c r="AE243" s="76">
        <v>1500</v>
      </c>
      <c r="AF243" s="76">
        <v>0</v>
      </c>
      <c r="AG243" s="76">
        <v>39800</v>
      </c>
      <c r="AH243" s="76">
        <v>0</v>
      </c>
      <c r="AI243" s="76">
        <v>0</v>
      </c>
      <c r="AJ243" s="76">
        <v>0</v>
      </c>
      <c r="AK243" s="76">
        <v>0</v>
      </c>
      <c r="AL243" s="76">
        <v>383409.25</v>
      </c>
      <c r="AM243" s="76">
        <v>20000</v>
      </c>
      <c r="AN243" s="76">
        <v>606</v>
      </c>
      <c r="AO243" s="76">
        <v>11582.1</v>
      </c>
      <c r="AP243" s="76">
        <v>0</v>
      </c>
      <c r="AQ243" s="76">
        <v>0</v>
      </c>
      <c r="AR243" s="76">
        <v>230369</v>
      </c>
      <c r="AS243" s="76">
        <v>140500</v>
      </c>
      <c r="AT243" s="76">
        <v>0</v>
      </c>
      <c r="AU243" s="76">
        <v>46700</v>
      </c>
      <c r="AV243" s="76">
        <v>0</v>
      </c>
      <c r="AW243" s="76">
        <v>0</v>
      </c>
      <c r="AX243" s="76">
        <v>5000</v>
      </c>
      <c r="AY243" s="76">
        <v>483961.2</v>
      </c>
      <c r="AZ243" s="76">
        <v>3634866.82</v>
      </c>
      <c r="BA243" s="76">
        <v>86963.77</v>
      </c>
      <c r="BB243" s="76">
        <v>104764</v>
      </c>
      <c r="BC243" s="76">
        <v>0</v>
      </c>
      <c r="BD243" s="76">
        <v>2240586.2599999998</v>
      </c>
      <c r="BE243" s="76">
        <v>429228.13</v>
      </c>
      <c r="BF243" s="76">
        <v>5213.13</v>
      </c>
      <c r="BG243" s="76">
        <v>707</v>
      </c>
      <c r="BH243" s="76">
        <v>3500</v>
      </c>
      <c r="BI243" s="76">
        <v>15160</v>
      </c>
      <c r="BJ243" s="76">
        <v>531000</v>
      </c>
      <c r="BK243" s="76">
        <v>0</v>
      </c>
      <c r="BL243" s="76">
        <v>0</v>
      </c>
      <c r="BM243" s="76">
        <v>76052</v>
      </c>
      <c r="BN243" s="76">
        <v>0</v>
      </c>
      <c r="BO243" s="76">
        <v>431235</v>
      </c>
      <c r="BP243" s="76">
        <v>0</v>
      </c>
      <c r="BQ243" s="76">
        <v>41124</v>
      </c>
      <c r="BR243" s="76">
        <v>43905</v>
      </c>
      <c r="BS243" s="76">
        <v>60089.599999999999</v>
      </c>
      <c r="BT243" s="76">
        <v>127633.62</v>
      </c>
      <c r="BU243" s="76">
        <v>24500</v>
      </c>
      <c r="BV243" s="76">
        <v>30600</v>
      </c>
      <c r="BW243" s="76">
        <v>0</v>
      </c>
      <c r="BX243" s="76">
        <v>0</v>
      </c>
      <c r="BY243" s="76">
        <v>19300</v>
      </c>
      <c r="BZ243" s="77"/>
    </row>
    <row r="244" spans="1:78" x14ac:dyDescent="0.2">
      <c r="A244" s="83" t="s">
        <v>705</v>
      </c>
      <c r="B244" s="84"/>
      <c r="C244" s="84"/>
      <c r="D244" s="85"/>
      <c r="E244" s="81">
        <f>SUM(E181:E243)</f>
        <v>576814967.3499999</v>
      </c>
      <c r="F244" s="81">
        <f t="shared" ref="F244:BQ244" si="8">SUM(F181:F243)</f>
        <v>94981176.670000002</v>
      </c>
      <c r="G244" s="81">
        <f t="shared" si="8"/>
        <v>204116613.93999997</v>
      </c>
      <c r="H244" s="81">
        <f t="shared" si="8"/>
        <v>43637513.089999996</v>
      </c>
      <c r="I244" s="81">
        <f t="shared" si="8"/>
        <v>35311572.989999995</v>
      </c>
      <c r="J244" s="81">
        <f t="shared" si="8"/>
        <v>13136648.5</v>
      </c>
      <c r="K244" s="81">
        <f t="shared" si="8"/>
        <v>982617736.25</v>
      </c>
      <c r="L244" s="81">
        <f t="shared" si="8"/>
        <v>90101775.530000016</v>
      </c>
      <c r="M244" s="81">
        <f t="shared" si="8"/>
        <v>17978384.819999997</v>
      </c>
      <c r="N244" s="81">
        <f t="shared" si="8"/>
        <v>247666084.06999999</v>
      </c>
      <c r="O244" s="81">
        <f t="shared" si="8"/>
        <v>15171618.319999998</v>
      </c>
      <c r="P244" s="81">
        <f t="shared" si="8"/>
        <v>49026741.390000008</v>
      </c>
      <c r="Q244" s="81">
        <f t="shared" si="8"/>
        <v>131951591.69000003</v>
      </c>
      <c r="R244" s="81">
        <f t="shared" si="8"/>
        <v>113904761.77</v>
      </c>
      <c r="S244" s="81">
        <f t="shared" si="8"/>
        <v>6744522.2399999993</v>
      </c>
      <c r="T244" s="81">
        <f t="shared" si="8"/>
        <v>34100731.68999999</v>
      </c>
      <c r="U244" s="81">
        <f t="shared" si="8"/>
        <v>28229442.009999998</v>
      </c>
      <c r="V244" s="81">
        <f t="shared" si="8"/>
        <v>24450853.826999996</v>
      </c>
      <c r="W244" s="81">
        <f t="shared" si="8"/>
        <v>772048608.88000035</v>
      </c>
      <c r="X244" s="81">
        <f t="shared" si="8"/>
        <v>89779356.969999999</v>
      </c>
      <c r="Y244" s="81">
        <f t="shared" si="8"/>
        <v>35639938.50999999</v>
      </c>
      <c r="Z244" s="81">
        <f t="shared" si="8"/>
        <v>144067620.00999999</v>
      </c>
      <c r="AA244" s="81">
        <f t="shared" si="8"/>
        <v>32788755.660000008</v>
      </c>
      <c r="AB244" s="81">
        <f t="shared" si="8"/>
        <v>34578911.119999997</v>
      </c>
      <c r="AC244" s="81">
        <f t="shared" si="8"/>
        <v>55072636.169999994</v>
      </c>
      <c r="AD244" s="81">
        <f t="shared" si="8"/>
        <v>15022086.600000001</v>
      </c>
      <c r="AE244" s="81">
        <f t="shared" si="8"/>
        <v>20716999.900000002</v>
      </c>
      <c r="AF244" s="81">
        <f t="shared" si="8"/>
        <v>703194800.4000001</v>
      </c>
      <c r="AG244" s="81">
        <f t="shared" si="8"/>
        <v>26010149.469999999</v>
      </c>
      <c r="AH244" s="81">
        <f t="shared" si="8"/>
        <v>11157429.100000001</v>
      </c>
      <c r="AI244" s="81">
        <f t="shared" si="8"/>
        <v>12610953.01</v>
      </c>
      <c r="AJ244" s="81">
        <f t="shared" si="8"/>
        <v>13047373.439999999</v>
      </c>
      <c r="AK244" s="81">
        <f t="shared" si="8"/>
        <v>23843539.41</v>
      </c>
      <c r="AL244" s="81">
        <f t="shared" si="8"/>
        <v>17011694.099999998</v>
      </c>
      <c r="AM244" s="81">
        <f t="shared" si="8"/>
        <v>18286722.379999995</v>
      </c>
      <c r="AN244" s="81">
        <f t="shared" si="8"/>
        <v>36920508.629999995</v>
      </c>
      <c r="AO244" s="81">
        <f t="shared" si="8"/>
        <v>17775729.510000002</v>
      </c>
      <c r="AP244" s="81">
        <f t="shared" si="8"/>
        <v>16246992.920000002</v>
      </c>
      <c r="AQ244" s="81">
        <f t="shared" si="8"/>
        <v>16482020.040000001</v>
      </c>
      <c r="AR244" s="81">
        <f t="shared" si="8"/>
        <v>168824770.61999997</v>
      </c>
      <c r="AS244" s="81">
        <f t="shared" si="8"/>
        <v>17766450.969999999</v>
      </c>
      <c r="AT244" s="81">
        <f t="shared" si="8"/>
        <v>14734647.909999998</v>
      </c>
      <c r="AU244" s="81">
        <f t="shared" si="8"/>
        <v>18229951.590000007</v>
      </c>
      <c r="AV244" s="81">
        <f t="shared" si="8"/>
        <v>11053484.75</v>
      </c>
      <c r="AW244" s="81">
        <f t="shared" si="8"/>
        <v>4418728.16</v>
      </c>
      <c r="AX244" s="81">
        <f t="shared" si="8"/>
        <v>9870355.4399999976</v>
      </c>
      <c r="AY244" s="81">
        <f t="shared" si="8"/>
        <v>429026600.69</v>
      </c>
      <c r="AZ244" s="81">
        <f t="shared" si="8"/>
        <v>25036850.009999998</v>
      </c>
      <c r="BA244" s="81">
        <f t="shared" si="8"/>
        <v>27220374.110000003</v>
      </c>
      <c r="BB244" s="81">
        <f t="shared" si="8"/>
        <v>31328938.800000004</v>
      </c>
      <c r="BC244" s="81">
        <f t="shared" si="8"/>
        <v>36499898.439999998</v>
      </c>
      <c r="BD244" s="81">
        <f t="shared" si="8"/>
        <v>42082176.25</v>
      </c>
      <c r="BE244" s="81">
        <f t="shared" si="8"/>
        <v>65169545.708799995</v>
      </c>
      <c r="BF244" s="81">
        <f t="shared" si="8"/>
        <v>55526997.07</v>
      </c>
      <c r="BG244" s="81">
        <f t="shared" si="8"/>
        <v>24837509.870000001</v>
      </c>
      <c r="BH244" s="81">
        <f t="shared" si="8"/>
        <v>7180367.3500000006</v>
      </c>
      <c r="BI244" s="81">
        <f t="shared" si="8"/>
        <v>7001167.3099999996</v>
      </c>
      <c r="BJ244" s="81">
        <f t="shared" si="8"/>
        <v>392487974.66000009</v>
      </c>
      <c r="BK244" s="81">
        <f t="shared" si="8"/>
        <v>122660849.52000001</v>
      </c>
      <c r="BL244" s="81">
        <f t="shared" si="8"/>
        <v>20127460.52</v>
      </c>
      <c r="BM244" s="81">
        <f t="shared" si="8"/>
        <v>12132188.543999998</v>
      </c>
      <c r="BN244" s="81">
        <f t="shared" si="8"/>
        <v>15402582.879999999</v>
      </c>
      <c r="BO244" s="81">
        <f t="shared" si="8"/>
        <v>30549116.34</v>
      </c>
      <c r="BP244" s="81">
        <f t="shared" si="8"/>
        <v>10008672</v>
      </c>
      <c r="BQ244" s="81">
        <f t="shared" si="8"/>
        <v>267875485.98000002</v>
      </c>
      <c r="BR244" s="81">
        <f t="shared" ref="BR244:BY244" si="9">SUM(BR181:BR243)</f>
        <v>15378834.829999998</v>
      </c>
      <c r="BS244" s="81">
        <f t="shared" si="9"/>
        <v>18021610.040000003</v>
      </c>
      <c r="BT244" s="81">
        <f t="shared" si="9"/>
        <v>30696802.010000002</v>
      </c>
      <c r="BU244" s="81">
        <f t="shared" si="9"/>
        <v>27235033.149999999</v>
      </c>
      <c r="BV244" s="81">
        <f t="shared" si="9"/>
        <v>101482024.34</v>
      </c>
      <c r="BW244" s="81">
        <f t="shared" si="9"/>
        <v>21870415.269999996</v>
      </c>
      <c r="BX244" s="81">
        <f t="shared" si="9"/>
        <v>13328998.670000004</v>
      </c>
      <c r="BY244" s="81">
        <f t="shared" si="9"/>
        <v>12566747.820000002</v>
      </c>
      <c r="BZ244" s="82">
        <f>SUM(BZ181:BZ243)</f>
        <v>3944892669.6296</v>
      </c>
    </row>
    <row r="245" spans="1:78" x14ac:dyDescent="0.2">
      <c r="A245" s="74" t="s">
        <v>43</v>
      </c>
      <c r="B245" s="74" t="s">
        <v>207</v>
      </c>
      <c r="C245" s="75" t="s">
        <v>706</v>
      </c>
      <c r="D245" s="74" t="s">
        <v>707</v>
      </c>
      <c r="E245" s="76">
        <v>0</v>
      </c>
      <c r="F245" s="76">
        <v>11259358.869999999</v>
      </c>
      <c r="G245" s="76">
        <v>19431119.399999999</v>
      </c>
      <c r="H245" s="76">
        <v>31146109.870000001</v>
      </c>
      <c r="I245" s="76">
        <v>26104417.050000001</v>
      </c>
      <c r="J245" s="76">
        <v>31084568.969999999</v>
      </c>
      <c r="K245" s="76">
        <v>0</v>
      </c>
      <c r="L245" s="76">
        <v>36572421.200000003</v>
      </c>
      <c r="M245" s="76">
        <v>12751905.84</v>
      </c>
      <c r="N245" s="76">
        <v>31025075.800000001</v>
      </c>
      <c r="O245" s="76">
        <v>14367455.449999999</v>
      </c>
      <c r="P245" s="76">
        <v>7989782.8600000003</v>
      </c>
      <c r="Q245" s="76">
        <v>0</v>
      </c>
      <c r="R245" s="76">
        <v>13453157.85</v>
      </c>
      <c r="S245" s="76">
        <v>11150776.050000001</v>
      </c>
      <c r="T245" s="76">
        <v>25014087.280000001</v>
      </c>
      <c r="U245" s="76">
        <v>14712719.029999999</v>
      </c>
      <c r="V245" s="76">
        <v>5612401.8700000001</v>
      </c>
      <c r="W245" s="76">
        <v>52977688.020000003</v>
      </c>
      <c r="X245" s="76">
        <v>20179020.25</v>
      </c>
      <c r="Y245" s="76">
        <v>16632188.619999999</v>
      </c>
      <c r="Z245" s="76">
        <v>59108464.109999999</v>
      </c>
      <c r="AA245" s="76">
        <v>18626524.620000001</v>
      </c>
      <c r="AB245" s="76">
        <v>17050908.190000001</v>
      </c>
      <c r="AC245" s="76">
        <v>0</v>
      </c>
      <c r="AD245" s="76">
        <v>24011012.129999999</v>
      </c>
      <c r="AE245" s="76">
        <v>16869183.530000001</v>
      </c>
      <c r="AF245" s="76">
        <v>0</v>
      </c>
      <c r="AG245" s="76">
        <v>19746062.82</v>
      </c>
      <c r="AH245" s="76">
        <v>4769520.3</v>
      </c>
      <c r="AI245" s="76">
        <v>5697854.0499999998</v>
      </c>
      <c r="AJ245" s="76">
        <v>8784655.1400000006</v>
      </c>
      <c r="AK245" s="76">
        <v>13946984.49</v>
      </c>
      <c r="AL245" s="76">
        <v>11934560.17</v>
      </c>
      <c r="AM245" s="76">
        <v>9951664.2200000007</v>
      </c>
      <c r="AN245" s="76">
        <v>23670090.039999999</v>
      </c>
      <c r="AO245" s="76">
        <v>14534883.98</v>
      </c>
      <c r="AP245" s="76">
        <v>4574903.29</v>
      </c>
      <c r="AQ245" s="76">
        <v>6214556.8899999997</v>
      </c>
      <c r="AR245" s="76">
        <v>4470796.66</v>
      </c>
      <c r="AS245" s="76">
        <v>14348543.84</v>
      </c>
      <c r="AT245" s="76">
        <v>19450648.760000002</v>
      </c>
      <c r="AU245" s="76">
        <v>13197987.6</v>
      </c>
      <c r="AV245" s="76">
        <v>8206073.1100000003</v>
      </c>
      <c r="AW245" s="76">
        <v>8515506.9800000004</v>
      </c>
      <c r="AX245" s="76">
        <v>8814462.1699999999</v>
      </c>
      <c r="AY245" s="76">
        <v>19193151.43</v>
      </c>
      <c r="AZ245" s="76">
        <v>8716484.1300000008</v>
      </c>
      <c r="BA245" s="76">
        <v>17057355.57</v>
      </c>
      <c r="BB245" s="76">
        <v>30367224.02</v>
      </c>
      <c r="BC245" s="76">
        <v>24183117.73</v>
      </c>
      <c r="BD245" s="76">
        <v>16040483.52</v>
      </c>
      <c r="BE245" s="76">
        <v>15422041.49</v>
      </c>
      <c r="BF245" s="76">
        <v>27554453.710000001</v>
      </c>
      <c r="BG245" s="76">
        <v>10103825.59</v>
      </c>
      <c r="BH245" s="76">
        <v>9158590.5099999998</v>
      </c>
      <c r="BI245" s="76">
        <v>7878971</v>
      </c>
      <c r="BJ245" s="76">
        <v>0</v>
      </c>
      <c r="BK245" s="76">
        <v>116124449.11</v>
      </c>
      <c r="BL245" s="76">
        <v>20970395.510000002</v>
      </c>
      <c r="BM245" s="76">
        <v>13740808.119999999</v>
      </c>
      <c r="BN245" s="76">
        <v>21920981.02</v>
      </c>
      <c r="BO245" s="76">
        <v>29504957.629999999</v>
      </c>
      <c r="BP245" s="76">
        <v>14799517.859999999</v>
      </c>
      <c r="BQ245" s="76">
        <v>3301870.56</v>
      </c>
      <c r="BR245" s="76">
        <v>6107334.29</v>
      </c>
      <c r="BS245" s="76">
        <v>7345147.21</v>
      </c>
      <c r="BT245" s="76">
        <v>20087845.710000001</v>
      </c>
      <c r="BU245" s="76">
        <v>0</v>
      </c>
      <c r="BV245" s="76">
        <v>0</v>
      </c>
      <c r="BW245" s="76">
        <v>16594380.67</v>
      </c>
      <c r="BX245" s="76">
        <v>12668332.43</v>
      </c>
      <c r="BY245" s="76">
        <v>2853799.12</v>
      </c>
      <c r="BZ245" s="77">
        <v>5046055.71</v>
      </c>
    </row>
    <row r="246" spans="1:78" x14ac:dyDescent="0.2">
      <c r="A246" s="74" t="s">
        <v>43</v>
      </c>
      <c r="B246" s="74" t="s">
        <v>207</v>
      </c>
      <c r="C246" s="75" t="s">
        <v>708</v>
      </c>
      <c r="D246" s="74" t="s">
        <v>709</v>
      </c>
      <c r="E246" s="76">
        <v>0</v>
      </c>
      <c r="F246" s="76">
        <v>502496.24</v>
      </c>
      <c r="G246" s="76">
        <v>94029.18</v>
      </c>
      <c r="H246" s="76">
        <v>0</v>
      </c>
      <c r="I246" s="76">
        <v>52263.85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179253.68</v>
      </c>
      <c r="X246" s="76">
        <v>0</v>
      </c>
      <c r="Y246" s="76">
        <v>0</v>
      </c>
      <c r="Z246" s="76">
        <v>0</v>
      </c>
      <c r="AA246" s="76">
        <v>0</v>
      </c>
      <c r="AB246" s="76">
        <v>110870</v>
      </c>
      <c r="AC246" s="76">
        <v>0</v>
      </c>
      <c r="AD246" s="76">
        <v>0</v>
      </c>
      <c r="AE246" s="76">
        <v>0</v>
      </c>
      <c r="AF246" s="76">
        <v>0</v>
      </c>
      <c r="AG246" s="76">
        <v>278848.83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250800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5335784.75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1059241.08</v>
      </c>
      <c r="BL246" s="76">
        <v>654100</v>
      </c>
      <c r="BM246" s="76">
        <v>0</v>
      </c>
      <c r="BN246" s="76">
        <v>0</v>
      </c>
      <c r="BO246" s="76">
        <v>1419950</v>
      </c>
      <c r="BP246" s="76">
        <v>0</v>
      </c>
      <c r="BQ246" s="76">
        <v>0</v>
      </c>
      <c r="BR246" s="76">
        <v>104810.71</v>
      </c>
      <c r="BS246" s="76">
        <v>0</v>
      </c>
      <c r="BT246" s="76">
        <v>0</v>
      </c>
      <c r="BU246" s="76">
        <v>136179.04999999999</v>
      </c>
      <c r="BV246" s="76">
        <v>194312.87</v>
      </c>
      <c r="BW246" s="76">
        <v>0</v>
      </c>
      <c r="BX246" s="76">
        <v>0</v>
      </c>
      <c r="BY246" s="76">
        <v>738061.15</v>
      </c>
      <c r="BZ246" s="77">
        <v>2242041.1</v>
      </c>
    </row>
    <row r="247" spans="1:78" x14ac:dyDescent="0.2">
      <c r="A247" s="74" t="s">
        <v>43</v>
      </c>
      <c r="B247" s="74" t="s">
        <v>207</v>
      </c>
      <c r="C247" s="75" t="s">
        <v>710</v>
      </c>
      <c r="D247" s="74" t="s">
        <v>711</v>
      </c>
      <c r="E247" s="76">
        <v>82527551.329999998</v>
      </c>
      <c r="F247" s="76">
        <v>12907304.15</v>
      </c>
      <c r="G247" s="76">
        <v>21096870.359999999</v>
      </c>
      <c r="H247" s="76">
        <v>22054789.239999998</v>
      </c>
      <c r="I247" s="76">
        <v>29111587.77</v>
      </c>
      <c r="J247" s="76">
        <v>12270609.1</v>
      </c>
      <c r="K247" s="76">
        <v>48392114.109999999</v>
      </c>
      <c r="L247" s="76">
        <v>7700926.0700000003</v>
      </c>
      <c r="M247" s="76">
        <v>5834060.8200000003</v>
      </c>
      <c r="N247" s="76">
        <v>46052244.030000001</v>
      </c>
      <c r="O247" s="76">
        <v>5728997.8600000003</v>
      </c>
      <c r="P247" s="76">
        <v>15774455.689999999</v>
      </c>
      <c r="Q247" s="76">
        <v>30768377.460000001</v>
      </c>
      <c r="R247" s="76">
        <v>37423523.109999999</v>
      </c>
      <c r="S247" s="76">
        <v>2913435.99</v>
      </c>
      <c r="T247" s="76">
        <v>30946927.280000001</v>
      </c>
      <c r="U247" s="76">
        <v>12469758.109999999</v>
      </c>
      <c r="V247" s="76">
        <v>10208016.25</v>
      </c>
      <c r="W247" s="76">
        <v>27251368.670000002</v>
      </c>
      <c r="X247" s="76">
        <v>6004855.6600000001</v>
      </c>
      <c r="Y247" s="76">
        <v>11519232.84</v>
      </c>
      <c r="Z247" s="76">
        <v>539411.98</v>
      </c>
      <c r="AA247" s="76">
        <v>7112874.6100000003</v>
      </c>
      <c r="AB247" s="76">
        <v>9708381.5500000007</v>
      </c>
      <c r="AC247" s="76">
        <v>2715250.54</v>
      </c>
      <c r="AD247" s="76">
        <v>6096507.6699999999</v>
      </c>
      <c r="AE247" s="76">
        <v>7199199.4500000002</v>
      </c>
      <c r="AF247" s="76">
        <v>22664747.140000001</v>
      </c>
      <c r="AG247" s="76">
        <v>11043854.07</v>
      </c>
      <c r="AH247" s="76">
        <v>7302466.3300000001</v>
      </c>
      <c r="AI247" s="76">
        <v>6453103.8700000001</v>
      </c>
      <c r="AJ247" s="76">
        <v>4365414.4400000004</v>
      </c>
      <c r="AK247" s="76">
        <v>9857511.3800000008</v>
      </c>
      <c r="AL247" s="76">
        <v>7731710.1100000003</v>
      </c>
      <c r="AM247" s="76">
        <v>6385500.7199999997</v>
      </c>
      <c r="AN247" s="76">
        <v>10716157.140000001</v>
      </c>
      <c r="AO247" s="76">
        <v>7926098.79</v>
      </c>
      <c r="AP247" s="76">
        <v>3885564.67</v>
      </c>
      <c r="AQ247" s="76">
        <v>5446790.25</v>
      </c>
      <c r="AR247" s="76">
        <v>16676356.66</v>
      </c>
      <c r="AS247" s="76">
        <v>6039490.0700000003</v>
      </c>
      <c r="AT247" s="76">
        <v>9187311.0500000007</v>
      </c>
      <c r="AU247" s="76">
        <v>8371362.7800000003</v>
      </c>
      <c r="AV247" s="76">
        <v>5298629.0199999996</v>
      </c>
      <c r="AW247" s="76">
        <v>2158710.65</v>
      </c>
      <c r="AX247" s="76">
        <v>3331502.5</v>
      </c>
      <c r="AY247" s="76">
        <v>30527440.91</v>
      </c>
      <c r="AZ247" s="76">
        <v>5122606.6399999997</v>
      </c>
      <c r="BA247" s="76">
        <v>5195703.3099999996</v>
      </c>
      <c r="BB247" s="76">
        <v>17425117.600000001</v>
      </c>
      <c r="BC247" s="76">
        <v>9799707.8100000005</v>
      </c>
      <c r="BD247" s="76">
        <v>8890888.5199999996</v>
      </c>
      <c r="BE247" s="76">
        <v>6302463.9000000004</v>
      </c>
      <c r="BF247" s="76">
        <v>14244897.91</v>
      </c>
      <c r="BG247" s="76">
        <v>5695051.6299999999</v>
      </c>
      <c r="BH247" s="76">
        <v>3653150.1</v>
      </c>
      <c r="BI247" s="76">
        <v>3365148.21</v>
      </c>
      <c r="BJ247" s="76">
        <v>20936031.879999999</v>
      </c>
      <c r="BK247" s="76">
        <v>11873732.65</v>
      </c>
      <c r="BL247" s="76">
        <v>6725152</v>
      </c>
      <c r="BM247" s="76">
        <v>5507902</v>
      </c>
      <c r="BN247" s="76">
        <v>9238012.2599999998</v>
      </c>
      <c r="BO247" s="76">
        <v>8602719.5500000007</v>
      </c>
      <c r="BP247" s="76">
        <v>4262403.1399999997</v>
      </c>
      <c r="BQ247" s="76">
        <v>17397879.609999999</v>
      </c>
      <c r="BR247" s="76">
        <v>4681393.57</v>
      </c>
      <c r="BS247" s="76">
        <v>7894616.71</v>
      </c>
      <c r="BT247" s="76">
        <v>7399389.2800000003</v>
      </c>
      <c r="BU247" s="76">
        <v>0</v>
      </c>
      <c r="BV247" s="76">
        <v>8250244.46</v>
      </c>
      <c r="BW247" s="76">
        <v>8976655.7300000004</v>
      </c>
      <c r="BX247" s="76">
        <v>6049941.9199999999</v>
      </c>
      <c r="BY247" s="76">
        <v>1208502.08</v>
      </c>
      <c r="BZ247" s="77">
        <v>417353</v>
      </c>
    </row>
    <row r="248" spans="1:78" x14ac:dyDescent="0.2">
      <c r="A248" s="74" t="s">
        <v>43</v>
      </c>
      <c r="B248" s="74" t="s">
        <v>207</v>
      </c>
      <c r="C248" s="75" t="s">
        <v>712</v>
      </c>
      <c r="D248" s="74" t="s">
        <v>713</v>
      </c>
      <c r="E248" s="76">
        <v>4342838.2699999996</v>
      </c>
      <c r="F248" s="76">
        <v>2064033.53</v>
      </c>
      <c r="G248" s="76">
        <v>1937724.79</v>
      </c>
      <c r="H248" s="76">
        <v>966498.66</v>
      </c>
      <c r="I248" s="76">
        <v>507474.46</v>
      </c>
      <c r="J248" s="76">
        <v>220397</v>
      </c>
      <c r="K248" s="76">
        <v>8971379.4900000002</v>
      </c>
      <c r="L248" s="76">
        <v>1041249.99</v>
      </c>
      <c r="M248" s="76">
        <v>149006.26</v>
      </c>
      <c r="N248" s="76">
        <v>34822069.619999997</v>
      </c>
      <c r="O248" s="76">
        <v>266385.82</v>
      </c>
      <c r="P248" s="76">
        <v>488115.64</v>
      </c>
      <c r="Q248" s="76">
        <v>11550754.75</v>
      </c>
      <c r="R248" s="76">
        <v>1218393.33</v>
      </c>
      <c r="S248" s="76">
        <v>64277.24</v>
      </c>
      <c r="T248" s="76">
        <v>1717547.8</v>
      </c>
      <c r="U248" s="76">
        <v>1565981.53</v>
      </c>
      <c r="V248" s="76">
        <v>195105.61</v>
      </c>
      <c r="W248" s="76">
        <v>8938064.6699999999</v>
      </c>
      <c r="X248" s="76">
        <v>630093.24</v>
      </c>
      <c r="Y248" s="76">
        <v>834513.84</v>
      </c>
      <c r="Z248" s="76">
        <v>1587279.37</v>
      </c>
      <c r="AA248" s="76">
        <v>320317.84000000003</v>
      </c>
      <c r="AB248" s="76">
        <v>1343375.35</v>
      </c>
      <c r="AC248" s="76">
        <v>398739.11</v>
      </c>
      <c r="AD248" s="76">
        <v>578119.03</v>
      </c>
      <c r="AE248" s="76">
        <v>666506.86</v>
      </c>
      <c r="AF248" s="76">
        <v>8063577.4199999999</v>
      </c>
      <c r="AG248" s="76">
        <v>1247383.3600000001</v>
      </c>
      <c r="AH248" s="76">
        <v>278586.33</v>
      </c>
      <c r="AI248" s="76">
        <v>223254.72</v>
      </c>
      <c r="AJ248" s="76">
        <v>258949.77</v>
      </c>
      <c r="AK248" s="76">
        <v>392096.84</v>
      </c>
      <c r="AL248" s="76">
        <v>278857.49</v>
      </c>
      <c r="AM248" s="76">
        <v>365270.16</v>
      </c>
      <c r="AN248" s="76">
        <v>492843.21</v>
      </c>
      <c r="AO248" s="76">
        <v>161553.34</v>
      </c>
      <c r="AP248" s="76">
        <v>689562.64</v>
      </c>
      <c r="AQ248" s="76">
        <v>239008.62</v>
      </c>
      <c r="AR248" s="76">
        <v>1459110.8</v>
      </c>
      <c r="AS248" s="76">
        <v>223556.27</v>
      </c>
      <c r="AT248" s="76">
        <v>385128.53</v>
      </c>
      <c r="AU248" s="76">
        <v>512193.53</v>
      </c>
      <c r="AV248" s="76">
        <v>198930.04</v>
      </c>
      <c r="AW248" s="76">
        <v>12928.64</v>
      </c>
      <c r="AX248" s="76">
        <v>121476.9</v>
      </c>
      <c r="AY248" s="76">
        <v>12216233.630000001</v>
      </c>
      <c r="AZ248" s="76">
        <v>332246.17</v>
      </c>
      <c r="BA248" s="76">
        <v>433431.43</v>
      </c>
      <c r="BB248" s="76">
        <v>842738.08</v>
      </c>
      <c r="BC248" s="76">
        <v>756469.7</v>
      </c>
      <c r="BD248" s="76">
        <v>442396.91</v>
      </c>
      <c r="BE248" s="76">
        <v>1829192.62</v>
      </c>
      <c r="BF248" s="76">
        <v>451628.68</v>
      </c>
      <c r="BG248" s="76">
        <v>399968.24</v>
      </c>
      <c r="BH248" s="76">
        <v>324013.89</v>
      </c>
      <c r="BI248" s="76">
        <v>152489.34</v>
      </c>
      <c r="BJ248" s="76">
        <v>6613891.9000000004</v>
      </c>
      <c r="BK248" s="76">
        <v>1753485.23</v>
      </c>
      <c r="BL248" s="76">
        <v>306473.68</v>
      </c>
      <c r="BM248" s="76">
        <v>248801.98</v>
      </c>
      <c r="BN248" s="76">
        <v>670021.30000000005</v>
      </c>
      <c r="BO248" s="76">
        <v>329177.76</v>
      </c>
      <c r="BP248" s="76">
        <v>182362.68</v>
      </c>
      <c r="BQ248" s="76">
        <v>3552492.38</v>
      </c>
      <c r="BR248" s="76">
        <v>306108.26</v>
      </c>
      <c r="BS248" s="76">
        <v>319668.28999999998</v>
      </c>
      <c r="BT248" s="76">
        <v>561333.6</v>
      </c>
      <c r="BU248" s="76">
        <v>1398528.48</v>
      </c>
      <c r="BV248" s="76">
        <v>5078620.6100000003</v>
      </c>
      <c r="BW248" s="76">
        <v>421109.26</v>
      </c>
      <c r="BX248" s="76">
        <v>228705.73</v>
      </c>
      <c r="BY248" s="76">
        <v>716690.17</v>
      </c>
      <c r="BZ248" s="77">
        <v>26400</v>
      </c>
    </row>
    <row r="249" spans="1:78" x14ac:dyDescent="0.2">
      <c r="A249" s="74" t="s">
        <v>43</v>
      </c>
      <c r="B249" s="74" t="s">
        <v>207</v>
      </c>
      <c r="C249" s="75" t="s">
        <v>714</v>
      </c>
      <c r="D249" s="74" t="s">
        <v>715</v>
      </c>
      <c r="E249" s="76">
        <v>2476875.13</v>
      </c>
      <c r="F249" s="76">
        <v>6350366.46</v>
      </c>
      <c r="G249" s="76">
        <v>26917938.98</v>
      </c>
      <c r="H249" s="76">
        <v>6332197.6699999999</v>
      </c>
      <c r="I249" s="76">
        <v>4873389.0599999996</v>
      </c>
      <c r="J249" s="76">
        <v>2152573.15</v>
      </c>
      <c r="K249" s="76">
        <v>10183019.949999999</v>
      </c>
      <c r="L249" s="76">
        <v>3768284.55</v>
      </c>
      <c r="M249" s="76">
        <v>173570</v>
      </c>
      <c r="N249" s="76">
        <v>9422473.5800000001</v>
      </c>
      <c r="O249" s="76">
        <v>733840</v>
      </c>
      <c r="P249" s="76">
        <v>5496008.5199999996</v>
      </c>
      <c r="Q249" s="76">
        <v>8109513.7000000002</v>
      </c>
      <c r="R249" s="76">
        <v>4720817.87</v>
      </c>
      <c r="S249" s="76">
        <v>128000</v>
      </c>
      <c r="T249" s="76">
        <v>7427947.5999999996</v>
      </c>
      <c r="U249" s="76">
        <v>1931806.14</v>
      </c>
      <c r="V249" s="76">
        <v>584230</v>
      </c>
      <c r="W249" s="76">
        <v>24483119.48</v>
      </c>
      <c r="X249" s="76">
        <v>13395908.970000001</v>
      </c>
      <c r="Y249" s="76">
        <v>7336011.9900000002</v>
      </c>
      <c r="Z249" s="76">
        <v>2613175.31</v>
      </c>
      <c r="AA249" s="76">
        <v>751270.40000000002</v>
      </c>
      <c r="AB249" s="76">
        <v>10788299.43</v>
      </c>
      <c r="AC249" s="76">
        <v>15733087.439999999</v>
      </c>
      <c r="AD249" s="76">
        <v>1198800</v>
      </c>
      <c r="AE249" s="76">
        <v>3111361.39</v>
      </c>
      <c r="AF249" s="76">
        <v>12450265.550000001</v>
      </c>
      <c r="AG249" s="76">
        <v>6901638.4100000001</v>
      </c>
      <c r="AH249" s="76">
        <v>730100</v>
      </c>
      <c r="AI249" s="76">
        <v>493236.8</v>
      </c>
      <c r="AJ249" s="76">
        <v>2610171.4</v>
      </c>
      <c r="AK249" s="76">
        <v>4438430</v>
      </c>
      <c r="AL249" s="76">
        <v>823439.15</v>
      </c>
      <c r="AM249" s="76">
        <v>3569606.61</v>
      </c>
      <c r="AN249" s="76">
        <v>5775290.3399999999</v>
      </c>
      <c r="AO249" s="76">
        <v>4376013.55</v>
      </c>
      <c r="AP249" s="76">
        <v>3281022.95</v>
      </c>
      <c r="AQ249" s="76">
        <v>3260724.63</v>
      </c>
      <c r="AR249" s="76">
        <v>18931331.059999999</v>
      </c>
      <c r="AS249" s="76">
        <v>889970.8</v>
      </c>
      <c r="AT249" s="76">
        <v>4016130.86</v>
      </c>
      <c r="AU249" s="76">
        <v>3185194.13</v>
      </c>
      <c r="AV249" s="76">
        <v>1887105.87</v>
      </c>
      <c r="AW249" s="76">
        <v>233509.03</v>
      </c>
      <c r="AX249" s="76">
        <v>789083.93</v>
      </c>
      <c r="AY249" s="76">
        <v>4445005</v>
      </c>
      <c r="AZ249" s="76">
        <v>2270575</v>
      </c>
      <c r="BA249" s="76">
        <v>2653327.0699999998</v>
      </c>
      <c r="BB249" s="76">
        <v>359300</v>
      </c>
      <c r="BC249" s="76">
        <v>2034360</v>
      </c>
      <c r="BD249" s="76">
        <v>3405058.7</v>
      </c>
      <c r="BE249" s="76">
        <v>7613782.2599999998</v>
      </c>
      <c r="BF249" s="76">
        <v>4183087.19</v>
      </c>
      <c r="BG249" s="76">
        <v>5735383.5099999998</v>
      </c>
      <c r="BH249" s="76">
        <v>611892.66</v>
      </c>
      <c r="BI249" s="76">
        <v>371250</v>
      </c>
      <c r="BJ249" s="76">
        <v>1953300</v>
      </c>
      <c r="BK249" s="76">
        <v>8577783.7100000009</v>
      </c>
      <c r="BL249" s="76">
        <v>78300</v>
      </c>
      <c r="BM249" s="76">
        <v>1337769</v>
      </c>
      <c r="BN249" s="76">
        <v>522595</v>
      </c>
      <c r="BO249" s="76">
        <v>0</v>
      </c>
      <c r="BP249" s="76">
        <v>672745.61</v>
      </c>
      <c r="BQ249" s="76">
        <v>28005348.300000001</v>
      </c>
      <c r="BR249" s="76">
        <v>2370436.2599999998</v>
      </c>
      <c r="BS249" s="76">
        <v>3110067.05</v>
      </c>
      <c r="BT249" s="76">
        <v>5915381.8300000001</v>
      </c>
      <c r="BU249" s="76">
        <v>7550977.9500000002</v>
      </c>
      <c r="BV249" s="76">
        <v>4216675.4000000004</v>
      </c>
      <c r="BW249" s="76">
        <v>3607467.65</v>
      </c>
      <c r="BX249" s="76">
        <v>952750</v>
      </c>
      <c r="BY249" s="76">
        <v>2746078.55</v>
      </c>
      <c r="BZ249" s="77">
        <v>62077.5</v>
      </c>
    </row>
    <row r="250" spans="1:78" x14ac:dyDescent="0.2">
      <c r="A250" s="74" t="s">
        <v>43</v>
      </c>
      <c r="B250" s="74" t="s">
        <v>207</v>
      </c>
      <c r="C250" s="75" t="s">
        <v>716</v>
      </c>
      <c r="D250" s="74" t="s">
        <v>717</v>
      </c>
      <c r="E250" s="76">
        <v>9603685.3900000006</v>
      </c>
      <c r="F250" s="76">
        <v>1640934.74</v>
      </c>
      <c r="G250" s="76">
        <v>3096002.07</v>
      </c>
      <c r="H250" s="76">
        <v>359493.5</v>
      </c>
      <c r="I250" s="76">
        <v>2836461.92</v>
      </c>
      <c r="J250" s="76">
        <v>338615</v>
      </c>
      <c r="K250" s="76">
        <v>7169798.71</v>
      </c>
      <c r="L250" s="76">
        <v>1061626.8600000001</v>
      </c>
      <c r="M250" s="76">
        <v>396344</v>
      </c>
      <c r="N250" s="76">
        <v>2172708.0299999998</v>
      </c>
      <c r="O250" s="76">
        <v>357734.34</v>
      </c>
      <c r="P250" s="76">
        <v>577857.5</v>
      </c>
      <c r="Q250" s="76">
        <v>674905.5</v>
      </c>
      <c r="R250" s="76">
        <v>894858.3</v>
      </c>
      <c r="S250" s="76">
        <v>77510.649999999994</v>
      </c>
      <c r="T250" s="76">
        <v>505447</v>
      </c>
      <c r="U250" s="76">
        <v>283412.5</v>
      </c>
      <c r="V250" s="76">
        <v>557344.5</v>
      </c>
      <c r="W250" s="76">
        <v>6478004.79</v>
      </c>
      <c r="X250" s="76">
        <v>972501</v>
      </c>
      <c r="Y250" s="76">
        <v>2033075.12</v>
      </c>
      <c r="Z250" s="76">
        <v>979300</v>
      </c>
      <c r="AA250" s="76">
        <v>781350</v>
      </c>
      <c r="AB250" s="76">
        <v>481876.59</v>
      </c>
      <c r="AC250" s="76">
        <v>667309.98</v>
      </c>
      <c r="AD250" s="76">
        <v>483278.5</v>
      </c>
      <c r="AE250" s="76">
        <v>176800</v>
      </c>
      <c r="AF250" s="76">
        <v>2810106.12</v>
      </c>
      <c r="AG250" s="76">
        <v>345166.57</v>
      </c>
      <c r="AH250" s="76">
        <v>405045</v>
      </c>
      <c r="AI250" s="76">
        <v>310752</v>
      </c>
      <c r="AJ250" s="76">
        <v>240438.5</v>
      </c>
      <c r="AK250" s="76">
        <v>539899.5</v>
      </c>
      <c r="AL250" s="76">
        <v>540287.5</v>
      </c>
      <c r="AM250" s="76">
        <v>264330</v>
      </c>
      <c r="AN250" s="76">
        <v>449365.89</v>
      </c>
      <c r="AO250" s="76">
        <v>521535.13</v>
      </c>
      <c r="AP250" s="76">
        <v>385955</v>
      </c>
      <c r="AQ250" s="76">
        <v>559900.82999999996</v>
      </c>
      <c r="AR250" s="76">
        <v>1388661</v>
      </c>
      <c r="AS250" s="76">
        <v>1946143.34</v>
      </c>
      <c r="AT250" s="76">
        <v>356905</v>
      </c>
      <c r="AU250" s="76">
        <v>205536.5</v>
      </c>
      <c r="AV250" s="76">
        <v>397618.97</v>
      </c>
      <c r="AW250" s="76">
        <v>351862.5</v>
      </c>
      <c r="AX250" s="76">
        <v>210469.5</v>
      </c>
      <c r="AY250" s="76">
        <v>2042814.61</v>
      </c>
      <c r="AZ250" s="76">
        <v>400758</v>
      </c>
      <c r="BA250" s="76">
        <v>430463.66</v>
      </c>
      <c r="BB250" s="76">
        <v>863235.61</v>
      </c>
      <c r="BC250" s="76">
        <v>375797</v>
      </c>
      <c r="BD250" s="76">
        <v>477328.65</v>
      </c>
      <c r="BE250" s="76">
        <v>1168708</v>
      </c>
      <c r="BF250" s="76">
        <v>586736</v>
      </c>
      <c r="BG250" s="76">
        <v>90870</v>
      </c>
      <c r="BH250" s="76">
        <v>145886</v>
      </c>
      <c r="BI250" s="76">
        <v>107335</v>
      </c>
      <c r="BJ250" s="76">
        <v>1917029.17</v>
      </c>
      <c r="BK250" s="76">
        <v>770788.7</v>
      </c>
      <c r="BL250" s="76">
        <v>165156.5</v>
      </c>
      <c r="BM250" s="76">
        <v>1520781.14</v>
      </c>
      <c r="BN250" s="76">
        <v>131648</v>
      </c>
      <c r="BO250" s="76">
        <v>226402.81</v>
      </c>
      <c r="BP250" s="76">
        <v>221832.45</v>
      </c>
      <c r="BQ250" s="76">
        <v>5119753.41</v>
      </c>
      <c r="BR250" s="76">
        <v>889220.91</v>
      </c>
      <c r="BS250" s="76">
        <v>468907.8</v>
      </c>
      <c r="BT250" s="76">
        <v>2075997.5</v>
      </c>
      <c r="BU250" s="76">
        <v>1295010.5</v>
      </c>
      <c r="BV250" s="76">
        <v>3104227.92</v>
      </c>
      <c r="BW250" s="76">
        <v>887966</v>
      </c>
      <c r="BX250" s="76">
        <v>1135284.0900000001</v>
      </c>
      <c r="BY250" s="76">
        <v>821736.08</v>
      </c>
      <c r="BZ250" s="77">
        <v>424063.71</v>
      </c>
    </row>
    <row r="251" spans="1:78" x14ac:dyDescent="0.2">
      <c r="A251" s="74" t="s">
        <v>43</v>
      </c>
      <c r="B251" s="74" t="s">
        <v>207</v>
      </c>
      <c r="C251" s="75" t="s">
        <v>718</v>
      </c>
      <c r="D251" s="74" t="s">
        <v>719</v>
      </c>
      <c r="E251" s="76">
        <v>-56440426.549999997</v>
      </c>
      <c r="F251" s="76">
        <v>0</v>
      </c>
      <c r="G251" s="76">
        <v>-23809</v>
      </c>
      <c r="H251" s="76">
        <v>0</v>
      </c>
      <c r="I251" s="76">
        <v>0</v>
      </c>
      <c r="J251" s="76">
        <v>0</v>
      </c>
      <c r="K251" s="76">
        <v>-8733914.3699999992</v>
      </c>
      <c r="L251" s="76">
        <v>0</v>
      </c>
      <c r="M251" s="76">
        <v>0</v>
      </c>
      <c r="N251" s="76">
        <v>0</v>
      </c>
      <c r="O251" s="76">
        <v>-819244.42</v>
      </c>
      <c r="P251" s="76">
        <v>0</v>
      </c>
      <c r="Q251" s="76">
        <v>-18608075.829999998</v>
      </c>
      <c r="R251" s="76">
        <v>0</v>
      </c>
      <c r="S251" s="76">
        <v>0</v>
      </c>
      <c r="T251" s="76">
        <v>0</v>
      </c>
      <c r="U251" s="76">
        <v>-2298</v>
      </c>
      <c r="V251" s="76">
        <v>0</v>
      </c>
      <c r="W251" s="76">
        <v>-122724285.06</v>
      </c>
      <c r="X251" s="76">
        <v>0</v>
      </c>
      <c r="Y251" s="76">
        <v>0</v>
      </c>
      <c r="Z251" s="76">
        <v>-35032228.07</v>
      </c>
      <c r="AA251" s="76">
        <v>0</v>
      </c>
      <c r="AB251" s="76">
        <v>0</v>
      </c>
      <c r="AC251" s="76">
        <v>-329941.06</v>
      </c>
      <c r="AD251" s="76">
        <v>0</v>
      </c>
      <c r="AE251" s="76">
        <v>0</v>
      </c>
      <c r="AF251" s="76">
        <v>-4167523.2</v>
      </c>
      <c r="AG251" s="76">
        <v>0</v>
      </c>
      <c r="AH251" s="76">
        <v>0</v>
      </c>
      <c r="AI251" s="76">
        <v>0</v>
      </c>
      <c r="AJ251" s="76">
        <v>0</v>
      </c>
      <c r="AK251" s="76">
        <v>0</v>
      </c>
      <c r="AL251" s="76">
        <v>-24015</v>
      </c>
      <c r="AM251" s="76">
        <v>0</v>
      </c>
      <c r="AN251" s="76">
        <v>0</v>
      </c>
      <c r="AO251" s="76">
        <v>0</v>
      </c>
      <c r="AP251" s="76">
        <v>0</v>
      </c>
      <c r="AQ251" s="76">
        <v>-10394</v>
      </c>
      <c r="AR251" s="76">
        <v>0</v>
      </c>
      <c r="AS251" s="76">
        <v>-1887748</v>
      </c>
      <c r="AT251" s="76">
        <v>0</v>
      </c>
      <c r="AU251" s="76">
        <v>0</v>
      </c>
      <c r="AV251" s="76">
        <v>0</v>
      </c>
      <c r="AW251" s="76">
        <v>0</v>
      </c>
      <c r="AX251" s="76">
        <v>0</v>
      </c>
      <c r="AY251" s="76">
        <v>0</v>
      </c>
      <c r="AZ251" s="76">
        <v>593713.75</v>
      </c>
      <c r="BA251" s="76">
        <v>-100</v>
      </c>
      <c r="BB251" s="76">
        <v>0</v>
      </c>
      <c r="BC251" s="76">
        <v>-128922.75</v>
      </c>
      <c r="BD251" s="76">
        <v>0</v>
      </c>
      <c r="BE251" s="76">
        <v>-37138.5</v>
      </c>
      <c r="BF251" s="76">
        <v>0</v>
      </c>
      <c r="BG251" s="76">
        <v>0</v>
      </c>
      <c r="BH251" s="76">
        <v>0</v>
      </c>
      <c r="BI251" s="76">
        <v>-1663204</v>
      </c>
      <c r="BJ251" s="76">
        <v>-11067809.15</v>
      </c>
      <c r="BK251" s="76">
        <v>-72841847.129999995</v>
      </c>
      <c r="BL251" s="76">
        <v>0</v>
      </c>
      <c r="BM251" s="76">
        <v>0</v>
      </c>
      <c r="BN251" s="76">
        <v>-247408.39</v>
      </c>
      <c r="BO251" s="76">
        <v>0</v>
      </c>
      <c r="BP251" s="76">
        <v>-1218779</v>
      </c>
      <c r="BQ251" s="76">
        <v>-5138278</v>
      </c>
      <c r="BR251" s="76">
        <v>0</v>
      </c>
      <c r="BS251" s="76">
        <v>106591</v>
      </c>
      <c r="BT251" s="76">
        <v>-9925.85</v>
      </c>
      <c r="BU251" s="76">
        <v>-1165070.93</v>
      </c>
      <c r="BV251" s="76">
        <v>0</v>
      </c>
      <c r="BW251" s="76">
        <v>0</v>
      </c>
      <c r="BX251" s="76">
        <v>0</v>
      </c>
      <c r="BY251" s="76">
        <v>0</v>
      </c>
      <c r="BZ251" s="77">
        <v>81000</v>
      </c>
    </row>
    <row r="252" spans="1:78" x14ac:dyDescent="0.2">
      <c r="A252" s="74" t="s">
        <v>43</v>
      </c>
      <c r="B252" s="74" t="s">
        <v>207</v>
      </c>
      <c r="C252" s="75" t="s">
        <v>720</v>
      </c>
      <c r="D252" s="74" t="s">
        <v>721</v>
      </c>
      <c r="E252" s="76">
        <v>-141911289.66999999</v>
      </c>
      <c r="F252" s="76">
        <v>-25014800.239999998</v>
      </c>
      <c r="G252" s="76">
        <v>-40264825.060000002</v>
      </c>
      <c r="H252" s="76">
        <v>-8849285.3499999996</v>
      </c>
      <c r="I252" s="76">
        <v>-6670723.7599999998</v>
      </c>
      <c r="J252" s="76">
        <v>-158564.26999999999</v>
      </c>
      <c r="K252" s="76">
        <v>-133872795.94</v>
      </c>
      <c r="L252" s="76">
        <v>-15502988.52</v>
      </c>
      <c r="M252" s="76">
        <v>-810961.82</v>
      </c>
      <c r="N252" s="76">
        <v>-43319849.57</v>
      </c>
      <c r="O252" s="76">
        <v>-41672.04</v>
      </c>
      <c r="P252" s="76">
        <v>-347422.19</v>
      </c>
      <c r="Q252" s="76">
        <v>-22309134.239999998</v>
      </c>
      <c r="R252" s="76">
        <v>-38970881.75</v>
      </c>
      <c r="S252" s="76">
        <v>-796939.98</v>
      </c>
      <c r="T252" s="76">
        <v>-1768149.07</v>
      </c>
      <c r="U252" s="76">
        <v>-2608575.19</v>
      </c>
      <c r="V252" s="76">
        <v>-326471.03000000003</v>
      </c>
      <c r="W252" s="76">
        <v>-149710723.18000001</v>
      </c>
      <c r="X252" s="76">
        <v>-22809992.719999999</v>
      </c>
      <c r="Y252" s="76">
        <v>-4178366.49</v>
      </c>
      <c r="Z252" s="76">
        <v>-6906665.8899999997</v>
      </c>
      <c r="AA252" s="76">
        <v>-19907.240000000002</v>
      </c>
      <c r="AB252" s="76">
        <v>-236926.73</v>
      </c>
      <c r="AC252" s="76">
        <v>-12671523.220000001</v>
      </c>
      <c r="AD252" s="76">
        <v>0</v>
      </c>
      <c r="AE252" s="76">
        <v>-988844.99</v>
      </c>
      <c r="AF252" s="76">
        <v>-189229774.86000001</v>
      </c>
      <c r="AG252" s="76">
        <v>-733580.62</v>
      </c>
      <c r="AH252" s="76">
        <v>-711477.56</v>
      </c>
      <c r="AI252" s="76">
        <v>-532700.16000000003</v>
      </c>
      <c r="AJ252" s="76">
        <v>0</v>
      </c>
      <c r="AK252" s="76">
        <v>-2833936.12</v>
      </c>
      <c r="AL252" s="76">
        <v>-459212.45</v>
      </c>
      <c r="AM252" s="76">
        <v>-461831.53</v>
      </c>
      <c r="AN252" s="76">
        <v>-3438970.28</v>
      </c>
      <c r="AO252" s="76">
        <v>-1599197.78</v>
      </c>
      <c r="AP252" s="76">
        <v>-1602323.31</v>
      </c>
      <c r="AQ252" s="76">
        <v>-1340733.71</v>
      </c>
      <c r="AR252" s="76">
        <v>-16524507.960000001</v>
      </c>
      <c r="AS252" s="76">
        <v>0</v>
      </c>
      <c r="AT252" s="76">
        <v>-345671.97</v>
      </c>
      <c r="AU252" s="76">
        <v>-679171.2</v>
      </c>
      <c r="AV252" s="76">
        <v>-27658.59</v>
      </c>
      <c r="AW252" s="76">
        <v>-2904.35</v>
      </c>
      <c r="AX252" s="76">
        <v>-822739.35</v>
      </c>
      <c r="AY252" s="76">
        <v>-137180909.99000001</v>
      </c>
      <c r="AZ252" s="76">
        <v>0</v>
      </c>
      <c r="BA252" s="76">
        <v>-1814609.33</v>
      </c>
      <c r="BB252" s="76">
        <v>-5397877.5999999996</v>
      </c>
      <c r="BC252" s="76">
        <v>-14646394.58</v>
      </c>
      <c r="BD252" s="76">
        <v>-76681.62</v>
      </c>
      <c r="BE252" s="76">
        <v>-7602215.7298999997</v>
      </c>
      <c r="BF252" s="76">
        <v>-12612902.18</v>
      </c>
      <c r="BG252" s="76">
        <v>-467221.88</v>
      </c>
      <c r="BH252" s="76">
        <v>-333783.56</v>
      </c>
      <c r="BI252" s="76">
        <v>0</v>
      </c>
      <c r="BJ252" s="76">
        <v>-79257792.159999996</v>
      </c>
      <c r="BK252" s="76">
        <v>0</v>
      </c>
      <c r="BL252" s="76">
        <v>355841.66</v>
      </c>
      <c r="BM252" s="76">
        <v>0</v>
      </c>
      <c r="BN252" s="76">
        <v>-1144952.81</v>
      </c>
      <c r="BO252" s="76">
        <v>-1276776.42</v>
      </c>
      <c r="BP252" s="76">
        <v>0</v>
      </c>
      <c r="BQ252" s="76">
        <v>-139330751.08000001</v>
      </c>
      <c r="BR252" s="76">
        <v>-420074.8</v>
      </c>
      <c r="BS252" s="76">
        <v>0</v>
      </c>
      <c r="BT252" s="76">
        <v>-1195883.44</v>
      </c>
      <c r="BU252" s="76">
        <v>-8311403.5199999996</v>
      </c>
      <c r="BV252" s="76">
        <v>-8291792.5700000003</v>
      </c>
      <c r="BW252" s="76">
        <v>-1342819.06</v>
      </c>
      <c r="BX252" s="76">
        <v>0</v>
      </c>
      <c r="BY252" s="76">
        <v>-1094064.23</v>
      </c>
      <c r="BZ252" s="77">
        <v>164363.08000000002</v>
      </c>
    </row>
    <row r="253" spans="1:78" x14ac:dyDescent="0.2">
      <c r="A253" s="74" t="s">
        <v>43</v>
      </c>
      <c r="B253" s="74" t="s">
        <v>207</v>
      </c>
      <c r="C253" s="75" t="s">
        <v>722</v>
      </c>
      <c r="D253" s="74" t="s">
        <v>723</v>
      </c>
      <c r="E253" s="76">
        <v>0</v>
      </c>
      <c r="F253" s="76">
        <v>0</v>
      </c>
      <c r="G253" s="76">
        <v>4920338.75</v>
      </c>
      <c r="H253" s="76">
        <v>6895938.7000000002</v>
      </c>
      <c r="I253" s="76">
        <v>0</v>
      </c>
      <c r="J253" s="76">
        <v>0</v>
      </c>
      <c r="K253" s="76">
        <v>50130279.380000003</v>
      </c>
      <c r="L253" s="76">
        <v>6853623.1299999999</v>
      </c>
      <c r="M253" s="76">
        <v>2030856.4</v>
      </c>
      <c r="N253" s="76">
        <v>20557735.859999999</v>
      </c>
      <c r="O253" s="76">
        <v>319600.84999999998</v>
      </c>
      <c r="P253" s="76">
        <v>2360542.69</v>
      </c>
      <c r="Q253" s="76">
        <v>7462908.1799999997</v>
      </c>
      <c r="R253" s="76">
        <v>3745415.15</v>
      </c>
      <c r="S253" s="76">
        <v>73076.710000000006</v>
      </c>
      <c r="T253" s="76">
        <v>0</v>
      </c>
      <c r="U253" s="76">
        <v>4255791.88</v>
      </c>
      <c r="V253" s="76">
        <v>625839.30000000005</v>
      </c>
      <c r="W253" s="76">
        <v>8079304.6100000003</v>
      </c>
      <c r="X253" s="76">
        <v>7210203.8099999996</v>
      </c>
      <c r="Y253" s="76">
        <v>1816888.67</v>
      </c>
      <c r="Z253" s="76">
        <v>1767.14</v>
      </c>
      <c r="AA253" s="76">
        <v>490477.94</v>
      </c>
      <c r="AB253" s="76">
        <v>0</v>
      </c>
      <c r="AC253" s="76">
        <v>0</v>
      </c>
      <c r="AD253" s="76">
        <v>0</v>
      </c>
      <c r="AE253" s="76">
        <v>27583.96</v>
      </c>
      <c r="AF253" s="76">
        <v>3447462.58</v>
      </c>
      <c r="AG253" s="76">
        <v>3101146.4</v>
      </c>
      <c r="AH253" s="76">
        <v>1562911.09</v>
      </c>
      <c r="AI253" s="76">
        <v>2875037.59</v>
      </c>
      <c r="AJ253" s="76">
        <v>1227353.3799999999</v>
      </c>
      <c r="AK253" s="76">
        <v>3245148.7</v>
      </c>
      <c r="AL253" s="76">
        <v>1781605.53</v>
      </c>
      <c r="AM253" s="76">
        <v>4106360.34</v>
      </c>
      <c r="AN253" s="76">
        <v>2827370.04</v>
      </c>
      <c r="AO253" s="76">
        <v>2042916.3</v>
      </c>
      <c r="AP253" s="76">
        <v>2268654.1800000002</v>
      </c>
      <c r="AQ253" s="76">
        <v>1311225.6299999999</v>
      </c>
      <c r="AR253" s="76">
        <v>30688.73</v>
      </c>
      <c r="AS253" s="76">
        <v>0</v>
      </c>
      <c r="AT253" s="76">
        <v>736559.78</v>
      </c>
      <c r="AU253" s="76">
        <v>1844805.84</v>
      </c>
      <c r="AV253" s="76">
        <v>364878.08000000002</v>
      </c>
      <c r="AW253" s="76">
        <v>45488.05</v>
      </c>
      <c r="AX253" s="76">
        <v>622506.17000000004</v>
      </c>
      <c r="AY253" s="76">
        <v>25353476.09</v>
      </c>
      <c r="AZ253" s="76">
        <v>0</v>
      </c>
      <c r="BA253" s="76">
        <v>3233089.49</v>
      </c>
      <c r="BB253" s="76">
        <v>3733215.58</v>
      </c>
      <c r="BC253" s="76">
        <v>0</v>
      </c>
      <c r="BD253" s="76">
        <v>586708.1</v>
      </c>
      <c r="BE253" s="76">
        <v>0</v>
      </c>
      <c r="BF253" s="76">
        <v>0</v>
      </c>
      <c r="BG253" s="76">
        <v>279853.90000000002</v>
      </c>
      <c r="BH253" s="76">
        <v>0</v>
      </c>
      <c r="BI253" s="76">
        <v>0</v>
      </c>
      <c r="BJ253" s="76">
        <v>14662059.560000001</v>
      </c>
      <c r="BK253" s="76">
        <v>0</v>
      </c>
      <c r="BL253" s="76">
        <v>1117066.04</v>
      </c>
      <c r="BM253" s="76">
        <v>243709.52</v>
      </c>
      <c r="BN253" s="76">
        <v>2205496.41</v>
      </c>
      <c r="BO253" s="76">
        <v>2131936.39</v>
      </c>
      <c r="BP253" s="76">
        <v>761692.14</v>
      </c>
      <c r="BQ253" s="76">
        <v>15935115.890000001</v>
      </c>
      <c r="BR253" s="76">
        <v>165995.74</v>
      </c>
      <c r="BS253" s="76">
        <v>0</v>
      </c>
      <c r="BT253" s="76">
        <v>780891.92</v>
      </c>
      <c r="BU253" s="76">
        <v>3341128.24</v>
      </c>
      <c r="BV253" s="76">
        <v>2468397.67</v>
      </c>
      <c r="BW253" s="76">
        <v>5845.8</v>
      </c>
      <c r="BX253" s="76">
        <v>0</v>
      </c>
      <c r="BY253" s="76">
        <v>757589.21</v>
      </c>
      <c r="BZ253" s="77">
        <v>20010652.43</v>
      </c>
    </row>
    <row r="254" spans="1:78" x14ac:dyDescent="0.2">
      <c r="A254" s="74" t="s">
        <v>43</v>
      </c>
      <c r="B254" s="74" t="s">
        <v>207</v>
      </c>
      <c r="C254" s="75" t="s">
        <v>724</v>
      </c>
      <c r="D254" s="74" t="s">
        <v>725</v>
      </c>
      <c r="E254" s="76">
        <v>-8378629.2800000003</v>
      </c>
      <c r="F254" s="76">
        <v>0</v>
      </c>
      <c r="G254" s="76">
        <v>-9435.25</v>
      </c>
      <c r="H254" s="76">
        <v>-3342</v>
      </c>
      <c r="I254" s="76">
        <v>0</v>
      </c>
      <c r="J254" s="76">
        <v>7810</v>
      </c>
      <c r="K254" s="76">
        <v>-44707484.950000003</v>
      </c>
      <c r="L254" s="76">
        <v>-271239.5</v>
      </c>
      <c r="M254" s="76">
        <v>-43063</v>
      </c>
      <c r="N254" s="76">
        <v>-3399222</v>
      </c>
      <c r="O254" s="76">
        <v>-453967</v>
      </c>
      <c r="P254" s="76">
        <v>-420175</v>
      </c>
      <c r="Q254" s="76">
        <v>-11632.75</v>
      </c>
      <c r="R254" s="76">
        <v>-407938.5</v>
      </c>
      <c r="S254" s="76">
        <v>0</v>
      </c>
      <c r="T254" s="76">
        <v>-3128.5</v>
      </c>
      <c r="U254" s="76">
        <v>938438.8</v>
      </c>
      <c r="V254" s="76">
        <v>-259555.62</v>
      </c>
      <c r="W254" s="76">
        <v>-45511504.789999999</v>
      </c>
      <c r="X254" s="76">
        <v>-1278259</v>
      </c>
      <c r="Y254" s="76">
        <v>-82810.92</v>
      </c>
      <c r="Z254" s="76">
        <v>0</v>
      </c>
      <c r="AA254" s="76">
        <v>-600372.5</v>
      </c>
      <c r="AB254" s="76">
        <v>-4442</v>
      </c>
      <c r="AC254" s="76">
        <v>0</v>
      </c>
      <c r="AD254" s="76">
        <v>0</v>
      </c>
      <c r="AE254" s="76">
        <v>0</v>
      </c>
      <c r="AF254" s="76">
        <v>-113015495.40000001</v>
      </c>
      <c r="AG254" s="76">
        <v>0</v>
      </c>
      <c r="AH254" s="76">
        <v>-112595</v>
      </c>
      <c r="AI254" s="76">
        <v>-14777</v>
      </c>
      <c r="AJ254" s="76">
        <v>-87329</v>
      </c>
      <c r="AK254" s="76">
        <v>-84357</v>
      </c>
      <c r="AL254" s="76">
        <v>-161873</v>
      </c>
      <c r="AM254" s="76">
        <v>-127899</v>
      </c>
      <c r="AN254" s="76">
        <v>-39995</v>
      </c>
      <c r="AO254" s="76">
        <v>-31688</v>
      </c>
      <c r="AP254" s="76">
        <v>-185226.93</v>
      </c>
      <c r="AQ254" s="76">
        <v>644382.19999999995</v>
      </c>
      <c r="AR254" s="76">
        <v>-13196710</v>
      </c>
      <c r="AS254" s="76">
        <v>-90765</v>
      </c>
      <c r="AT254" s="76">
        <v>-158393</v>
      </c>
      <c r="AU254" s="76">
        <v>-258263.96</v>
      </c>
      <c r="AV254" s="76">
        <v>-66509</v>
      </c>
      <c r="AW254" s="76">
        <v>-49456.81</v>
      </c>
      <c r="AX254" s="76">
        <v>-29715</v>
      </c>
      <c r="AY254" s="76">
        <v>-30657550</v>
      </c>
      <c r="AZ254" s="76">
        <v>0</v>
      </c>
      <c r="BA254" s="76">
        <v>-2868</v>
      </c>
      <c r="BB254" s="76">
        <v>-26056</v>
      </c>
      <c r="BC254" s="76">
        <v>-35230</v>
      </c>
      <c r="BD254" s="76">
        <v>-118149.75</v>
      </c>
      <c r="BE254" s="76">
        <v>-148023.5</v>
      </c>
      <c r="BF254" s="76">
        <v>-887233.1</v>
      </c>
      <c r="BG254" s="76">
        <v>-104298</v>
      </c>
      <c r="BH254" s="76">
        <v>0</v>
      </c>
      <c r="BI254" s="76">
        <v>-26404</v>
      </c>
      <c r="BJ254" s="76">
        <v>-18839539</v>
      </c>
      <c r="BK254" s="76">
        <v>-1854491</v>
      </c>
      <c r="BL254" s="76">
        <v>0</v>
      </c>
      <c r="BM254" s="76">
        <v>-6542</v>
      </c>
      <c r="BN254" s="76">
        <v>-2927</v>
      </c>
      <c r="BO254" s="76">
        <v>0</v>
      </c>
      <c r="BP254" s="76">
        <v>-140</v>
      </c>
      <c r="BQ254" s="76">
        <v>-35676159.799999997</v>
      </c>
      <c r="BR254" s="76">
        <v>-281834</v>
      </c>
      <c r="BS254" s="76">
        <v>0</v>
      </c>
      <c r="BT254" s="76">
        <v>-1575800.05</v>
      </c>
      <c r="BU254" s="76">
        <v>-427010.01</v>
      </c>
      <c r="BV254" s="76">
        <v>-3380385</v>
      </c>
      <c r="BW254" s="76">
        <v>-84291.8</v>
      </c>
      <c r="BX254" s="76">
        <v>0</v>
      </c>
      <c r="BY254" s="76">
        <v>-841</v>
      </c>
      <c r="BZ254" s="77"/>
    </row>
    <row r="255" spans="1:78" x14ac:dyDescent="0.2">
      <c r="A255" s="74" t="s">
        <v>43</v>
      </c>
      <c r="B255" s="74" t="s">
        <v>207</v>
      </c>
      <c r="C255" s="75" t="s">
        <v>726</v>
      </c>
      <c r="D255" s="74" t="s">
        <v>727</v>
      </c>
      <c r="E255" s="76">
        <v>0</v>
      </c>
      <c r="F255" s="76">
        <v>0</v>
      </c>
      <c r="G255" s="76">
        <v>0</v>
      </c>
      <c r="H255" s="76">
        <v>0</v>
      </c>
      <c r="I255" s="76">
        <v>52896.75</v>
      </c>
      <c r="J255" s="76">
        <v>0</v>
      </c>
      <c r="K255" s="76">
        <v>3488803.65</v>
      </c>
      <c r="L255" s="76">
        <v>8134370</v>
      </c>
      <c r="M255" s="76">
        <v>310</v>
      </c>
      <c r="N255" s="76">
        <v>10695702.439999999</v>
      </c>
      <c r="O255" s="76">
        <v>18258.5</v>
      </c>
      <c r="P255" s="76">
        <v>7166171.5</v>
      </c>
      <c r="Q255" s="76">
        <v>11965820.75</v>
      </c>
      <c r="R255" s="76">
        <v>24392</v>
      </c>
      <c r="S255" s="76">
        <v>0</v>
      </c>
      <c r="T255" s="76">
        <v>0</v>
      </c>
      <c r="U255" s="76">
        <v>6269759.8499999996</v>
      </c>
      <c r="V255" s="76">
        <v>0</v>
      </c>
      <c r="W255" s="76">
        <v>159410.75</v>
      </c>
      <c r="X255" s="76">
        <v>1552</v>
      </c>
      <c r="Y255" s="76">
        <v>178991.15</v>
      </c>
      <c r="Z255" s="76">
        <v>12657</v>
      </c>
      <c r="AA255" s="76">
        <v>4512407.28</v>
      </c>
      <c r="AB255" s="76">
        <v>161038.25</v>
      </c>
      <c r="AC255" s="76">
        <v>1965790.44</v>
      </c>
      <c r="AD255" s="76">
        <v>0</v>
      </c>
      <c r="AE255" s="76">
        <v>2617</v>
      </c>
      <c r="AF255" s="76">
        <v>102769.89</v>
      </c>
      <c r="AG255" s="76">
        <v>11423133.83</v>
      </c>
      <c r="AH255" s="76">
        <v>8692468</v>
      </c>
      <c r="AI255" s="76">
        <v>4975573</v>
      </c>
      <c r="AJ255" s="76">
        <v>5068584</v>
      </c>
      <c r="AK255" s="76">
        <v>6923767</v>
      </c>
      <c r="AL255" s="76">
        <v>8299710</v>
      </c>
      <c r="AM255" s="76">
        <v>6019404</v>
      </c>
      <c r="AN255" s="76">
        <v>10277644.75</v>
      </c>
      <c r="AO255" s="76">
        <v>7523602</v>
      </c>
      <c r="AP255" s="76">
        <v>7340134.5499999998</v>
      </c>
      <c r="AQ255" s="76">
        <v>6578578</v>
      </c>
      <c r="AR255" s="76">
        <v>209537</v>
      </c>
      <c r="AS255" s="76">
        <v>2047235.25</v>
      </c>
      <c r="AT255" s="76">
        <v>4898699</v>
      </c>
      <c r="AU255" s="76">
        <v>3083700.75</v>
      </c>
      <c r="AV255" s="76">
        <v>2780310.25</v>
      </c>
      <c r="AW255" s="76">
        <v>228918.25</v>
      </c>
      <c r="AX255" s="76">
        <v>742273.25</v>
      </c>
      <c r="AY255" s="76">
        <v>137903.5</v>
      </c>
      <c r="AZ255" s="76">
        <v>1321803</v>
      </c>
      <c r="BA255" s="76">
        <v>3596913.5</v>
      </c>
      <c r="BB255" s="76">
        <v>4812203</v>
      </c>
      <c r="BC255" s="76">
        <v>3400454</v>
      </c>
      <c r="BD255" s="76">
        <v>0</v>
      </c>
      <c r="BE255" s="76">
        <v>4410173.3499999996</v>
      </c>
      <c r="BF255" s="76">
        <v>2817844.25</v>
      </c>
      <c r="BG255" s="76">
        <v>2022032.75</v>
      </c>
      <c r="BH255" s="76">
        <v>1336718.25</v>
      </c>
      <c r="BI255" s="76">
        <v>1159972</v>
      </c>
      <c r="BJ255" s="76">
        <v>920</v>
      </c>
      <c r="BK255" s="76">
        <v>2831122.85</v>
      </c>
      <c r="BL255" s="76">
        <v>5264938.1500000004</v>
      </c>
      <c r="BM255" s="76">
        <v>2994714.9</v>
      </c>
      <c r="BN255" s="76">
        <v>6915620.7999999998</v>
      </c>
      <c r="BO255" s="76">
        <v>6131893.7000000002</v>
      </c>
      <c r="BP255" s="76">
        <v>1996586.65</v>
      </c>
      <c r="BQ255" s="76">
        <v>127990.39999999999</v>
      </c>
      <c r="BR255" s="76">
        <v>1427324.75</v>
      </c>
      <c r="BS255" s="76">
        <v>3278759.5</v>
      </c>
      <c r="BT255" s="76">
        <v>279986</v>
      </c>
      <c r="BU255" s="76">
        <v>12585304.050000001</v>
      </c>
      <c r="BV255" s="76">
        <v>3869684.25</v>
      </c>
      <c r="BW255" s="76">
        <v>1016401.35</v>
      </c>
      <c r="BX255" s="76">
        <v>365816.4</v>
      </c>
      <c r="BY255" s="76">
        <v>0</v>
      </c>
      <c r="BZ255" s="77">
        <v>113842</v>
      </c>
    </row>
    <row r="256" spans="1:78" x14ac:dyDescent="0.2">
      <c r="A256" s="74" t="s">
        <v>43</v>
      </c>
      <c r="B256" s="74" t="s">
        <v>207</v>
      </c>
      <c r="C256" s="75" t="s">
        <v>728</v>
      </c>
      <c r="D256" s="74" t="s">
        <v>729</v>
      </c>
      <c r="E256" s="76">
        <v>0</v>
      </c>
      <c r="F256" s="76">
        <v>0</v>
      </c>
      <c r="G256" s="76">
        <v>4559772.8</v>
      </c>
      <c r="H256" s="76">
        <v>0</v>
      </c>
      <c r="I256" s="76">
        <v>0</v>
      </c>
      <c r="J256" s="76">
        <v>0</v>
      </c>
      <c r="K256" s="76">
        <v>0</v>
      </c>
      <c r="L256" s="76">
        <v>0</v>
      </c>
      <c r="M256" s="76">
        <v>0</v>
      </c>
      <c r="N256" s="76">
        <v>0</v>
      </c>
      <c r="O256" s="76">
        <v>0</v>
      </c>
      <c r="P256" s="76">
        <v>0</v>
      </c>
      <c r="Q256" s="76">
        <v>0</v>
      </c>
      <c r="R256" s="76">
        <v>0</v>
      </c>
      <c r="S256" s="76">
        <v>0</v>
      </c>
      <c r="T256" s="76">
        <v>0</v>
      </c>
      <c r="U256" s="76">
        <v>0</v>
      </c>
      <c r="V256" s="76">
        <v>0</v>
      </c>
      <c r="W256" s="76">
        <v>0</v>
      </c>
      <c r="X256" s="76">
        <v>3543342.7</v>
      </c>
      <c r="Y256" s="76">
        <v>0</v>
      </c>
      <c r="Z256" s="76">
        <v>6579601.7999999998</v>
      </c>
      <c r="AA256" s="76">
        <v>0</v>
      </c>
      <c r="AB256" s="76">
        <v>0</v>
      </c>
      <c r="AC256" s="76">
        <v>0</v>
      </c>
      <c r="AD256" s="76">
        <v>0</v>
      </c>
      <c r="AE256" s="76">
        <v>0</v>
      </c>
      <c r="AF256" s="76">
        <v>0</v>
      </c>
      <c r="AG256" s="76">
        <v>0</v>
      </c>
      <c r="AH256" s="76">
        <v>0</v>
      </c>
      <c r="AI256" s="76">
        <v>0</v>
      </c>
      <c r="AJ256" s="76">
        <v>0</v>
      </c>
      <c r="AK256" s="76">
        <v>0</v>
      </c>
      <c r="AL256" s="76">
        <v>0</v>
      </c>
      <c r="AM256" s="76">
        <v>0</v>
      </c>
      <c r="AN256" s="76">
        <v>0</v>
      </c>
      <c r="AO256" s="76">
        <v>0</v>
      </c>
      <c r="AP256" s="76">
        <v>0</v>
      </c>
      <c r="AQ256" s="76">
        <v>0</v>
      </c>
      <c r="AR256" s="76">
        <v>0</v>
      </c>
      <c r="AS256" s="76">
        <v>0</v>
      </c>
      <c r="AT256" s="76">
        <v>0</v>
      </c>
      <c r="AU256" s="76">
        <v>0</v>
      </c>
      <c r="AV256" s="76">
        <v>0</v>
      </c>
      <c r="AW256" s="76">
        <v>4771205.0999999996</v>
      </c>
      <c r="AX256" s="76">
        <v>4178012.8</v>
      </c>
      <c r="AY256" s="76">
        <v>0</v>
      </c>
      <c r="AZ256" s="76">
        <v>4801784.5</v>
      </c>
      <c r="BA256" s="76">
        <v>0</v>
      </c>
      <c r="BB256" s="76">
        <v>0</v>
      </c>
      <c r="BC256" s="76">
        <v>0</v>
      </c>
      <c r="BD256" s="76">
        <v>0</v>
      </c>
      <c r="BE256" s="76">
        <v>0</v>
      </c>
      <c r="BF256" s="76">
        <v>0</v>
      </c>
      <c r="BG256" s="76">
        <v>0</v>
      </c>
      <c r="BH256" s="76">
        <v>0</v>
      </c>
      <c r="BI256" s="76">
        <v>0</v>
      </c>
      <c r="BJ256" s="76">
        <v>0</v>
      </c>
      <c r="BK256" s="76">
        <v>6175636</v>
      </c>
      <c r="BL256" s="76">
        <v>0</v>
      </c>
      <c r="BM256" s="76">
        <v>0</v>
      </c>
      <c r="BN256" s="76">
        <v>0</v>
      </c>
      <c r="BO256" s="76">
        <v>0</v>
      </c>
      <c r="BP256" s="76">
        <v>0</v>
      </c>
      <c r="BQ256" s="76">
        <v>0</v>
      </c>
      <c r="BR256" s="76">
        <v>0</v>
      </c>
      <c r="BS256" s="76">
        <v>5574719.0999999996</v>
      </c>
      <c r="BT256" s="76">
        <v>0</v>
      </c>
      <c r="BU256" s="76">
        <v>0</v>
      </c>
      <c r="BV256" s="76">
        <v>5589234.0999999996</v>
      </c>
      <c r="BW256" s="76">
        <v>0</v>
      </c>
      <c r="BX256" s="76">
        <v>0</v>
      </c>
      <c r="BY256" s="76">
        <v>0</v>
      </c>
      <c r="BZ256" s="77">
        <v>530303.55000000005</v>
      </c>
    </row>
    <row r="257" spans="1:78" x14ac:dyDescent="0.2">
      <c r="A257" s="74" t="s">
        <v>43</v>
      </c>
      <c r="B257" s="74" t="s">
        <v>207</v>
      </c>
      <c r="C257" s="75" t="s">
        <v>730</v>
      </c>
      <c r="D257" s="74" t="s">
        <v>731</v>
      </c>
      <c r="E257" s="76">
        <v>31411185.649999999</v>
      </c>
      <c r="F257" s="76">
        <v>1823072.07</v>
      </c>
      <c r="G257" s="76">
        <v>17861888.460000001</v>
      </c>
      <c r="H257" s="76">
        <v>1514746.21</v>
      </c>
      <c r="I257" s="76">
        <v>1653716.65</v>
      </c>
      <c r="J257" s="76">
        <v>3382620.31</v>
      </c>
      <c r="K257" s="76">
        <v>0</v>
      </c>
      <c r="L257" s="76">
        <v>112000</v>
      </c>
      <c r="M257" s="76">
        <v>500000</v>
      </c>
      <c r="N257" s="76">
        <v>17622170</v>
      </c>
      <c r="O257" s="76">
        <v>0</v>
      </c>
      <c r="P257" s="76">
        <v>5840371.0099999998</v>
      </c>
      <c r="Q257" s="76">
        <v>9016959.7799999993</v>
      </c>
      <c r="R257" s="76">
        <v>1000</v>
      </c>
      <c r="S257" s="76">
        <v>6000000</v>
      </c>
      <c r="T257" s="76">
        <v>0</v>
      </c>
      <c r="U257" s="76">
        <v>13267577.48</v>
      </c>
      <c r="V257" s="76">
        <v>5667002.4199999999</v>
      </c>
      <c r="W257" s="76">
        <v>21267092.43</v>
      </c>
      <c r="X257" s="76">
        <v>16287414.140000001</v>
      </c>
      <c r="Y257" s="76">
        <v>2386397.3199999998</v>
      </c>
      <c r="Z257" s="76">
        <v>21169082.239999998</v>
      </c>
      <c r="AA257" s="76">
        <v>658226.99</v>
      </c>
      <c r="AB257" s="76">
        <v>1463191.81</v>
      </c>
      <c r="AC257" s="76">
        <v>1197257.47</v>
      </c>
      <c r="AD257" s="76">
        <v>480393.27</v>
      </c>
      <c r="AE257" s="76">
        <v>1439046.56</v>
      </c>
      <c r="AF257" s="76">
        <v>1900000</v>
      </c>
      <c r="AG257" s="76">
        <v>950000</v>
      </c>
      <c r="AH257" s="76">
        <v>870000</v>
      </c>
      <c r="AI257" s="76">
        <v>1730000</v>
      </c>
      <c r="AJ257" s="76">
        <v>870000</v>
      </c>
      <c r="AK257" s="76">
        <v>850000</v>
      </c>
      <c r="AL257" s="76">
        <v>860000</v>
      </c>
      <c r="AM257" s="76">
        <v>860000</v>
      </c>
      <c r="AN257" s="76">
        <v>1313697.6599999999</v>
      </c>
      <c r="AO257" s="76">
        <v>1280000</v>
      </c>
      <c r="AP257" s="76">
        <v>1506026.3</v>
      </c>
      <c r="AQ257" s="76">
        <v>760000</v>
      </c>
      <c r="AR257" s="76">
        <v>18756343</v>
      </c>
      <c r="AS257" s="76">
        <v>0</v>
      </c>
      <c r="AT257" s="76">
        <v>105454.34</v>
      </c>
      <c r="AU257" s="76">
        <v>800000</v>
      </c>
      <c r="AV257" s="76">
        <v>3406409</v>
      </c>
      <c r="AW257" s="76">
        <v>1200000</v>
      </c>
      <c r="AX257" s="76">
        <v>2611650</v>
      </c>
      <c r="AY257" s="76">
        <v>15335097</v>
      </c>
      <c r="AZ257" s="76">
        <v>4882147</v>
      </c>
      <c r="BA257" s="76">
        <v>0</v>
      </c>
      <c r="BB257" s="76">
        <v>3500000</v>
      </c>
      <c r="BC257" s="76">
        <v>500000</v>
      </c>
      <c r="BD257" s="76">
        <v>1500000</v>
      </c>
      <c r="BE257" s="76">
        <v>51000</v>
      </c>
      <c r="BF257" s="76">
        <v>3608000</v>
      </c>
      <c r="BG257" s="76">
        <v>2500000</v>
      </c>
      <c r="BH257" s="76">
        <v>2500000</v>
      </c>
      <c r="BI257" s="76">
        <v>9300809.8100000005</v>
      </c>
      <c r="BJ257" s="76">
        <v>14445909.48</v>
      </c>
      <c r="BK257" s="76">
        <v>14994785.93</v>
      </c>
      <c r="BL257" s="76">
        <v>1255484.6599999999</v>
      </c>
      <c r="BM257" s="76">
        <v>1000000</v>
      </c>
      <c r="BN257" s="76">
        <v>4266492</v>
      </c>
      <c r="BO257" s="76">
        <v>2117150</v>
      </c>
      <c r="BP257" s="76">
        <v>4749225</v>
      </c>
      <c r="BQ257" s="76">
        <v>4177984.69</v>
      </c>
      <c r="BR257" s="76">
        <v>868858.33</v>
      </c>
      <c r="BS257" s="76">
        <v>5132412.47</v>
      </c>
      <c r="BT257" s="76">
        <v>7350535.2000000002</v>
      </c>
      <c r="BU257" s="76">
        <v>1826643.23</v>
      </c>
      <c r="BV257" s="76">
        <v>19398854.32</v>
      </c>
      <c r="BW257" s="76">
        <v>1732258.74</v>
      </c>
      <c r="BX257" s="76">
        <v>862879.33</v>
      </c>
      <c r="BY257" s="76">
        <v>7268385.79</v>
      </c>
      <c r="BZ257" s="77">
        <v>886406</v>
      </c>
    </row>
    <row r="258" spans="1:78" x14ac:dyDescent="0.2">
      <c r="A258" s="74" t="s">
        <v>43</v>
      </c>
      <c r="B258" s="74" t="s">
        <v>207</v>
      </c>
      <c r="C258" s="75" t="s">
        <v>732</v>
      </c>
      <c r="D258" s="74" t="s">
        <v>733</v>
      </c>
      <c r="E258" s="76">
        <v>0</v>
      </c>
      <c r="F258" s="76">
        <v>0</v>
      </c>
      <c r="G258" s="76">
        <v>0</v>
      </c>
      <c r="H258" s="76">
        <v>-293384.40000000002</v>
      </c>
      <c r="I258" s="76">
        <v>-1177692.8600000001</v>
      </c>
      <c r="J258" s="76">
        <v>0</v>
      </c>
      <c r="K258" s="76">
        <v>0</v>
      </c>
      <c r="L258" s="76">
        <v>0</v>
      </c>
      <c r="M258" s="76">
        <v>0</v>
      </c>
      <c r="N258" s="76">
        <v>0</v>
      </c>
      <c r="O258" s="76">
        <v>-5014.7</v>
      </c>
      <c r="P258" s="76">
        <v>0</v>
      </c>
      <c r="Q258" s="76">
        <v>-8396843.2799999993</v>
      </c>
      <c r="R258" s="76">
        <v>-280868.55</v>
      </c>
      <c r="S258" s="76">
        <v>0</v>
      </c>
      <c r="T258" s="76">
        <v>-149988.85</v>
      </c>
      <c r="U258" s="76">
        <v>0</v>
      </c>
      <c r="V258" s="76">
        <v>0</v>
      </c>
      <c r="W258" s="76">
        <v>-2357017.8199999998</v>
      </c>
      <c r="X258" s="76">
        <v>0</v>
      </c>
      <c r="Y258" s="76">
        <v>-986288.61</v>
      </c>
      <c r="Z258" s="76">
        <v>0</v>
      </c>
      <c r="AA258" s="76">
        <v>-84763.67</v>
      </c>
      <c r="AB258" s="76">
        <v>-3793.4</v>
      </c>
      <c r="AC258" s="76">
        <v>0</v>
      </c>
      <c r="AD258" s="76">
        <v>0</v>
      </c>
      <c r="AE258" s="76">
        <v>-61777</v>
      </c>
      <c r="AF258" s="76">
        <v>0</v>
      </c>
      <c r="AG258" s="76">
        <v>0</v>
      </c>
      <c r="AH258" s="76">
        <v>-6541.7</v>
      </c>
      <c r="AI258" s="76">
        <v>-1530.1</v>
      </c>
      <c r="AJ258" s="76">
        <v>0</v>
      </c>
      <c r="AK258" s="76">
        <v>0</v>
      </c>
      <c r="AL258" s="76">
        <v>-389680.5</v>
      </c>
      <c r="AM258" s="76">
        <v>0</v>
      </c>
      <c r="AN258" s="76">
        <v>-1083</v>
      </c>
      <c r="AO258" s="76">
        <v>-3197.23</v>
      </c>
      <c r="AP258" s="76">
        <v>0</v>
      </c>
      <c r="AQ258" s="76">
        <v>-57880.6</v>
      </c>
      <c r="AR258" s="76">
        <v>-1466572.81</v>
      </c>
      <c r="AS258" s="76">
        <v>0</v>
      </c>
      <c r="AT258" s="76">
        <v>0</v>
      </c>
      <c r="AU258" s="76">
        <v>-81023.33</v>
      </c>
      <c r="AV258" s="76">
        <v>0</v>
      </c>
      <c r="AW258" s="76">
        <v>0</v>
      </c>
      <c r="AX258" s="76">
        <v>0</v>
      </c>
      <c r="AY258" s="76">
        <v>0</v>
      </c>
      <c r="AZ258" s="76">
        <v>0</v>
      </c>
      <c r="BA258" s="76">
        <v>-374057.97</v>
      </c>
      <c r="BB258" s="76">
        <v>0</v>
      </c>
      <c r="BC258" s="76">
        <v>0</v>
      </c>
      <c r="BD258" s="76">
        <v>0</v>
      </c>
      <c r="BE258" s="76">
        <v>-92968.44</v>
      </c>
      <c r="BF258" s="76">
        <v>326293.95</v>
      </c>
      <c r="BG258" s="76">
        <v>0</v>
      </c>
      <c r="BH258" s="76">
        <v>0</v>
      </c>
      <c r="BI258" s="76">
        <v>0</v>
      </c>
      <c r="BJ258" s="76">
        <v>-7762753.4400000004</v>
      </c>
      <c r="BK258" s="76">
        <v>0</v>
      </c>
      <c r="BL258" s="76">
        <v>0</v>
      </c>
      <c r="BM258" s="76">
        <v>-7173.3</v>
      </c>
      <c r="BN258" s="76">
        <v>0</v>
      </c>
      <c r="BO258" s="76">
        <v>-35197.699999999997</v>
      </c>
      <c r="BP258" s="76">
        <v>-33705.699999999997</v>
      </c>
      <c r="BQ258" s="76">
        <v>0</v>
      </c>
      <c r="BR258" s="76">
        <v>0</v>
      </c>
      <c r="BS258" s="76">
        <v>0</v>
      </c>
      <c r="BT258" s="76">
        <v>-64378.94</v>
      </c>
      <c r="BU258" s="76">
        <v>-436111.15</v>
      </c>
      <c r="BV258" s="76">
        <v>-2019594.6</v>
      </c>
      <c r="BW258" s="76">
        <v>-183267.55</v>
      </c>
      <c r="BX258" s="76">
        <v>0</v>
      </c>
      <c r="BY258" s="76">
        <v>-17909.64</v>
      </c>
      <c r="BZ258" s="77">
        <v>140</v>
      </c>
    </row>
    <row r="259" spans="1:78" x14ac:dyDescent="0.2">
      <c r="A259" s="74" t="s">
        <v>43</v>
      </c>
      <c r="B259" s="74" t="s">
        <v>207</v>
      </c>
      <c r="C259" s="75" t="s">
        <v>734</v>
      </c>
      <c r="D259" s="74" t="s">
        <v>735</v>
      </c>
      <c r="E259" s="76">
        <v>0</v>
      </c>
      <c r="F259" s="76">
        <v>0</v>
      </c>
      <c r="G259" s="76">
        <v>4009952.63</v>
      </c>
      <c r="H259" s="76">
        <v>34941.35</v>
      </c>
      <c r="I259" s="76">
        <v>0</v>
      </c>
      <c r="J259" s="76">
        <v>0</v>
      </c>
      <c r="K259" s="76">
        <v>0</v>
      </c>
      <c r="L259" s="76">
        <v>0</v>
      </c>
      <c r="M259" s="76">
        <v>0</v>
      </c>
      <c r="N259" s="76">
        <v>0</v>
      </c>
      <c r="O259" s="76">
        <v>0</v>
      </c>
      <c r="P259" s="76">
        <v>0</v>
      </c>
      <c r="Q259" s="76">
        <v>1368304.02</v>
      </c>
      <c r="R259" s="76">
        <v>249942.5</v>
      </c>
      <c r="S259" s="76">
        <v>0</v>
      </c>
      <c r="T259" s="76">
        <v>0</v>
      </c>
      <c r="U259" s="76">
        <v>0</v>
      </c>
      <c r="V259" s="76">
        <v>0</v>
      </c>
      <c r="W259" s="76">
        <v>0</v>
      </c>
      <c r="X259" s="76">
        <v>45307.08</v>
      </c>
      <c r="Y259" s="76">
        <v>44508.97</v>
      </c>
      <c r="Z259" s="76">
        <v>0</v>
      </c>
      <c r="AA259" s="76">
        <v>0</v>
      </c>
      <c r="AB259" s="76">
        <v>2180.6999999999998</v>
      </c>
      <c r="AC259" s="76">
        <v>0</v>
      </c>
      <c r="AD259" s="76">
        <v>0</v>
      </c>
      <c r="AE259" s="76">
        <v>0</v>
      </c>
      <c r="AF259" s="76">
        <v>0</v>
      </c>
      <c r="AG259" s="76">
        <v>706205.11</v>
      </c>
      <c r="AH259" s="76">
        <v>0</v>
      </c>
      <c r="AI259" s="76">
        <v>0</v>
      </c>
      <c r="AJ259" s="76">
        <v>161711.32</v>
      </c>
      <c r="AK259" s="76">
        <v>0</v>
      </c>
      <c r="AL259" s="76">
        <v>78866.5</v>
      </c>
      <c r="AM259" s="76">
        <v>1810.08</v>
      </c>
      <c r="AN259" s="76">
        <v>0</v>
      </c>
      <c r="AO259" s="76">
        <v>9011.2999999999993</v>
      </c>
      <c r="AP259" s="76">
        <v>0</v>
      </c>
      <c r="AQ259" s="76">
        <v>634815</v>
      </c>
      <c r="AR259" s="76">
        <v>0</v>
      </c>
      <c r="AS259" s="76">
        <v>0</v>
      </c>
      <c r="AT259" s="76">
        <v>0</v>
      </c>
      <c r="AU259" s="76">
        <v>343589.58</v>
      </c>
      <c r="AV259" s="76">
        <v>0</v>
      </c>
      <c r="AW259" s="76">
        <v>12437.52</v>
      </c>
      <c r="AX259" s="76">
        <v>3000</v>
      </c>
      <c r="AY259" s="76">
        <v>0</v>
      </c>
      <c r="AZ259" s="76">
        <v>0</v>
      </c>
      <c r="BA259" s="76">
        <v>12987.86</v>
      </c>
      <c r="BB259" s="76">
        <v>0</v>
      </c>
      <c r="BC259" s="76">
        <v>0</v>
      </c>
      <c r="BD259" s="76">
        <v>0</v>
      </c>
      <c r="BE259" s="76">
        <v>0</v>
      </c>
      <c r="BF259" s="76">
        <v>38142.5</v>
      </c>
      <c r="BG259" s="76">
        <v>0</v>
      </c>
      <c r="BH259" s="76">
        <v>0</v>
      </c>
      <c r="BI259" s="76">
        <v>0</v>
      </c>
      <c r="BJ259" s="76">
        <v>869263.15</v>
      </c>
      <c r="BK259" s="76">
        <v>0</v>
      </c>
      <c r="BL259" s="76">
        <v>0</v>
      </c>
      <c r="BM259" s="76">
        <v>0</v>
      </c>
      <c r="BN259" s="76">
        <v>0</v>
      </c>
      <c r="BO259" s="76">
        <v>428.76</v>
      </c>
      <c r="BP259" s="76">
        <v>4528.7</v>
      </c>
      <c r="BQ259" s="76">
        <v>0</v>
      </c>
      <c r="BR259" s="76">
        <v>0</v>
      </c>
      <c r="BS259" s="76">
        <v>0</v>
      </c>
      <c r="BT259" s="76">
        <v>11007.44</v>
      </c>
      <c r="BU259" s="76">
        <v>201902.89</v>
      </c>
      <c r="BV259" s="76">
        <v>361432.4</v>
      </c>
      <c r="BW259" s="76">
        <v>0</v>
      </c>
      <c r="BX259" s="76">
        <v>0</v>
      </c>
      <c r="BY259" s="76">
        <v>173006.91</v>
      </c>
      <c r="BZ259" s="77">
        <v>1776686.73</v>
      </c>
    </row>
    <row r="260" spans="1:78" x14ac:dyDescent="0.2">
      <c r="A260" s="74" t="s">
        <v>43</v>
      </c>
      <c r="B260" s="74" t="s">
        <v>207</v>
      </c>
      <c r="C260" s="75" t="s">
        <v>736</v>
      </c>
      <c r="D260" s="74" t="s">
        <v>737</v>
      </c>
      <c r="E260" s="76">
        <v>0</v>
      </c>
      <c r="F260" s="76">
        <v>0</v>
      </c>
      <c r="G260" s="76">
        <v>0</v>
      </c>
      <c r="H260" s="76">
        <v>0</v>
      </c>
      <c r="I260" s="76">
        <v>0</v>
      </c>
      <c r="J260" s="76">
        <v>0</v>
      </c>
      <c r="K260" s="76">
        <v>0</v>
      </c>
      <c r="L260" s="76">
        <v>1331810</v>
      </c>
      <c r="M260" s="76">
        <v>35890.06</v>
      </c>
      <c r="N260" s="76">
        <v>0</v>
      </c>
      <c r="O260" s="76">
        <v>0</v>
      </c>
      <c r="P260" s="76">
        <v>0</v>
      </c>
      <c r="Q260" s="76">
        <v>0</v>
      </c>
      <c r="R260" s="76">
        <v>0</v>
      </c>
      <c r="S260" s="76">
        <v>0</v>
      </c>
      <c r="T260" s="76">
        <v>0</v>
      </c>
      <c r="U260" s="76">
        <v>0</v>
      </c>
      <c r="V260" s="76">
        <v>0</v>
      </c>
      <c r="W260" s="76">
        <v>0</v>
      </c>
      <c r="X260" s="76">
        <v>0</v>
      </c>
      <c r="Y260" s="76">
        <v>0</v>
      </c>
      <c r="Z260" s="76">
        <v>0</v>
      </c>
      <c r="AA260" s="76">
        <v>0</v>
      </c>
      <c r="AB260" s="76">
        <v>77530</v>
      </c>
      <c r="AC260" s="76">
        <v>0</v>
      </c>
      <c r="AD260" s="76">
        <v>0</v>
      </c>
      <c r="AE260" s="76">
        <v>1320800</v>
      </c>
      <c r="AF260" s="76">
        <v>0</v>
      </c>
      <c r="AG260" s="76">
        <v>0</v>
      </c>
      <c r="AH260" s="76">
        <v>0</v>
      </c>
      <c r="AI260" s="76">
        <v>803843.86</v>
      </c>
      <c r="AJ260" s="76">
        <v>0</v>
      </c>
      <c r="AK260" s="76">
        <v>0</v>
      </c>
      <c r="AL260" s="76">
        <v>0</v>
      </c>
      <c r="AM260" s="76">
        <v>0</v>
      </c>
      <c r="AN260" s="76">
        <v>0</v>
      </c>
      <c r="AO260" s="76">
        <v>0</v>
      </c>
      <c r="AP260" s="76">
        <v>0</v>
      </c>
      <c r="AQ260" s="76">
        <v>0</v>
      </c>
      <c r="AR260" s="76">
        <v>0</v>
      </c>
      <c r="AS260" s="76">
        <v>0</v>
      </c>
      <c r="AT260" s="76">
        <v>0</v>
      </c>
      <c r="AU260" s="76">
        <v>0</v>
      </c>
      <c r="AV260" s="76">
        <v>0</v>
      </c>
      <c r="AW260" s="76">
        <v>0</v>
      </c>
      <c r="AX260" s="76">
        <v>0</v>
      </c>
      <c r="AY260" s="76">
        <v>0</v>
      </c>
      <c r="AZ260" s="76">
        <v>0</v>
      </c>
      <c r="BA260" s="76">
        <v>0</v>
      </c>
      <c r="BB260" s="76">
        <v>157700</v>
      </c>
      <c r="BC260" s="76">
        <v>0</v>
      </c>
      <c r="BD260" s="76">
        <v>0</v>
      </c>
      <c r="BE260" s="76">
        <v>0</v>
      </c>
      <c r="BF260" s="76">
        <v>1365268.25</v>
      </c>
      <c r="BG260" s="76">
        <v>0</v>
      </c>
      <c r="BH260" s="76">
        <v>0</v>
      </c>
      <c r="BI260" s="76">
        <v>0</v>
      </c>
      <c r="BJ260" s="76">
        <v>0</v>
      </c>
      <c r="BK260" s="76">
        <v>70750</v>
      </c>
      <c r="BL260" s="76">
        <v>0</v>
      </c>
      <c r="BM260" s="76">
        <v>0</v>
      </c>
      <c r="BN260" s="76">
        <v>0</v>
      </c>
      <c r="BO260" s="76">
        <v>0</v>
      </c>
      <c r="BP260" s="76">
        <v>0</v>
      </c>
      <c r="BQ260" s="76">
        <v>0</v>
      </c>
      <c r="BR260" s="76">
        <v>0</v>
      </c>
      <c r="BS260" s="76">
        <v>0</v>
      </c>
      <c r="BT260" s="76">
        <v>0</v>
      </c>
      <c r="BU260" s="76">
        <v>0</v>
      </c>
      <c r="BV260" s="76">
        <v>0</v>
      </c>
      <c r="BW260" s="76">
        <v>0</v>
      </c>
      <c r="BX260" s="76">
        <v>0</v>
      </c>
      <c r="BY260" s="76">
        <v>0</v>
      </c>
      <c r="BZ260" s="77">
        <v>239352</v>
      </c>
    </row>
    <row r="261" spans="1:78" x14ac:dyDescent="0.2">
      <c r="A261" s="74" t="s">
        <v>43</v>
      </c>
      <c r="B261" s="74" t="s">
        <v>207</v>
      </c>
      <c r="C261" s="75" t="s">
        <v>738</v>
      </c>
      <c r="D261" s="74" t="s">
        <v>739</v>
      </c>
      <c r="E261" s="76">
        <v>0</v>
      </c>
      <c r="F261" s="76">
        <v>0</v>
      </c>
      <c r="G261" s="76">
        <v>0</v>
      </c>
      <c r="H261" s="76">
        <v>0</v>
      </c>
      <c r="I261" s="76">
        <v>2703211.8</v>
      </c>
      <c r="J261" s="76">
        <v>0</v>
      </c>
      <c r="K261" s="76">
        <v>0</v>
      </c>
      <c r="L261" s="76">
        <v>0</v>
      </c>
      <c r="M261" s="76">
        <v>0</v>
      </c>
      <c r="N261" s="76">
        <v>0</v>
      </c>
      <c r="O261" s="76">
        <v>0</v>
      </c>
      <c r="P261" s="76">
        <v>0</v>
      </c>
      <c r="Q261" s="76">
        <v>0</v>
      </c>
      <c r="R261" s="76">
        <v>0</v>
      </c>
      <c r="S261" s="76">
        <v>0</v>
      </c>
      <c r="T261" s="76">
        <v>0</v>
      </c>
      <c r="U261" s="76">
        <v>0</v>
      </c>
      <c r="V261" s="76">
        <v>0</v>
      </c>
      <c r="W261" s="76">
        <v>0</v>
      </c>
      <c r="X261" s="76">
        <v>429167.18</v>
      </c>
      <c r="Y261" s="76">
        <v>0</v>
      </c>
      <c r="Z261" s="76">
        <v>135322.19</v>
      </c>
      <c r="AA261" s="76">
        <v>170916.23</v>
      </c>
      <c r="AB261" s="76">
        <v>1025086.2</v>
      </c>
      <c r="AC261" s="76">
        <v>0</v>
      </c>
      <c r="AD261" s="76">
        <v>0</v>
      </c>
      <c r="AE261" s="76">
        <v>392043.53</v>
      </c>
      <c r="AF261" s="76">
        <v>0</v>
      </c>
      <c r="AG261" s="76">
        <v>0</v>
      </c>
      <c r="AH261" s="76">
        <v>0</v>
      </c>
      <c r="AI261" s="76">
        <v>0</v>
      </c>
      <c r="AJ261" s="76">
        <v>0</v>
      </c>
      <c r="AK261" s="76">
        <v>0</v>
      </c>
      <c r="AL261" s="76">
        <v>0</v>
      </c>
      <c r="AM261" s="76">
        <v>0</v>
      </c>
      <c r="AN261" s="76">
        <v>0</v>
      </c>
      <c r="AO261" s="76">
        <v>0</v>
      </c>
      <c r="AP261" s="76">
        <v>0</v>
      </c>
      <c r="AQ261" s="76">
        <v>0</v>
      </c>
      <c r="AR261" s="76">
        <v>0</v>
      </c>
      <c r="AS261" s="76">
        <v>0</v>
      </c>
      <c r="AT261" s="76">
        <v>0</v>
      </c>
      <c r="AU261" s="76">
        <v>0</v>
      </c>
      <c r="AV261" s="76">
        <v>0</v>
      </c>
      <c r="AW261" s="76">
        <v>0</v>
      </c>
      <c r="AX261" s="76">
        <v>0</v>
      </c>
      <c r="AY261" s="76">
        <v>0</v>
      </c>
      <c r="AZ261" s="76">
        <v>0</v>
      </c>
      <c r="BA261" s="76">
        <v>0</v>
      </c>
      <c r="BB261" s="76">
        <v>0</v>
      </c>
      <c r="BC261" s="76">
        <v>0</v>
      </c>
      <c r="BD261" s="76">
        <v>0</v>
      </c>
      <c r="BE261" s="76">
        <v>0</v>
      </c>
      <c r="BF261" s="76">
        <v>0</v>
      </c>
      <c r="BG261" s="76">
        <v>0</v>
      </c>
      <c r="BH261" s="76">
        <v>0</v>
      </c>
      <c r="BI261" s="76">
        <v>0</v>
      </c>
      <c r="BJ261" s="76">
        <v>0</v>
      </c>
      <c r="BK261" s="76">
        <v>0</v>
      </c>
      <c r="BL261" s="76">
        <v>0</v>
      </c>
      <c r="BM261" s="76">
        <v>0</v>
      </c>
      <c r="BN261" s="76">
        <v>0</v>
      </c>
      <c r="BO261" s="76">
        <v>0</v>
      </c>
      <c r="BP261" s="76">
        <v>0</v>
      </c>
      <c r="BQ261" s="76">
        <v>0</v>
      </c>
      <c r="BR261" s="76">
        <v>0</v>
      </c>
      <c r="BS261" s="76">
        <v>279745.2</v>
      </c>
      <c r="BT261" s="76">
        <v>1951255.8</v>
      </c>
      <c r="BU261" s="76">
        <v>1221282.51</v>
      </c>
      <c r="BV261" s="76">
        <v>646971.80000000005</v>
      </c>
      <c r="BW261" s="76">
        <v>0</v>
      </c>
      <c r="BX261" s="76">
        <v>0</v>
      </c>
      <c r="BY261" s="76">
        <v>0</v>
      </c>
      <c r="BZ261" s="77">
        <v>20660449.600000001</v>
      </c>
    </row>
    <row r="262" spans="1:78" x14ac:dyDescent="0.2">
      <c r="A262" s="74" t="s">
        <v>43</v>
      </c>
      <c r="B262" s="74" t="s">
        <v>207</v>
      </c>
      <c r="C262" s="75" t="s">
        <v>740</v>
      </c>
      <c r="D262" s="74" t="s">
        <v>741</v>
      </c>
      <c r="E262" s="76">
        <v>0</v>
      </c>
      <c r="F262" s="76">
        <v>0</v>
      </c>
      <c r="G262" s="76">
        <v>0</v>
      </c>
      <c r="H262" s="76">
        <v>0</v>
      </c>
      <c r="I262" s="76">
        <v>0</v>
      </c>
      <c r="J262" s="76">
        <v>0</v>
      </c>
      <c r="K262" s="76">
        <v>0</v>
      </c>
      <c r="L262" s="76">
        <v>0</v>
      </c>
      <c r="M262" s="76">
        <v>0</v>
      </c>
      <c r="N262" s="76">
        <v>0</v>
      </c>
      <c r="O262" s="76">
        <v>0</v>
      </c>
      <c r="P262" s="76">
        <v>0</v>
      </c>
      <c r="Q262" s="76">
        <v>0</v>
      </c>
      <c r="R262" s="76">
        <v>0</v>
      </c>
      <c r="S262" s="76">
        <v>0</v>
      </c>
      <c r="T262" s="76">
        <v>0</v>
      </c>
      <c r="U262" s="76">
        <v>0</v>
      </c>
      <c r="V262" s="76">
        <v>0</v>
      </c>
      <c r="W262" s="76">
        <v>0</v>
      </c>
      <c r="X262" s="76">
        <v>0</v>
      </c>
      <c r="Y262" s="76">
        <v>0</v>
      </c>
      <c r="Z262" s="76">
        <v>-1232698.19</v>
      </c>
      <c r="AA262" s="76">
        <v>0</v>
      </c>
      <c r="AB262" s="76">
        <v>0</v>
      </c>
      <c r="AC262" s="76">
        <v>0</v>
      </c>
      <c r="AD262" s="76">
        <v>-15983013</v>
      </c>
      <c r="AE262" s="76">
        <v>0</v>
      </c>
      <c r="AF262" s="76">
        <v>0</v>
      </c>
      <c r="AG262" s="76">
        <v>0</v>
      </c>
      <c r="AH262" s="76">
        <v>0</v>
      </c>
      <c r="AI262" s="76">
        <v>0</v>
      </c>
      <c r="AJ262" s="76">
        <v>0</v>
      </c>
      <c r="AK262" s="76">
        <v>0</v>
      </c>
      <c r="AL262" s="76">
        <v>0</v>
      </c>
      <c r="AM262" s="76">
        <v>0</v>
      </c>
      <c r="AN262" s="76">
        <v>0</v>
      </c>
      <c r="AO262" s="76">
        <v>0</v>
      </c>
      <c r="AP262" s="76">
        <v>0</v>
      </c>
      <c r="AQ262" s="76">
        <v>0</v>
      </c>
      <c r="AR262" s="76">
        <v>0</v>
      </c>
      <c r="AS262" s="76">
        <v>0</v>
      </c>
      <c r="AT262" s="76">
        <v>0</v>
      </c>
      <c r="AU262" s="76">
        <v>0</v>
      </c>
      <c r="AV262" s="76">
        <v>0</v>
      </c>
      <c r="AW262" s="76">
        <v>0</v>
      </c>
      <c r="AX262" s="76">
        <v>0</v>
      </c>
      <c r="AY262" s="76">
        <v>0</v>
      </c>
      <c r="AZ262" s="76">
        <v>0</v>
      </c>
      <c r="BA262" s="76">
        <v>0</v>
      </c>
      <c r="BB262" s="76">
        <v>0</v>
      </c>
      <c r="BC262" s="76">
        <v>0</v>
      </c>
      <c r="BD262" s="76">
        <v>0</v>
      </c>
      <c r="BE262" s="76">
        <v>0</v>
      </c>
      <c r="BF262" s="76">
        <v>0</v>
      </c>
      <c r="BG262" s="76">
        <v>0</v>
      </c>
      <c r="BH262" s="76">
        <v>0</v>
      </c>
      <c r="BI262" s="76">
        <v>0</v>
      </c>
      <c r="BJ262" s="76">
        <v>0</v>
      </c>
      <c r="BK262" s="76">
        <v>0</v>
      </c>
      <c r="BL262" s="76">
        <v>0</v>
      </c>
      <c r="BM262" s="76">
        <v>0</v>
      </c>
      <c r="BN262" s="76">
        <v>0</v>
      </c>
      <c r="BO262" s="76">
        <v>0</v>
      </c>
      <c r="BP262" s="76">
        <v>0</v>
      </c>
      <c r="BQ262" s="76">
        <v>0</v>
      </c>
      <c r="BR262" s="76">
        <v>0</v>
      </c>
      <c r="BS262" s="76">
        <v>0</v>
      </c>
      <c r="BT262" s="76">
        <v>-13224.5</v>
      </c>
      <c r="BU262" s="76">
        <v>0</v>
      </c>
      <c r="BV262" s="76">
        <v>0</v>
      </c>
      <c r="BW262" s="76">
        <v>0</v>
      </c>
      <c r="BX262" s="76">
        <v>0</v>
      </c>
      <c r="BY262" s="76">
        <v>0</v>
      </c>
      <c r="BZ262" s="77">
        <v>12781401</v>
      </c>
    </row>
    <row r="263" spans="1:78" x14ac:dyDescent="0.2">
      <c r="A263" s="74" t="s">
        <v>43</v>
      </c>
      <c r="B263" s="74" t="s">
        <v>207</v>
      </c>
      <c r="C263" s="75" t="s">
        <v>742</v>
      </c>
      <c r="D263" s="74" t="s">
        <v>743</v>
      </c>
      <c r="E263" s="76">
        <v>0</v>
      </c>
      <c r="F263" s="76">
        <v>0</v>
      </c>
      <c r="G263" s="76">
        <v>0</v>
      </c>
      <c r="H263" s="76">
        <v>-25466.35</v>
      </c>
      <c r="I263" s="76">
        <v>0</v>
      </c>
      <c r="J263" s="76">
        <v>0</v>
      </c>
      <c r="K263" s="76">
        <v>-2038718.5</v>
      </c>
      <c r="L263" s="76">
        <v>-688738.07</v>
      </c>
      <c r="M263" s="76">
        <v>-314962.90000000002</v>
      </c>
      <c r="N263" s="76">
        <v>-553883.81000000006</v>
      </c>
      <c r="O263" s="76">
        <v>-30.2</v>
      </c>
      <c r="P263" s="76">
        <v>0</v>
      </c>
      <c r="Q263" s="76">
        <v>-269612.96999999997</v>
      </c>
      <c r="R263" s="76">
        <v>-288282.90000000002</v>
      </c>
      <c r="S263" s="76">
        <v>0</v>
      </c>
      <c r="T263" s="76">
        <v>0</v>
      </c>
      <c r="U263" s="76">
        <v>0</v>
      </c>
      <c r="V263" s="76">
        <v>0</v>
      </c>
      <c r="W263" s="76">
        <v>-267401.25</v>
      </c>
      <c r="X263" s="76">
        <v>-370436.65</v>
      </c>
      <c r="Y263" s="76">
        <v>-162370.07999999999</v>
      </c>
      <c r="Z263" s="76">
        <v>0</v>
      </c>
      <c r="AA263" s="76">
        <v>0</v>
      </c>
      <c r="AB263" s="76">
        <v>-257441.67</v>
      </c>
      <c r="AC263" s="76">
        <v>0</v>
      </c>
      <c r="AD263" s="76">
        <v>0</v>
      </c>
      <c r="AE263" s="76">
        <v>0</v>
      </c>
      <c r="AF263" s="76">
        <v>0</v>
      </c>
      <c r="AG263" s="76">
        <v>-58790.2</v>
      </c>
      <c r="AH263" s="76">
        <v>0</v>
      </c>
      <c r="AI263" s="76">
        <v>0</v>
      </c>
      <c r="AJ263" s="76">
        <v>0</v>
      </c>
      <c r="AK263" s="76">
        <v>-219579.57</v>
      </c>
      <c r="AL263" s="76">
        <v>-187550.95</v>
      </c>
      <c r="AM263" s="76">
        <v>-9921.2000000000007</v>
      </c>
      <c r="AN263" s="76">
        <v>-95298.1</v>
      </c>
      <c r="AO263" s="76">
        <v>-61696.62</v>
      </c>
      <c r="AP263" s="76">
        <v>0</v>
      </c>
      <c r="AQ263" s="76">
        <v>0</v>
      </c>
      <c r="AR263" s="76">
        <v>-174740.7</v>
      </c>
      <c r="AS263" s="76">
        <v>0</v>
      </c>
      <c r="AT263" s="76">
        <v>-66718.880000000005</v>
      </c>
      <c r="AU263" s="76">
        <v>-196952.78</v>
      </c>
      <c r="AV263" s="76">
        <v>0</v>
      </c>
      <c r="AW263" s="76">
        <v>-8316.24</v>
      </c>
      <c r="AX263" s="76">
        <v>-43438.54</v>
      </c>
      <c r="AY263" s="76">
        <v>0</v>
      </c>
      <c r="AZ263" s="76">
        <v>0</v>
      </c>
      <c r="BA263" s="76">
        <v>-290794.06</v>
      </c>
      <c r="BB263" s="76">
        <v>0</v>
      </c>
      <c r="BC263" s="76">
        <v>0</v>
      </c>
      <c r="BD263" s="76">
        <v>0</v>
      </c>
      <c r="BE263" s="76">
        <v>-776150.83</v>
      </c>
      <c r="BF263" s="76">
        <v>0</v>
      </c>
      <c r="BG263" s="76">
        <v>0</v>
      </c>
      <c r="BH263" s="76">
        <v>0</v>
      </c>
      <c r="BI263" s="76">
        <v>0</v>
      </c>
      <c r="BJ263" s="76">
        <v>0</v>
      </c>
      <c r="BK263" s="76">
        <v>0</v>
      </c>
      <c r="BL263" s="76">
        <v>0</v>
      </c>
      <c r="BM263" s="76">
        <v>0</v>
      </c>
      <c r="BN263" s="76">
        <v>0</v>
      </c>
      <c r="BO263" s="76">
        <v>-17021.3</v>
      </c>
      <c r="BP263" s="76">
        <v>-9435.7000000000007</v>
      </c>
      <c r="BQ263" s="76">
        <v>0</v>
      </c>
      <c r="BR263" s="76">
        <v>0</v>
      </c>
      <c r="BS263" s="76">
        <v>0</v>
      </c>
      <c r="BT263" s="76">
        <v>-253785.1</v>
      </c>
      <c r="BU263" s="76">
        <v>-121027.26</v>
      </c>
      <c r="BV263" s="76">
        <v>-368458.41</v>
      </c>
      <c r="BW263" s="76">
        <v>-85734.45</v>
      </c>
      <c r="BX263" s="76">
        <v>0</v>
      </c>
      <c r="BY263" s="76">
        <v>-790</v>
      </c>
      <c r="BZ263" s="77">
        <v>188933060.41</v>
      </c>
    </row>
    <row r="264" spans="1:78" x14ac:dyDescent="0.2">
      <c r="A264" s="74" t="s">
        <v>43</v>
      </c>
      <c r="B264" s="74" t="s">
        <v>207</v>
      </c>
      <c r="C264" s="75" t="s">
        <v>744</v>
      </c>
      <c r="D264" s="74" t="s">
        <v>745</v>
      </c>
      <c r="E264" s="76">
        <v>0</v>
      </c>
      <c r="F264" s="76">
        <v>0</v>
      </c>
      <c r="G264" s="76">
        <v>0</v>
      </c>
      <c r="H264" s="76">
        <v>34451.08</v>
      </c>
      <c r="I264" s="76">
        <v>0</v>
      </c>
      <c r="J264" s="76">
        <v>0</v>
      </c>
      <c r="K264" s="76">
        <v>2289136.91</v>
      </c>
      <c r="L264" s="76">
        <v>0</v>
      </c>
      <c r="M264" s="76">
        <v>0</v>
      </c>
      <c r="N264" s="76">
        <v>9039.11</v>
      </c>
      <c r="O264" s="76">
        <v>0</v>
      </c>
      <c r="P264" s="76">
        <v>0</v>
      </c>
      <c r="Q264" s="76">
        <v>15979.26</v>
      </c>
      <c r="R264" s="76">
        <v>12755.4</v>
      </c>
      <c r="S264" s="76">
        <v>0</v>
      </c>
      <c r="T264" s="76">
        <v>0</v>
      </c>
      <c r="U264" s="76">
        <v>0</v>
      </c>
      <c r="V264" s="76">
        <v>0</v>
      </c>
      <c r="W264" s="76">
        <v>0</v>
      </c>
      <c r="X264" s="76">
        <v>21623.759999999998</v>
      </c>
      <c r="Y264" s="76">
        <v>0</v>
      </c>
      <c r="Z264" s="76">
        <v>0</v>
      </c>
      <c r="AA264" s="76">
        <v>0</v>
      </c>
      <c r="AB264" s="76">
        <v>0</v>
      </c>
      <c r="AC264" s="76">
        <v>0</v>
      </c>
      <c r="AD264" s="76">
        <v>0</v>
      </c>
      <c r="AE264" s="76">
        <v>0</v>
      </c>
      <c r="AF264" s="76">
        <v>0</v>
      </c>
      <c r="AG264" s="76">
        <v>646320.1</v>
      </c>
      <c r="AH264" s="76">
        <v>0</v>
      </c>
      <c r="AI264" s="76">
        <v>0</v>
      </c>
      <c r="AJ264" s="76">
        <v>0</v>
      </c>
      <c r="AK264" s="76">
        <v>124335.71</v>
      </c>
      <c r="AL264" s="76">
        <v>0</v>
      </c>
      <c r="AM264" s="76">
        <v>0</v>
      </c>
      <c r="AN264" s="76">
        <v>0</v>
      </c>
      <c r="AO264" s="76">
        <v>2398.3000000000002</v>
      </c>
      <c r="AP264" s="76">
        <v>0</v>
      </c>
      <c r="AQ264" s="76">
        <v>0</v>
      </c>
      <c r="AR264" s="76">
        <v>0</v>
      </c>
      <c r="AS264" s="76">
        <v>0</v>
      </c>
      <c r="AT264" s="76">
        <v>0</v>
      </c>
      <c r="AU264" s="76">
        <v>0</v>
      </c>
      <c r="AV264" s="76">
        <v>0</v>
      </c>
      <c r="AW264" s="76">
        <v>0</v>
      </c>
      <c r="AX264" s="76">
        <v>3186.8</v>
      </c>
      <c r="AY264" s="76">
        <v>0</v>
      </c>
      <c r="AZ264" s="76">
        <v>0</v>
      </c>
      <c r="BA264" s="76">
        <v>2540</v>
      </c>
      <c r="BB264" s="76">
        <v>0</v>
      </c>
      <c r="BC264" s="76">
        <v>0</v>
      </c>
      <c r="BD264" s="76">
        <v>0</v>
      </c>
      <c r="BE264" s="76">
        <v>0</v>
      </c>
      <c r="BF264" s="76">
        <v>0</v>
      </c>
      <c r="BG264" s="76">
        <v>0</v>
      </c>
      <c r="BH264" s="76">
        <v>0</v>
      </c>
      <c r="BI264" s="76">
        <v>0</v>
      </c>
      <c r="BJ264" s="76">
        <v>0</v>
      </c>
      <c r="BK264" s="76">
        <v>0</v>
      </c>
      <c r="BL264" s="76">
        <v>215199.5</v>
      </c>
      <c r="BM264" s="76">
        <v>0</v>
      </c>
      <c r="BN264" s="76">
        <v>0</v>
      </c>
      <c r="BO264" s="76">
        <v>0</v>
      </c>
      <c r="BP264" s="76">
        <v>0</v>
      </c>
      <c r="BQ264" s="76">
        <v>0</v>
      </c>
      <c r="BR264" s="76">
        <v>0</v>
      </c>
      <c r="BS264" s="76">
        <v>0</v>
      </c>
      <c r="BT264" s="76">
        <v>63.25</v>
      </c>
      <c r="BU264" s="76">
        <v>0</v>
      </c>
      <c r="BV264" s="76">
        <v>5823.8</v>
      </c>
      <c r="BW264" s="76">
        <v>0</v>
      </c>
      <c r="BX264" s="76">
        <v>0</v>
      </c>
      <c r="BY264" s="76">
        <v>0</v>
      </c>
      <c r="BZ264" s="77">
        <v>-74778874.349999994</v>
      </c>
    </row>
    <row r="265" spans="1:78" x14ac:dyDescent="0.2">
      <c r="A265" s="74" t="s">
        <v>43</v>
      </c>
      <c r="B265" s="74" t="s">
        <v>207</v>
      </c>
      <c r="C265" s="75" t="s">
        <v>746</v>
      </c>
      <c r="D265" s="74" t="s">
        <v>747</v>
      </c>
      <c r="E265" s="76">
        <v>-95297482.709999993</v>
      </c>
      <c r="F265" s="76">
        <v>-34097603.579999998</v>
      </c>
      <c r="G265" s="76">
        <v>-26984491.239999998</v>
      </c>
      <c r="H265" s="76">
        <v>-25847568.359999999</v>
      </c>
      <c r="I265" s="76">
        <v>-23075653.460000001</v>
      </c>
      <c r="J265" s="76">
        <v>-11878604.67</v>
      </c>
      <c r="K265" s="76">
        <v>-20133041.57</v>
      </c>
      <c r="L265" s="76">
        <v>-32031644.25</v>
      </c>
      <c r="M265" s="76">
        <v>-14061014.59</v>
      </c>
      <c r="N265" s="76">
        <v>-49588860.259999998</v>
      </c>
      <c r="O265" s="76">
        <v>-13760063.76</v>
      </c>
      <c r="P265" s="76">
        <v>-27322470.82</v>
      </c>
      <c r="Q265" s="76">
        <v>-40315316.609999999</v>
      </c>
      <c r="R265" s="76">
        <v>-44859648.670000002</v>
      </c>
      <c r="S265" s="76">
        <v>-5448261.0700000003</v>
      </c>
      <c r="T265" s="76">
        <v>-33151510.739999998</v>
      </c>
      <c r="U265" s="76">
        <v>-20931879.329999998</v>
      </c>
      <c r="V265" s="76">
        <v>-8553013.0299999993</v>
      </c>
      <c r="W265" s="76">
        <v>-68818654.709999993</v>
      </c>
      <c r="X265" s="76">
        <v>-38325530.259999998</v>
      </c>
      <c r="Y265" s="76">
        <v>-28995685.59</v>
      </c>
      <c r="Z265" s="76">
        <v>-47271166.229999997</v>
      </c>
      <c r="AA265" s="76">
        <v>-19967644.48</v>
      </c>
      <c r="AB265" s="76">
        <v>-29841929.98</v>
      </c>
      <c r="AC265" s="76">
        <v>-19310049.420000002</v>
      </c>
      <c r="AD265" s="76">
        <v>-10898801.25</v>
      </c>
      <c r="AE265" s="76">
        <v>-10681314.060000001</v>
      </c>
      <c r="AF265" s="76">
        <v>-61206867.009999998</v>
      </c>
      <c r="AG265" s="76">
        <v>-23315136.27</v>
      </c>
      <c r="AH265" s="76">
        <v>-13605614.439999999</v>
      </c>
      <c r="AI265" s="76">
        <v>-6108543.75</v>
      </c>
      <c r="AJ265" s="76">
        <v>-11630131.890000001</v>
      </c>
      <c r="AK265" s="76">
        <v>-19527332.239999998</v>
      </c>
      <c r="AL265" s="76">
        <v>-18020407.780000001</v>
      </c>
      <c r="AM265" s="76">
        <v>-16106972.25</v>
      </c>
      <c r="AN265" s="76">
        <v>-23342880.359999999</v>
      </c>
      <c r="AO265" s="76">
        <v>-13261331.640000001</v>
      </c>
      <c r="AP265" s="76">
        <v>-15466029.99</v>
      </c>
      <c r="AQ265" s="76">
        <v>-14886923.16</v>
      </c>
      <c r="AR265" s="76">
        <v>-59446218.93</v>
      </c>
      <c r="AS265" s="76">
        <v>-17406381.559999999</v>
      </c>
      <c r="AT265" s="76">
        <v>-23600678.359999999</v>
      </c>
      <c r="AU265" s="76">
        <v>-16966094.280000001</v>
      </c>
      <c r="AV265" s="76">
        <v>-17171872.059999999</v>
      </c>
      <c r="AW265" s="76">
        <v>-3710615.73</v>
      </c>
      <c r="AX265" s="76">
        <v>-7413537.3399999999</v>
      </c>
      <c r="AY265" s="76">
        <v>-76768231.060000002</v>
      </c>
      <c r="AZ265" s="76">
        <v>-14174717.300000001</v>
      </c>
      <c r="BA265" s="76">
        <v>-21862384.239999998</v>
      </c>
      <c r="BB265" s="76">
        <v>-29053926.68</v>
      </c>
      <c r="BC265" s="76">
        <v>-29689161.879999999</v>
      </c>
      <c r="BD265" s="76">
        <v>-19812388.600000001</v>
      </c>
      <c r="BE265" s="76">
        <v>-32144543.829999998</v>
      </c>
      <c r="BF265" s="76">
        <v>-30832346.629999999</v>
      </c>
      <c r="BG265" s="76">
        <v>-17643571.710000001</v>
      </c>
      <c r="BH265" s="76">
        <v>-8275878.9500000002</v>
      </c>
      <c r="BI265" s="76">
        <v>-5870277.3300000001</v>
      </c>
      <c r="BJ265" s="76">
        <v>-63018021.57</v>
      </c>
      <c r="BK265" s="76">
        <v>-47301344.5</v>
      </c>
      <c r="BL265" s="76">
        <v>-20872090.239999998</v>
      </c>
      <c r="BM265" s="76">
        <v>-16857506.25</v>
      </c>
      <c r="BN265" s="76">
        <v>-24033102.18</v>
      </c>
      <c r="BO265" s="76">
        <v>-28298375.370000001</v>
      </c>
      <c r="BP265" s="76">
        <v>-13981829.43</v>
      </c>
      <c r="BQ265" s="76">
        <v>-36320698.759999998</v>
      </c>
      <c r="BR265" s="76">
        <v>-15632707.6</v>
      </c>
      <c r="BS265" s="76">
        <v>-17624299.800000001</v>
      </c>
      <c r="BT265" s="76">
        <v>-20573299.16</v>
      </c>
      <c r="BU265" s="76">
        <v>-27126530.66</v>
      </c>
      <c r="BV265" s="76">
        <v>-33324467.949999999</v>
      </c>
      <c r="BW265" s="76">
        <v>-15466291.9</v>
      </c>
      <c r="BX265" s="76">
        <v>-8528656.3100000005</v>
      </c>
      <c r="BY265" s="76">
        <v>-8109472.8700000001</v>
      </c>
      <c r="BZ265" s="77">
        <v>40728365.159999996</v>
      </c>
    </row>
    <row r="266" spans="1:78" x14ac:dyDescent="0.2">
      <c r="A266" s="74" t="s">
        <v>43</v>
      </c>
      <c r="B266" s="74" t="s">
        <v>207</v>
      </c>
      <c r="C266" s="75" t="s">
        <v>748</v>
      </c>
      <c r="D266" s="74" t="s">
        <v>749</v>
      </c>
      <c r="E266" s="76">
        <v>-84612012.709999993</v>
      </c>
      <c r="F266" s="76">
        <v>-14016470.939999999</v>
      </c>
      <c r="G266" s="76">
        <v>-23534437.48</v>
      </c>
      <c r="H266" s="76">
        <v>-6261543.4500000002</v>
      </c>
      <c r="I266" s="76">
        <v>-4076121.11</v>
      </c>
      <c r="J266" s="76">
        <v>-79258.559999999998</v>
      </c>
      <c r="K266" s="76">
        <v>-235404011.68000001</v>
      </c>
      <c r="L266" s="76">
        <v>-12580668.35</v>
      </c>
      <c r="M266" s="76">
        <v>-2867047.12</v>
      </c>
      <c r="N266" s="76">
        <v>-27360291.620000001</v>
      </c>
      <c r="O266" s="76">
        <v>-2278792.73</v>
      </c>
      <c r="P266" s="76">
        <v>-7500973.3799999999</v>
      </c>
      <c r="Q266" s="76">
        <v>-22241810.32</v>
      </c>
      <c r="R266" s="76">
        <v>-12837812.27</v>
      </c>
      <c r="S266" s="76">
        <v>-1047637.73</v>
      </c>
      <c r="T266" s="76">
        <v>-4377197.3899999997</v>
      </c>
      <c r="U266" s="76">
        <v>-4721283.87</v>
      </c>
      <c r="V266" s="76">
        <v>-1285699.52</v>
      </c>
      <c r="W266" s="76">
        <v>-111063196.27</v>
      </c>
      <c r="X266" s="76">
        <v>-15268953.439999999</v>
      </c>
      <c r="Y266" s="76">
        <v>-7111751.1200000001</v>
      </c>
      <c r="Z266" s="76">
        <v>-10241796.039999999</v>
      </c>
      <c r="AA266" s="76">
        <v>-3238658.47</v>
      </c>
      <c r="AB266" s="76">
        <v>-4264952.12</v>
      </c>
      <c r="AC266" s="76">
        <v>0</v>
      </c>
      <c r="AD266" s="76">
        <v>-2269689.63</v>
      </c>
      <c r="AE266" s="76">
        <v>-712924.73</v>
      </c>
      <c r="AF266" s="76">
        <v>-191838067.59999999</v>
      </c>
      <c r="AG266" s="76">
        <v>-3435179.68</v>
      </c>
      <c r="AH266" s="76">
        <v>-1949003.16</v>
      </c>
      <c r="AI266" s="76">
        <v>-3800662.31</v>
      </c>
      <c r="AJ266" s="76">
        <v>-2123915.4900000002</v>
      </c>
      <c r="AK266" s="76">
        <v>-3845986.48</v>
      </c>
      <c r="AL266" s="76">
        <v>-3177309.92</v>
      </c>
      <c r="AM266" s="76">
        <v>-3947860.79</v>
      </c>
      <c r="AN266" s="76">
        <v>-4057872.95</v>
      </c>
      <c r="AO266" s="76">
        <v>-2368003.2999999998</v>
      </c>
      <c r="AP266" s="76">
        <v>-3038201.44</v>
      </c>
      <c r="AQ266" s="76">
        <v>-2017119.95</v>
      </c>
      <c r="AR266" s="76">
        <v>-76211668.620000005</v>
      </c>
      <c r="AS266" s="76">
        <v>-2345349.96</v>
      </c>
      <c r="AT266" s="76">
        <v>-2348277.62</v>
      </c>
      <c r="AU266" s="76">
        <v>-4047261.98</v>
      </c>
      <c r="AV266" s="76">
        <v>-2462768.6</v>
      </c>
      <c r="AW266" s="76">
        <v>-382810.72</v>
      </c>
      <c r="AX266" s="76">
        <v>-1372516.48</v>
      </c>
      <c r="AY266" s="76">
        <v>-110847505.98</v>
      </c>
      <c r="AZ266" s="76">
        <v>-2936485.98</v>
      </c>
      <c r="BA266" s="76">
        <v>-4531334.78</v>
      </c>
      <c r="BB266" s="76">
        <v>-5926379.9299999997</v>
      </c>
      <c r="BC266" s="76">
        <v>-7290033.21</v>
      </c>
      <c r="BD266" s="76">
        <v>-4343695.76</v>
      </c>
      <c r="BE266" s="76">
        <v>-13572140.720000001</v>
      </c>
      <c r="BF266" s="76">
        <v>-11154835.210000001</v>
      </c>
      <c r="BG266" s="76">
        <v>-4923787.4400000004</v>
      </c>
      <c r="BH266" s="76">
        <v>-1634259.18</v>
      </c>
      <c r="BI266" s="76">
        <v>0</v>
      </c>
      <c r="BJ266" s="76">
        <v>-106939672.95999999</v>
      </c>
      <c r="BK266" s="76">
        <v>-26685857.07</v>
      </c>
      <c r="BL266" s="76">
        <v>-4971781.37</v>
      </c>
      <c r="BM266" s="76">
        <v>-1135399.99</v>
      </c>
      <c r="BN266" s="76">
        <v>-2213673.91</v>
      </c>
      <c r="BO266" s="76">
        <v>-4425855.34</v>
      </c>
      <c r="BP266" s="76">
        <v>-2443292.63</v>
      </c>
      <c r="BQ266" s="76">
        <v>-61480349.439999998</v>
      </c>
      <c r="BR266" s="76">
        <v>-2887768.64</v>
      </c>
      <c r="BS266" s="76">
        <v>-2685181.6</v>
      </c>
      <c r="BT266" s="76">
        <v>-4413791.6100000003</v>
      </c>
      <c r="BU266" s="76">
        <v>-5060131.12</v>
      </c>
      <c r="BV266" s="76">
        <v>-17241667.039999999</v>
      </c>
      <c r="BW266" s="76">
        <v>-2306110.02</v>
      </c>
      <c r="BX266" s="76">
        <v>-1438568.54</v>
      </c>
      <c r="BY266" s="76">
        <v>-715113.52</v>
      </c>
      <c r="BZ266" s="77">
        <v>-6823891.1599999983</v>
      </c>
    </row>
    <row r="267" spans="1:78" x14ac:dyDescent="0.2">
      <c r="A267" s="74" t="s">
        <v>43</v>
      </c>
      <c r="B267" s="74" t="s">
        <v>207</v>
      </c>
      <c r="C267" s="75" t="s">
        <v>750</v>
      </c>
      <c r="D267" s="74" t="s">
        <v>751</v>
      </c>
      <c r="E267" s="76">
        <v>-17541762.530000001</v>
      </c>
      <c r="F267" s="76">
        <v>-6281622.2699999996</v>
      </c>
      <c r="G267" s="76">
        <v>-4969320.3600000003</v>
      </c>
      <c r="H267" s="76">
        <v>-5551935.8200000003</v>
      </c>
      <c r="I267" s="76">
        <v>-4251729.4000000004</v>
      </c>
      <c r="J267" s="76">
        <v>-2188699.81</v>
      </c>
      <c r="K267" s="76">
        <v>-3833626.97</v>
      </c>
      <c r="L267" s="76">
        <v>-6143914.6699999999</v>
      </c>
      <c r="M267" s="76">
        <v>-2678388.6800000002</v>
      </c>
      <c r="N267" s="76">
        <v>-9469330.1999999993</v>
      </c>
      <c r="O267" s="76">
        <v>-2637497.83</v>
      </c>
      <c r="P267" s="76">
        <v>-5240165.99</v>
      </c>
      <c r="Q267" s="76">
        <v>-7734158.0700000003</v>
      </c>
      <c r="R267" s="76">
        <v>-8577926.6600000001</v>
      </c>
      <c r="S267" s="76">
        <v>-1011154.68</v>
      </c>
      <c r="T267" s="76">
        <v>-6358455.1500000004</v>
      </c>
      <c r="U267" s="76">
        <v>-4016614.64</v>
      </c>
      <c r="V267" s="76">
        <v>-1640054.79</v>
      </c>
      <c r="W267" s="76">
        <v>-13103720.289999999</v>
      </c>
      <c r="X267" s="76">
        <v>-7344183.7400000002</v>
      </c>
      <c r="Y267" s="76">
        <v>-5557657.1399999997</v>
      </c>
      <c r="Z267" s="76">
        <v>0</v>
      </c>
      <c r="AA267" s="76">
        <v>-3793909.98</v>
      </c>
      <c r="AB267" s="76">
        <v>-5717934.5199999996</v>
      </c>
      <c r="AC267" s="76">
        <v>-3701856.72</v>
      </c>
      <c r="AD267" s="76">
        <v>-2081161.99</v>
      </c>
      <c r="AE267" s="76">
        <v>-2048088.96</v>
      </c>
      <c r="AF267" s="76">
        <v>-11221258.949999999</v>
      </c>
      <c r="AG267" s="76">
        <v>-4268876.4000000004</v>
      </c>
      <c r="AH267" s="76">
        <v>-2491731.4300000002</v>
      </c>
      <c r="AI267" s="76">
        <v>-2236075.85</v>
      </c>
      <c r="AJ267" s="76">
        <v>-2130129.0699999998</v>
      </c>
      <c r="AK267" s="76">
        <v>-3577460.39</v>
      </c>
      <c r="AL267" s="76">
        <v>-3299915.44</v>
      </c>
      <c r="AM267" s="76">
        <v>-2947158.82</v>
      </c>
      <c r="AN267" s="76">
        <v>-4273573.82</v>
      </c>
      <c r="AO267" s="76">
        <v>-2428293.75</v>
      </c>
      <c r="AP267" s="76">
        <v>-2831743.93</v>
      </c>
      <c r="AQ267" s="76">
        <v>-2726414.18</v>
      </c>
      <c r="AR267" s="76">
        <v>-10847473.73</v>
      </c>
      <c r="AS267" s="76">
        <v>-3175553.79</v>
      </c>
      <c r="AT267" s="76">
        <v>-4305890.18</v>
      </c>
      <c r="AU267" s="76">
        <v>-3096861.02</v>
      </c>
      <c r="AV267" s="76">
        <v>-3132279.01</v>
      </c>
      <c r="AW267" s="76">
        <v>-676181.48</v>
      </c>
      <c r="AX267" s="76">
        <v>-1351950.38</v>
      </c>
      <c r="AY267" s="76">
        <v>-13710446.619999999</v>
      </c>
      <c r="AZ267" s="76">
        <v>-2527738.6800000002</v>
      </c>
      <c r="BA267" s="76">
        <v>-3895735.39</v>
      </c>
      <c r="BB267" s="76">
        <v>-5188817.37</v>
      </c>
      <c r="BC267" s="76">
        <v>-5290453.9400000004</v>
      </c>
      <c r="BD267" s="76">
        <v>-3532487.67</v>
      </c>
      <c r="BE267" s="76">
        <v>-5730114.3300000001</v>
      </c>
      <c r="BF267" s="76">
        <v>-5503122.7999999998</v>
      </c>
      <c r="BG267" s="76">
        <v>-3145753.1</v>
      </c>
      <c r="BH267" s="76">
        <v>-1482818.23</v>
      </c>
      <c r="BI267" s="76">
        <v>-1015830.84</v>
      </c>
      <c r="BJ267" s="76">
        <v>-11363905.529999999</v>
      </c>
      <c r="BK267" s="76">
        <v>-8538742.9000000004</v>
      </c>
      <c r="BL267" s="76">
        <v>-3763115.09</v>
      </c>
      <c r="BM267" s="76">
        <v>-3041524.53</v>
      </c>
      <c r="BN267" s="76">
        <v>-4331940.1399999997</v>
      </c>
      <c r="BO267" s="76">
        <v>-5099565.45</v>
      </c>
      <c r="BP267" s="76">
        <v>-2525098.2000000002</v>
      </c>
      <c r="BQ267" s="76">
        <v>-6580424.2199999997</v>
      </c>
      <c r="BR267" s="76">
        <v>-2833812.97</v>
      </c>
      <c r="BS267" s="76">
        <v>-3195382.71</v>
      </c>
      <c r="BT267" s="76">
        <v>-3729355</v>
      </c>
      <c r="BU267" s="76">
        <v>-4918764.54</v>
      </c>
      <c r="BV267" s="76">
        <v>-6040019.0499999998</v>
      </c>
      <c r="BW267" s="76">
        <v>-2802966.64</v>
      </c>
      <c r="BX267" s="76">
        <v>-1546216.52</v>
      </c>
      <c r="BY267" s="76">
        <v>-1469995.08</v>
      </c>
      <c r="BZ267" s="77">
        <v>4953117.3199999984</v>
      </c>
    </row>
    <row r="268" spans="1:78" x14ac:dyDescent="0.2">
      <c r="A268" s="74" t="s">
        <v>43</v>
      </c>
      <c r="B268" s="74" t="s">
        <v>752</v>
      </c>
      <c r="C268" s="75" t="s">
        <v>753</v>
      </c>
      <c r="D268" s="74" t="s">
        <v>754</v>
      </c>
      <c r="E268" s="76">
        <v>1315526.75</v>
      </c>
      <c r="F268" s="76">
        <v>478500</v>
      </c>
      <c r="G268" s="76">
        <v>307450</v>
      </c>
      <c r="H268" s="76">
        <v>339900</v>
      </c>
      <c r="I268" s="76">
        <v>380000</v>
      </c>
      <c r="J268" s="76">
        <v>5000</v>
      </c>
      <c r="K268" s="76">
        <v>837553.43</v>
      </c>
      <c r="L268" s="76">
        <v>343150</v>
      </c>
      <c r="M268" s="76">
        <v>35650</v>
      </c>
      <c r="N268" s="76">
        <v>762700</v>
      </c>
      <c r="O268" s="76">
        <v>157500</v>
      </c>
      <c r="P268" s="76">
        <v>165650</v>
      </c>
      <c r="Q268" s="76">
        <v>286150</v>
      </c>
      <c r="R268" s="76">
        <v>414400</v>
      </c>
      <c r="S268" s="76">
        <v>47700</v>
      </c>
      <c r="T268" s="76">
        <v>41950</v>
      </c>
      <c r="U268" s="76">
        <v>54750</v>
      </c>
      <c r="V268" s="76">
        <v>96600</v>
      </c>
      <c r="W268" s="76">
        <v>1276148.25</v>
      </c>
      <c r="X268" s="76">
        <v>0</v>
      </c>
      <c r="Y268" s="76">
        <v>157550</v>
      </c>
      <c r="Z268" s="76">
        <v>0</v>
      </c>
      <c r="AA268" s="76">
        <v>83900</v>
      </c>
      <c r="AB268" s="76">
        <v>0</v>
      </c>
      <c r="AC268" s="76">
        <v>236200</v>
      </c>
      <c r="AD268" s="76">
        <v>0</v>
      </c>
      <c r="AE268" s="76">
        <v>0</v>
      </c>
      <c r="AF268" s="76">
        <v>1557426.45</v>
      </c>
      <c r="AG268" s="76">
        <v>182500</v>
      </c>
      <c r="AH268" s="76">
        <v>144650</v>
      </c>
      <c r="AI268" s="76">
        <v>72600</v>
      </c>
      <c r="AJ268" s="76">
        <v>115450</v>
      </c>
      <c r="AK268" s="76">
        <v>162300</v>
      </c>
      <c r="AL268" s="76">
        <v>237100</v>
      </c>
      <c r="AM268" s="76">
        <v>97300</v>
      </c>
      <c r="AN268" s="76">
        <v>282350</v>
      </c>
      <c r="AO268" s="76">
        <v>138350</v>
      </c>
      <c r="AP268" s="76">
        <v>124150</v>
      </c>
      <c r="AQ268" s="76">
        <v>76350</v>
      </c>
      <c r="AR268" s="76">
        <v>621699</v>
      </c>
      <c r="AS268" s="76">
        <v>59000</v>
      </c>
      <c r="AT268" s="76">
        <v>163150</v>
      </c>
      <c r="AU268" s="76">
        <v>103300</v>
      </c>
      <c r="AV268" s="76">
        <v>102600</v>
      </c>
      <c r="AW268" s="76">
        <v>554950</v>
      </c>
      <c r="AX268" s="76">
        <v>553200</v>
      </c>
      <c r="AY268" s="76">
        <v>1356008.52</v>
      </c>
      <c r="AZ268" s="76">
        <v>129950</v>
      </c>
      <c r="BA268" s="76">
        <v>253900</v>
      </c>
      <c r="BB268" s="76">
        <v>312750</v>
      </c>
      <c r="BC268" s="76">
        <v>400500</v>
      </c>
      <c r="BD268" s="76">
        <v>328400</v>
      </c>
      <c r="BE268" s="76">
        <v>206600</v>
      </c>
      <c r="BF268" s="76">
        <v>315850</v>
      </c>
      <c r="BG268" s="76">
        <v>248600</v>
      </c>
      <c r="BH268" s="76">
        <v>53150</v>
      </c>
      <c r="BI268" s="76">
        <v>73100</v>
      </c>
      <c r="BJ268" s="76">
        <v>1562126.75</v>
      </c>
      <c r="BK268" s="76">
        <v>903850</v>
      </c>
      <c r="BL268" s="76">
        <v>391000</v>
      </c>
      <c r="BM268" s="76">
        <v>101050</v>
      </c>
      <c r="BN268" s="76">
        <v>318900.5</v>
      </c>
      <c r="BO268" s="76">
        <v>329500</v>
      </c>
      <c r="BP268" s="76">
        <v>107900</v>
      </c>
      <c r="BQ268" s="76">
        <v>605474</v>
      </c>
      <c r="BR268" s="76">
        <v>89300</v>
      </c>
      <c r="BS268" s="76">
        <v>332150</v>
      </c>
      <c r="BT268" s="76">
        <v>269550</v>
      </c>
      <c r="BU268" s="76">
        <v>440900</v>
      </c>
      <c r="BV268" s="76">
        <v>471250</v>
      </c>
      <c r="BW268" s="76">
        <v>298250</v>
      </c>
      <c r="BX268" s="76">
        <v>238200</v>
      </c>
      <c r="BY268" s="76">
        <v>81450</v>
      </c>
      <c r="BZ268" s="77">
        <v>-511476.97</v>
      </c>
    </row>
    <row r="269" spans="1:78" x14ac:dyDescent="0.2">
      <c r="A269" s="74" t="s">
        <v>43</v>
      </c>
      <c r="B269" s="74" t="s">
        <v>222</v>
      </c>
      <c r="C269" s="75" t="s">
        <v>755</v>
      </c>
      <c r="D269" s="74" t="s">
        <v>756</v>
      </c>
      <c r="E269" s="76">
        <v>0</v>
      </c>
      <c r="F269" s="76">
        <v>0</v>
      </c>
      <c r="G269" s="76">
        <v>0</v>
      </c>
      <c r="H269" s="76">
        <v>0</v>
      </c>
      <c r="I269" s="76">
        <v>0</v>
      </c>
      <c r="J269" s="76">
        <v>0</v>
      </c>
      <c r="K269" s="76">
        <v>0</v>
      </c>
      <c r="L269" s="76">
        <v>0</v>
      </c>
      <c r="M269" s="76">
        <v>0</v>
      </c>
      <c r="N269" s="76">
        <v>0</v>
      </c>
      <c r="O269" s="76">
        <v>0</v>
      </c>
      <c r="P269" s="76">
        <v>0</v>
      </c>
      <c r="Q269" s="76">
        <v>0</v>
      </c>
      <c r="R269" s="76">
        <v>0</v>
      </c>
      <c r="S269" s="76">
        <v>0</v>
      </c>
      <c r="T269" s="76">
        <v>0</v>
      </c>
      <c r="U269" s="76">
        <v>0</v>
      </c>
      <c r="V269" s="76">
        <v>0</v>
      </c>
      <c r="W269" s="76">
        <v>0</v>
      </c>
      <c r="X269" s="76">
        <v>-410</v>
      </c>
      <c r="Y269" s="76">
        <v>0</v>
      </c>
      <c r="Z269" s="76">
        <v>0</v>
      </c>
      <c r="AA269" s="76">
        <v>0</v>
      </c>
      <c r="AB269" s="76">
        <v>0</v>
      </c>
      <c r="AC269" s="76">
        <v>0</v>
      </c>
      <c r="AD269" s="76">
        <v>0</v>
      </c>
      <c r="AE269" s="76">
        <v>0</v>
      </c>
      <c r="AF269" s="76">
        <v>0</v>
      </c>
      <c r="AG269" s="76">
        <v>0</v>
      </c>
      <c r="AH269" s="76">
        <v>-16345.7</v>
      </c>
      <c r="AI269" s="76">
        <v>0</v>
      </c>
      <c r="AJ269" s="76">
        <v>0</v>
      </c>
      <c r="AK269" s="76">
        <v>0</v>
      </c>
      <c r="AL269" s="76">
        <v>0</v>
      </c>
      <c r="AM269" s="76">
        <v>0</v>
      </c>
      <c r="AN269" s="76">
        <v>0</v>
      </c>
      <c r="AO269" s="76">
        <v>0</v>
      </c>
      <c r="AP269" s="76">
        <v>0</v>
      </c>
      <c r="AQ269" s="76">
        <v>0</v>
      </c>
      <c r="AR269" s="76">
        <v>0</v>
      </c>
      <c r="AS269" s="76">
        <v>0</v>
      </c>
      <c r="AT269" s="76">
        <v>0</v>
      </c>
      <c r="AU269" s="76">
        <v>0</v>
      </c>
      <c r="AV269" s="76">
        <v>0</v>
      </c>
      <c r="AW269" s="76">
        <v>0</v>
      </c>
      <c r="AX269" s="76">
        <v>0</v>
      </c>
      <c r="AY269" s="76">
        <v>-1723.82</v>
      </c>
      <c r="AZ269" s="76">
        <v>0</v>
      </c>
      <c r="BA269" s="76">
        <v>-2686</v>
      </c>
      <c r="BB269" s="76">
        <v>0</v>
      </c>
      <c r="BC269" s="76">
        <v>0</v>
      </c>
      <c r="BD269" s="76">
        <v>-4749.7299999999996</v>
      </c>
      <c r="BE269" s="76">
        <v>0</v>
      </c>
      <c r="BF269" s="76">
        <v>0</v>
      </c>
      <c r="BG269" s="76">
        <v>0</v>
      </c>
      <c r="BH269" s="76">
        <v>0</v>
      </c>
      <c r="BI269" s="76">
        <v>0</v>
      </c>
      <c r="BJ269" s="76">
        <v>0</v>
      </c>
      <c r="BK269" s="76">
        <v>0</v>
      </c>
      <c r="BL269" s="76">
        <v>-100</v>
      </c>
      <c r="BM269" s="76">
        <v>-2348</v>
      </c>
      <c r="BN269" s="76">
        <v>0</v>
      </c>
      <c r="BO269" s="76">
        <v>0</v>
      </c>
      <c r="BP269" s="76">
        <v>0</v>
      </c>
      <c r="BQ269" s="76">
        <v>0</v>
      </c>
      <c r="BR269" s="76">
        <v>0</v>
      </c>
      <c r="BS269" s="76">
        <v>0</v>
      </c>
      <c r="BT269" s="76">
        <v>0</v>
      </c>
      <c r="BU269" s="76">
        <v>0</v>
      </c>
      <c r="BV269" s="76">
        <v>0</v>
      </c>
      <c r="BW269" s="76">
        <v>0</v>
      </c>
      <c r="BX269" s="76">
        <v>0</v>
      </c>
      <c r="BY269" s="76">
        <v>0</v>
      </c>
      <c r="BZ269" s="77">
        <v>450929.84</v>
      </c>
    </row>
    <row r="270" spans="1:78" x14ac:dyDescent="0.2">
      <c r="A270" s="74" t="s">
        <v>43</v>
      </c>
      <c r="B270" s="74" t="s">
        <v>222</v>
      </c>
      <c r="C270" s="75" t="s">
        <v>757</v>
      </c>
      <c r="D270" s="74" t="s">
        <v>758</v>
      </c>
      <c r="E270" s="76">
        <v>0</v>
      </c>
      <c r="F270" s="76">
        <v>0</v>
      </c>
      <c r="G270" s="76">
        <v>0</v>
      </c>
      <c r="H270" s="76">
        <v>1205.32</v>
      </c>
      <c r="I270" s="76">
        <v>0</v>
      </c>
      <c r="J270" s="76">
        <v>0</v>
      </c>
      <c r="K270" s="76">
        <v>1293.18</v>
      </c>
      <c r="L270" s="76">
        <v>0</v>
      </c>
      <c r="M270" s="76">
        <v>0</v>
      </c>
      <c r="N270" s="76">
        <v>0</v>
      </c>
      <c r="O270" s="76">
        <v>0</v>
      </c>
      <c r="P270" s="76">
        <v>0</v>
      </c>
      <c r="Q270" s="76">
        <v>0</v>
      </c>
      <c r="R270" s="76">
        <v>0</v>
      </c>
      <c r="S270" s="76">
        <v>0</v>
      </c>
      <c r="T270" s="76">
        <v>0</v>
      </c>
      <c r="U270" s="76">
        <v>10416.74</v>
      </c>
      <c r="V270" s="76">
        <v>0</v>
      </c>
      <c r="W270" s="76">
        <v>0</v>
      </c>
      <c r="X270" s="76">
        <v>0</v>
      </c>
      <c r="Y270" s="76">
        <v>0</v>
      </c>
      <c r="Z270" s="76">
        <v>0</v>
      </c>
      <c r="AA270" s="76">
        <v>0</v>
      </c>
      <c r="AB270" s="76">
        <v>0</v>
      </c>
      <c r="AC270" s="76">
        <v>0</v>
      </c>
      <c r="AD270" s="76">
        <v>0</v>
      </c>
      <c r="AE270" s="76">
        <v>0</v>
      </c>
      <c r="AF270" s="76">
        <v>0</v>
      </c>
      <c r="AG270" s="76">
        <v>0</v>
      </c>
      <c r="AH270" s="76">
        <v>866.37</v>
      </c>
      <c r="AI270" s="76">
        <v>0</v>
      </c>
      <c r="AJ270" s="76">
        <v>0</v>
      </c>
      <c r="AK270" s="76">
        <v>0</v>
      </c>
      <c r="AL270" s="76">
        <v>0</v>
      </c>
      <c r="AM270" s="76">
        <v>0</v>
      </c>
      <c r="AN270" s="76">
        <v>0</v>
      </c>
      <c r="AO270" s="76">
        <v>0</v>
      </c>
      <c r="AP270" s="76">
        <v>0</v>
      </c>
      <c r="AQ270" s="76">
        <v>0</v>
      </c>
      <c r="AR270" s="76">
        <v>0</v>
      </c>
      <c r="AS270" s="76">
        <v>0</v>
      </c>
      <c r="AT270" s="76">
        <v>0</v>
      </c>
      <c r="AU270" s="76">
        <v>0</v>
      </c>
      <c r="AV270" s="76">
        <v>0</v>
      </c>
      <c r="AW270" s="76">
        <v>0</v>
      </c>
      <c r="AX270" s="76">
        <v>0</v>
      </c>
      <c r="AY270" s="76">
        <v>2279.91</v>
      </c>
      <c r="AZ270" s="76">
        <v>0</v>
      </c>
      <c r="BA270" s="76">
        <v>8229</v>
      </c>
      <c r="BB270" s="76">
        <v>0</v>
      </c>
      <c r="BC270" s="76">
        <v>0</v>
      </c>
      <c r="BD270" s="76">
        <v>0</v>
      </c>
      <c r="BE270" s="76">
        <v>0</v>
      </c>
      <c r="BF270" s="76">
        <v>0</v>
      </c>
      <c r="BG270" s="76">
        <v>0</v>
      </c>
      <c r="BH270" s="76">
        <v>0</v>
      </c>
      <c r="BI270" s="76">
        <v>0</v>
      </c>
      <c r="BJ270" s="76">
        <v>0</v>
      </c>
      <c r="BK270" s="76">
        <v>0</v>
      </c>
      <c r="BL270" s="76">
        <v>0</v>
      </c>
      <c r="BM270" s="76">
        <v>0</v>
      </c>
      <c r="BN270" s="76">
        <v>0</v>
      </c>
      <c r="BO270" s="76">
        <v>0</v>
      </c>
      <c r="BP270" s="76">
        <v>22428.400000000001</v>
      </c>
      <c r="BQ270" s="76">
        <v>0</v>
      </c>
      <c r="BR270" s="76">
        <v>0</v>
      </c>
      <c r="BS270" s="76">
        <v>0</v>
      </c>
      <c r="BT270" s="76">
        <v>0</v>
      </c>
      <c r="BU270" s="76">
        <v>0</v>
      </c>
      <c r="BV270" s="76">
        <v>0</v>
      </c>
      <c r="BW270" s="76">
        <v>0</v>
      </c>
      <c r="BX270" s="76">
        <v>0</v>
      </c>
      <c r="BY270" s="76">
        <v>0</v>
      </c>
      <c r="BZ270" s="77"/>
    </row>
    <row r="271" spans="1:78" x14ac:dyDescent="0.2">
      <c r="A271" s="74" t="s">
        <v>43</v>
      </c>
      <c r="B271" s="74" t="s">
        <v>227</v>
      </c>
      <c r="C271" s="75" t="s">
        <v>759</v>
      </c>
      <c r="D271" s="74" t="s">
        <v>760</v>
      </c>
      <c r="E271" s="76">
        <v>-153387.18</v>
      </c>
      <c r="F271" s="76">
        <v>0</v>
      </c>
      <c r="G271" s="76">
        <v>-439656.1</v>
      </c>
      <c r="H271" s="76">
        <v>-15937.23</v>
      </c>
      <c r="I271" s="76">
        <v>-4542.3900000000003</v>
      </c>
      <c r="J271" s="76">
        <v>0</v>
      </c>
      <c r="K271" s="76">
        <v>-626307.4</v>
      </c>
      <c r="L271" s="76">
        <v>-72856.66</v>
      </c>
      <c r="M271" s="76">
        <v>-1823.29</v>
      </c>
      <c r="N271" s="76">
        <v>-62989.84</v>
      </c>
      <c r="O271" s="76">
        <v>-15368.86</v>
      </c>
      <c r="P271" s="76">
        <v>-103914.91</v>
      </c>
      <c r="Q271" s="76">
        <v>-698804.94</v>
      </c>
      <c r="R271" s="76">
        <v>-195227.23</v>
      </c>
      <c r="S271" s="76">
        <v>0</v>
      </c>
      <c r="T271" s="76">
        <v>-370</v>
      </c>
      <c r="U271" s="76">
        <v>-5545.62</v>
      </c>
      <c r="V271" s="76">
        <v>-2577</v>
      </c>
      <c r="W271" s="76">
        <v>0</v>
      </c>
      <c r="X271" s="76">
        <v>-143289.25</v>
      </c>
      <c r="Y271" s="76">
        <v>-5699.56</v>
      </c>
      <c r="Z271" s="76">
        <v>-162971.31</v>
      </c>
      <c r="AA271" s="76">
        <v>-1231.56</v>
      </c>
      <c r="AB271" s="76">
        <v>0</v>
      </c>
      <c r="AC271" s="76">
        <v>0</v>
      </c>
      <c r="AD271" s="76">
        <v>0</v>
      </c>
      <c r="AE271" s="76">
        <v>0</v>
      </c>
      <c r="AF271" s="76">
        <v>-5060520.82</v>
      </c>
      <c r="AG271" s="76">
        <v>-9915.7199999999993</v>
      </c>
      <c r="AH271" s="76">
        <v>-48375.85</v>
      </c>
      <c r="AI271" s="76">
        <v>-5392.84</v>
      </c>
      <c r="AJ271" s="76">
        <v>0</v>
      </c>
      <c r="AK271" s="76">
        <v>-32383.85</v>
      </c>
      <c r="AL271" s="76">
        <v>-28002.77</v>
      </c>
      <c r="AM271" s="76">
        <v>-2270.11</v>
      </c>
      <c r="AN271" s="76">
        <v>-43807.15</v>
      </c>
      <c r="AO271" s="76">
        <v>-1421.41</v>
      </c>
      <c r="AP271" s="76">
        <v>-11764.32</v>
      </c>
      <c r="AQ271" s="76">
        <v>-20743.12</v>
      </c>
      <c r="AR271" s="76">
        <v>-395684.46</v>
      </c>
      <c r="AS271" s="76">
        <v>0</v>
      </c>
      <c r="AT271" s="76">
        <v>-7246</v>
      </c>
      <c r="AU271" s="76">
        <v>-1802</v>
      </c>
      <c r="AV271" s="76">
        <v>-14223.54</v>
      </c>
      <c r="AW271" s="76">
        <v>-1321</v>
      </c>
      <c r="AX271" s="76">
        <v>-785.94</v>
      </c>
      <c r="AY271" s="76">
        <v>-536309.18000000005</v>
      </c>
      <c r="AZ271" s="76">
        <v>-13025</v>
      </c>
      <c r="BA271" s="76">
        <v>-40676.31</v>
      </c>
      <c r="BB271" s="76">
        <v>-3118.92</v>
      </c>
      <c r="BC271" s="76">
        <v>-129784.3</v>
      </c>
      <c r="BD271" s="76">
        <v>-168727.11</v>
      </c>
      <c r="BE271" s="76">
        <v>-125561.5499</v>
      </c>
      <c r="BF271" s="76">
        <v>-131374.35999999999</v>
      </c>
      <c r="BG271" s="76">
        <v>0</v>
      </c>
      <c r="BH271" s="76">
        <v>-2111.2199999999998</v>
      </c>
      <c r="BI271" s="76">
        <v>-1250.5</v>
      </c>
      <c r="BJ271" s="76">
        <v>-833363.96</v>
      </c>
      <c r="BK271" s="76">
        <v>0</v>
      </c>
      <c r="BL271" s="76">
        <v>0</v>
      </c>
      <c r="BM271" s="76">
        <v>-665.15</v>
      </c>
      <c r="BN271" s="76">
        <v>0</v>
      </c>
      <c r="BO271" s="76">
        <v>-1195.56</v>
      </c>
      <c r="BP271" s="76">
        <v>-3658.71</v>
      </c>
      <c r="BQ271" s="76">
        <v>-582791.06000000006</v>
      </c>
      <c r="BR271" s="76">
        <v>-14613.63</v>
      </c>
      <c r="BS271" s="76">
        <v>-3816.34</v>
      </c>
      <c r="BT271" s="76">
        <v>-11803.66</v>
      </c>
      <c r="BU271" s="76">
        <v>-10222.030000000001</v>
      </c>
      <c r="BV271" s="76">
        <v>-258370.37</v>
      </c>
      <c r="BW271" s="76">
        <v>-19656.400000000001</v>
      </c>
      <c r="BX271" s="76">
        <v>0</v>
      </c>
      <c r="BY271" s="76">
        <v>-4862</v>
      </c>
      <c r="BZ271" s="77">
        <v>1112.1400000000001</v>
      </c>
    </row>
    <row r="272" spans="1:78" x14ac:dyDescent="0.2">
      <c r="A272" s="74" t="s">
        <v>43</v>
      </c>
      <c r="B272" s="74" t="s">
        <v>227</v>
      </c>
      <c r="C272" s="75" t="s">
        <v>761</v>
      </c>
      <c r="D272" s="74" t="s">
        <v>762</v>
      </c>
      <c r="E272" s="76">
        <v>0</v>
      </c>
      <c r="F272" s="76">
        <v>0</v>
      </c>
      <c r="G272" s="76">
        <v>209830.54</v>
      </c>
      <c r="H272" s="76">
        <v>33656.910000000003</v>
      </c>
      <c r="I272" s="76">
        <v>2424.39</v>
      </c>
      <c r="J272" s="76">
        <v>0</v>
      </c>
      <c r="K272" s="76">
        <v>703582.33</v>
      </c>
      <c r="L272" s="76">
        <v>23440.95</v>
      </c>
      <c r="M272" s="76">
        <v>2836.7</v>
      </c>
      <c r="N272" s="76">
        <v>67936.009999999995</v>
      </c>
      <c r="O272" s="76">
        <v>12387.7</v>
      </c>
      <c r="P272" s="76">
        <v>0</v>
      </c>
      <c r="Q272" s="76">
        <v>80123.289999999994</v>
      </c>
      <c r="R272" s="76">
        <v>7434.3</v>
      </c>
      <c r="S272" s="76">
        <v>0</v>
      </c>
      <c r="T272" s="76">
        <v>0</v>
      </c>
      <c r="U272" s="76">
        <v>4655.75</v>
      </c>
      <c r="V272" s="76">
        <v>0</v>
      </c>
      <c r="W272" s="76">
        <v>0</v>
      </c>
      <c r="X272" s="76">
        <v>8776.4</v>
      </c>
      <c r="Y272" s="76">
        <v>1435.26</v>
      </c>
      <c r="Z272" s="76">
        <v>54423.98</v>
      </c>
      <c r="AA272" s="76">
        <v>1629.56</v>
      </c>
      <c r="AB272" s="76">
        <v>0</v>
      </c>
      <c r="AC272" s="76">
        <v>0</v>
      </c>
      <c r="AD272" s="76">
        <v>0</v>
      </c>
      <c r="AE272" s="76">
        <v>0</v>
      </c>
      <c r="AF272" s="76">
        <v>1470859.52</v>
      </c>
      <c r="AG272" s="76">
        <v>14705.76</v>
      </c>
      <c r="AH272" s="76">
        <v>77.37</v>
      </c>
      <c r="AI272" s="76">
        <v>17228.61</v>
      </c>
      <c r="AJ272" s="76">
        <v>0</v>
      </c>
      <c r="AK272" s="76">
        <v>37581.589999999997</v>
      </c>
      <c r="AL272" s="76">
        <v>0</v>
      </c>
      <c r="AM272" s="76">
        <v>21636.29</v>
      </c>
      <c r="AN272" s="76">
        <v>8350.81</v>
      </c>
      <c r="AO272" s="76">
        <v>3632.75</v>
      </c>
      <c r="AP272" s="76">
        <v>32127.49</v>
      </c>
      <c r="AQ272" s="76">
        <v>2333.1799999999998</v>
      </c>
      <c r="AR272" s="76">
        <v>816474.11</v>
      </c>
      <c r="AS272" s="76">
        <v>0</v>
      </c>
      <c r="AT272" s="76">
        <v>8140.06</v>
      </c>
      <c r="AU272" s="76">
        <v>11625.46</v>
      </c>
      <c r="AV272" s="76">
        <v>3304.52</v>
      </c>
      <c r="AW272" s="76">
        <v>20</v>
      </c>
      <c r="AX272" s="76">
        <v>0</v>
      </c>
      <c r="AY272" s="76">
        <v>854875.7</v>
      </c>
      <c r="AZ272" s="76">
        <v>113925.44</v>
      </c>
      <c r="BA272" s="76">
        <v>62288.87</v>
      </c>
      <c r="BB272" s="76">
        <v>0</v>
      </c>
      <c r="BC272" s="76">
        <v>6186.66</v>
      </c>
      <c r="BD272" s="76">
        <v>8984.74</v>
      </c>
      <c r="BE272" s="76">
        <v>33019.97</v>
      </c>
      <c r="BF272" s="76">
        <v>846.93</v>
      </c>
      <c r="BG272" s="76">
        <v>0</v>
      </c>
      <c r="BH272" s="76">
        <v>0</v>
      </c>
      <c r="BI272" s="76">
        <v>4400.3900000000003</v>
      </c>
      <c r="BJ272" s="76">
        <v>1052537.82</v>
      </c>
      <c r="BK272" s="76">
        <v>0</v>
      </c>
      <c r="BL272" s="76">
        <v>0</v>
      </c>
      <c r="BM272" s="76">
        <v>1484.85</v>
      </c>
      <c r="BN272" s="76">
        <v>7016.13</v>
      </c>
      <c r="BO272" s="76">
        <v>15128.85</v>
      </c>
      <c r="BP272" s="76">
        <v>2531.29</v>
      </c>
      <c r="BQ272" s="76">
        <v>811575.93</v>
      </c>
      <c r="BR272" s="76">
        <v>1366.96</v>
      </c>
      <c r="BS272" s="76">
        <v>4041.6</v>
      </c>
      <c r="BT272" s="76">
        <v>33972.22</v>
      </c>
      <c r="BU272" s="76">
        <v>38473.9</v>
      </c>
      <c r="BV272" s="76">
        <v>167541.32</v>
      </c>
      <c r="BW272" s="76">
        <v>14686.84</v>
      </c>
      <c r="BX272" s="76">
        <v>0</v>
      </c>
      <c r="BY272" s="76">
        <v>1856.87</v>
      </c>
      <c r="BZ272" s="77">
        <v>342994242.12000006</v>
      </c>
    </row>
    <row r="273" spans="1:78" x14ac:dyDescent="0.2">
      <c r="A273" s="74" t="s">
        <v>43</v>
      </c>
      <c r="B273" s="74" t="s">
        <v>227</v>
      </c>
      <c r="C273" s="75" t="s">
        <v>763</v>
      </c>
      <c r="D273" s="74" t="s">
        <v>764</v>
      </c>
      <c r="E273" s="76">
        <v>-79093.53</v>
      </c>
      <c r="F273" s="76">
        <v>0</v>
      </c>
      <c r="G273" s="76">
        <v>-671586.37</v>
      </c>
      <c r="H273" s="76">
        <v>-33675.14</v>
      </c>
      <c r="I273" s="76">
        <v>-12673.46</v>
      </c>
      <c r="J273" s="76">
        <v>0</v>
      </c>
      <c r="K273" s="76">
        <v>-11223.59</v>
      </c>
      <c r="L273" s="76">
        <v>0</v>
      </c>
      <c r="M273" s="76">
        <v>0</v>
      </c>
      <c r="N273" s="76">
        <v>-15261.53</v>
      </c>
      <c r="O273" s="76">
        <v>0</v>
      </c>
      <c r="P273" s="76">
        <v>0</v>
      </c>
      <c r="Q273" s="76">
        <v>-135021.01999999999</v>
      </c>
      <c r="R273" s="76">
        <v>0</v>
      </c>
      <c r="S273" s="76">
        <v>0</v>
      </c>
      <c r="T273" s="76">
        <v>0</v>
      </c>
      <c r="U273" s="76">
        <v>0</v>
      </c>
      <c r="V273" s="76">
        <v>0</v>
      </c>
      <c r="W273" s="76">
        <v>0</v>
      </c>
      <c r="X273" s="76">
        <v>0</v>
      </c>
      <c r="Y273" s="76">
        <v>0</v>
      </c>
      <c r="Z273" s="76">
        <v>-1987.89</v>
      </c>
      <c r="AA273" s="76">
        <v>-25203.09</v>
      </c>
      <c r="AB273" s="76">
        <v>0</v>
      </c>
      <c r="AC273" s="76">
        <v>0</v>
      </c>
      <c r="AD273" s="76">
        <v>0</v>
      </c>
      <c r="AE273" s="76">
        <v>0</v>
      </c>
      <c r="AF273" s="76">
        <v>0</v>
      </c>
      <c r="AG273" s="76">
        <v>0</v>
      </c>
      <c r="AH273" s="76">
        <v>0</v>
      </c>
      <c r="AI273" s="76">
        <v>0</v>
      </c>
      <c r="AJ273" s="76">
        <v>0</v>
      </c>
      <c r="AK273" s="76">
        <v>-763.5</v>
      </c>
      <c r="AL273" s="76">
        <v>0</v>
      </c>
      <c r="AM273" s="76">
        <v>0</v>
      </c>
      <c r="AN273" s="76">
        <v>0</v>
      </c>
      <c r="AO273" s="76">
        <v>0</v>
      </c>
      <c r="AP273" s="76">
        <v>0</v>
      </c>
      <c r="AQ273" s="76">
        <v>0</v>
      </c>
      <c r="AR273" s="76">
        <v>-2354.46</v>
      </c>
      <c r="AS273" s="76">
        <v>0</v>
      </c>
      <c r="AT273" s="76">
        <v>0</v>
      </c>
      <c r="AU273" s="76">
        <v>0</v>
      </c>
      <c r="AV273" s="76">
        <v>0</v>
      </c>
      <c r="AW273" s="76">
        <v>0</v>
      </c>
      <c r="AX273" s="76">
        <v>0</v>
      </c>
      <c r="AY273" s="76">
        <v>-171015.76</v>
      </c>
      <c r="AZ273" s="76">
        <v>0</v>
      </c>
      <c r="BA273" s="76">
        <v>-830.94</v>
      </c>
      <c r="BB273" s="76">
        <v>0</v>
      </c>
      <c r="BC273" s="76">
        <v>0</v>
      </c>
      <c r="BD273" s="76">
        <v>0</v>
      </c>
      <c r="BE273" s="76">
        <v>0</v>
      </c>
      <c r="BF273" s="76">
        <v>0</v>
      </c>
      <c r="BG273" s="76">
        <v>0</v>
      </c>
      <c r="BH273" s="76">
        <v>0</v>
      </c>
      <c r="BI273" s="76">
        <v>0</v>
      </c>
      <c r="BJ273" s="76">
        <v>-850</v>
      </c>
      <c r="BK273" s="76">
        <v>0</v>
      </c>
      <c r="BL273" s="76">
        <v>0</v>
      </c>
      <c r="BM273" s="76">
        <v>0</v>
      </c>
      <c r="BN273" s="76">
        <v>0</v>
      </c>
      <c r="BO273" s="76">
        <v>0</v>
      </c>
      <c r="BP273" s="76">
        <v>0</v>
      </c>
      <c r="BQ273" s="76">
        <v>-115906.62</v>
      </c>
      <c r="BR273" s="76">
        <v>0</v>
      </c>
      <c r="BS273" s="76">
        <v>0</v>
      </c>
      <c r="BT273" s="76">
        <v>0</v>
      </c>
      <c r="BU273" s="76">
        <v>0</v>
      </c>
      <c r="BV273" s="76">
        <v>0</v>
      </c>
      <c r="BW273" s="76">
        <v>0</v>
      </c>
      <c r="BX273" s="76">
        <v>0</v>
      </c>
      <c r="BY273" s="76">
        <v>0</v>
      </c>
      <c r="BZ273" s="77">
        <v>1976098894.6699009</v>
      </c>
    </row>
    <row r="274" spans="1:78" x14ac:dyDescent="0.2">
      <c r="A274" s="74" t="s">
        <v>43</v>
      </c>
      <c r="B274" s="74" t="s">
        <v>227</v>
      </c>
      <c r="C274" s="75" t="s">
        <v>765</v>
      </c>
      <c r="D274" s="74" t="s">
        <v>766</v>
      </c>
      <c r="E274" s="76">
        <v>0</v>
      </c>
      <c r="F274" s="76">
        <v>0</v>
      </c>
      <c r="G274" s="76">
        <v>779973.37</v>
      </c>
      <c r="H274" s="76">
        <v>43991.43</v>
      </c>
      <c r="I274" s="76">
        <v>643.09</v>
      </c>
      <c r="J274" s="76">
        <v>0</v>
      </c>
      <c r="K274" s="76">
        <v>14505.25</v>
      </c>
      <c r="L274" s="76">
        <v>0</v>
      </c>
      <c r="M274" s="76">
        <v>0</v>
      </c>
      <c r="N274" s="76">
        <v>623.67999999999995</v>
      </c>
      <c r="O274" s="76">
        <v>0</v>
      </c>
      <c r="P274" s="76">
        <v>0</v>
      </c>
      <c r="Q274" s="76">
        <v>13145.93</v>
      </c>
      <c r="R274" s="76">
        <v>0</v>
      </c>
      <c r="S274" s="76">
        <v>0</v>
      </c>
      <c r="T274" s="76">
        <v>0</v>
      </c>
      <c r="U274" s="76">
        <v>0</v>
      </c>
      <c r="V274" s="76">
        <v>0</v>
      </c>
      <c r="W274" s="76">
        <v>0</v>
      </c>
      <c r="X274" s="76">
        <v>0</v>
      </c>
      <c r="Y274" s="76">
        <v>1506.61</v>
      </c>
      <c r="Z274" s="76">
        <v>0</v>
      </c>
      <c r="AA274" s="76">
        <v>2129.25</v>
      </c>
      <c r="AB274" s="76">
        <v>0</v>
      </c>
      <c r="AC274" s="76">
        <v>0</v>
      </c>
      <c r="AD274" s="76">
        <v>0</v>
      </c>
      <c r="AE274" s="76">
        <v>0</v>
      </c>
      <c r="AF274" s="76">
        <v>0</v>
      </c>
      <c r="AG274" s="76">
        <v>0</v>
      </c>
      <c r="AH274" s="76">
        <v>0</v>
      </c>
      <c r="AI274" s="76">
        <v>0</v>
      </c>
      <c r="AJ274" s="76">
        <v>0</v>
      </c>
      <c r="AK274" s="76">
        <v>0</v>
      </c>
      <c r="AL274" s="76">
        <v>0</v>
      </c>
      <c r="AM274" s="76">
        <v>0</v>
      </c>
      <c r="AN274" s="76">
        <v>0</v>
      </c>
      <c r="AO274" s="76">
        <v>0</v>
      </c>
      <c r="AP274" s="76">
        <v>0</v>
      </c>
      <c r="AQ274" s="76">
        <v>0</v>
      </c>
      <c r="AR274" s="76">
        <v>262894.3</v>
      </c>
      <c r="AS274" s="76">
        <v>0</v>
      </c>
      <c r="AT274" s="76">
        <v>0</v>
      </c>
      <c r="AU274" s="76">
        <v>0</v>
      </c>
      <c r="AV274" s="76">
        <v>0</v>
      </c>
      <c r="AW274" s="76">
        <v>0</v>
      </c>
      <c r="AX274" s="76">
        <v>0</v>
      </c>
      <c r="AY274" s="76">
        <v>187014.67</v>
      </c>
      <c r="AZ274" s="76">
        <v>0</v>
      </c>
      <c r="BA274" s="76">
        <v>1586.12</v>
      </c>
      <c r="BB274" s="76">
        <v>0</v>
      </c>
      <c r="BC274" s="76">
        <v>0</v>
      </c>
      <c r="BD274" s="76">
        <v>1</v>
      </c>
      <c r="BE274" s="76">
        <v>0</v>
      </c>
      <c r="BF274" s="76">
        <v>0</v>
      </c>
      <c r="BG274" s="76">
        <v>0</v>
      </c>
      <c r="BH274" s="76">
        <v>0</v>
      </c>
      <c r="BI274" s="76">
        <v>959.58</v>
      </c>
      <c r="BJ274" s="76">
        <v>0</v>
      </c>
      <c r="BK274" s="76">
        <v>0</v>
      </c>
      <c r="BL274" s="76">
        <v>0</v>
      </c>
      <c r="BM274" s="76">
        <v>0</v>
      </c>
      <c r="BN274" s="76">
        <v>1820.78</v>
      </c>
      <c r="BO274" s="76">
        <v>0</v>
      </c>
      <c r="BP274" s="76">
        <v>0</v>
      </c>
      <c r="BQ274" s="76">
        <v>37661.47</v>
      </c>
      <c r="BR274" s="76">
        <v>0</v>
      </c>
      <c r="BS274" s="76">
        <v>0</v>
      </c>
      <c r="BT274" s="76">
        <v>0</v>
      </c>
      <c r="BU274" s="76">
        <v>0</v>
      </c>
      <c r="BV274" s="76">
        <v>5167.12</v>
      </c>
      <c r="BW274" s="76">
        <v>0</v>
      </c>
      <c r="BX274" s="76">
        <v>0</v>
      </c>
      <c r="BY274" s="76">
        <v>0</v>
      </c>
      <c r="BZ274" s="77">
        <v>12390420.600000001</v>
      </c>
    </row>
    <row r="275" spans="1:78" x14ac:dyDescent="0.2">
      <c r="A275" s="74" t="s">
        <v>43</v>
      </c>
      <c r="B275" s="74" t="s">
        <v>232</v>
      </c>
      <c r="C275" s="75" t="s">
        <v>767</v>
      </c>
      <c r="D275" s="74" t="s">
        <v>768</v>
      </c>
      <c r="E275" s="76">
        <v>-2305770.88</v>
      </c>
      <c r="F275" s="76">
        <v>0</v>
      </c>
      <c r="G275" s="76">
        <v>-3207061.45</v>
      </c>
      <c r="H275" s="76">
        <v>-342313.77</v>
      </c>
      <c r="I275" s="76">
        <v>-578.26</v>
      </c>
      <c r="J275" s="76">
        <v>-12998.7</v>
      </c>
      <c r="K275" s="76">
        <v>-4281199.71</v>
      </c>
      <c r="L275" s="76">
        <v>-918604.75</v>
      </c>
      <c r="M275" s="76">
        <v>-39045.24</v>
      </c>
      <c r="N275" s="76">
        <v>-575424.85</v>
      </c>
      <c r="O275" s="76">
        <v>-38977.089999999997</v>
      </c>
      <c r="P275" s="76">
        <v>-61049.75</v>
      </c>
      <c r="Q275" s="76">
        <v>-5317552.1399999997</v>
      </c>
      <c r="R275" s="76">
        <v>-572350.25</v>
      </c>
      <c r="S275" s="76">
        <v>0</v>
      </c>
      <c r="T275" s="76">
        <v>0</v>
      </c>
      <c r="U275" s="76">
        <v>-110453.45</v>
      </c>
      <c r="V275" s="76">
        <v>-221104.98</v>
      </c>
      <c r="W275" s="76">
        <v>-3884572.38</v>
      </c>
      <c r="X275" s="76">
        <v>-568080.18999999994</v>
      </c>
      <c r="Y275" s="76">
        <v>-232109.38</v>
      </c>
      <c r="Z275" s="76">
        <v>0</v>
      </c>
      <c r="AA275" s="76">
        <v>-34269.74</v>
      </c>
      <c r="AB275" s="76">
        <v>-211704.32000000001</v>
      </c>
      <c r="AC275" s="76">
        <v>-3145880.88</v>
      </c>
      <c r="AD275" s="76">
        <v>0</v>
      </c>
      <c r="AE275" s="76">
        <v>0</v>
      </c>
      <c r="AF275" s="76">
        <v>-25358336.219999999</v>
      </c>
      <c r="AG275" s="76">
        <v>-39045.019999999997</v>
      </c>
      <c r="AH275" s="76">
        <v>-278093.87</v>
      </c>
      <c r="AI275" s="76">
        <v>-76072.160000000003</v>
      </c>
      <c r="AJ275" s="76">
        <v>0</v>
      </c>
      <c r="AK275" s="76">
        <v>-105818.31</v>
      </c>
      <c r="AL275" s="76">
        <v>-399709.66</v>
      </c>
      <c r="AM275" s="76">
        <v>-77714.149999999994</v>
      </c>
      <c r="AN275" s="76">
        <v>-137278.39999999999</v>
      </c>
      <c r="AO275" s="76">
        <v>-24260.41</v>
      </c>
      <c r="AP275" s="76">
        <v>-73077.09</v>
      </c>
      <c r="AQ275" s="76">
        <v>-40511.769999999997</v>
      </c>
      <c r="AR275" s="76">
        <v>-3257492.73</v>
      </c>
      <c r="AS275" s="76">
        <v>0</v>
      </c>
      <c r="AT275" s="76">
        <v>-62419.98</v>
      </c>
      <c r="AU275" s="76">
        <v>-18838.52</v>
      </c>
      <c r="AV275" s="76">
        <v>-16488.96</v>
      </c>
      <c r="AW275" s="76">
        <v>-1823.75</v>
      </c>
      <c r="AX275" s="76">
        <v>-5403.68</v>
      </c>
      <c r="AY275" s="76">
        <v>-10452430.08</v>
      </c>
      <c r="AZ275" s="76">
        <v>-499459.31</v>
      </c>
      <c r="BA275" s="76">
        <v>-301531.78999999998</v>
      </c>
      <c r="BB275" s="76">
        <v>0</v>
      </c>
      <c r="BC275" s="76">
        <v>-1759664.12</v>
      </c>
      <c r="BD275" s="76">
        <v>-567917.44999999995</v>
      </c>
      <c r="BE275" s="76">
        <v>-325672.7</v>
      </c>
      <c r="BF275" s="76">
        <v>-836294.22</v>
      </c>
      <c r="BG275" s="76">
        <v>-68425.86</v>
      </c>
      <c r="BH275" s="76">
        <v>-10447.85</v>
      </c>
      <c r="BI275" s="76">
        <v>-13448.52</v>
      </c>
      <c r="BJ275" s="76">
        <v>-10804142.529999999</v>
      </c>
      <c r="BK275" s="76">
        <v>0</v>
      </c>
      <c r="BL275" s="76">
        <v>-279299.87</v>
      </c>
      <c r="BM275" s="76">
        <v>-36259.53</v>
      </c>
      <c r="BN275" s="76">
        <v>-13451.95</v>
      </c>
      <c r="BO275" s="76">
        <v>-54975.87</v>
      </c>
      <c r="BP275" s="76">
        <v>-40287.08</v>
      </c>
      <c r="BQ275" s="76">
        <v>-5967012.2199999997</v>
      </c>
      <c r="BR275" s="76">
        <v>-123587.47</v>
      </c>
      <c r="BS275" s="76">
        <v>-187506.73</v>
      </c>
      <c r="BT275" s="76">
        <v>-73289.919999999998</v>
      </c>
      <c r="BU275" s="76">
        <v>-112483.53</v>
      </c>
      <c r="BV275" s="76">
        <v>-1254263.98</v>
      </c>
      <c r="BW275" s="76">
        <v>-37908.47</v>
      </c>
      <c r="BX275" s="76">
        <v>0</v>
      </c>
      <c r="BY275" s="76">
        <v>-11118.69</v>
      </c>
      <c r="BZ275" s="77">
        <v>958876225.63999987</v>
      </c>
    </row>
    <row r="276" spans="1:78" x14ac:dyDescent="0.2">
      <c r="A276" s="74" t="s">
        <v>43</v>
      </c>
      <c r="B276" s="74" t="s">
        <v>232</v>
      </c>
      <c r="C276" s="75" t="s">
        <v>769</v>
      </c>
      <c r="D276" s="74" t="s">
        <v>770</v>
      </c>
      <c r="E276" s="76">
        <v>954195.43</v>
      </c>
      <c r="F276" s="76">
        <v>0</v>
      </c>
      <c r="G276" s="76">
        <v>3354672.4</v>
      </c>
      <c r="H276" s="76">
        <v>196409.69</v>
      </c>
      <c r="I276" s="76">
        <v>31261.599999999999</v>
      </c>
      <c r="J276" s="76">
        <v>0</v>
      </c>
      <c r="K276" s="76">
        <v>6130249.2000000002</v>
      </c>
      <c r="L276" s="76">
        <v>497794.6</v>
      </c>
      <c r="M276" s="76">
        <v>37968.67</v>
      </c>
      <c r="N276" s="76">
        <v>1494190.02</v>
      </c>
      <c r="O276" s="76">
        <v>0</v>
      </c>
      <c r="P276" s="76">
        <v>6385.1</v>
      </c>
      <c r="Q276" s="76">
        <v>1076951.32</v>
      </c>
      <c r="R276" s="76">
        <v>28046.42</v>
      </c>
      <c r="S276" s="76">
        <v>0</v>
      </c>
      <c r="T276" s="76">
        <v>0</v>
      </c>
      <c r="U276" s="76">
        <v>33391.120000000003</v>
      </c>
      <c r="V276" s="76">
        <v>29820.37</v>
      </c>
      <c r="W276" s="76">
        <v>0</v>
      </c>
      <c r="X276" s="76">
        <v>126778.26</v>
      </c>
      <c r="Y276" s="76">
        <v>98149.83</v>
      </c>
      <c r="Z276" s="76">
        <v>432298.67</v>
      </c>
      <c r="AA276" s="76">
        <v>11479.11</v>
      </c>
      <c r="AB276" s="76">
        <v>0</v>
      </c>
      <c r="AC276" s="76">
        <v>0</v>
      </c>
      <c r="AD276" s="76">
        <v>0</v>
      </c>
      <c r="AE276" s="76">
        <v>0</v>
      </c>
      <c r="AF276" s="76">
        <v>11884720.029999999</v>
      </c>
      <c r="AG276" s="76">
        <v>209731.66</v>
      </c>
      <c r="AH276" s="76">
        <v>84140.69</v>
      </c>
      <c r="AI276" s="76">
        <v>111744.67</v>
      </c>
      <c r="AJ276" s="76">
        <v>0</v>
      </c>
      <c r="AK276" s="76">
        <v>185231.64</v>
      </c>
      <c r="AL276" s="76">
        <v>76752.06</v>
      </c>
      <c r="AM276" s="76">
        <v>157963.43</v>
      </c>
      <c r="AN276" s="76">
        <v>146048.98000000001</v>
      </c>
      <c r="AO276" s="76">
        <v>22208.13</v>
      </c>
      <c r="AP276" s="76">
        <v>110153.12</v>
      </c>
      <c r="AQ276" s="76">
        <v>36276.42</v>
      </c>
      <c r="AR276" s="76">
        <v>6047226.8099999996</v>
      </c>
      <c r="AS276" s="76">
        <v>0</v>
      </c>
      <c r="AT276" s="76">
        <v>56156.959999999999</v>
      </c>
      <c r="AU276" s="76">
        <v>24039.9</v>
      </c>
      <c r="AV276" s="76">
        <v>0</v>
      </c>
      <c r="AW276" s="76">
        <v>0</v>
      </c>
      <c r="AX276" s="76">
        <v>5053.2</v>
      </c>
      <c r="AY276" s="76">
        <v>6059401.1799999997</v>
      </c>
      <c r="AZ276" s="76">
        <v>16517.939999999999</v>
      </c>
      <c r="BA276" s="76">
        <v>280378.34000000003</v>
      </c>
      <c r="BB276" s="76">
        <v>0</v>
      </c>
      <c r="BC276" s="76">
        <v>220401.81</v>
      </c>
      <c r="BD276" s="76">
        <v>9738.56</v>
      </c>
      <c r="BE276" s="76">
        <v>0</v>
      </c>
      <c r="BF276" s="76">
        <v>0</v>
      </c>
      <c r="BG276" s="76">
        <v>682.05</v>
      </c>
      <c r="BH276" s="76">
        <v>6786.14</v>
      </c>
      <c r="BI276" s="76">
        <v>38385.61</v>
      </c>
      <c r="BJ276" s="76">
        <v>13201189.039999999</v>
      </c>
      <c r="BK276" s="76">
        <v>0</v>
      </c>
      <c r="BL276" s="76">
        <v>147077.16</v>
      </c>
      <c r="BM276" s="76">
        <v>9312.82</v>
      </c>
      <c r="BN276" s="76">
        <v>75893.67</v>
      </c>
      <c r="BO276" s="76">
        <v>44530.85</v>
      </c>
      <c r="BP276" s="76">
        <v>11812.94</v>
      </c>
      <c r="BQ276" s="76">
        <v>6403084.8300000001</v>
      </c>
      <c r="BR276" s="76">
        <v>3895.46</v>
      </c>
      <c r="BS276" s="76">
        <v>75257.429999999993</v>
      </c>
      <c r="BT276" s="76">
        <v>47462.73</v>
      </c>
      <c r="BU276" s="76">
        <v>262277.36</v>
      </c>
      <c r="BV276" s="76">
        <v>1270708.26</v>
      </c>
      <c r="BW276" s="76">
        <v>16893.87</v>
      </c>
      <c r="BX276" s="76">
        <v>0</v>
      </c>
      <c r="BY276" s="76">
        <v>34482.730000000003</v>
      </c>
      <c r="BZ276" s="77">
        <v>49251992.879999995</v>
      </c>
    </row>
    <row r="277" spans="1:78" x14ac:dyDescent="0.2">
      <c r="A277" s="74" t="s">
        <v>43</v>
      </c>
      <c r="B277" s="74" t="s">
        <v>237</v>
      </c>
      <c r="C277" s="75" t="s">
        <v>771</v>
      </c>
      <c r="D277" s="74" t="s">
        <v>772</v>
      </c>
      <c r="E277" s="76">
        <v>10304253.24</v>
      </c>
      <c r="F277" s="76">
        <v>4283170.58</v>
      </c>
      <c r="G277" s="76">
        <v>2498392.2999999998</v>
      </c>
      <c r="H277" s="76">
        <v>0</v>
      </c>
      <c r="I277" s="76">
        <v>0</v>
      </c>
      <c r="J277" s="76">
        <v>0</v>
      </c>
      <c r="K277" s="76">
        <v>12558743.810000001</v>
      </c>
      <c r="L277" s="76">
        <v>8414306.2300000004</v>
      </c>
      <c r="M277" s="76">
        <v>290507.09999999998</v>
      </c>
      <c r="N277" s="76">
        <v>0</v>
      </c>
      <c r="O277" s="76">
        <v>0</v>
      </c>
      <c r="P277" s="76">
        <v>93405.87</v>
      </c>
      <c r="Q277" s="76">
        <v>9783252.5</v>
      </c>
      <c r="R277" s="76">
        <v>3326413.9</v>
      </c>
      <c r="S277" s="76">
        <v>0</v>
      </c>
      <c r="T277" s="76">
        <v>0</v>
      </c>
      <c r="U277" s="76">
        <v>0</v>
      </c>
      <c r="V277" s="76">
        <v>0</v>
      </c>
      <c r="W277" s="76">
        <v>0</v>
      </c>
      <c r="X277" s="76">
        <v>4182688.45</v>
      </c>
      <c r="Y277" s="76">
        <v>0</v>
      </c>
      <c r="Z277" s="76">
        <v>0</v>
      </c>
      <c r="AA277" s="76">
        <v>0</v>
      </c>
      <c r="AB277" s="76">
        <v>0</v>
      </c>
      <c r="AC277" s="76">
        <v>0</v>
      </c>
      <c r="AD277" s="76">
        <v>0</v>
      </c>
      <c r="AE277" s="76">
        <v>0</v>
      </c>
      <c r="AF277" s="76">
        <v>26261474.260000002</v>
      </c>
      <c r="AG277" s="76">
        <v>0</v>
      </c>
      <c r="AH277" s="76">
        <v>0</v>
      </c>
      <c r="AI277" s="76">
        <v>0</v>
      </c>
      <c r="AJ277" s="76">
        <v>0</v>
      </c>
      <c r="AK277" s="76">
        <v>0</v>
      </c>
      <c r="AL277" s="76">
        <v>0</v>
      </c>
      <c r="AM277" s="76">
        <v>59792.47</v>
      </c>
      <c r="AN277" s="76">
        <v>0</v>
      </c>
      <c r="AO277" s="76">
        <v>80835.600000000006</v>
      </c>
      <c r="AP277" s="76">
        <v>-46089.15</v>
      </c>
      <c r="AQ277" s="76">
        <v>0</v>
      </c>
      <c r="AR277" s="76">
        <v>11813756.859999999</v>
      </c>
      <c r="AS277" s="76">
        <v>0</v>
      </c>
      <c r="AT277" s="76">
        <v>0</v>
      </c>
      <c r="AU277" s="76">
        <v>0</v>
      </c>
      <c r="AV277" s="76">
        <v>0</v>
      </c>
      <c r="AW277" s="76">
        <v>0</v>
      </c>
      <c r="AX277" s="76">
        <v>0</v>
      </c>
      <c r="AY277" s="76">
        <v>20358816.140000001</v>
      </c>
      <c r="AZ277" s="76">
        <v>0</v>
      </c>
      <c r="BA277" s="76">
        <v>0</v>
      </c>
      <c r="BB277" s="76">
        <v>0</v>
      </c>
      <c r="BC277" s="76">
        <v>0</v>
      </c>
      <c r="BD277" s="76">
        <v>0</v>
      </c>
      <c r="BE277" s="76">
        <v>0</v>
      </c>
      <c r="BF277" s="76">
        <v>0</v>
      </c>
      <c r="BG277" s="76">
        <v>0</v>
      </c>
      <c r="BH277" s="76">
        <v>0</v>
      </c>
      <c r="BI277" s="76">
        <v>0</v>
      </c>
      <c r="BJ277" s="76">
        <v>31051499.57</v>
      </c>
      <c r="BK277" s="76">
        <v>15084594.550000001</v>
      </c>
      <c r="BL277" s="76">
        <v>0</v>
      </c>
      <c r="BM277" s="76">
        <v>0</v>
      </c>
      <c r="BN277" s="76">
        <v>717650.58</v>
      </c>
      <c r="BO277" s="76">
        <v>0</v>
      </c>
      <c r="BP277" s="76">
        <v>0</v>
      </c>
      <c r="BQ277" s="76">
        <v>17458828.91</v>
      </c>
      <c r="BR277" s="76">
        <v>92016.25</v>
      </c>
      <c r="BS277" s="76">
        <v>0</v>
      </c>
      <c r="BT277" s="76">
        <v>0</v>
      </c>
      <c r="BU277" s="76">
        <v>0</v>
      </c>
      <c r="BV277" s="76">
        <v>0</v>
      </c>
      <c r="BW277" s="76">
        <v>0</v>
      </c>
      <c r="BX277" s="76">
        <v>0</v>
      </c>
      <c r="BY277" s="76">
        <v>1780</v>
      </c>
      <c r="BZ277" s="77">
        <v>96101767.479999989</v>
      </c>
    </row>
    <row r="278" spans="1:78" x14ac:dyDescent="0.2">
      <c r="A278" s="74" t="s">
        <v>43</v>
      </c>
      <c r="B278" s="74" t="s">
        <v>237</v>
      </c>
      <c r="C278" s="75" t="s">
        <v>773</v>
      </c>
      <c r="D278" s="74" t="s">
        <v>774</v>
      </c>
      <c r="E278" s="76">
        <v>8146904.6200000001</v>
      </c>
      <c r="F278" s="76">
        <v>1021215.76</v>
      </c>
      <c r="G278" s="76">
        <v>1126353.1299999999</v>
      </c>
      <c r="H278" s="76">
        <v>523959.89</v>
      </c>
      <c r="I278" s="76">
        <v>209723.65</v>
      </c>
      <c r="J278" s="76">
        <v>74138.45</v>
      </c>
      <c r="K278" s="76">
        <v>4727064.97</v>
      </c>
      <c r="L278" s="76">
        <v>957750.25</v>
      </c>
      <c r="M278" s="76">
        <v>1005627.39</v>
      </c>
      <c r="N278" s="76">
        <v>1129826.18</v>
      </c>
      <c r="O278" s="76">
        <v>176242.41</v>
      </c>
      <c r="P278" s="76">
        <v>744648.61</v>
      </c>
      <c r="Q278" s="76">
        <v>1504541.2</v>
      </c>
      <c r="R278" s="76">
        <v>655419.11</v>
      </c>
      <c r="S278" s="76">
        <v>148803.20000000001</v>
      </c>
      <c r="T278" s="76">
        <v>49471.23</v>
      </c>
      <c r="U278" s="76">
        <v>308758.78000000003</v>
      </c>
      <c r="V278" s="76">
        <v>473239.55</v>
      </c>
      <c r="W278" s="76">
        <v>2994606.07</v>
      </c>
      <c r="X278" s="76">
        <v>1766136.78</v>
      </c>
      <c r="Y278" s="76">
        <v>131192.75</v>
      </c>
      <c r="Z278" s="76">
        <v>1232788.3999999999</v>
      </c>
      <c r="AA278" s="76">
        <v>169374.07999999999</v>
      </c>
      <c r="AB278" s="76">
        <v>260389.67</v>
      </c>
      <c r="AC278" s="76">
        <v>533201</v>
      </c>
      <c r="AD278" s="76">
        <v>75552.45</v>
      </c>
      <c r="AE278" s="76">
        <v>91437.6</v>
      </c>
      <c r="AF278" s="76">
        <v>3728598.04</v>
      </c>
      <c r="AG278" s="76">
        <v>104102.3</v>
      </c>
      <c r="AH278" s="76">
        <v>126161</v>
      </c>
      <c r="AI278" s="76">
        <v>89353.600000000006</v>
      </c>
      <c r="AJ278" s="76">
        <v>61900</v>
      </c>
      <c r="AK278" s="76">
        <v>166998.39999999999</v>
      </c>
      <c r="AL278" s="76">
        <v>210459.22</v>
      </c>
      <c r="AM278" s="76">
        <v>106019</v>
      </c>
      <c r="AN278" s="76">
        <v>321168.58</v>
      </c>
      <c r="AO278" s="76">
        <v>110641.14</v>
      </c>
      <c r="AP278" s="76">
        <v>170535.11</v>
      </c>
      <c r="AQ278" s="76">
        <v>49932.25</v>
      </c>
      <c r="AR278" s="76">
        <v>1743214.64</v>
      </c>
      <c r="AS278" s="76">
        <v>44230</v>
      </c>
      <c r="AT278" s="76">
        <v>184268.48</v>
      </c>
      <c r="AU278" s="76">
        <v>70674.5</v>
      </c>
      <c r="AV278" s="76">
        <v>162020.82999999999</v>
      </c>
      <c r="AW278" s="76">
        <v>32235</v>
      </c>
      <c r="AX278" s="76">
        <v>284370.15000000002</v>
      </c>
      <c r="AY278" s="76">
        <v>4978216.07</v>
      </c>
      <c r="AZ278" s="76">
        <v>196173</v>
      </c>
      <c r="BA278" s="76">
        <v>172609.5</v>
      </c>
      <c r="BB278" s="76">
        <v>253409</v>
      </c>
      <c r="BC278" s="76">
        <v>635796.67000000004</v>
      </c>
      <c r="BD278" s="76">
        <v>439860.3</v>
      </c>
      <c r="BE278" s="76">
        <v>611043.87</v>
      </c>
      <c r="BF278" s="76">
        <v>273566.40000000002</v>
      </c>
      <c r="BG278" s="76">
        <v>524661</v>
      </c>
      <c r="BH278" s="76">
        <v>99046.56</v>
      </c>
      <c r="BI278" s="76">
        <v>92521.4</v>
      </c>
      <c r="BJ278" s="76">
        <v>4044950.04</v>
      </c>
      <c r="BK278" s="76">
        <v>2333636.33</v>
      </c>
      <c r="BL278" s="76">
        <v>347088</v>
      </c>
      <c r="BM278" s="76">
        <v>695126.03</v>
      </c>
      <c r="BN278" s="76">
        <v>405472</v>
      </c>
      <c r="BO278" s="76">
        <v>448111.65</v>
      </c>
      <c r="BP278" s="76">
        <v>152234.14000000001</v>
      </c>
      <c r="BQ278" s="76">
        <v>3406585.59</v>
      </c>
      <c r="BR278" s="76">
        <v>196601.5</v>
      </c>
      <c r="BS278" s="76">
        <v>175239.55</v>
      </c>
      <c r="BT278" s="76">
        <v>210756.67</v>
      </c>
      <c r="BU278" s="76">
        <v>433860.99</v>
      </c>
      <c r="BV278" s="76">
        <v>985745.45</v>
      </c>
      <c r="BW278" s="76">
        <v>126389.84</v>
      </c>
      <c r="BX278" s="76">
        <v>74693.52</v>
      </c>
      <c r="BY278" s="76">
        <v>133336.54999999999</v>
      </c>
      <c r="BZ278" s="77">
        <v>54766726.32</v>
      </c>
    </row>
    <row r="279" spans="1:78" x14ac:dyDescent="0.2">
      <c r="A279" s="74" t="s">
        <v>43</v>
      </c>
      <c r="B279" s="74" t="s">
        <v>237</v>
      </c>
      <c r="C279" s="75" t="s">
        <v>775</v>
      </c>
      <c r="D279" s="74" t="s">
        <v>776</v>
      </c>
      <c r="E279" s="76">
        <v>-16330294.359999999</v>
      </c>
      <c r="F279" s="76">
        <v>0</v>
      </c>
      <c r="G279" s="76">
        <v>0</v>
      </c>
      <c r="H279" s="76">
        <v>0</v>
      </c>
      <c r="I279" s="76">
        <v>0</v>
      </c>
      <c r="J279" s="76">
        <v>0</v>
      </c>
      <c r="K279" s="76">
        <v>-48345266.759999998</v>
      </c>
      <c r="L279" s="76">
        <v>-8207343.4900000002</v>
      </c>
      <c r="M279" s="76">
        <v>-116269.13</v>
      </c>
      <c r="N279" s="76">
        <v>-3840605.49</v>
      </c>
      <c r="O279" s="76">
        <v>0</v>
      </c>
      <c r="P279" s="76">
        <v>-2071517.22</v>
      </c>
      <c r="Q279" s="76">
        <v>-7744346.0700000003</v>
      </c>
      <c r="R279" s="76">
        <v>-600505.99</v>
      </c>
      <c r="S279" s="76">
        <v>0</v>
      </c>
      <c r="T279" s="76">
        <v>0</v>
      </c>
      <c r="U279" s="76">
        <v>-1124408.3200000001</v>
      </c>
      <c r="V279" s="76">
        <v>-164344.57999999999</v>
      </c>
      <c r="W279" s="76">
        <v>0</v>
      </c>
      <c r="X279" s="76">
        <v>0</v>
      </c>
      <c r="Y279" s="76">
        <v>-422544.91</v>
      </c>
      <c r="Z279" s="76">
        <v>0</v>
      </c>
      <c r="AA279" s="76">
        <v>-560410.64</v>
      </c>
      <c r="AB279" s="76">
        <v>-221483.09</v>
      </c>
      <c r="AC279" s="76">
        <v>-4139889.58</v>
      </c>
      <c r="AD279" s="76">
        <v>4512.95</v>
      </c>
      <c r="AE279" s="76">
        <v>-436701.66</v>
      </c>
      <c r="AF279" s="76">
        <v>-23445996.68</v>
      </c>
      <c r="AG279" s="76">
        <v>-149341.32</v>
      </c>
      <c r="AH279" s="76">
        <v>-953126.40000000002</v>
      </c>
      <c r="AI279" s="76">
        <v>-511187.47</v>
      </c>
      <c r="AJ279" s="76">
        <v>-817810.45</v>
      </c>
      <c r="AK279" s="76">
        <v>-529117.74</v>
      </c>
      <c r="AL279" s="76">
        <v>-711368.93</v>
      </c>
      <c r="AM279" s="76">
        <v>-794902.07</v>
      </c>
      <c r="AN279" s="76">
        <v>-1054963.6599999999</v>
      </c>
      <c r="AO279" s="76">
        <v>-468339.17</v>
      </c>
      <c r="AP279" s="76">
        <v>-804401.69</v>
      </c>
      <c r="AQ279" s="76">
        <v>-440353.44</v>
      </c>
      <c r="AR279" s="76">
        <v>-6888234.8399999999</v>
      </c>
      <c r="AS279" s="76">
        <v>0</v>
      </c>
      <c r="AT279" s="76">
        <v>-413718.28</v>
      </c>
      <c r="AU279" s="76">
        <v>-582347.37</v>
      </c>
      <c r="AV279" s="76">
        <v>-704204.66</v>
      </c>
      <c r="AW279" s="76">
        <v>0</v>
      </c>
      <c r="AX279" s="76">
        <v>-1273212.82</v>
      </c>
      <c r="AY279" s="76">
        <v>-46063801.109999999</v>
      </c>
      <c r="AZ279" s="76">
        <v>-652555.22</v>
      </c>
      <c r="BA279" s="76">
        <v>-224120.94</v>
      </c>
      <c r="BB279" s="76">
        <v>0</v>
      </c>
      <c r="BC279" s="76">
        <v>-307686.75</v>
      </c>
      <c r="BD279" s="76">
        <v>0</v>
      </c>
      <c r="BE279" s="76">
        <v>-3166722.92</v>
      </c>
      <c r="BF279" s="76">
        <v>-98441.75</v>
      </c>
      <c r="BG279" s="76">
        <v>-1784087.59</v>
      </c>
      <c r="BH279" s="76">
        <v>0</v>
      </c>
      <c r="BI279" s="76">
        <v>0</v>
      </c>
      <c r="BJ279" s="76">
        <v>-40588455.020000003</v>
      </c>
      <c r="BK279" s="76">
        <v>-14331382.810000001</v>
      </c>
      <c r="BL279" s="76">
        <v>-1783527.77</v>
      </c>
      <c r="BM279" s="76">
        <v>-318131.07</v>
      </c>
      <c r="BN279" s="76">
        <v>-759434.94</v>
      </c>
      <c r="BO279" s="76">
        <v>-2176962.96</v>
      </c>
      <c r="BP279" s="76">
        <v>-170906.04</v>
      </c>
      <c r="BQ279" s="76">
        <v>-17915117.48</v>
      </c>
      <c r="BR279" s="76">
        <v>-212496.94</v>
      </c>
      <c r="BS279" s="76">
        <v>-343330.17</v>
      </c>
      <c r="BT279" s="76">
        <v>-743126.36</v>
      </c>
      <c r="BU279" s="76">
        <v>-2420931.2000000002</v>
      </c>
      <c r="BV279" s="76">
        <v>0</v>
      </c>
      <c r="BW279" s="76">
        <v>-765308.64</v>
      </c>
      <c r="BX279" s="76">
        <v>0</v>
      </c>
      <c r="BY279" s="76">
        <v>0</v>
      </c>
      <c r="BZ279" s="77">
        <v>-212550254.72</v>
      </c>
    </row>
    <row r="280" spans="1:78" x14ac:dyDescent="0.2">
      <c r="A280" s="74" t="s">
        <v>43</v>
      </c>
      <c r="B280" s="74" t="s">
        <v>237</v>
      </c>
      <c r="C280" s="75" t="s">
        <v>777</v>
      </c>
      <c r="D280" s="74" t="s">
        <v>778</v>
      </c>
      <c r="E280" s="76">
        <v>-4972532.7300000004</v>
      </c>
      <c r="F280" s="76">
        <v>0</v>
      </c>
      <c r="G280" s="76">
        <v>-261004.64</v>
      </c>
      <c r="H280" s="76">
        <v>0</v>
      </c>
      <c r="I280" s="76">
        <v>0</v>
      </c>
      <c r="J280" s="76">
        <v>0</v>
      </c>
      <c r="K280" s="76">
        <v>-5552324.2400000002</v>
      </c>
      <c r="L280" s="76">
        <v>-1904143.51</v>
      </c>
      <c r="M280" s="76">
        <v>-4188.59</v>
      </c>
      <c r="N280" s="76">
        <v>-154396.9</v>
      </c>
      <c r="O280" s="76">
        <v>0</v>
      </c>
      <c r="P280" s="76">
        <v>0</v>
      </c>
      <c r="Q280" s="76">
        <v>-1176638.3999999999</v>
      </c>
      <c r="R280" s="76">
        <v>0</v>
      </c>
      <c r="S280" s="76">
        <v>0</v>
      </c>
      <c r="T280" s="76">
        <v>0</v>
      </c>
      <c r="U280" s="76">
        <v>0</v>
      </c>
      <c r="V280" s="76">
        <v>-18127.72</v>
      </c>
      <c r="W280" s="76">
        <v>0</v>
      </c>
      <c r="X280" s="76">
        <v>0</v>
      </c>
      <c r="Y280" s="76">
        <v>-376477.05</v>
      </c>
      <c r="Z280" s="76">
        <v>0</v>
      </c>
      <c r="AA280" s="76">
        <v>-40212.400000000001</v>
      </c>
      <c r="AB280" s="76">
        <v>-171715.23</v>
      </c>
      <c r="AC280" s="76">
        <v>-1183676.6399999999</v>
      </c>
      <c r="AD280" s="76">
        <v>-14146.22</v>
      </c>
      <c r="AE280" s="76">
        <v>-64679.56</v>
      </c>
      <c r="AF280" s="76">
        <v>-25532794.190000001</v>
      </c>
      <c r="AG280" s="76">
        <v>-28494.400000000001</v>
      </c>
      <c r="AH280" s="76">
        <v>-111594.66</v>
      </c>
      <c r="AI280" s="76">
        <v>-5489.2</v>
      </c>
      <c r="AJ280" s="76">
        <v>-67648.179999999993</v>
      </c>
      <c r="AK280" s="76">
        <v>-86169.25</v>
      </c>
      <c r="AL280" s="76">
        <v>-94894.23</v>
      </c>
      <c r="AM280" s="76">
        <v>-316176.03999999998</v>
      </c>
      <c r="AN280" s="76">
        <v>-26204.080000000002</v>
      </c>
      <c r="AO280" s="76">
        <v>-29799.4</v>
      </c>
      <c r="AP280" s="76">
        <v>-286978.63</v>
      </c>
      <c r="AQ280" s="76">
        <v>-1443.98</v>
      </c>
      <c r="AR280" s="76">
        <v>-10430369.630000001</v>
      </c>
      <c r="AS280" s="76">
        <v>0</v>
      </c>
      <c r="AT280" s="76">
        <v>-114556.09</v>
      </c>
      <c r="AU280" s="76">
        <v>-126880.58</v>
      </c>
      <c r="AV280" s="76">
        <v>-178028.16</v>
      </c>
      <c r="AW280" s="76">
        <v>-14006.95</v>
      </c>
      <c r="AX280" s="76">
        <v>-717030.65</v>
      </c>
      <c r="AY280" s="76">
        <v>-32775652.899999999</v>
      </c>
      <c r="AZ280" s="76">
        <v>0</v>
      </c>
      <c r="BA280" s="76">
        <v>-8571</v>
      </c>
      <c r="BB280" s="76">
        <v>0</v>
      </c>
      <c r="BC280" s="76">
        <v>-277733.84000000003</v>
      </c>
      <c r="BD280" s="76">
        <v>0</v>
      </c>
      <c r="BE280" s="76">
        <v>-1818930.11</v>
      </c>
      <c r="BF280" s="76">
        <v>-49890.86</v>
      </c>
      <c r="BG280" s="76">
        <v>-404346.89</v>
      </c>
      <c r="BH280" s="76">
        <v>0</v>
      </c>
      <c r="BI280" s="76">
        <v>0</v>
      </c>
      <c r="BJ280" s="76">
        <v>-28587307.010000002</v>
      </c>
      <c r="BK280" s="76">
        <v>-11100000</v>
      </c>
      <c r="BL280" s="76">
        <v>-140116.57999999999</v>
      </c>
      <c r="BM280" s="76">
        <v>-50137.01</v>
      </c>
      <c r="BN280" s="76">
        <v>-2157.4499999999998</v>
      </c>
      <c r="BO280" s="76">
        <v>-302385.8</v>
      </c>
      <c r="BP280" s="76">
        <v>0</v>
      </c>
      <c r="BQ280" s="76">
        <v>-13241001.279999999</v>
      </c>
      <c r="BR280" s="76">
        <v>-50444.21</v>
      </c>
      <c r="BS280" s="76">
        <v>-89530.86</v>
      </c>
      <c r="BT280" s="76">
        <v>-216820.21</v>
      </c>
      <c r="BU280" s="76">
        <v>-493270.81</v>
      </c>
      <c r="BV280" s="76">
        <v>-1104614.1599999999</v>
      </c>
      <c r="BW280" s="76">
        <v>-227892.48000000001</v>
      </c>
      <c r="BX280" s="76">
        <v>0</v>
      </c>
      <c r="BY280" s="76">
        <v>0</v>
      </c>
      <c r="BZ280" s="77">
        <v>-725424517.68000019</v>
      </c>
    </row>
    <row r="281" spans="1:78" x14ac:dyDescent="0.2">
      <c r="A281" s="74" t="s">
        <v>43</v>
      </c>
      <c r="B281" s="74" t="s">
        <v>237</v>
      </c>
      <c r="C281" s="75" t="s">
        <v>779</v>
      </c>
      <c r="D281" s="74" t="s">
        <v>780</v>
      </c>
      <c r="E281" s="76">
        <v>-1935309.9</v>
      </c>
      <c r="F281" s="76">
        <v>0</v>
      </c>
      <c r="G281" s="76">
        <v>-1279</v>
      </c>
      <c r="H281" s="76">
        <v>-2512.9899999999998</v>
      </c>
      <c r="I281" s="76">
        <v>-2185.31</v>
      </c>
      <c r="J281" s="76">
        <v>0</v>
      </c>
      <c r="K281" s="76">
        <v>0</v>
      </c>
      <c r="L281" s="76">
        <v>0</v>
      </c>
      <c r="M281" s="76">
        <v>-8500</v>
      </c>
      <c r="N281" s="76">
        <v>0</v>
      </c>
      <c r="O281" s="76">
        <v>-65681.36</v>
      </c>
      <c r="P281" s="76">
        <v>0</v>
      </c>
      <c r="Q281" s="76">
        <v>0</v>
      </c>
      <c r="R281" s="76">
        <v>-26484.15</v>
      </c>
      <c r="S281" s="76">
        <v>0</v>
      </c>
      <c r="T281" s="76">
        <v>0</v>
      </c>
      <c r="U281" s="76">
        <v>0</v>
      </c>
      <c r="V281" s="76">
        <v>0</v>
      </c>
      <c r="W281" s="76">
        <v>-2720976</v>
      </c>
      <c r="X281" s="76">
        <v>-56960.2</v>
      </c>
      <c r="Y281" s="76">
        <v>0</v>
      </c>
      <c r="Z281" s="76">
        <v>-24032</v>
      </c>
      <c r="AA281" s="76">
        <v>-122169.19</v>
      </c>
      <c r="AB281" s="76">
        <v>-18811.2</v>
      </c>
      <c r="AC281" s="76">
        <v>0</v>
      </c>
      <c r="AD281" s="76">
        <v>0</v>
      </c>
      <c r="AE281" s="76">
        <v>0</v>
      </c>
      <c r="AF281" s="76">
        <v>0</v>
      </c>
      <c r="AG281" s="76">
        <v>0</v>
      </c>
      <c r="AH281" s="76">
        <v>0</v>
      </c>
      <c r="AI281" s="76">
        <v>0</v>
      </c>
      <c r="AJ281" s="76">
        <v>0</v>
      </c>
      <c r="AK281" s="76">
        <v>-43815.199999999997</v>
      </c>
      <c r="AL281" s="76">
        <v>0</v>
      </c>
      <c r="AM281" s="76">
        <v>-102.8</v>
      </c>
      <c r="AN281" s="76">
        <v>-10493</v>
      </c>
      <c r="AO281" s="76">
        <v>0</v>
      </c>
      <c r="AP281" s="76">
        <v>0</v>
      </c>
      <c r="AQ281" s="76">
        <v>-17689.310000000001</v>
      </c>
      <c r="AR281" s="76">
        <v>0</v>
      </c>
      <c r="AS281" s="76">
        <v>0</v>
      </c>
      <c r="AT281" s="76">
        <v>0</v>
      </c>
      <c r="AU281" s="76">
        <v>-2383.2600000000002</v>
      </c>
      <c r="AV281" s="76">
        <v>0</v>
      </c>
      <c r="AW281" s="76">
        <v>0</v>
      </c>
      <c r="AX281" s="76">
        <v>-3300</v>
      </c>
      <c r="AY281" s="76">
        <v>0</v>
      </c>
      <c r="AZ281" s="76">
        <v>-159514.25</v>
      </c>
      <c r="BA281" s="76">
        <v>-723691.76</v>
      </c>
      <c r="BB281" s="76">
        <v>-2279266</v>
      </c>
      <c r="BC281" s="76">
        <v>-35912.199999999997</v>
      </c>
      <c r="BD281" s="76">
        <v>-435756.16</v>
      </c>
      <c r="BE281" s="76">
        <v>0</v>
      </c>
      <c r="BF281" s="76">
        <v>-1537612.66</v>
      </c>
      <c r="BG281" s="76">
        <v>-32472</v>
      </c>
      <c r="BH281" s="76">
        <v>-252476.56</v>
      </c>
      <c r="BI281" s="76">
        <v>-200835.95</v>
      </c>
      <c r="BJ281" s="76">
        <v>-48889.62</v>
      </c>
      <c r="BK281" s="76">
        <v>0</v>
      </c>
      <c r="BL281" s="76">
        <v>-231.55</v>
      </c>
      <c r="BM281" s="76">
        <v>-19368.650000000001</v>
      </c>
      <c r="BN281" s="76">
        <v>-59429.8</v>
      </c>
      <c r="BO281" s="76">
        <v>0</v>
      </c>
      <c r="BP281" s="76">
        <v>-47171.61</v>
      </c>
      <c r="BQ281" s="76">
        <v>0</v>
      </c>
      <c r="BR281" s="76">
        <v>0</v>
      </c>
      <c r="BS281" s="76">
        <v>0</v>
      </c>
      <c r="BT281" s="76">
        <v>-3594.77</v>
      </c>
      <c r="BU281" s="76">
        <v>0</v>
      </c>
      <c r="BV281" s="76">
        <v>0</v>
      </c>
      <c r="BW281" s="76">
        <v>-37117.879999999997</v>
      </c>
      <c r="BX281" s="76">
        <v>0</v>
      </c>
      <c r="BY281" s="76">
        <v>-648</v>
      </c>
      <c r="BZ281" s="77">
        <v>99766257.479999989</v>
      </c>
    </row>
    <row r="282" spans="1:78" x14ac:dyDescent="0.2">
      <c r="A282" s="74" t="s">
        <v>43</v>
      </c>
      <c r="B282" s="74" t="s">
        <v>237</v>
      </c>
      <c r="C282" s="75" t="s">
        <v>781</v>
      </c>
      <c r="D282" s="74" t="s">
        <v>782</v>
      </c>
      <c r="E282" s="76">
        <v>0</v>
      </c>
      <c r="F282" s="76">
        <v>0</v>
      </c>
      <c r="G282" s="76">
        <v>0</v>
      </c>
      <c r="H282" s="76">
        <v>5034.8</v>
      </c>
      <c r="I282" s="76">
        <v>4502</v>
      </c>
      <c r="J282" s="76">
        <v>0</v>
      </c>
      <c r="K282" s="76">
        <v>0</v>
      </c>
      <c r="L282" s="76">
        <v>0</v>
      </c>
      <c r="M282" s="76">
        <v>0</v>
      </c>
      <c r="N282" s="76">
        <v>0</v>
      </c>
      <c r="O282" s="76">
        <v>31918.37</v>
      </c>
      <c r="P282" s="76">
        <v>0</v>
      </c>
      <c r="Q282" s="76">
        <v>0</v>
      </c>
      <c r="R282" s="76">
        <v>0</v>
      </c>
      <c r="S282" s="76">
        <v>0</v>
      </c>
      <c r="T282" s="76">
        <v>0</v>
      </c>
      <c r="U282" s="76">
        <v>108401.22</v>
      </c>
      <c r="V282" s="76">
        <v>0</v>
      </c>
      <c r="W282" s="76">
        <v>0</v>
      </c>
      <c r="X282" s="76">
        <v>25387.599999999999</v>
      </c>
      <c r="Y282" s="76">
        <v>0</v>
      </c>
      <c r="Z282" s="76">
        <v>0</v>
      </c>
      <c r="AA282" s="76">
        <v>6671.61</v>
      </c>
      <c r="AB282" s="76">
        <v>10501.8</v>
      </c>
      <c r="AC282" s="76">
        <v>0</v>
      </c>
      <c r="AD282" s="76">
        <v>0</v>
      </c>
      <c r="AE282" s="76">
        <v>0</v>
      </c>
      <c r="AF282" s="76">
        <v>0</v>
      </c>
      <c r="AG282" s="76">
        <v>0</v>
      </c>
      <c r="AH282" s="76">
        <v>0</v>
      </c>
      <c r="AI282" s="76">
        <v>0</v>
      </c>
      <c r="AJ282" s="76">
        <v>0</v>
      </c>
      <c r="AK282" s="76">
        <v>0</v>
      </c>
      <c r="AL282" s="76">
        <v>0</v>
      </c>
      <c r="AM282" s="76">
        <v>121783.36</v>
      </c>
      <c r="AN282" s="76">
        <v>540</v>
      </c>
      <c r="AO282" s="76">
        <v>0</v>
      </c>
      <c r="AP282" s="76">
        <v>5048.2700000000004</v>
      </c>
      <c r="AQ282" s="76">
        <v>0</v>
      </c>
      <c r="AR282" s="76">
        <v>0</v>
      </c>
      <c r="AS282" s="76">
        <v>0</v>
      </c>
      <c r="AT282" s="76">
        <v>0</v>
      </c>
      <c r="AU282" s="76">
        <v>16493.04</v>
      </c>
      <c r="AV282" s="76">
        <v>0</v>
      </c>
      <c r="AW282" s="76">
        <v>24981.4</v>
      </c>
      <c r="AX282" s="76">
        <v>1380</v>
      </c>
      <c r="AY282" s="76">
        <v>0</v>
      </c>
      <c r="AZ282" s="76">
        <v>0</v>
      </c>
      <c r="BA282" s="76">
        <v>297149.53000000003</v>
      </c>
      <c r="BB282" s="76">
        <v>35705.410000000003</v>
      </c>
      <c r="BC282" s="76">
        <v>8191.2</v>
      </c>
      <c r="BD282" s="76">
        <v>0</v>
      </c>
      <c r="BE282" s="76">
        <v>1517780.4</v>
      </c>
      <c r="BF282" s="76">
        <v>0</v>
      </c>
      <c r="BG282" s="76">
        <v>0</v>
      </c>
      <c r="BH282" s="76">
        <v>0</v>
      </c>
      <c r="BI282" s="76">
        <v>83711.61</v>
      </c>
      <c r="BJ282" s="76">
        <v>129268.22</v>
      </c>
      <c r="BK282" s="76">
        <v>8312706.5700000003</v>
      </c>
      <c r="BL282" s="76">
        <v>58979.81</v>
      </c>
      <c r="BM282" s="76">
        <v>0</v>
      </c>
      <c r="BN282" s="76">
        <v>40117.18</v>
      </c>
      <c r="BO282" s="76">
        <v>0</v>
      </c>
      <c r="BP282" s="76">
        <v>12807.64</v>
      </c>
      <c r="BQ282" s="76">
        <v>0</v>
      </c>
      <c r="BR282" s="76">
        <v>1761.5</v>
      </c>
      <c r="BS282" s="76">
        <v>0</v>
      </c>
      <c r="BT282" s="76">
        <v>30</v>
      </c>
      <c r="BU282" s="76">
        <v>24882.1</v>
      </c>
      <c r="BV282" s="76">
        <v>0</v>
      </c>
      <c r="BW282" s="76">
        <v>8136.6</v>
      </c>
      <c r="BX282" s="76">
        <v>0</v>
      </c>
      <c r="BY282" s="76">
        <v>0</v>
      </c>
      <c r="BZ282" s="77">
        <v>-133100268.48999998</v>
      </c>
    </row>
    <row r="283" spans="1:78" x14ac:dyDescent="0.2">
      <c r="A283" s="74" t="s">
        <v>43</v>
      </c>
      <c r="B283" s="74" t="s">
        <v>237</v>
      </c>
      <c r="C283" s="75" t="s">
        <v>783</v>
      </c>
      <c r="D283" s="74" t="s">
        <v>784</v>
      </c>
      <c r="E283" s="76">
        <v>0</v>
      </c>
      <c r="F283" s="76">
        <v>0</v>
      </c>
      <c r="G283" s="76">
        <v>0</v>
      </c>
      <c r="H283" s="76">
        <v>0</v>
      </c>
      <c r="I283" s="76">
        <v>0</v>
      </c>
      <c r="J283" s="76">
        <v>0</v>
      </c>
      <c r="K283" s="76">
        <v>16251300.220000001</v>
      </c>
      <c r="L283" s="76">
        <v>0</v>
      </c>
      <c r="M283" s="76">
        <v>0</v>
      </c>
      <c r="N283" s="76">
        <v>0</v>
      </c>
      <c r="O283" s="76">
        <v>0</v>
      </c>
      <c r="P283" s="76">
        <v>0</v>
      </c>
      <c r="Q283" s="76">
        <v>0</v>
      </c>
      <c r="R283" s="76">
        <v>0</v>
      </c>
      <c r="S283" s="76">
        <v>0</v>
      </c>
      <c r="T283" s="76">
        <v>0</v>
      </c>
      <c r="U283" s="76">
        <v>0</v>
      </c>
      <c r="V283" s="76">
        <v>0</v>
      </c>
      <c r="W283" s="76">
        <v>0</v>
      </c>
      <c r="X283" s="76">
        <v>142537.67000000001</v>
      </c>
      <c r="Y283" s="76">
        <v>142537.67000000001</v>
      </c>
      <c r="Z283" s="76">
        <v>188605.42</v>
      </c>
      <c r="AA283" s="76">
        <v>142537.67000000001</v>
      </c>
      <c r="AB283" s="76">
        <v>234167.27</v>
      </c>
      <c r="AC283" s="76">
        <v>8851364.5600000005</v>
      </c>
      <c r="AD283" s="76">
        <v>142537.67000000001</v>
      </c>
      <c r="AE283" s="76">
        <v>142537.67000000001</v>
      </c>
      <c r="AF283" s="76">
        <v>308731.5</v>
      </c>
      <c r="AG283" s="76">
        <v>0</v>
      </c>
      <c r="AH283" s="76">
        <v>0</v>
      </c>
      <c r="AI283" s="76">
        <v>0</v>
      </c>
      <c r="AJ283" s="76">
        <v>0</v>
      </c>
      <c r="AK283" s="76">
        <v>0</v>
      </c>
      <c r="AL283" s="76">
        <v>0</v>
      </c>
      <c r="AM283" s="76">
        <v>0</v>
      </c>
      <c r="AN283" s="76">
        <v>0</v>
      </c>
      <c r="AO283" s="76">
        <v>0</v>
      </c>
      <c r="AP283" s="76">
        <v>0</v>
      </c>
      <c r="AQ283" s="76">
        <v>0</v>
      </c>
      <c r="AR283" s="76">
        <v>32680</v>
      </c>
      <c r="AS283" s="76">
        <v>0</v>
      </c>
      <c r="AT283" s="76">
        <v>0</v>
      </c>
      <c r="AU283" s="76">
        <v>0</v>
      </c>
      <c r="AV283" s="76">
        <v>0</v>
      </c>
      <c r="AW283" s="76">
        <v>0</v>
      </c>
      <c r="AX283" s="76">
        <v>0</v>
      </c>
      <c r="AY283" s="76">
        <v>1955980</v>
      </c>
      <c r="AZ283" s="76">
        <v>0</v>
      </c>
      <c r="BA283" s="76">
        <v>0</v>
      </c>
      <c r="BB283" s="76">
        <v>0</v>
      </c>
      <c r="BC283" s="76">
        <v>0</v>
      </c>
      <c r="BD283" s="76">
        <v>0</v>
      </c>
      <c r="BE283" s="76">
        <v>0</v>
      </c>
      <c r="BF283" s="76">
        <v>0</v>
      </c>
      <c r="BG283" s="76">
        <v>0</v>
      </c>
      <c r="BH283" s="76">
        <v>0</v>
      </c>
      <c r="BI283" s="76">
        <v>0</v>
      </c>
      <c r="BJ283" s="76">
        <v>3401500</v>
      </c>
      <c r="BK283" s="76">
        <v>0</v>
      </c>
      <c r="BL283" s="76">
        <v>0</v>
      </c>
      <c r="BM283" s="76">
        <v>86211.28</v>
      </c>
      <c r="BN283" s="76">
        <v>13253.05</v>
      </c>
      <c r="BO283" s="76">
        <v>735609.83</v>
      </c>
      <c r="BP283" s="76">
        <v>29459.200000000001</v>
      </c>
      <c r="BQ283" s="76">
        <v>133138</v>
      </c>
      <c r="BR283" s="76">
        <v>180000</v>
      </c>
      <c r="BS283" s="76">
        <v>0</v>
      </c>
      <c r="BT283" s="76">
        <v>400000</v>
      </c>
      <c r="BU283" s="76">
        <v>800000</v>
      </c>
      <c r="BV283" s="76">
        <v>0</v>
      </c>
      <c r="BW283" s="76">
        <v>170000</v>
      </c>
      <c r="BX283" s="76">
        <v>0</v>
      </c>
      <c r="BY283" s="76">
        <v>0</v>
      </c>
      <c r="BZ283" s="77">
        <v>60076417.68</v>
      </c>
    </row>
    <row r="284" spans="1:78" x14ac:dyDescent="0.2">
      <c r="A284" s="74" t="s">
        <v>43</v>
      </c>
      <c r="B284" s="74" t="s">
        <v>237</v>
      </c>
      <c r="C284" s="75" t="s">
        <v>785</v>
      </c>
      <c r="D284" s="74" t="s">
        <v>786</v>
      </c>
      <c r="E284" s="76">
        <v>0</v>
      </c>
      <c r="F284" s="76">
        <v>0</v>
      </c>
      <c r="G284" s="76">
        <v>0</v>
      </c>
      <c r="H284" s="76">
        <v>0</v>
      </c>
      <c r="I284" s="76">
        <v>0</v>
      </c>
      <c r="J284" s="76">
        <v>0</v>
      </c>
      <c r="K284" s="76">
        <v>0</v>
      </c>
      <c r="L284" s="76">
        <v>0</v>
      </c>
      <c r="M284" s="76">
        <v>0</v>
      </c>
      <c r="N284" s="76">
        <v>0</v>
      </c>
      <c r="O284" s="76">
        <v>0</v>
      </c>
      <c r="P284" s="76">
        <v>0</v>
      </c>
      <c r="Q284" s="76">
        <v>0</v>
      </c>
      <c r="R284" s="76">
        <v>0</v>
      </c>
      <c r="S284" s="76">
        <v>0</v>
      </c>
      <c r="T284" s="76">
        <v>0</v>
      </c>
      <c r="U284" s="76">
        <v>0</v>
      </c>
      <c r="V284" s="76">
        <v>0</v>
      </c>
      <c r="W284" s="76">
        <v>0</v>
      </c>
      <c r="X284" s="76">
        <v>0</v>
      </c>
      <c r="Y284" s="76">
        <v>0</v>
      </c>
      <c r="Z284" s="76">
        <v>0</v>
      </c>
      <c r="AA284" s="76">
        <v>0</v>
      </c>
      <c r="AB284" s="76">
        <v>0</v>
      </c>
      <c r="AC284" s="76">
        <v>0</v>
      </c>
      <c r="AD284" s="76">
        <v>0</v>
      </c>
      <c r="AE284" s="76">
        <v>0</v>
      </c>
      <c r="AF284" s="76">
        <v>0</v>
      </c>
      <c r="AG284" s="76">
        <v>0</v>
      </c>
      <c r="AH284" s="76">
        <v>0</v>
      </c>
      <c r="AI284" s="76">
        <v>0</v>
      </c>
      <c r="AJ284" s="76">
        <v>0</v>
      </c>
      <c r="AK284" s="76">
        <v>0</v>
      </c>
      <c r="AL284" s="76">
        <v>0</v>
      </c>
      <c r="AM284" s="76">
        <v>0</v>
      </c>
      <c r="AN284" s="76">
        <v>0</v>
      </c>
      <c r="AO284" s="76">
        <v>0</v>
      </c>
      <c r="AP284" s="76">
        <v>0</v>
      </c>
      <c r="AQ284" s="76">
        <v>0</v>
      </c>
      <c r="AR284" s="76">
        <v>0</v>
      </c>
      <c r="AS284" s="76">
        <v>0</v>
      </c>
      <c r="AT284" s="76">
        <v>0</v>
      </c>
      <c r="AU284" s="76">
        <v>0</v>
      </c>
      <c r="AV284" s="76">
        <v>0</v>
      </c>
      <c r="AW284" s="76">
        <v>0</v>
      </c>
      <c r="AX284" s="76">
        <v>17400</v>
      </c>
      <c r="AY284" s="76">
        <v>0</v>
      </c>
      <c r="AZ284" s="76">
        <v>0</v>
      </c>
      <c r="BA284" s="76">
        <v>0</v>
      </c>
      <c r="BB284" s="76">
        <v>0</v>
      </c>
      <c r="BC284" s="76">
        <v>0</v>
      </c>
      <c r="BD284" s="76">
        <v>0</v>
      </c>
      <c r="BE284" s="76">
        <v>0</v>
      </c>
      <c r="BF284" s="76">
        <v>0</v>
      </c>
      <c r="BG284" s="76">
        <v>0</v>
      </c>
      <c r="BH284" s="76">
        <v>0</v>
      </c>
      <c r="BI284" s="76">
        <v>0</v>
      </c>
      <c r="BJ284" s="76">
        <v>315396.58</v>
      </c>
      <c r="BK284" s="76">
        <v>0</v>
      </c>
      <c r="BL284" s="76">
        <v>0</v>
      </c>
      <c r="BM284" s="76">
        <v>0</v>
      </c>
      <c r="BN284" s="76">
        <v>0</v>
      </c>
      <c r="BO284" s="76">
        <v>38360</v>
      </c>
      <c r="BP284" s="76">
        <v>0</v>
      </c>
      <c r="BQ284" s="76">
        <v>0</v>
      </c>
      <c r="BR284" s="76">
        <v>0</v>
      </c>
      <c r="BS284" s="76">
        <v>150000</v>
      </c>
      <c r="BT284" s="76">
        <v>0</v>
      </c>
      <c r="BU284" s="76">
        <v>0</v>
      </c>
      <c r="BV284" s="76">
        <v>2500000</v>
      </c>
      <c r="BW284" s="76">
        <v>0</v>
      </c>
      <c r="BX284" s="76">
        <v>0</v>
      </c>
      <c r="BY284" s="76">
        <v>200000</v>
      </c>
      <c r="BZ284" s="77">
        <v>45698938.890000001</v>
      </c>
    </row>
    <row r="285" spans="1:78" x14ac:dyDescent="0.2">
      <c r="A285" s="74" t="s">
        <v>43</v>
      </c>
      <c r="B285" s="74" t="s">
        <v>244</v>
      </c>
      <c r="C285" s="75" t="s">
        <v>787</v>
      </c>
      <c r="D285" s="74" t="s">
        <v>788</v>
      </c>
      <c r="E285" s="76">
        <v>8232221.2800000003</v>
      </c>
      <c r="F285" s="76">
        <v>0</v>
      </c>
      <c r="G285" s="76">
        <v>0</v>
      </c>
      <c r="H285" s="76">
        <v>60000</v>
      </c>
      <c r="I285" s="76">
        <v>1032442.29</v>
      </c>
      <c r="J285" s="76">
        <v>0</v>
      </c>
      <c r="K285" s="76">
        <v>1933770.39</v>
      </c>
      <c r="L285" s="76">
        <v>865678.76</v>
      </c>
      <c r="M285" s="76">
        <v>559478.81000000006</v>
      </c>
      <c r="N285" s="76">
        <v>4838796.5</v>
      </c>
      <c r="O285" s="76">
        <v>381130.52</v>
      </c>
      <c r="P285" s="76">
        <v>981305.62</v>
      </c>
      <c r="Q285" s="76">
        <v>831487.55</v>
      </c>
      <c r="R285" s="76">
        <v>5532797.0899999999</v>
      </c>
      <c r="S285" s="76">
        <v>16558</v>
      </c>
      <c r="T285" s="76">
        <v>1995024.28</v>
      </c>
      <c r="U285" s="76">
        <v>587429.28</v>
      </c>
      <c r="V285" s="76">
        <v>124817.02</v>
      </c>
      <c r="W285" s="76">
        <v>0</v>
      </c>
      <c r="X285" s="76">
        <v>766500</v>
      </c>
      <c r="Y285" s="76">
        <v>0</v>
      </c>
      <c r="Z285" s="76">
        <v>1277282.42</v>
      </c>
      <c r="AA285" s="76">
        <v>132352.42000000001</v>
      </c>
      <c r="AB285" s="76">
        <v>432060.24</v>
      </c>
      <c r="AC285" s="76">
        <v>0</v>
      </c>
      <c r="AD285" s="76">
        <v>0</v>
      </c>
      <c r="AE285" s="76">
        <v>0</v>
      </c>
      <c r="AF285" s="76">
        <v>4885590.18</v>
      </c>
      <c r="AG285" s="76">
        <v>0</v>
      </c>
      <c r="AH285" s="76">
        <v>0</v>
      </c>
      <c r="AI285" s="76">
        <v>256757.88</v>
      </c>
      <c r="AJ285" s="76">
        <v>0</v>
      </c>
      <c r="AK285" s="76">
        <v>876772.45</v>
      </c>
      <c r="AL285" s="76">
        <v>0</v>
      </c>
      <c r="AM285" s="76">
        <v>374824.29</v>
      </c>
      <c r="AN285" s="76">
        <v>305641.67</v>
      </c>
      <c r="AO285" s="76">
        <v>343177.96</v>
      </c>
      <c r="AP285" s="76">
        <v>0</v>
      </c>
      <c r="AQ285" s="76">
        <v>0</v>
      </c>
      <c r="AR285" s="76">
        <v>2087751.21</v>
      </c>
      <c r="AS285" s="76">
        <v>1374048.38</v>
      </c>
      <c r="AT285" s="76">
        <v>2186737.0499999998</v>
      </c>
      <c r="AU285" s="76">
        <v>2059798.46</v>
      </c>
      <c r="AV285" s="76">
        <v>0</v>
      </c>
      <c r="AW285" s="76">
        <v>1484</v>
      </c>
      <c r="AX285" s="76">
        <v>154400</v>
      </c>
      <c r="AY285" s="76">
        <v>0</v>
      </c>
      <c r="AZ285" s="76">
        <v>0</v>
      </c>
      <c r="BA285" s="76">
        <v>296877.78999999998</v>
      </c>
      <c r="BB285" s="76">
        <v>0</v>
      </c>
      <c r="BC285" s="76">
        <v>612449.42000000004</v>
      </c>
      <c r="BD285" s="76">
        <v>285071.53999999998</v>
      </c>
      <c r="BE285" s="76">
        <v>0</v>
      </c>
      <c r="BF285" s="76">
        <v>188544.63</v>
      </c>
      <c r="BG285" s="76">
        <v>0</v>
      </c>
      <c r="BH285" s="76">
        <v>0</v>
      </c>
      <c r="BI285" s="76">
        <v>1871.83</v>
      </c>
      <c r="BJ285" s="76">
        <v>0</v>
      </c>
      <c r="BK285" s="76">
        <v>0</v>
      </c>
      <c r="BL285" s="76">
        <v>0</v>
      </c>
      <c r="BM285" s="76">
        <v>0</v>
      </c>
      <c r="BN285" s="76">
        <v>63892.62</v>
      </c>
      <c r="BO285" s="76">
        <v>0</v>
      </c>
      <c r="BP285" s="76">
        <v>0</v>
      </c>
      <c r="BQ285" s="76">
        <v>3232886.23</v>
      </c>
      <c r="BR285" s="76">
        <v>0</v>
      </c>
      <c r="BS285" s="76">
        <v>0</v>
      </c>
      <c r="BT285" s="76">
        <v>148957</v>
      </c>
      <c r="BU285" s="76">
        <v>0</v>
      </c>
      <c r="BV285" s="76">
        <v>0</v>
      </c>
      <c r="BW285" s="76">
        <v>0</v>
      </c>
      <c r="BX285" s="76">
        <v>0</v>
      </c>
      <c r="BY285" s="76">
        <v>0</v>
      </c>
      <c r="BZ285" s="77">
        <v>234201548.33000004</v>
      </c>
    </row>
    <row r="286" spans="1:78" x14ac:dyDescent="0.2">
      <c r="A286" s="74" t="s">
        <v>43</v>
      </c>
      <c r="B286" s="74" t="s">
        <v>244</v>
      </c>
      <c r="C286" s="75" t="s">
        <v>789</v>
      </c>
      <c r="D286" s="74" t="s">
        <v>790</v>
      </c>
      <c r="E286" s="76">
        <v>0</v>
      </c>
      <c r="F286" s="76">
        <v>0</v>
      </c>
      <c r="G286" s="76">
        <v>0</v>
      </c>
      <c r="H286" s="76">
        <v>0</v>
      </c>
      <c r="I286" s="76">
        <v>0</v>
      </c>
      <c r="J286" s="76">
        <v>0</v>
      </c>
      <c r="K286" s="76">
        <v>0</v>
      </c>
      <c r="L286" s="76">
        <v>0</v>
      </c>
      <c r="M286" s="76">
        <v>0</v>
      </c>
      <c r="N286" s="76">
        <v>0</v>
      </c>
      <c r="O286" s="76">
        <v>-3265.2</v>
      </c>
      <c r="P286" s="76">
        <v>0</v>
      </c>
      <c r="Q286" s="76">
        <v>0</v>
      </c>
      <c r="R286" s="76">
        <v>0</v>
      </c>
      <c r="S286" s="76">
        <v>0</v>
      </c>
      <c r="T286" s="76">
        <v>0</v>
      </c>
      <c r="U286" s="76">
        <v>0</v>
      </c>
      <c r="V286" s="76">
        <v>0</v>
      </c>
      <c r="W286" s="76">
        <v>0</v>
      </c>
      <c r="X286" s="76">
        <v>0</v>
      </c>
      <c r="Y286" s="76">
        <v>0</v>
      </c>
      <c r="Z286" s="76">
        <v>0</v>
      </c>
      <c r="AA286" s="76">
        <v>24985.75</v>
      </c>
      <c r="AB286" s="76">
        <v>0</v>
      </c>
      <c r="AC286" s="76">
        <v>0</v>
      </c>
      <c r="AD286" s="76">
        <v>-198841</v>
      </c>
      <c r="AE286" s="76">
        <v>0</v>
      </c>
      <c r="AF286" s="76">
        <v>-886039.1</v>
      </c>
      <c r="AG286" s="76">
        <v>13451.25</v>
      </c>
      <c r="AH286" s="76">
        <v>115416.14</v>
      </c>
      <c r="AI286" s="76">
        <v>-21981.53</v>
      </c>
      <c r="AJ286" s="76">
        <v>0</v>
      </c>
      <c r="AK286" s="76">
        <v>0</v>
      </c>
      <c r="AL286" s="76">
        <v>-33326.730000000003</v>
      </c>
      <c r="AM286" s="76">
        <v>0</v>
      </c>
      <c r="AN286" s="76">
        <v>0</v>
      </c>
      <c r="AO286" s="76">
        <v>0</v>
      </c>
      <c r="AP286" s="76">
        <v>8085.5</v>
      </c>
      <c r="AQ286" s="76">
        <v>-145242.45000000001</v>
      </c>
      <c r="AR286" s="76">
        <v>0</v>
      </c>
      <c r="AS286" s="76">
        <v>0</v>
      </c>
      <c r="AT286" s="76">
        <v>0</v>
      </c>
      <c r="AU286" s="76">
        <v>-630</v>
      </c>
      <c r="AV286" s="76">
        <v>-487125</v>
      </c>
      <c r="AW286" s="76">
        <v>0</v>
      </c>
      <c r="AX286" s="76">
        <v>-70</v>
      </c>
      <c r="AY286" s="76">
        <v>0</v>
      </c>
      <c r="AZ286" s="76">
        <v>780</v>
      </c>
      <c r="BA286" s="76">
        <v>0</v>
      </c>
      <c r="BB286" s="76">
        <v>-12646</v>
      </c>
      <c r="BC286" s="76">
        <v>0</v>
      </c>
      <c r="BD286" s="76">
        <v>-12830</v>
      </c>
      <c r="BE286" s="76">
        <v>0</v>
      </c>
      <c r="BF286" s="76">
        <v>0</v>
      </c>
      <c r="BG286" s="76">
        <v>0</v>
      </c>
      <c r="BH286" s="76">
        <v>0</v>
      </c>
      <c r="BI286" s="76">
        <v>0</v>
      </c>
      <c r="BJ286" s="76">
        <v>0</v>
      </c>
      <c r="BK286" s="76">
        <v>-116785</v>
      </c>
      <c r="BL286" s="76">
        <v>-9103</v>
      </c>
      <c r="BM286" s="76">
        <v>0</v>
      </c>
      <c r="BN286" s="76">
        <v>0</v>
      </c>
      <c r="BO286" s="76">
        <v>0</v>
      </c>
      <c r="BP286" s="76">
        <v>0</v>
      </c>
      <c r="BQ286" s="76">
        <v>-220850.47</v>
      </c>
      <c r="BR286" s="76">
        <v>0</v>
      </c>
      <c r="BS286" s="76">
        <v>0</v>
      </c>
      <c r="BT286" s="76">
        <v>0</v>
      </c>
      <c r="BU286" s="76">
        <v>0</v>
      </c>
      <c r="BV286" s="76">
        <v>0</v>
      </c>
      <c r="BW286" s="76">
        <v>0</v>
      </c>
      <c r="BX286" s="76">
        <v>0</v>
      </c>
      <c r="BY286" s="76">
        <v>0</v>
      </c>
      <c r="BZ286" s="77">
        <v>-14899841.57</v>
      </c>
    </row>
    <row r="287" spans="1:78" x14ac:dyDescent="0.2">
      <c r="A287" s="74" t="s">
        <v>43</v>
      </c>
      <c r="B287" s="74" t="s">
        <v>244</v>
      </c>
      <c r="C287" s="75" t="s">
        <v>791</v>
      </c>
      <c r="D287" s="74" t="s">
        <v>792</v>
      </c>
      <c r="E287" s="76">
        <v>0</v>
      </c>
      <c r="F287" s="76">
        <v>0</v>
      </c>
      <c r="G287" s="76">
        <v>0</v>
      </c>
      <c r="H287" s="76">
        <v>0</v>
      </c>
      <c r="I287" s="76">
        <v>0</v>
      </c>
      <c r="J287" s="76">
        <v>0</v>
      </c>
      <c r="K287" s="76">
        <v>0</v>
      </c>
      <c r="L287" s="76">
        <v>0</v>
      </c>
      <c r="M287" s="76">
        <v>0</v>
      </c>
      <c r="N287" s="76">
        <v>0</v>
      </c>
      <c r="O287" s="76">
        <v>0</v>
      </c>
      <c r="P287" s="76">
        <v>0</v>
      </c>
      <c r="Q287" s="76">
        <v>0</v>
      </c>
      <c r="R287" s="76">
        <v>0</v>
      </c>
      <c r="S287" s="76">
        <v>0</v>
      </c>
      <c r="T287" s="76">
        <v>0</v>
      </c>
      <c r="U287" s="76">
        <v>0</v>
      </c>
      <c r="V287" s="76">
        <v>0</v>
      </c>
      <c r="W287" s="76">
        <v>0</v>
      </c>
      <c r="X287" s="76">
        <v>0</v>
      </c>
      <c r="Y287" s="76">
        <v>0</v>
      </c>
      <c r="Z287" s="76">
        <v>0</v>
      </c>
      <c r="AA287" s="76">
        <v>11202.6</v>
      </c>
      <c r="AB287" s="76">
        <v>0</v>
      </c>
      <c r="AC287" s="76">
        <v>0</v>
      </c>
      <c r="AD287" s="76">
        <v>-46131</v>
      </c>
      <c r="AE287" s="76">
        <v>0</v>
      </c>
      <c r="AF287" s="76">
        <v>-3506112.48</v>
      </c>
      <c r="AG287" s="76">
        <v>-789.07</v>
      </c>
      <c r="AH287" s="76">
        <v>-2067.1</v>
      </c>
      <c r="AI287" s="76">
        <v>0</v>
      </c>
      <c r="AJ287" s="76">
        <v>-25368.94</v>
      </c>
      <c r="AK287" s="76">
        <v>0</v>
      </c>
      <c r="AL287" s="76">
        <v>-39568.46</v>
      </c>
      <c r="AM287" s="76">
        <v>0</v>
      </c>
      <c r="AN287" s="76">
        <v>0</v>
      </c>
      <c r="AO287" s="76">
        <v>0</v>
      </c>
      <c r="AP287" s="76">
        <v>0</v>
      </c>
      <c r="AQ287" s="76">
        <v>-20754.52</v>
      </c>
      <c r="AR287" s="76">
        <v>0</v>
      </c>
      <c r="AS287" s="76">
        <v>0</v>
      </c>
      <c r="AT287" s="76">
        <v>0</v>
      </c>
      <c r="AU287" s="76">
        <v>0</v>
      </c>
      <c r="AV287" s="76">
        <v>-65778</v>
      </c>
      <c r="AW287" s="76">
        <v>0</v>
      </c>
      <c r="AX287" s="76">
        <v>0</v>
      </c>
      <c r="AY287" s="76">
        <v>0</v>
      </c>
      <c r="AZ287" s="76">
        <v>5737</v>
      </c>
      <c r="BA287" s="76">
        <v>0</v>
      </c>
      <c r="BB287" s="76">
        <v>-18356</v>
      </c>
      <c r="BC287" s="76">
        <v>0</v>
      </c>
      <c r="BD287" s="76">
        <v>0</v>
      </c>
      <c r="BE287" s="76">
        <v>0</v>
      </c>
      <c r="BF287" s="76">
        <v>-46938.5</v>
      </c>
      <c r="BG287" s="76">
        <v>0</v>
      </c>
      <c r="BH287" s="76">
        <v>0</v>
      </c>
      <c r="BI287" s="76">
        <v>0</v>
      </c>
      <c r="BJ287" s="76">
        <v>0</v>
      </c>
      <c r="BK287" s="76">
        <v>-419266</v>
      </c>
      <c r="BL287" s="76">
        <v>-3039</v>
      </c>
      <c r="BM287" s="76">
        <v>0</v>
      </c>
      <c r="BN287" s="76">
        <v>0</v>
      </c>
      <c r="BO287" s="76">
        <v>0</v>
      </c>
      <c r="BP287" s="76">
        <v>0</v>
      </c>
      <c r="BQ287" s="76">
        <v>-1117256.8400000001</v>
      </c>
      <c r="BR287" s="76">
        <v>0</v>
      </c>
      <c r="BS287" s="76">
        <v>0</v>
      </c>
      <c r="BT287" s="76">
        <v>0</v>
      </c>
      <c r="BU287" s="76">
        <v>0</v>
      </c>
      <c r="BV287" s="76">
        <v>-6949</v>
      </c>
      <c r="BW287" s="76">
        <v>0</v>
      </c>
      <c r="BX287" s="76">
        <v>0</v>
      </c>
      <c r="BY287" s="76">
        <v>0</v>
      </c>
      <c r="BZ287" s="77">
        <v>1157311.49</v>
      </c>
    </row>
    <row r="288" spans="1:78" x14ac:dyDescent="0.2">
      <c r="A288" s="74" t="s">
        <v>43</v>
      </c>
      <c r="B288" s="74" t="s">
        <v>244</v>
      </c>
      <c r="C288" s="75" t="s">
        <v>793</v>
      </c>
      <c r="D288" s="74" t="s">
        <v>794</v>
      </c>
      <c r="E288" s="76">
        <v>0</v>
      </c>
      <c r="F288" s="76">
        <v>0</v>
      </c>
      <c r="G288" s="76">
        <v>0</v>
      </c>
      <c r="H288" s="76">
        <v>0</v>
      </c>
      <c r="I288" s="76">
        <v>0</v>
      </c>
      <c r="J288" s="76">
        <v>0</v>
      </c>
      <c r="K288" s="76">
        <v>788864.25</v>
      </c>
      <c r="L288" s="76">
        <v>44981.5</v>
      </c>
      <c r="M288" s="76">
        <v>5465</v>
      </c>
      <c r="N288" s="76">
        <v>281016.5</v>
      </c>
      <c r="O288" s="76">
        <v>41818.49</v>
      </c>
      <c r="P288" s="76">
        <v>15698.32</v>
      </c>
      <c r="Q288" s="76">
        <v>36263.97</v>
      </c>
      <c r="R288" s="76">
        <v>0</v>
      </c>
      <c r="S288" s="76">
        <v>0</v>
      </c>
      <c r="T288" s="76">
        <v>51031.73</v>
      </c>
      <c r="U288" s="76">
        <v>6904</v>
      </c>
      <c r="V288" s="76">
        <v>0</v>
      </c>
      <c r="W288" s="76">
        <v>300</v>
      </c>
      <c r="X288" s="76">
        <v>210267.7</v>
      </c>
      <c r="Y288" s="76">
        <v>88860.4</v>
      </c>
      <c r="Z288" s="76">
        <v>0</v>
      </c>
      <c r="AA288" s="76">
        <v>4294</v>
      </c>
      <c r="AB288" s="76">
        <v>99213</v>
      </c>
      <c r="AC288" s="76">
        <v>0</v>
      </c>
      <c r="AD288" s="76">
        <v>0</v>
      </c>
      <c r="AE288" s="76">
        <v>846835.01</v>
      </c>
      <c r="AF288" s="76">
        <v>65349.2</v>
      </c>
      <c r="AG288" s="76">
        <v>0</v>
      </c>
      <c r="AH288" s="76">
        <v>0</v>
      </c>
      <c r="AI288" s="76">
        <v>0</v>
      </c>
      <c r="AJ288" s="76">
        <v>1497.44</v>
      </c>
      <c r="AK288" s="76">
        <v>196</v>
      </c>
      <c r="AL288" s="76">
        <v>0</v>
      </c>
      <c r="AM288" s="76">
        <v>8052.06</v>
      </c>
      <c r="AN288" s="76">
        <v>0</v>
      </c>
      <c r="AO288" s="76">
        <v>42622.74</v>
      </c>
      <c r="AP288" s="76">
        <v>943.5</v>
      </c>
      <c r="AQ288" s="76">
        <v>0</v>
      </c>
      <c r="AR288" s="76">
        <v>98035.27</v>
      </c>
      <c r="AS288" s="76">
        <v>200627.84</v>
      </c>
      <c r="AT288" s="76">
        <v>219655.93</v>
      </c>
      <c r="AU288" s="76">
        <v>40266.92</v>
      </c>
      <c r="AV288" s="76">
        <v>11698.86</v>
      </c>
      <c r="AW288" s="76">
        <v>0</v>
      </c>
      <c r="AX288" s="76">
        <v>32070.639999999999</v>
      </c>
      <c r="AY288" s="76">
        <v>45181.4</v>
      </c>
      <c r="AZ288" s="76">
        <v>3183</v>
      </c>
      <c r="BA288" s="76">
        <v>125346</v>
      </c>
      <c r="BB288" s="76">
        <v>0</v>
      </c>
      <c r="BC288" s="76">
        <v>0</v>
      </c>
      <c r="BD288" s="76">
        <v>0</v>
      </c>
      <c r="BE288" s="76">
        <v>0</v>
      </c>
      <c r="BF288" s="76">
        <v>0</v>
      </c>
      <c r="BG288" s="76">
        <v>25342.48</v>
      </c>
      <c r="BH288" s="76">
        <v>0</v>
      </c>
      <c r="BI288" s="76">
        <v>0</v>
      </c>
      <c r="BJ288" s="76">
        <v>183252.45</v>
      </c>
      <c r="BK288" s="76">
        <v>174981.49</v>
      </c>
      <c r="BL288" s="76">
        <v>0</v>
      </c>
      <c r="BM288" s="76">
        <v>0</v>
      </c>
      <c r="BN288" s="76">
        <v>639</v>
      </c>
      <c r="BO288" s="76">
        <v>0</v>
      </c>
      <c r="BP288" s="76">
        <v>0</v>
      </c>
      <c r="BQ288" s="76">
        <v>0</v>
      </c>
      <c r="BR288" s="76">
        <v>0</v>
      </c>
      <c r="BS288" s="76">
        <v>0</v>
      </c>
      <c r="BT288" s="76">
        <v>0</v>
      </c>
      <c r="BU288" s="76">
        <v>0</v>
      </c>
      <c r="BV288" s="76">
        <v>0</v>
      </c>
      <c r="BW288" s="76">
        <v>0</v>
      </c>
      <c r="BX288" s="76">
        <v>0</v>
      </c>
      <c r="BY288" s="76">
        <v>0</v>
      </c>
      <c r="BZ288" s="77">
        <v>-6126183.25</v>
      </c>
    </row>
    <row r="289" spans="1:78" x14ac:dyDescent="0.2">
      <c r="A289" s="74" t="s">
        <v>43</v>
      </c>
      <c r="B289" s="74" t="s">
        <v>244</v>
      </c>
      <c r="C289" s="75" t="s">
        <v>795</v>
      </c>
      <c r="D289" s="74" t="s">
        <v>796</v>
      </c>
      <c r="E289" s="76">
        <v>8847.23</v>
      </c>
      <c r="F289" s="76">
        <v>0</v>
      </c>
      <c r="G289" s="76">
        <v>-5880.27</v>
      </c>
      <c r="H289" s="76">
        <v>0</v>
      </c>
      <c r="I289" s="76">
        <v>0</v>
      </c>
      <c r="J289" s="76">
        <v>0</v>
      </c>
      <c r="K289" s="76">
        <v>-660581.06999999995</v>
      </c>
      <c r="L289" s="76">
        <v>-15085.44</v>
      </c>
      <c r="M289" s="76">
        <v>0</v>
      </c>
      <c r="N289" s="76">
        <v>-200212.98</v>
      </c>
      <c r="O289" s="76">
        <v>0</v>
      </c>
      <c r="P289" s="76">
        <v>0</v>
      </c>
      <c r="Q289" s="76">
        <v>0</v>
      </c>
      <c r="R289" s="76">
        <v>-5442</v>
      </c>
      <c r="S289" s="76">
        <v>0</v>
      </c>
      <c r="T289" s="76">
        <v>0</v>
      </c>
      <c r="U289" s="76">
        <v>0</v>
      </c>
      <c r="V289" s="76">
        <v>0</v>
      </c>
      <c r="W289" s="76">
        <v>-352299.14</v>
      </c>
      <c r="X289" s="76">
        <v>-321785.13</v>
      </c>
      <c r="Y289" s="76">
        <v>-24191.439999999999</v>
      </c>
      <c r="Z289" s="76">
        <v>0</v>
      </c>
      <c r="AA289" s="76">
        <v>-14600.9</v>
      </c>
      <c r="AB289" s="76">
        <v>0</v>
      </c>
      <c r="AC289" s="76">
        <v>39540.44</v>
      </c>
      <c r="AD289" s="76">
        <v>0</v>
      </c>
      <c r="AE289" s="76">
        <v>0</v>
      </c>
      <c r="AF289" s="76">
        <v>-751564.74</v>
      </c>
      <c r="AG289" s="76">
        <v>-3052.41</v>
      </c>
      <c r="AH289" s="76">
        <v>0</v>
      </c>
      <c r="AI289" s="76">
        <v>-79647.520000000004</v>
      </c>
      <c r="AJ289" s="76">
        <v>0</v>
      </c>
      <c r="AK289" s="76">
        <v>0</v>
      </c>
      <c r="AL289" s="76">
        <v>0</v>
      </c>
      <c r="AM289" s="76">
        <v>-5913.69</v>
      </c>
      <c r="AN289" s="76">
        <v>-9505.68</v>
      </c>
      <c r="AO289" s="76">
        <v>-29794.79</v>
      </c>
      <c r="AP289" s="76">
        <v>-18446.439999999999</v>
      </c>
      <c r="AQ289" s="76">
        <v>-6844.06</v>
      </c>
      <c r="AR289" s="76">
        <v>-856141.15</v>
      </c>
      <c r="AS289" s="76">
        <v>0</v>
      </c>
      <c r="AT289" s="76">
        <v>-4352.2</v>
      </c>
      <c r="AU289" s="76">
        <v>-3853.46</v>
      </c>
      <c r="AV289" s="76">
        <v>0</v>
      </c>
      <c r="AW289" s="76">
        <v>0</v>
      </c>
      <c r="AX289" s="76">
        <v>0</v>
      </c>
      <c r="AY289" s="76">
        <v>0</v>
      </c>
      <c r="AZ289" s="76">
        <v>0</v>
      </c>
      <c r="BA289" s="76">
        <v>0</v>
      </c>
      <c r="BB289" s="76">
        <v>0</v>
      </c>
      <c r="BC289" s="76">
        <v>0</v>
      </c>
      <c r="BD289" s="76">
        <v>0</v>
      </c>
      <c r="BE289" s="76">
        <v>0</v>
      </c>
      <c r="BF289" s="76">
        <v>0</v>
      </c>
      <c r="BG289" s="76">
        <v>-9294.0499999999993</v>
      </c>
      <c r="BH289" s="76">
        <v>0</v>
      </c>
      <c r="BI289" s="76">
        <v>0</v>
      </c>
      <c r="BJ289" s="76">
        <v>-9042.14</v>
      </c>
      <c r="BK289" s="76">
        <v>0</v>
      </c>
      <c r="BL289" s="76">
        <v>0</v>
      </c>
      <c r="BM289" s="76">
        <v>0</v>
      </c>
      <c r="BN289" s="76">
        <v>0</v>
      </c>
      <c r="BO289" s="76">
        <v>0</v>
      </c>
      <c r="BP289" s="76">
        <v>0</v>
      </c>
      <c r="BQ289" s="76">
        <v>-502048.63</v>
      </c>
      <c r="BR289" s="76">
        <v>0</v>
      </c>
      <c r="BS289" s="76">
        <v>0</v>
      </c>
      <c r="BT289" s="76">
        <v>0</v>
      </c>
      <c r="BU289" s="76">
        <v>0</v>
      </c>
      <c r="BV289" s="76">
        <v>0</v>
      </c>
      <c r="BW289" s="76">
        <v>0</v>
      </c>
      <c r="BX289" s="76">
        <v>0</v>
      </c>
      <c r="BY289" s="76">
        <v>0</v>
      </c>
      <c r="BZ289" s="77">
        <v>718500</v>
      </c>
    </row>
    <row r="290" spans="1:78" x14ac:dyDescent="0.2">
      <c r="A290" s="74" t="s">
        <v>43</v>
      </c>
      <c r="B290" s="74" t="s">
        <v>244</v>
      </c>
      <c r="C290" s="75" t="s">
        <v>797</v>
      </c>
      <c r="D290" s="74" t="s">
        <v>798</v>
      </c>
      <c r="E290" s="76">
        <v>0</v>
      </c>
      <c r="F290" s="76">
        <v>0</v>
      </c>
      <c r="G290" s="76">
        <v>0</v>
      </c>
      <c r="H290" s="76">
        <v>0</v>
      </c>
      <c r="I290" s="76">
        <v>0</v>
      </c>
      <c r="J290" s="76">
        <v>0</v>
      </c>
      <c r="K290" s="76">
        <v>619131.36</v>
      </c>
      <c r="L290" s="76">
        <v>48716.57</v>
      </c>
      <c r="M290" s="76">
        <v>0</v>
      </c>
      <c r="N290" s="76">
        <v>304419.95</v>
      </c>
      <c r="O290" s="76">
        <v>0</v>
      </c>
      <c r="P290" s="76">
        <v>0</v>
      </c>
      <c r="Q290" s="76">
        <v>0</v>
      </c>
      <c r="R290" s="76">
        <v>0</v>
      </c>
      <c r="S290" s="76">
        <v>0</v>
      </c>
      <c r="T290" s="76">
        <v>0</v>
      </c>
      <c r="U290" s="76">
        <v>0</v>
      </c>
      <c r="V290" s="76">
        <v>0</v>
      </c>
      <c r="W290" s="76">
        <v>22072</v>
      </c>
      <c r="X290" s="76">
        <v>336855.23</v>
      </c>
      <c r="Y290" s="76">
        <v>0</v>
      </c>
      <c r="Z290" s="76">
        <v>0</v>
      </c>
      <c r="AA290" s="76">
        <v>205093.25</v>
      </c>
      <c r="AB290" s="76">
        <v>0</v>
      </c>
      <c r="AC290" s="76">
        <v>0</v>
      </c>
      <c r="AD290" s="76">
        <v>0</v>
      </c>
      <c r="AE290" s="76">
        <v>0</v>
      </c>
      <c r="AF290" s="76">
        <v>664035.71</v>
      </c>
      <c r="AG290" s="76">
        <v>0</v>
      </c>
      <c r="AH290" s="76">
        <v>0</v>
      </c>
      <c r="AI290" s="76">
        <v>0</v>
      </c>
      <c r="AJ290" s="76">
        <v>434.02</v>
      </c>
      <c r="AK290" s="76">
        <v>0</v>
      </c>
      <c r="AL290" s="76">
        <v>0</v>
      </c>
      <c r="AM290" s="76">
        <v>28969.96</v>
      </c>
      <c r="AN290" s="76">
        <v>26414.39</v>
      </c>
      <c r="AO290" s="76">
        <v>65296.28</v>
      </c>
      <c r="AP290" s="76">
        <v>0</v>
      </c>
      <c r="AQ290" s="76">
        <v>10687.57</v>
      </c>
      <c r="AR290" s="76">
        <v>0</v>
      </c>
      <c r="AS290" s="76">
        <v>0</v>
      </c>
      <c r="AT290" s="76">
        <v>281008.05</v>
      </c>
      <c r="AU290" s="76">
        <v>60728.69</v>
      </c>
      <c r="AV290" s="76">
        <v>39607.08</v>
      </c>
      <c r="AW290" s="76">
        <v>0</v>
      </c>
      <c r="AX290" s="76">
        <v>73338.95</v>
      </c>
      <c r="AY290" s="76">
        <v>0</v>
      </c>
      <c r="AZ290" s="76">
        <v>0</v>
      </c>
      <c r="BA290" s="76">
        <v>1549.1</v>
      </c>
      <c r="BB290" s="76">
        <v>0</v>
      </c>
      <c r="BC290" s="76">
        <v>0</v>
      </c>
      <c r="BD290" s="76">
        <v>0</v>
      </c>
      <c r="BE290" s="76">
        <v>206845.42</v>
      </c>
      <c r="BF290" s="76">
        <v>0</v>
      </c>
      <c r="BG290" s="76">
        <v>990.47</v>
      </c>
      <c r="BH290" s="76">
        <v>0</v>
      </c>
      <c r="BI290" s="76">
        <v>0</v>
      </c>
      <c r="BJ290" s="76">
        <v>0</v>
      </c>
      <c r="BK290" s="76">
        <v>0</v>
      </c>
      <c r="BL290" s="76">
        <v>0</v>
      </c>
      <c r="BM290" s="76">
        <v>0</v>
      </c>
      <c r="BN290" s="76">
        <v>0</v>
      </c>
      <c r="BO290" s="76">
        <v>0</v>
      </c>
      <c r="BP290" s="76">
        <v>0</v>
      </c>
      <c r="BQ290" s="76">
        <v>46878.400000000001</v>
      </c>
      <c r="BR290" s="76">
        <v>0</v>
      </c>
      <c r="BS290" s="76">
        <v>0</v>
      </c>
      <c r="BT290" s="76">
        <v>0</v>
      </c>
      <c r="BU290" s="76">
        <v>0</v>
      </c>
      <c r="BV290" s="76">
        <v>87498.26</v>
      </c>
      <c r="BW290" s="76">
        <v>0</v>
      </c>
      <c r="BX290" s="76">
        <v>0</v>
      </c>
      <c r="BY290" s="76">
        <v>0</v>
      </c>
      <c r="BZ290" s="77">
        <v>20096683.720000003</v>
      </c>
    </row>
    <row r="291" spans="1:78" x14ac:dyDescent="0.2">
      <c r="A291" s="74" t="s">
        <v>43</v>
      </c>
      <c r="B291" s="74" t="s">
        <v>244</v>
      </c>
      <c r="C291" s="75" t="s">
        <v>799</v>
      </c>
      <c r="D291" s="74" t="s">
        <v>800</v>
      </c>
      <c r="E291" s="76">
        <v>0</v>
      </c>
      <c r="F291" s="76">
        <v>0</v>
      </c>
      <c r="G291" s="76">
        <v>0</v>
      </c>
      <c r="H291" s="76">
        <v>0</v>
      </c>
      <c r="I291" s="76">
        <v>0</v>
      </c>
      <c r="J291" s="76">
        <v>0</v>
      </c>
      <c r="K291" s="76">
        <v>-245337</v>
      </c>
      <c r="L291" s="76">
        <v>-35368.57</v>
      </c>
      <c r="M291" s="76">
        <v>0</v>
      </c>
      <c r="N291" s="76">
        <v>-6430</v>
      </c>
      <c r="O291" s="76">
        <v>-9604.7000000000007</v>
      </c>
      <c r="P291" s="76">
        <v>0</v>
      </c>
      <c r="Q291" s="76">
        <v>0</v>
      </c>
      <c r="R291" s="76">
        <v>-452</v>
      </c>
      <c r="S291" s="76">
        <v>0</v>
      </c>
      <c r="T291" s="76">
        <v>0</v>
      </c>
      <c r="U291" s="76">
        <v>0</v>
      </c>
      <c r="V291" s="76">
        <v>0</v>
      </c>
      <c r="W291" s="76">
        <v>-146003.1</v>
      </c>
      <c r="X291" s="76">
        <v>-127746.38</v>
      </c>
      <c r="Y291" s="76">
        <v>0</v>
      </c>
      <c r="Z291" s="76">
        <v>0</v>
      </c>
      <c r="AA291" s="76">
        <v>12615.33</v>
      </c>
      <c r="AB291" s="76">
        <v>0</v>
      </c>
      <c r="AC291" s="76">
        <v>0</v>
      </c>
      <c r="AD291" s="76">
        <v>0</v>
      </c>
      <c r="AE291" s="76">
        <v>8998.19</v>
      </c>
      <c r="AF291" s="76">
        <v>0</v>
      </c>
      <c r="AG291" s="76">
        <v>-3574.62</v>
      </c>
      <c r="AH291" s="76">
        <v>0</v>
      </c>
      <c r="AI291" s="76">
        <v>0</v>
      </c>
      <c r="AJ291" s="76">
        <v>-12190</v>
      </c>
      <c r="AK291" s="76">
        <v>-52103</v>
      </c>
      <c r="AL291" s="76">
        <v>0</v>
      </c>
      <c r="AM291" s="76">
        <v>-29434</v>
      </c>
      <c r="AN291" s="76">
        <v>-19226.48</v>
      </c>
      <c r="AO291" s="76">
        <v>-73071</v>
      </c>
      <c r="AP291" s="76">
        <v>-26203</v>
      </c>
      <c r="AQ291" s="76">
        <v>-13667</v>
      </c>
      <c r="AR291" s="76">
        <v>-219140.87</v>
      </c>
      <c r="AS291" s="76">
        <v>0</v>
      </c>
      <c r="AT291" s="76">
        <v>-10970</v>
      </c>
      <c r="AU291" s="76">
        <v>-1736</v>
      </c>
      <c r="AV291" s="76">
        <v>38107.620000000003</v>
      </c>
      <c r="AW291" s="76">
        <v>-30946</v>
      </c>
      <c r="AX291" s="76">
        <v>-3785</v>
      </c>
      <c r="AY291" s="76">
        <v>0</v>
      </c>
      <c r="AZ291" s="76">
        <v>-66149</v>
      </c>
      <c r="BA291" s="76">
        <v>-14090.16</v>
      </c>
      <c r="BB291" s="76">
        <v>0</v>
      </c>
      <c r="BC291" s="76">
        <v>0</v>
      </c>
      <c r="BD291" s="76">
        <v>0</v>
      </c>
      <c r="BE291" s="76">
        <v>0</v>
      </c>
      <c r="BF291" s="76">
        <v>-224122</v>
      </c>
      <c r="BG291" s="76">
        <v>0</v>
      </c>
      <c r="BH291" s="76">
        <v>0</v>
      </c>
      <c r="BI291" s="76">
        <v>0</v>
      </c>
      <c r="BJ291" s="76">
        <v>0</v>
      </c>
      <c r="BK291" s="76">
        <v>0</v>
      </c>
      <c r="BL291" s="76">
        <v>0</v>
      </c>
      <c r="BM291" s="76">
        <v>0</v>
      </c>
      <c r="BN291" s="76">
        <v>2825.75</v>
      </c>
      <c r="BO291" s="76">
        <v>0</v>
      </c>
      <c r="BP291" s="76">
        <v>0</v>
      </c>
      <c r="BQ291" s="76">
        <v>-401788.13</v>
      </c>
      <c r="BR291" s="76">
        <v>0</v>
      </c>
      <c r="BS291" s="76">
        <v>0</v>
      </c>
      <c r="BT291" s="76">
        <v>0</v>
      </c>
      <c r="BU291" s="76">
        <v>0</v>
      </c>
      <c r="BV291" s="76">
        <v>-16456</v>
      </c>
      <c r="BW291" s="76">
        <v>0</v>
      </c>
      <c r="BX291" s="76">
        <v>0</v>
      </c>
      <c r="BY291" s="76">
        <v>0</v>
      </c>
      <c r="BZ291" s="77">
        <v>956429.5</v>
      </c>
    </row>
    <row r="292" spans="1:78" x14ac:dyDescent="0.2">
      <c r="A292" s="74" t="s">
        <v>43</v>
      </c>
      <c r="B292" s="74" t="s">
        <v>244</v>
      </c>
      <c r="C292" s="75" t="s">
        <v>801</v>
      </c>
      <c r="D292" s="74" t="s">
        <v>802</v>
      </c>
      <c r="E292" s="76">
        <v>5328202.9400000004</v>
      </c>
      <c r="F292" s="76">
        <v>0</v>
      </c>
      <c r="G292" s="76">
        <v>4913860.47</v>
      </c>
      <c r="H292" s="76">
        <v>0</v>
      </c>
      <c r="I292" s="76">
        <v>0</v>
      </c>
      <c r="J292" s="76">
        <v>0</v>
      </c>
      <c r="K292" s="76">
        <v>984123.87</v>
      </c>
      <c r="L292" s="76">
        <v>0</v>
      </c>
      <c r="M292" s="76">
        <v>0</v>
      </c>
      <c r="N292" s="76">
        <v>0</v>
      </c>
      <c r="O292" s="76">
        <v>0</v>
      </c>
      <c r="P292" s="76">
        <v>0</v>
      </c>
      <c r="Q292" s="76">
        <v>0</v>
      </c>
      <c r="R292" s="76">
        <v>0</v>
      </c>
      <c r="S292" s="76">
        <v>0</v>
      </c>
      <c r="T292" s="76">
        <v>0</v>
      </c>
      <c r="U292" s="76">
        <v>0</v>
      </c>
      <c r="V292" s="76">
        <v>0</v>
      </c>
      <c r="W292" s="76">
        <v>0</v>
      </c>
      <c r="X292" s="76">
        <v>0</v>
      </c>
      <c r="Y292" s="76">
        <v>0</v>
      </c>
      <c r="Z292" s="76">
        <v>49020</v>
      </c>
      <c r="AA292" s="76">
        <v>0</v>
      </c>
      <c r="AB292" s="76">
        <v>0</v>
      </c>
      <c r="AC292" s="76">
        <v>1087192.53</v>
      </c>
      <c r="AD292" s="76">
        <v>0</v>
      </c>
      <c r="AE292" s="76">
        <v>5227299.3099999996</v>
      </c>
      <c r="AF292" s="76">
        <v>0</v>
      </c>
      <c r="AG292" s="76">
        <v>1174174.76</v>
      </c>
      <c r="AH292" s="76">
        <v>1266749.52</v>
      </c>
      <c r="AI292" s="76">
        <v>734639.01</v>
      </c>
      <c r="AJ292" s="76">
        <v>528335.68999999994</v>
      </c>
      <c r="AK292" s="76">
        <v>4492042.83</v>
      </c>
      <c r="AL292" s="76">
        <v>4130617.95</v>
      </c>
      <c r="AM292" s="76">
        <v>930993.41</v>
      </c>
      <c r="AN292" s="76">
        <v>715089.24</v>
      </c>
      <c r="AO292" s="76">
        <v>1282364.07</v>
      </c>
      <c r="AP292" s="76">
        <v>415264.25</v>
      </c>
      <c r="AQ292" s="76">
        <v>1129513.69</v>
      </c>
      <c r="AR292" s="76">
        <v>60000</v>
      </c>
      <c r="AS292" s="76">
        <v>1729648</v>
      </c>
      <c r="AT292" s="76">
        <v>1519600</v>
      </c>
      <c r="AU292" s="76">
        <v>0</v>
      </c>
      <c r="AV292" s="76">
        <v>0</v>
      </c>
      <c r="AW292" s="76">
        <v>0</v>
      </c>
      <c r="AX292" s="76">
        <v>0</v>
      </c>
      <c r="AY292" s="76">
        <v>0</v>
      </c>
      <c r="AZ292" s="76">
        <v>13110.4</v>
      </c>
      <c r="BA292" s="76">
        <v>0</v>
      </c>
      <c r="BB292" s="76">
        <v>300000</v>
      </c>
      <c r="BC292" s="76">
        <v>0</v>
      </c>
      <c r="BD292" s="76">
        <v>0</v>
      </c>
      <c r="BE292" s="76">
        <v>0</v>
      </c>
      <c r="BF292" s="76">
        <v>0</v>
      </c>
      <c r="BG292" s="76">
        <v>881857.7</v>
      </c>
      <c r="BH292" s="76">
        <v>0</v>
      </c>
      <c r="BI292" s="76">
        <v>0</v>
      </c>
      <c r="BJ292" s="76">
        <v>0</v>
      </c>
      <c r="BK292" s="76">
        <v>0</v>
      </c>
      <c r="BL292" s="76">
        <v>0</v>
      </c>
      <c r="BM292" s="76">
        <v>28800</v>
      </c>
      <c r="BN292" s="76">
        <v>0</v>
      </c>
      <c r="BO292" s="76">
        <v>0</v>
      </c>
      <c r="BP292" s="76">
        <v>0</v>
      </c>
      <c r="BQ292" s="76">
        <v>2011124.04</v>
      </c>
      <c r="BR292" s="76">
        <v>83449.929999999993</v>
      </c>
      <c r="BS292" s="76">
        <v>0</v>
      </c>
      <c r="BT292" s="76">
        <v>0</v>
      </c>
      <c r="BU292" s="76">
        <v>2994965</v>
      </c>
      <c r="BV292" s="76">
        <v>0</v>
      </c>
      <c r="BW292" s="76">
        <v>0</v>
      </c>
      <c r="BX292" s="76">
        <v>0</v>
      </c>
      <c r="BY292" s="76">
        <v>0</v>
      </c>
      <c r="BZ292" s="77">
        <v>-1358135.4</v>
      </c>
    </row>
    <row r="293" spans="1:78" x14ac:dyDescent="0.2">
      <c r="A293" s="74" t="s">
        <v>43</v>
      </c>
      <c r="B293" s="74" t="s">
        <v>244</v>
      </c>
      <c r="C293" s="75" t="s">
        <v>803</v>
      </c>
      <c r="D293" s="74" t="s">
        <v>804</v>
      </c>
      <c r="E293" s="76">
        <v>1100677</v>
      </c>
      <c r="F293" s="76">
        <v>0</v>
      </c>
      <c r="G293" s="76">
        <v>0</v>
      </c>
      <c r="H293" s="76">
        <v>0</v>
      </c>
      <c r="I293" s="76">
        <v>0</v>
      </c>
      <c r="J293" s="76">
        <v>0</v>
      </c>
      <c r="K293" s="76">
        <v>0</v>
      </c>
      <c r="L293" s="76">
        <v>0</v>
      </c>
      <c r="M293" s="76">
        <v>0</v>
      </c>
      <c r="N293" s="76">
        <v>0</v>
      </c>
      <c r="O293" s="76">
        <v>0</v>
      </c>
      <c r="P293" s="76">
        <v>0</v>
      </c>
      <c r="Q293" s="76">
        <v>0</v>
      </c>
      <c r="R293" s="76">
        <v>0</v>
      </c>
      <c r="S293" s="76">
        <v>0</v>
      </c>
      <c r="T293" s="76">
        <v>0</v>
      </c>
      <c r="U293" s="76">
        <v>0</v>
      </c>
      <c r="V293" s="76">
        <v>0</v>
      </c>
      <c r="W293" s="76">
        <v>3216947.26</v>
      </c>
      <c r="X293" s="76">
        <v>0</v>
      </c>
      <c r="Y293" s="76">
        <v>51000</v>
      </c>
      <c r="Z293" s="76">
        <v>0</v>
      </c>
      <c r="AA293" s="76">
        <v>0</v>
      </c>
      <c r="AB293" s="76">
        <v>0</v>
      </c>
      <c r="AC293" s="76">
        <v>0</v>
      </c>
      <c r="AD293" s="76">
        <v>0</v>
      </c>
      <c r="AE293" s="76">
        <v>282331.8</v>
      </c>
      <c r="AF293" s="76">
        <v>1100000</v>
      </c>
      <c r="AG293" s="76">
        <v>0</v>
      </c>
      <c r="AH293" s="76">
        <v>0</v>
      </c>
      <c r="AI293" s="76">
        <v>94240</v>
      </c>
      <c r="AJ293" s="76">
        <v>0</v>
      </c>
      <c r="AK293" s="76">
        <v>0</v>
      </c>
      <c r="AL293" s="76">
        <v>0</v>
      </c>
      <c r="AM293" s="76">
        <v>0</v>
      </c>
      <c r="AN293" s="76">
        <v>179000</v>
      </c>
      <c r="AO293" s="76">
        <v>355000</v>
      </c>
      <c r="AP293" s="76">
        <v>0</v>
      </c>
      <c r="AQ293" s="76">
        <v>45000</v>
      </c>
      <c r="AR293" s="76">
        <v>0</v>
      </c>
      <c r="AS293" s="76">
        <v>0</v>
      </c>
      <c r="AT293" s="76">
        <v>0</v>
      </c>
      <c r="AU293" s="76">
        <v>0</v>
      </c>
      <c r="AV293" s="76">
        <v>0</v>
      </c>
      <c r="AW293" s="76">
        <v>0</v>
      </c>
      <c r="AX293" s="76">
        <v>0</v>
      </c>
      <c r="AY293" s="76">
        <v>300000</v>
      </c>
      <c r="AZ293" s="76">
        <v>0</v>
      </c>
      <c r="BA293" s="76">
        <v>0</v>
      </c>
      <c r="BB293" s="76">
        <v>0</v>
      </c>
      <c r="BC293" s="76">
        <v>0</v>
      </c>
      <c r="BD293" s="76">
        <v>0</v>
      </c>
      <c r="BE293" s="76">
        <v>300000</v>
      </c>
      <c r="BF293" s="76">
        <v>427180</v>
      </c>
      <c r="BG293" s="76">
        <v>0</v>
      </c>
      <c r="BH293" s="76">
        <v>0</v>
      </c>
      <c r="BI293" s="76">
        <v>0</v>
      </c>
      <c r="BJ293" s="76">
        <v>0</v>
      </c>
      <c r="BK293" s="76">
        <v>481300.98</v>
      </c>
      <c r="BL293" s="76">
        <v>0</v>
      </c>
      <c r="BM293" s="76">
        <v>0</v>
      </c>
      <c r="BN293" s="76">
        <v>3774</v>
      </c>
      <c r="BO293" s="76">
        <v>0</v>
      </c>
      <c r="BP293" s="76">
        <v>0</v>
      </c>
      <c r="BQ293" s="76">
        <v>1246243.8999999999</v>
      </c>
      <c r="BR293" s="76">
        <v>0</v>
      </c>
      <c r="BS293" s="76">
        <v>0</v>
      </c>
      <c r="BT293" s="76">
        <v>0</v>
      </c>
      <c r="BU293" s="76">
        <v>0</v>
      </c>
      <c r="BV293" s="76">
        <v>0</v>
      </c>
      <c r="BW293" s="76">
        <v>0</v>
      </c>
      <c r="BX293" s="76">
        <v>0</v>
      </c>
      <c r="BY293" s="76">
        <v>0</v>
      </c>
      <c r="BZ293" s="77">
        <v>-4076312.2399999998</v>
      </c>
    </row>
    <row r="294" spans="1:78" x14ac:dyDescent="0.2">
      <c r="A294" s="74" t="s">
        <v>43</v>
      </c>
      <c r="B294" s="74" t="s">
        <v>244</v>
      </c>
      <c r="C294" s="75" t="s">
        <v>805</v>
      </c>
      <c r="D294" s="74" t="s">
        <v>806</v>
      </c>
      <c r="E294" s="76">
        <v>0</v>
      </c>
      <c r="F294" s="76">
        <v>0</v>
      </c>
      <c r="G294" s="76">
        <v>0</v>
      </c>
      <c r="H294" s="76">
        <v>0</v>
      </c>
      <c r="I294" s="76">
        <v>0</v>
      </c>
      <c r="J294" s="76">
        <v>0</v>
      </c>
      <c r="K294" s="76">
        <v>17766.75</v>
      </c>
      <c r="L294" s="76">
        <v>542.5</v>
      </c>
      <c r="M294" s="76">
        <v>0</v>
      </c>
      <c r="N294" s="76">
        <v>0</v>
      </c>
      <c r="O294" s="76">
        <v>0</v>
      </c>
      <c r="P294" s="76">
        <v>0</v>
      </c>
      <c r="Q294" s="76">
        <v>0</v>
      </c>
      <c r="R294" s="76">
        <v>0</v>
      </c>
      <c r="S294" s="76">
        <v>0</v>
      </c>
      <c r="T294" s="76">
        <v>0</v>
      </c>
      <c r="U294" s="76">
        <v>0</v>
      </c>
      <c r="V294" s="76">
        <v>0</v>
      </c>
      <c r="W294" s="76">
        <v>5309</v>
      </c>
      <c r="X294" s="76">
        <v>4429.3999999999996</v>
      </c>
      <c r="Y294" s="76">
        <v>0</v>
      </c>
      <c r="Z294" s="76">
        <v>0</v>
      </c>
      <c r="AA294" s="76">
        <v>10424.75</v>
      </c>
      <c r="AB294" s="76">
        <v>0</v>
      </c>
      <c r="AC294" s="76">
        <v>0</v>
      </c>
      <c r="AD294" s="76">
        <v>0</v>
      </c>
      <c r="AE294" s="76">
        <v>0</v>
      </c>
      <c r="AF294" s="76">
        <v>0</v>
      </c>
      <c r="AG294" s="76">
        <v>0</v>
      </c>
      <c r="AH294" s="76">
        <v>0</v>
      </c>
      <c r="AI294" s="76">
        <v>0</v>
      </c>
      <c r="AJ294" s="76">
        <v>0</v>
      </c>
      <c r="AK294" s="76">
        <v>0</v>
      </c>
      <c r="AL294" s="76">
        <v>0</v>
      </c>
      <c r="AM294" s="76">
        <v>0</v>
      </c>
      <c r="AN294" s="76">
        <v>0</v>
      </c>
      <c r="AO294" s="76">
        <v>0</v>
      </c>
      <c r="AP294" s="76">
        <v>0</v>
      </c>
      <c r="AQ294" s="76">
        <v>0</v>
      </c>
      <c r="AR294" s="76">
        <v>2296.5</v>
      </c>
      <c r="AS294" s="76">
        <v>0</v>
      </c>
      <c r="AT294" s="76">
        <v>35384.75</v>
      </c>
      <c r="AU294" s="76">
        <v>242627.5</v>
      </c>
      <c r="AV294" s="76">
        <v>128234.95</v>
      </c>
      <c r="AW294" s="76">
        <v>0</v>
      </c>
      <c r="AX294" s="76">
        <v>10210.65</v>
      </c>
      <c r="AY294" s="76">
        <v>0</v>
      </c>
      <c r="AZ294" s="76">
        <v>0</v>
      </c>
      <c r="BA294" s="76">
        <v>0</v>
      </c>
      <c r="BB294" s="76">
        <v>0</v>
      </c>
      <c r="BC294" s="76">
        <v>0</v>
      </c>
      <c r="BD294" s="76">
        <v>0</v>
      </c>
      <c r="BE294" s="76">
        <v>0</v>
      </c>
      <c r="BF294" s="76">
        <v>207863.5</v>
      </c>
      <c r="BG294" s="76">
        <v>0</v>
      </c>
      <c r="BH294" s="76">
        <v>0</v>
      </c>
      <c r="BI294" s="76">
        <v>0</v>
      </c>
      <c r="BJ294" s="76">
        <v>0</v>
      </c>
      <c r="BK294" s="76">
        <v>0</v>
      </c>
      <c r="BL294" s="76">
        <v>0</v>
      </c>
      <c r="BM294" s="76">
        <v>3083.7</v>
      </c>
      <c r="BN294" s="76">
        <v>0</v>
      </c>
      <c r="BO294" s="76">
        <v>0</v>
      </c>
      <c r="BP294" s="76">
        <v>0</v>
      </c>
      <c r="BQ294" s="76">
        <v>0</v>
      </c>
      <c r="BR294" s="76">
        <v>2466</v>
      </c>
      <c r="BS294" s="76">
        <v>0</v>
      </c>
      <c r="BT294" s="76">
        <v>0</v>
      </c>
      <c r="BU294" s="76">
        <v>433332.44</v>
      </c>
      <c r="BV294" s="76">
        <v>7878</v>
      </c>
      <c r="BW294" s="76">
        <v>0</v>
      </c>
      <c r="BX294" s="76">
        <v>0</v>
      </c>
      <c r="BY294" s="76">
        <v>0</v>
      </c>
      <c r="BZ294" s="77">
        <v>-33477.25</v>
      </c>
    </row>
    <row r="295" spans="1:78" x14ac:dyDescent="0.2">
      <c r="A295" s="74" t="s">
        <v>43</v>
      </c>
      <c r="B295" s="74" t="s">
        <v>251</v>
      </c>
      <c r="C295" s="75" t="s">
        <v>807</v>
      </c>
      <c r="D295" s="74" t="s">
        <v>808</v>
      </c>
      <c r="E295" s="76">
        <v>0</v>
      </c>
      <c r="F295" s="76">
        <v>0</v>
      </c>
      <c r="G295" s="76">
        <v>0</v>
      </c>
      <c r="H295" s="76">
        <v>0</v>
      </c>
      <c r="I295" s="76">
        <v>0</v>
      </c>
      <c r="J295" s="76">
        <v>0</v>
      </c>
      <c r="K295" s="76">
        <v>0</v>
      </c>
      <c r="L295" s="76">
        <v>0</v>
      </c>
      <c r="M295" s="76">
        <v>0</v>
      </c>
      <c r="N295" s="76">
        <v>0</v>
      </c>
      <c r="O295" s="76">
        <v>0</v>
      </c>
      <c r="P295" s="76">
        <v>0</v>
      </c>
      <c r="Q295" s="76">
        <v>0</v>
      </c>
      <c r="R295" s="76">
        <v>0</v>
      </c>
      <c r="S295" s="76">
        <v>0</v>
      </c>
      <c r="T295" s="76">
        <v>0</v>
      </c>
      <c r="U295" s="76">
        <v>0</v>
      </c>
      <c r="V295" s="76">
        <v>0</v>
      </c>
      <c r="W295" s="76">
        <v>0</v>
      </c>
      <c r="X295" s="76">
        <v>0</v>
      </c>
      <c r="Y295" s="76">
        <v>0</v>
      </c>
      <c r="Z295" s="76">
        <v>0</v>
      </c>
      <c r="AA295" s="76">
        <v>0</v>
      </c>
      <c r="AB295" s="76">
        <v>0</v>
      </c>
      <c r="AC295" s="76">
        <v>0</v>
      </c>
      <c r="AD295" s="76">
        <v>0</v>
      </c>
      <c r="AE295" s="76">
        <v>0</v>
      </c>
      <c r="AF295" s="76">
        <v>0</v>
      </c>
      <c r="AG295" s="76">
        <v>0</v>
      </c>
      <c r="AH295" s="76">
        <v>0</v>
      </c>
      <c r="AI295" s="76">
        <v>0</v>
      </c>
      <c r="AJ295" s="76">
        <v>0</v>
      </c>
      <c r="AK295" s="76">
        <v>0</v>
      </c>
      <c r="AL295" s="76">
        <v>0</v>
      </c>
      <c r="AM295" s="76">
        <v>0</v>
      </c>
      <c r="AN295" s="76">
        <v>0</v>
      </c>
      <c r="AO295" s="76">
        <v>0</v>
      </c>
      <c r="AP295" s="76">
        <v>0</v>
      </c>
      <c r="AQ295" s="76">
        <v>1764248</v>
      </c>
      <c r="AR295" s="76">
        <v>0</v>
      </c>
      <c r="AS295" s="76">
        <v>0</v>
      </c>
      <c r="AT295" s="76">
        <v>0</v>
      </c>
      <c r="AU295" s="76">
        <v>0</v>
      </c>
      <c r="AV295" s="76">
        <v>0</v>
      </c>
      <c r="AW295" s="76">
        <v>0</v>
      </c>
      <c r="AX295" s="76">
        <v>0</v>
      </c>
      <c r="AY295" s="76">
        <v>0</v>
      </c>
      <c r="AZ295" s="76">
        <v>4311.1400000000003</v>
      </c>
      <c r="BA295" s="76">
        <v>0</v>
      </c>
      <c r="BB295" s="76">
        <v>0</v>
      </c>
      <c r="BC295" s="76">
        <v>0</v>
      </c>
      <c r="BD295" s="76">
        <v>0</v>
      </c>
      <c r="BE295" s="76">
        <v>0</v>
      </c>
      <c r="BF295" s="76">
        <v>0</v>
      </c>
      <c r="BG295" s="76">
        <v>0</v>
      </c>
      <c r="BH295" s="76">
        <v>0</v>
      </c>
      <c r="BI295" s="76">
        <v>0</v>
      </c>
      <c r="BJ295" s="76">
        <v>0</v>
      </c>
      <c r="BK295" s="76">
        <v>0</v>
      </c>
      <c r="BL295" s="76">
        <v>0</v>
      </c>
      <c r="BM295" s="76">
        <v>0</v>
      </c>
      <c r="BN295" s="76">
        <v>0</v>
      </c>
      <c r="BO295" s="76">
        <v>0</v>
      </c>
      <c r="BP295" s="76">
        <v>0</v>
      </c>
      <c r="BQ295" s="76">
        <v>0</v>
      </c>
      <c r="BR295" s="76">
        <v>0</v>
      </c>
      <c r="BS295" s="76">
        <v>0</v>
      </c>
      <c r="BT295" s="76">
        <v>206450</v>
      </c>
      <c r="BU295" s="76">
        <v>0</v>
      </c>
      <c r="BV295" s="76">
        <v>0</v>
      </c>
      <c r="BW295" s="76">
        <v>0</v>
      </c>
      <c r="BX295" s="76">
        <v>0</v>
      </c>
      <c r="BY295" s="76">
        <v>0</v>
      </c>
      <c r="BZ295" s="77">
        <v>20022</v>
      </c>
    </row>
    <row r="296" spans="1:78" x14ac:dyDescent="0.2">
      <c r="A296" s="74" t="s">
        <v>43</v>
      </c>
      <c r="B296" s="74" t="s">
        <v>251</v>
      </c>
      <c r="C296" s="75" t="s">
        <v>809</v>
      </c>
      <c r="D296" s="74" t="s">
        <v>810</v>
      </c>
      <c r="E296" s="76">
        <v>0</v>
      </c>
      <c r="F296" s="76">
        <v>0</v>
      </c>
      <c r="G296" s="76">
        <v>0</v>
      </c>
      <c r="H296" s="76">
        <v>0</v>
      </c>
      <c r="I296" s="76">
        <v>0</v>
      </c>
      <c r="J296" s="76">
        <v>0</v>
      </c>
      <c r="K296" s="76">
        <v>0</v>
      </c>
      <c r="L296" s="76">
        <v>0</v>
      </c>
      <c r="M296" s="76">
        <v>0</v>
      </c>
      <c r="N296" s="76">
        <v>0</v>
      </c>
      <c r="O296" s="76">
        <v>0</v>
      </c>
      <c r="P296" s="76">
        <v>0</v>
      </c>
      <c r="Q296" s="76">
        <v>109800</v>
      </c>
      <c r="R296" s="76">
        <v>0</v>
      </c>
      <c r="S296" s="76">
        <v>0</v>
      </c>
      <c r="T296" s="76">
        <v>0</v>
      </c>
      <c r="U296" s="76">
        <v>0</v>
      </c>
      <c r="V296" s="76">
        <v>0</v>
      </c>
      <c r="W296" s="76">
        <v>0</v>
      </c>
      <c r="X296" s="76">
        <v>0</v>
      </c>
      <c r="Y296" s="76">
        <v>0</v>
      </c>
      <c r="Z296" s="76">
        <v>0</v>
      </c>
      <c r="AA296" s="76">
        <v>0</v>
      </c>
      <c r="AB296" s="76">
        <v>0</v>
      </c>
      <c r="AC296" s="76">
        <v>0</v>
      </c>
      <c r="AD296" s="76">
        <v>0</v>
      </c>
      <c r="AE296" s="76">
        <v>0</v>
      </c>
      <c r="AF296" s="76">
        <v>0</v>
      </c>
      <c r="AG296" s="76">
        <v>0</v>
      </c>
      <c r="AH296" s="76">
        <v>0</v>
      </c>
      <c r="AI296" s="76">
        <v>0</v>
      </c>
      <c r="AJ296" s="76">
        <v>0</v>
      </c>
      <c r="AK296" s="76">
        <v>0</v>
      </c>
      <c r="AL296" s="76">
        <v>0</v>
      </c>
      <c r="AM296" s="76">
        <v>0</v>
      </c>
      <c r="AN296" s="76">
        <v>0</v>
      </c>
      <c r="AO296" s="76">
        <v>0</v>
      </c>
      <c r="AP296" s="76">
        <v>0</v>
      </c>
      <c r="AQ296" s="76">
        <v>0</v>
      </c>
      <c r="AR296" s="76">
        <v>0</v>
      </c>
      <c r="AS296" s="76">
        <v>0</v>
      </c>
      <c r="AT296" s="76">
        <v>0</v>
      </c>
      <c r="AU296" s="76">
        <v>0</v>
      </c>
      <c r="AV296" s="76">
        <v>0</v>
      </c>
      <c r="AW296" s="76">
        <v>0</v>
      </c>
      <c r="AX296" s="76">
        <v>0</v>
      </c>
      <c r="AY296" s="76">
        <v>0</v>
      </c>
      <c r="AZ296" s="76">
        <v>0</v>
      </c>
      <c r="BA296" s="76">
        <v>0</v>
      </c>
      <c r="BB296" s="76">
        <v>0</v>
      </c>
      <c r="BC296" s="76">
        <v>0</v>
      </c>
      <c r="BD296" s="76">
        <v>0</v>
      </c>
      <c r="BE296" s="76">
        <v>0</v>
      </c>
      <c r="BF296" s="76">
        <v>0</v>
      </c>
      <c r="BG296" s="76">
        <v>0</v>
      </c>
      <c r="BH296" s="76">
        <v>0</v>
      </c>
      <c r="BI296" s="76">
        <v>0</v>
      </c>
      <c r="BJ296" s="76">
        <v>0</v>
      </c>
      <c r="BK296" s="76">
        <v>0</v>
      </c>
      <c r="BL296" s="76">
        <v>0</v>
      </c>
      <c r="BM296" s="76">
        <v>0</v>
      </c>
      <c r="BN296" s="76">
        <v>0</v>
      </c>
      <c r="BO296" s="76">
        <v>0</v>
      </c>
      <c r="BP296" s="76">
        <v>0</v>
      </c>
      <c r="BQ296" s="76">
        <v>0</v>
      </c>
      <c r="BR296" s="76">
        <v>0</v>
      </c>
      <c r="BS296" s="76">
        <v>0</v>
      </c>
      <c r="BT296" s="76">
        <v>0</v>
      </c>
      <c r="BU296" s="76">
        <v>0</v>
      </c>
      <c r="BV296" s="76">
        <v>0</v>
      </c>
      <c r="BW296" s="76">
        <v>0</v>
      </c>
      <c r="BX296" s="76">
        <v>0</v>
      </c>
      <c r="BY296" s="76">
        <v>0</v>
      </c>
      <c r="BZ296" s="77">
        <v>-1286500.55</v>
      </c>
    </row>
    <row r="297" spans="1:78" x14ac:dyDescent="0.2">
      <c r="A297" s="74" t="s">
        <v>43</v>
      </c>
      <c r="B297" s="74" t="s">
        <v>251</v>
      </c>
      <c r="C297" s="75" t="s">
        <v>811</v>
      </c>
      <c r="D297" s="74" t="s">
        <v>812</v>
      </c>
      <c r="E297" s="76">
        <v>0</v>
      </c>
      <c r="F297" s="76">
        <v>0</v>
      </c>
      <c r="G297" s="76">
        <v>0</v>
      </c>
      <c r="H297" s="76">
        <v>0</v>
      </c>
      <c r="I297" s="76">
        <v>0</v>
      </c>
      <c r="J297" s="76">
        <v>0</v>
      </c>
      <c r="K297" s="76">
        <v>0</v>
      </c>
      <c r="L297" s="76">
        <v>0</v>
      </c>
      <c r="M297" s="76">
        <v>0</v>
      </c>
      <c r="N297" s="76">
        <v>0</v>
      </c>
      <c r="O297" s="76">
        <v>0</v>
      </c>
      <c r="P297" s="76">
        <v>0</v>
      </c>
      <c r="Q297" s="76">
        <v>38610</v>
      </c>
      <c r="R297" s="76">
        <v>0</v>
      </c>
      <c r="S297" s="76">
        <v>0</v>
      </c>
      <c r="T297" s="76">
        <v>0</v>
      </c>
      <c r="U297" s="76">
        <v>0</v>
      </c>
      <c r="V297" s="76">
        <v>0</v>
      </c>
      <c r="W297" s="76">
        <v>0</v>
      </c>
      <c r="X297" s="76">
        <v>0</v>
      </c>
      <c r="Y297" s="76">
        <v>0</v>
      </c>
      <c r="Z297" s="76">
        <v>0</v>
      </c>
      <c r="AA297" s="76">
        <v>0</v>
      </c>
      <c r="AB297" s="76">
        <v>0</v>
      </c>
      <c r="AC297" s="76">
        <v>0</v>
      </c>
      <c r="AD297" s="76">
        <v>0</v>
      </c>
      <c r="AE297" s="76">
        <v>0</v>
      </c>
      <c r="AF297" s="76">
        <v>0</v>
      </c>
      <c r="AG297" s="76">
        <v>0</v>
      </c>
      <c r="AH297" s="76">
        <v>0</v>
      </c>
      <c r="AI297" s="76">
        <v>0</v>
      </c>
      <c r="AJ297" s="76">
        <v>0</v>
      </c>
      <c r="AK297" s="76">
        <v>0</v>
      </c>
      <c r="AL297" s="76">
        <v>0</v>
      </c>
      <c r="AM297" s="76">
        <v>0</v>
      </c>
      <c r="AN297" s="76">
        <v>0</v>
      </c>
      <c r="AO297" s="76">
        <v>0</v>
      </c>
      <c r="AP297" s="76">
        <v>0</v>
      </c>
      <c r="AQ297" s="76">
        <v>0</v>
      </c>
      <c r="AR297" s="76">
        <v>0</v>
      </c>
      <c r="AS297" s="76">
        <v>0</v>
      </c>
      <c r="AT297" s="76">
        <v>0</v>
      </c>
      <c r="AU297" s="76">
        <v>0</v>
      </c>
      <c r="AV297" s="76">
        <v>0</v>
      </c>
      <c r="AW297" s="76">
        <v>0</v>
      </c>
      <c r="AX297" s="76">
        <v>0</v>
      </c>
      <c r="AY297" s="76">
        <v>0</v>
      </c>
      <c r="AZ297" s="76">
        <v>0</v>
      </c>
      <c r="BA297" s="76">
        <v>0</v>
      </c>
      <c r="BB297" s="76">
        <v>0</v>
      </c>
      <c r="BC297" s="76">
        <v>0</v>
      </c>
      <c r="BD297" s="76">
        <v>0</v>
      </c>
      <c r="BE297" s="76">
        <v>0</v>
      </c>
      <c r="BF297" s="76">
        <v>0</v>
      </c>
      <c r="BG297" s="76">
        <v>0</v>
      </c>
      <c r="BH297" s="76">
        <v>0</v>
      </c>
      <c r="BI297" s="76">
        <v>0</v>
      </c>
      <c r="BJ297" s="76">
        <v>0</v>
      </c>
      <c r="BK297" s="76">
        <v>0</v>
      </c>
      <c r="BL297" s="76">
        <v>0</v>
      </c>
      <c r="BM297" s="76">
        <v>0</v>
      </c>
      <c r="BN297" s="76">
        <v>0</v>
      </c>
      <c r="BO297" s="76">
        <v>0</v>
      </c>
      <c r="BP297" s="76">
        <v>0</v>
      </c>
      <c r="BQ297" s="76">
        <v>0</v>
      </c>
      <c r="BR297" s="76">
        <v>0</v>
      </c>
      <c r="BS297" s="76">
        <v>0</v>
      </c>
      <c r="BT297" s="76">
        <v>1079998</v>
      </c>
      <c r="BU297" s="76">
        <v>0</v>
      </c>
      <c r="BV297" s="76">
        <v>0</v>
      </c>
      <c r="BW297" s="76">
        <v>0</v>
      </c>
      <c r="BX297" s="76">
        <v>0</v>
      </c>
      <c r="BY297" s="76">
        <v>0</v>
      </c>
      <c r="BZ297" s="77">
        <v>-77183.649999999994</v>
      </c>
    </row>
    <row r="298" spans="1:78" x14ac:dyDescent="0.2">
      <c r="A298" s="74" t="s">
        <v>43</v>
      </c>
      <c r="B298" s="74" t="s">
        <v>251</v>
      </c>
      <c r="C298" s="75" t="s">
        <v>813</v>
      </c>
      <c r="D298" s="74" t="s">
        <v>814</v>
      </c>
      <c r="E298" s="76">
        <v>0</v>
      </c>
      <c r="F298" s="76">
        <v>0</v>
      </c>
      <c r="G298" s="76">
        <v>0</v>
      </c>
      <c r="H298" s="76">
        <v>0</v>
      </c>
      <c r="I298" s="76">
        <v>0</v>
      </c>
      <c r="J298" s="76">
        <v>0</v>
      </c>
      <c r="K298" s="76">
        <v>0</v>
      </c>
      <c r="L298" s="76">
        <v>0</v>
      </c>
      <c r="M298" s="76">
        <v>0</v>
      </c>
      <c r="N298" s="76">
        <v>0</v>
      </c>
      <c r="O298" s="76">
        <v>0</v>
      </c>
      <c r="P298" s="76">
        <v>0</v>
      </c>
      <c r="Q298" s="76">
        <v>12270</v>
      </c>
      <c r="R298" s="76">
        <v>0</v>
      </c>
      <c r="S298" s="76">
        <v>0</v>
      </c>
      <c r="T298" s="76">
        <v>0</v>
      </c>
      <c r="U298" s="76">
        <v>0</v>
      </c>
      <c r="V298" s="76">
        <v>0</v>
      </c>
      <c r="W298" s="76">
        <v>0</v>
      </c>
      <c r="X298" s="76">
        <v>0</v>
      </c>
      <c r="Y298" s="76">
        <v>0</v>
      </c>
      <c r="Z298" s="76">
        <v>0</v>
      </c>
      <c r="AA298" s="76">
        <v>0</v>
      </c>
      <c r="AB298" s="76">
        <v>0</v>
      </c>
      <c r="AC298" s="76">
        <v>0</v>
      </c>
      <c r="AD298" s="76">
        <v>0</v>
      </c>
      <c r="AE298" s="76">
        <v>0</v>
      </c>
      <c r="AF298" s="76">
        <v>0</v>
      </c>
      <c r="AG298" s="76">
        <v>0</v>
      </c>
      <c r="AH298" s="76">
        <v>0</v>
      </c>
      <c r="AI298" s="76">
        <v>0</v>
      </c>
      <c r="AJ298" s="76">
        <v>0</v>
      </c>
      <c r="AK298" s="76">
        <v>0</v>
      </c>
      <c r="AL298" s="76">
        <v>0</v>
      </c>
      <c r="AM298" s="76">
        <v>0</v>
      </c>
      <c r="AN298" s="76">
        <v>0</v>
      </c>
      <c r="AO298" s="76">
        <v>0</v>
      </c>
      <c r="AP298" s="76">
        <v>0</v>
      </c>
      <c r="AQ298" s="76">
        <v>0</v>
      </c>
      <c r="AR298" s="76">
        <v>0</v>
      </c>
      <c r="AS298" s="76">
        <v>0</v>
      </c>
      <c r="AT298" s="76">
        <v>0</v>
      </c>
      <c r="AU298" s="76">
        <v>0</v>
      </c>
      <c r="AV298" s="76">
        <v>0</v>
      </c>
      <c r="AW298" s="76">
        <v>0</v>
      </c>
      <c r="AX298" s="76">
        <v>0</v>
      </c>
      <c r="AY298" s="76">
        <v>0</v>
      </c>
      <c r="AZ298" s="76">
        <v>0</v>
      </c>
      <c r="BA298" s="76">
        <v>0</v>
      </c>
      <c r="BB298" s="76">
        <v>0</v>
      </c>
      <c r="BC298" s="76">
        <v>0</v>
      </c>
      <c r="BD298" s="76">
        <v>0</v>
      </c>
      <c r="BE298" s="76">
        <v>0</v>
      </c>
      <c r="BF298" s="76">
        <v>0</v>
      </c>
      <c r="BG298" s="76">
        <v>0</v>
      </c>
      <c r="BH298" s="76">
        <v>0</v>
      </c>
      <c r="BI298" s="76">
        <v>0</v>
      </c>
      <c r="BJ298" s="76">
        <v>0</v>
      </c>
      <c r="BK298" s="76">
        <v>0</v>
      </c>
      <c r="BL298" s="76">
        <v>0</v>
      </c>
      <c r="BM298" s="76">
        <v>0</v>
      </c>
      <c r="BN298" s="76">
        <v>0</v>
      </c>
      <c r="BO298" s="76">
        <v>0</v>
      </c>
      <c r="BP298" s="76">
        <v>0</v>
      </c>
      <c r="BQ298" s="76">
        <v>0</v>
      </c>
      <c r="BR298" s="76">
        <v>0</v>
      </c>
      <c r="BS298" s="76">
        <v>0</v>
      </c>
      <c r="BT298" s="76">
        <v>229397.5</v>
      </c>
      <c r="BU298" s="76">
        <v>0</v>
      </c>
      <c r="BV298" s="76">
        <v>0</v>
      </c>
      <c r="BW298" s="76">
        <v>0</v>
      </c>
      <c r="BX298" s="76">
        <v>0</v>
      </c>
      <c r="BY298" s="76">
        <v>0</v>
      </c>
      <c r="BZ298" s="77">
        <v>-1618311315.3900001</v>
      </c>
    </row>
    <row r="299" spans="1:78" x14ac:dyDescent="0.2">
      <c r="A299" s="74" t="s">
        <v>43</v>
      </c>
      <c r="B299" s="74" t="s">
        <v>251</v>
      </c>
      <c r="C299" s="75" t="s">
        <v>815</v>
      </c>
      <c r="D299" s="74" t="s">
        <v>816</v>
      </c>
      <c r="E299" s="76">
        <v>0</v>
      </c>
      <c r="F299" s="76">
        <v>0</v>
      </c>
      <c r="G299" s="76">
        <v>200</v>
      </c>
      <c r="H299" s="76">
        <v>0</v>
      </c>
      <c r="I299" s="76">
        <v>0</v>
      </c>
      <c r="J299" s="76">
        <v>0</v>
      </c>
      <c r="K299" s="76">
        <v>132750</v>
      </c>
      <c r="L299" s="76">
        <v>0</v>
      </c>
      <c r="M299" s="76">
        <v>0</v>
      </c>
      <c r="N299" s="76">
        <v>0</v>
      </c>
      <c r="O299" s="76">
        <v>0</v>
      </c>
      <c r="P299" s="76">
        <v>0</v>
      </c>
      <c r="Q299" s="76">
        <v>0</v>
      </c>
      <c r="R299" s="76">
        <v>0</v>
      </c>
      <c r="S299" s="76">
        <v>0</v>
      </c>
      <c r="T299" s="76">
        <v>0</v>
      </c>
      <c r="U299" s="76">
        <v>0</v>
      </c>
      <c r="V299" s="76">
        <v>0</v>
      </c>
      <c r="W299" s="76">
        <v>710315</v>
      </c>
      <c r="X299" s="76">
        <v>34500</v>
      </c>
      <c r="Y299" s="76">
        <v>7500</v>
      </c>
      <c r="Z299" s="76">
        <v>0</v>
      </c>
      <c r="AA299" s="76">
        <v>0</v>
      </c>
      <c r="AB299" s="76">
        <v>0</v>
      </c>
      <c r="AC299" s="76">
        <v>0</v>
      </c>
      <c r="AD299" s="76">
        <v>0</v>
      </c>
      <c r="AE299" s="76">
        <v>0</v>
      </c>
      <c r="AF299" s="76">
        <v>0</v>
      </c>
      <c r="AG299" s="76">
        <v>0</v>
      </c>
      <c r="AH299" s="76">
        <v>0</v>
      </c>
      <c r="AI299" s="76">
        <v>0</v>
      </c>
      <c r="AJ299" s="76">
        <v>0</v>
      </c>
      <c r="AK299" s="76">
        <v>0</v>
      </c>
      <c r="AL299" s="76">
        <v>0</v>
      </c>
      <c r="AM299" s="76">
        <v>0</v>
      </c>
      <c r="AN299" s="76">
        <v>0</v>
      </c>
      <c r="AO299" s="76">
        <v>0</v>
      </c>
      <c r="AP299" s="76">
        <v>0</v>
      </c>
      <c r="AQ299" s="76">
        <v>0</v>
      </c>
      <c r="AR299" s="76">
        <v>0</v>
      </c>
      <c r="AS299" s="76">
        <v>0</v>
      </c>
      <c r="AT299" s="76">
        <v>0</v>
      </c>
      <c r="AU299" s="76">
        <v>0</v>
      </c>
      <c r="AV299" s="76">
        <v>0</v>
      </c>
      <c r="AW299" s="76">
        <v>0</v>
      </c>
      <c r="AX299" s="76">
        <v>0</v>
      </c>
      <c r="AY299" s="76">
        <v>27275</v>
      </c>
      <c r="AZ299" s="76">
        <v>1960</v>
      </c>
      <c r="BA299" s="76">
        <v>2650</v>
      </c>
      <c r="BB299" s="76">
        <v>0</v>
      </c>
      <c r="BC299" s="76">
        <v>0</v>
      </c>
      <c r="BD299" s="76">
        <v>0</v>
      </c>
      <c r="BE299" s="76">
        <v>0</v>
      </c>
      <c r="BF299" s="76">
        <v>0</v>
      </c>
      <c r="BG299" s="76">
        <v>21850</v>
      </c>
      <c r="BH299" s="76">
        <v>0</v>
      </c>
      <c r="BI299" s="76">
        <v>0</v>
      </c>
      <c r="BJ299" s="76">
        <v>0</v>
      </c>
      <c r="BK299" s="76">
        <v>0</v>
      </c>
      <c r="BL299" s="76">
        <v>0</v>
      </c>
      <c r="BM299" s="76">
        <v>0</v>
      </c>
      <c r="BN299" s="76">
        <v>0</v>
      </c>
      <c r="BO299" s="76">
        <v>0</v>
      </c>
      <c r="BP299" s="76">
        <v>0</v>
      </c>
      <c r="BQ299" s="76">
        <v>0</v>
      </c>
      <c r="BR299" s="76">
        <v>0</v>
      </c>
      <c r="BS299" s="76">
        <v>0</v>
      </c>
      <c r="BT299" s="76">
        <v>0</v>
      </c>
      <c r="BU299" s="76">
        <v>0</v>
      </c>
      <c r="BV299" s="76">
        <v>0</v>
      </c>
      <c r="BW299" s="76">
        <v>0</v>
      </c>
      <c r="BX299" s="76">
        <v>0</v>
      </c>
      <c r="BY299" s="76">
        <v>0</v>
      </c>
      <c r="BZ299" s="77">
        <v>-642595234.71980023</v>
      </c>
    </row>
    <row r="300" spans="1:78" x14ac:dyDescent="0.2">
      <c r="A300" s="74" t="s">
        <v>43</v>
      </c>
      <c r="B300" s="74" t="s">
        <v>251</v>
      </c>
      <c r="C300" s="75" t="s">
        <v>817</v>
      </c>
      <c r="D300" s="74" t="s">
        <v>818</v>
      </c>
      <c r="E300" s="76">
        <v>535705</v>
      </c>
      <c r="F300" s="76">
        <v>0</v>
      </c>
      <c r="G300" s="76">
        <v>234625</v>
      </c>
      <c r="H300" s="76">
        <v>0</v>
      </c>
      <c r="I300" s="76">
        <v>0</v>
      </c>
      <c r="J300" s="76">
        <v>0</v>
      </c>
      <c r="K300" s="76">
        <v>1557525</v>
      </c>
      <c r="L300" s="76">
        <v>0</v>
      </c>
      <c r="M300" s="76">
        <v>0</v>
      </c>
      <c r="N300" s="76">
        <v>20300</v>
      </c>
      <c r="O300" s="76">
        <v>14520</v>
      </c>
      <c r="P300" s="76">
        <v>0</v>
      </c>
      <c r="Q300" s="76">
        <v>0</v>
      </c>
      <c r="R300" s="76">
        <v>4430548.5999999996</v>
      </c>
      <c r="S300" s="76">
        <v>0</v>
      </c>
      <c r="T300" s="76">
        <v>0</v>
      </c>
      <c r="U300" s="76">
        <v>0</v>
      </c>
      <c r="V300" s="76">
        <v>0</v>
      </c>
      <c r="W300" s="76">
        <v>1759290</v>
      </c>
      <c r="X300" s="76">
        <v>0</v>
      </c>
      <c r="Y300" s="76">
        <v>0</v>
      </c>
      <c r="Z300" s="76">
        <v>0</v>
      </c>
      <c r="AA300" s="76">
        <v>1130</v>
      </c>
      <c r="AB300" s="76">
        <v>0</v>
      </c>
      <c r="AC300" s="76">
        <v>0</v>
      </c>
      <c r="AD300" s="76">
        <v>0</v>
      </c>
      <c r="AE300" s="76">
        <v>79895</v>
      </c>
      <c r="AF300" s="76">
        <v>6597995.2000000002</v>
      </c>
      <c r="AG300" s="76">
        <v>0</v>
      </c>
      <c r="AH300" s="76">
        <v>0</v>
      </c>
      <c r="AI300" s="76">
        <v>0</v>
      </c>
      <c r="AJ300" s="76">
        <v>0</v>
      </c>
      <c r="AK300" s="76">
        <v>0</v>
      </c>
      <c r="AL300" s="76">
        <v>17580</v>
      </c>
      <c r="AM300" s="76">
        <v>0</v>
      </c>
      <c r="AN300" s="76">
        <v>0</v>
      </c>
      <c r="AO300" s="76">
        <v>0</v>
      </c>
      <c r="AP300" s="76">
        <v>0</v>
      </c>
      <c r="AQ300" s="76">
        <v>0</v>
      </c>
      <c r="AR300" s="76">
        <v>669760</v>
      </c>
      <c r="AS300" s="76">
        <v>0</v>
      </c>
      <c r="AT300" s="76">
        <v>0</v>
      </c>
      <c r="AU300" s="76">
        <v>0</v>
      </c>
      <c r="AV300" s="76">
        <v>0</v>
      </c>
      <c r="AW300" s="76">
        <v>0</v>
      </c>
      <c r="AX300" s="76">
        <v>0</v>
      </c>
      <c r="AY300" s="76">
        <v>2245165</v>
      </c>
      <c r="AZ300" s="76">
        <v>11191.5</v>
      </c>
      <c r="BA300" s="76">
        <v>2930</v>
      </c>
      <c r="BB300" s="76">
        <v>0</v>
      </c>
      <c r="BC300" s="76">
        <v>3350</v>
      </c>
      <c r="BD300" s="76">
        <v>0</v>
      </c>
      <c r="BE300" s="76">
        <v>0</v>
      </c>
      <c r="BF300" s="76">
        <v>0</v>
      </c>
      <c r="BG300" s="76">
        <v>98390</v>
      </c>
      <c r="BH300" s="76">
        <v>0</v>
      </c>
      <c r="BI300" s="76">
        <v>0</v>
      </c>
      <c r="BJ300" s="76">
        <v>1334760</v>
      </c>
      <c r="BK300" s="76">
        <v>0</v>
      </c>
      <c r="BL300" s="76">
        <v>7000</v>
      </c>
      <c r="BM300" s="76">
        <v>0</v>
      </c>
      <c r="BN300" s="76">
        <v>0</v>
      </c>
      <c r="BO300" s="76">
        <v>0</v>
      </c>
      <c r="BP300" s="76">
        <v>0</v>
      </c>
      <c r="BQ300" s="76">
        <v>4101211.7</v>
      </c>
      <c r="BR300" s="76">
        <v>400</v>
      </c>
      <c r="BS300" s="76">
        <v>0</v>
      </c>
      <c r="BT300" s="76">
        <v>0</v>
      </c>
      <c r="BU300" s="76">
        <v>0</v>
      </c>
      <c r="BV300" s="76">
        <v>142156</v>
      </c>
      <c r="BW300" s="76">
        <v>0</v>
      </c>
      <c r="BX300" s="76">
        <v>0</v>
      </c>
      <c r="BY300" s="76">
        <v>0</v>
      </c>
      <c r="BZ300" s="77">
        <v>-349077413.32999998</v>
      </c>
    </row>
    <row r="301" spans="1:78" x14ac:dyDescent="0.2">
      <c r="A301" s="74" t="s">
        <v>43</v>
      </c>
      <c r="B301" s="74" t="s">
        <v>251</v>
      </c>
      <c r="C301" s="75" t="s">
        <v>819</v>
      </c>
      <c r="D301" s="74" t="s">
        <v>820</v>
      </c>
      <c r="E301" s="76">
        <v>0</v>
      </c>
      <c r="F301" s="76">
        <v>0</v>
      </c>
      <c r="G301" s="76">
        <v>1312579.3400000001</v>
      </c>
      <c r="H301" s="76">
        <v>0</v>
      </c>
      <c r="I301" s="76">
        <v>0</v>
      </c>
      <c r="J301" s="76">
        <v>0</v>
      </c>
      <c r="K301" s="76">
        <v>0</v>
      </c>
      <c r="L301" s="76">
        <v>10135145.01</v>
      </c>
      <c r="M301" s="76">
        <v>1557470.74</v>
      </c>
      <c r="N301" s="76">
        <v>1115652.74</v>
      </c>
      <c r="O301" s="76">
        <v>2228188.7799999998</v>
      </c>
      <c r="P301" s="76">
        <v>1143626.6100000001</v>
      </c>
      <c r="Q301" s="76">
        <v>0</v>
      </c>
      <c r="R301" s="76">
        <v>8411248.2699999996</v>
      </c>
      <c r="S301" s="76">
        <v>18700</v>
      </c>
      <c r="T301" s="76">
        <v>447079.21</v>
      </c>
      <c r="U301" s="76">
        <v>109332.97</v>
      </c>
      <c r="V301" s="76">
        <v>0</v>
      </c>
      <c r="W301" s="76">
        <v>67595575.870000005</v>
      </c>
      <c r="X301" s="76">
        <v>0</v>
      </c>
      <c r="Y301" s="76">
        <v>0</v>
      </c>
      <c r="Z301" s="76">
        <v>6773503.4199999999</v>
      </c>
      <c r="AA301" s="76">
        <v>3374816.57</v>
      </c>
      <c r="AB301" s="76">
        <v>64854</v>
      </c>
      <c r="AC301" s="76">
        <v>4416.25</v>
      </c>
      <c r="AD301" s="76">
        <v>0</v>
      </c>
      <c r="AE301" s="76">
        <v>867186.71</v>
      </c>
      <c r="AF301" s="76">
        <v>0</v>
      </c>
      <c r="AG301" s="76">
        <v>0</v>
      </c>
      <c r="AH301" s="76">
        <v>0</v>
      </c>
      <c r="AI301" s="76">
        <v>0</v>
      </c>
      <c r="AJ301" s="76">
        <v>447702.6</v>
      </c>
      <c r="AK301" s="76">
        <v>600481.17000000004</v>
      </c>
      <c r="AL301" s="76">
        <v>0</v>
      </c>
      <c r="AM301" s="76">
        <v>0</v>
      </c>
      <c r="AN301" s="76">
        <v>658084.31000000006</v>
      </c>
      <c r="AO301" s="76">
        <v>0</v>
      </c>
      <c r="AP301" s="76">
        <v>0</v>
      </c>
      <c r="AQ301" s="76">
        <v>191056.68</v>
      </c>
      <c r="AR301" s="76">
        <v>82500</v>
      </c>
      <c r="AS301" s="76">
        <v>0</v>
      </c>
      <c r="AT301" s="76">
        <v>0</v>
      </c>
      <c r="AU301" s="76">
        <v>0</v>
      </c>
      <c r="AV301" s="76">
        <v>0</v>
      </c>
      <c r="AW301" s="76">
        <v>10000</v>
      </c>
      <c r="AX301" s="76">
        <v>0</v>
      </c>
      <c r="AY301" s="76">
        <v>41040443.280000001</v>
      </c>
      <c r="AZ301" s="76">
        <v>0</v>
      </c>
      <c r="BA301" s="76">
        <v>0</v>
      </c>
      <c r="BB301" s="76">
        <v>2125439.38</v>
      </c>
      <c r="BC301" s="76">
        <v>0</v>
      </c>
      <c r="BD301" s="76">
        <v>0</v>
      </c>
      <c r="BE301" s="76">
        <v>52974</v>
      </c>
      <c r="BF301" s="76">
        <v>0</v>
      </c>
      <c r="BG301" s="76">
        <v>0</v>
      </c>
      <c r="BH301" s="76">
        <v>0</v>
      </c>
      <c r="BI301" s="76">
        <v>0</v>
      </c>
      <c r="BJ301" s="76">
        <v>29397475.629999999</v>
      </c>
      <c r="BK301" s="76">
        <v>0</v>
      </c>
      <c r="BL301" s="76">
        <v>61281.599999999999</v>
      </c>
      <c r="BM301" s="76">
        <v>0</v>
      </c>
      <c r="BN301" s="76">
        <v>0</v>
      </c>
      <c r="BO301" s="76">
        <v>2691128.12</v>
      </c>
      <c r="BP301" s="76">
        <v>0</v>
      </c>
      <c r="BQ301" s="76">
        <v>3528754.36</v>
      </c>
      <c r="BR301" s="76">
        <v>0</v>
      </c>
      <c r="BS301" s="76">
        <v>2928969.37</v>
      </c>
      <c r="BT301" s="76">
        <v>0</v>
      </c>
      <c r="BU301" s="76">
        <v>0</v>
      </c>
      <c r="BV301" s="76">
        <v>536690.71</v>
      </c>
      <c r="BW301" s="76">
        <v>70967.53</v>
      </c>
      <c r="BX301" s="76">
        <v>0</v>
      </c>
      <c r="BY301" s="76">
        <v>453996.18</v>
      </c>
      <c r="BZ301" s="77">
        <v>100444687.63999999</v>
      </c>
    </row>
    <row r="302" spans="1:78" x14ac:dyDescent="0.2">
      <c r="A302" s="74" t="s">
        <v>43</v>
      </c>
      <c r="B302" s="74" t="s">
        <v>251</v>
      </c>
      <c r="C302" s="75" t="s">
        <v>821</v>
      </c>
      <c r="D302" s="74" t="s">
        <v>822</v>
      </c>
      <c r="E302" s="76">
        <v>0</v>
      </c>
      <c r="F302" s="76">
        <v>0</v>
      </c>
      <c r="G302" s="76">
        <v>0</v>
      </c>
      <c r="H302" s="76">
        <v>0</v>
      </c>
      <c r="I302" s="76">
        <v>0</v>
      </c>
      <c r="J302" s="76">
        <v>0</v>
      </c>
      <c r="K302" s="76">
        <v>0</v>
      </c>
      <c r="L302" s="76">
        <v>4410</v>
      </c>
      <c r="M302" s="76">
        <v>0</v>
      </c>
      <c r="N302" s="76">
        <v>15047</v>
      </c>
      <c r="O302" s="76">
        <v>0</v>
      </c>
      <c r="P302" s="76">
        <v>0</v>
      </c>
      <c r="Q302" s="76">
        <v>0</v>
      </c>
      <c r="R302" s="76">
        <v>6027.73</v>
      </c>
      <c r="S302" s="76">
        <v>0</v>
      </c>
      <c r="T302" s="76">
        <v>0</v>
      </c>
      <c r="U302" s="76">
        <v>0</v>
      </c>
      <c r="V302" s="76">
        <v>0</v>
      </c>
      <c r="W302" s="76">
        <v>10500</v>
      </c>
      <c r="X302" s="76">
        <v>42808</v>
      </c>
      <c r="Y302" s="76">
        <v>2419.1999999999998</v>
      </c>
      <c r="Z302" s="76">
        <v>0</v>
      </c>
      <c r="AA302" s="76">
        <v>0</v>
      </c>
      <c r="AB302" s="76">
        <v>0</v>
      </c>
      <c r="AC302" s="76">
        <v>3132.5</v>
      </c>
      <c r="AD302" s="76">
        <v>0</v>
      </c>
      <c r="AE302" s="76">
        <v>0</v>
      </c>
      <c r="AF302" s="76">
        <v>118365.16</v>
      </c>
      <c r="AG302" s="76">
        <v>5184</v>
      </c>
      <c r="AH302" s="76">
        <v>740</v>
      </c>
      <c r="AI302" s="76">
        <v>207</v>
      </c>
      <c r="AJ302" s="76">
        <v>2327</v>
      </c>
      <c r="AK302" s="76">
        <v>0</v>
      </c>
      <c r="AL302" s="76">
        <v>0</v>
      </c>
      <c r="AM302" s="76">
        <v>6051.26</v>
      </c>
      <c r="AN302" s="76">
        <v>0</v>
      </c>
      <c r="AO302" s="76">
        <v>0</v>
      </c>
      <c r="AP302" s="76">
        <v>0</v>
      </c>
      <c r="AQ302" s="76">
        <v>967</v>
      </c>
      <c r="AR302" s="76">
        <v>89081.17</v>
      </c>
      <c r="AS302" s="76">
        <v>730097.63</v>
      </c>
      <c r="AT302" s="76">
        <v>3298.93</v>
      </c>
      <c r="AU302" s="76">
        <v>43180</v>
      </c>
      <c r="AV302" s="76">
        <v>1639.45</v>
      </c>
      <c r="AW302" s="76">
        <v>7250</v>
      </c>
      <c r="AX302" s="76">
        <v>15571.61</v>
      </c>
      <c r="AY302" s="76">
        <v>142.5</v>
      </c>
      <c r="AZ302" s="76">
        <v>0</v>
      </c>
      <c r="BA302" s="76">
        <v>0</v>
      </c>
      <c r="BB302" s="76">
        <v>0</v>
      </c>
      <c r="BC302" s="76">
        <v>0</v>
      </c>
      <c r="BD302" s="76">
        <v>0</v>
      </c>
      <c r="BE302" s="76">
        <v>3343</v>
      </c>
      <c r="BF302" s="76">
        <v>7274</v>
      </c>
      <c r="BG302" s="76">
        <v>0</v>
      </c>
      <c r="BH302" s="76">
        <v>0</v>
      </c>
      <c r="BI302" s="76">
        <v>0</v>
      </c>
      <c r="BJ302" s="76">
        <v>0</v>
      </c>
      <c r="BK302" s="76">
        <v>6934.85</v>
      </c>
      <c r="BL302" s="76">
        <v>0</v>
      </c>
      <c r="BM302" s="76">
        <v>0</v>
      </c>
      <c r="BN302" s="76">
        <v>958.03</v>
      </c>
      <c r="BO302" s="76">
        <v>0</v>
      </c>
      <c r="BP302" s="76">
        <v>0</v>
      </c>
      <c r="BQ302" s="76">
        <v>0</v>
      </c>
      <c r="BR302" s="76">
        <v>0</v>
      </c>
      <c r="BS302" s="76">
        <v>374398.17</v>
      </c>
      <c r="BT302" s="76">
        <v>0</v>
      </c>
      <c r="BU302" s="76">
        <v>10592.83</v>
      </c>
      <c r="BV302" s="76">
        <v>540.45000000000005</v>
      </c>
      <c r="BW302" s="76">
        <v>0</v>
      </c>
      <c r="BX302" s="76">
        <v>0</v>
      </c>
      <c r="BY302" s="76">
        <v>0</v>
      </c>
      <c r="BZ302" s="77">
        <v>30510804.949999999</v>
      </c>
    </row>
    <row r="303" spans="1:78" x14ac:dyDescent="0.2">
      <c r="A303" s="74" t="s">
        <v>43</v>
      </c>
      <c r="B303" s="74" t="s">
        <v>251</v>
      </c>
      <c r="C303" s="75" t="s">
        <v>823</v>
      </c>
      <c r="D303" s="74" t="s">
        <v>824</v>
      </c>
      <c r="E303" s="76">
        <v>0</v>
      </c>
      <c r="F303" s="76">
        <v>0</v>
      </c>
      <c r="G303" s="76">
        <v>0</v>
      </c>
      <c r="H303" s="76">
        <v>0</v>
      </c>
      <c r="I303" s="76">
        <v>0</v>
      </c>
      <c r="J303" s="76">
        <v>0</v>
      </c>
      <c r="K303" s="76">
        <v>-40521</v>
      </c>
      <c r="L303" s="76">
        <v>-3033</v>
      </c>
      <c r="M303" s="76">
        <v>0</v>
      </c>
      <c r="N303" s="76">
        <v>11860.2</v>
      </c>
      <c r="O303" s="76">
        <v>0</v>
      </c>
      <c r="P303" s="76">
        <v>0</v>
      </c>
      <c r="Q303" s="76">
        <v>0</v>
      </c>
      <c r="R303" s="76">
        <v>-5767.57</v>
      </c>
      <c r="S303" s="76">
        <v>0</v>
      </c>
      <c r="T303" s="76">
        <v>0</v>
      </c>
      <c r="U303" s="76">
        <v>0</v>
      </c>
      <c r="V303" s="76">
        <v>0</v>
      </c>
      <c r="W303" s="76">
        <v>-6530.5</v>
      </c>
      <c r="X303" s="76">
        <v>-16717</v>
      </c>
      <c r="Y303" s="76">
        <v>222.56</v>
      </c>
      <c r="Z303" s="76">
        <v>0</v>
      </c>
      <c r="AA303" s="76">
        <v>240</v>
      </c>
      <c r="AB303" s="76">
        <v>0</v>
      </c>
      <c r="AC303" s="76">
        <v>0</v>
      </c>
      <c r="AD303" s="76">
        <v>0</v>
      </c>
      <c r="AE303" s="76">
        <v>0</v>
      </c>
      <c r="AF303" s="76">
        <v>-355799.3</v>
      </c>
      <c r="AG303" s="76">
        <v>0</v>
      </c>
      <c r="AH303" s="76">
        <v>0</v>
      </c>
      <c r="AI303" s="76">
        <v>0</v>
      </c>
      <c r="AJ303" s="76">
        <v>0</v>
      </c>
      <c r="AK303" s="76">
        <v>0</v>
      </c>
      <c r="AL303" s="76">
        <v>0</v>
      </c>
      <c r="AM303" s="76">
        <v>-15177</v>
      </c>
      <c r="AN303" s="76">
        <v>-6979.84</v>
      </c>
      <c r="AO303" s="76">
        <v>-70</v>
      </c>
      <c r="AP303" s="76">
        <v>-33236.42</v>
      </c>
      <c r="AQ303" s="76">
        <v>-967</v>
      </c>
      <c r="AR303" s="76">
        <v>-185005.39</v>
      </c>
      <c r="AS303" s="76">
        <v>0</v>
      </c>
      <c r="AT303" s="76">
        <v>931</v>
      </c>
      <c r="AU303" s="76">
        <v>0</v>
      </c>
      <c r="AV303" s="76">
        <v>520.6</v>
      </c>
      <c r="AW303" s="76">
        <v>-730</v>
      </c>
      <c r="AX303" s="76">
        <v>-1170</v>
      </c>
      <c r="AY303" s="76">
        <v>0</v>
      </c>
      <c r="AZ303" s="76">
        <v>0</v>
      </c>
      <c r="BA303" s="76">
        <v>0</v>
      </c>
      <c r="BB303" s="76">
        <v>0</v>
      </c>
      <c r="BC303" s="76">
        <v>0</v>
      </c>
      <c r="BD303" s="76">
        <v>0</v>
      </c>
      <c r="BE303" s="76">
        <v>0</v>
      </c>
      <c r="BF303" s="76">
        <v>0</v>
      </c>
      <c r="BG303" s="76">
        <v>0</v>
      </c>
      <c r="BH303" s="76">
        <v>0</v>
      </c>
      <c r="BI303" s="76">
        <v>0</v>
      </c>
      <c r="BJ303" s="76">
        <v>0</v>
      </c>
      <c r="BK303" s="76">
        <v>0</v>
      </c>
      <c r="BL303" s="76">
        <v>0</v>
      </c>
      <c r="BM303" s="76">
        <v>0</v>
      </c>
      <c r="BN303" s="76">
        <v>0</v>
      </c>
      <c r="BO303" s="76">
        <v>0</v>
      </c>
      <c r="BP303" s="76">
        <v>0</v>
      </c>
      <c r="BQ303" s="76">
        <v>-2723</v>
      </c>
      <c r="BR303" s="76">
        <v>0</v>
      </c>
      <c r="BS303" s="76">
        <v>0</v>
      </c>
      <c r="BT303" s="76">
        <v>0</v>
      </c>
      <c r="BU303" s="76">
        <v>0</v>
      </c>
      <c r="BV303" s="76">
        <v>-5780</v>
      </c>
      <c r="BW303" s="76">
        <v>0</v>
      </c>
      <c r="BX303" s="76">
        <v>0</v>
      </c>
      <c r="BY303" s="76">
        <v>0</v>
      </c>
      <c r="BZ303" s="77">
        <v>-138975184.48999998</v>
      </c>
    </row>
    <row r="304" spans="1:78" x14ac:dyDescent="0.2">
      <c r="A304" s="74" t="s">
        <v>43</v>
      </c>
      <c r="B304" s="74" t="s">
        <v>251</v>
      </c>
      <c r="C304" s="75" t="s">
        <v>825</v>
      </c>
      <c r="D304" s="74" t="s">
        <v>826</v>
      </c>
      <c r="E304" s="76">
        <v>0</v>
      </c>
      <c r="F304" s="76">
        <v>0</v>
      </c>
      <c r="G304" s="76">
        <v>-6325.78</v>
      </c>
      <c r="H304" s="76">
        <v>0</v>
      </c>
      <c r="I304" s="76">
        <v>0</v>
      </c>
      <c r="J304" s="76">
        <v>0</v>
      </c>
      <c r="K304" s="76">
        <v>-135700.88</v>
      </c>
      <c r="L304" s="76">
        <v>-156307</v>
      </c>
      <c r="M304" s="76">
        <v>0</v>
      </c>
      <c r="N304" s="76">
        <v>-64911.91</v>
      </c>
      <c r="O304" s="76">
        <v>0</v>
      </c>
      <c r="P304" s="76">
        <v>0</v>
      </c>
      <c r="Q304" s="76">
        <v>0</v>
      </c>
      <c r="R304" s="76">
        <v>-28481.439999999999</v>
      </c>
      <c r="S304" s="76">
        <v>0</v>
      </c>
      <c r="T304" s="76">
        <v>-1162.21</v>
      </c>
      <c r="U304" s="76">
        <v>0</v>
      </c>
      <c r="V304" s="76">
        <v>0</v>
      </c>
      <c r="W304" s="76">
        <v>0</v>
      </c>
      <c r="X304" s="76">
        <v>-94078.5</v>
      </c>
      <c r="Y304" s="76">
        <v>-1307.95</v>
      </c>
      <c r="Z304" s="76">
        <v>-11192.7</v>
      </c>
      <c r="AA304" s="76">
        <v>0</v>
      </c>
      <c r="AB304" s="76">
        <v>0</v>
      </c>
      <c r="AC304" s="76">
        <v>0</v>
      </c>
      <c r="AD304" s="76">
        <v>0</v>
      </c>
      <c r="AE304" s="76">
        <v>0</v>
      </c>
      <c r="AF304" s="76">
        <v>-1318857.3899999999</v>
      </c>
      <c r="AG304" s="76">
        <v>0</v>
      </c>
      <c r="AH304" s="76">
        <v>0</v>
      </c>
      <c r="AI304" s="76">
        <v>-18256</v>
      </c>
      <c r="AJ304" s="76">
        <v>0</v>
      </c>
      <c r="AK304" s="76">
        <v>-24691.200000000001</v>
      </c>
      <c r="AL304" s="76">
        <v>0</v>
      </c>
      <c r="AM304" s="76">
        <v>0</v>
      </c>
      <c r="AN304" s="76">
        <v>0</v>
      </c>
      <c r="AO304" s="76">
        <v>0</v>
      </c>
      <c r="AP304" s="76">
        <v>-9379.8799999999992</v>
      </c>
      <c r="AQ304" s="76">
        <v>0</v>
      </c>
      <c r="AR304" s="76">
        <v>-141175.41</v>
      </c>
      <c r="AS304" s="76">
        <v>0</v>
      </c>
      <c r="AT304" s="76">
        <v>-1226.1600000000001</v>
      </c>
      <c r="AU304" s="76">
        <v>-71094.28</v>
      </c>
      <c r="AV304" s="76">
        <v>0</v>
      </c>
      <c r="AW304" s="76">
        <v>-3094.96</v>
      </c>
      <c r="AX304" s="76">
        <v>0</v>
      </c>
      <c r="AY304" s="76">
        <v>0</v>
      </c>
      <c r="AZ304" s="76">
        <v>0</v>
      </c>
      <c r="BA304" s="76">
        <v>0</v>
      </c>
      <c r="BB304" s="76">
        <v>0</v>
      </c>
      <c r="BC304" s="76">
        <v>-11862.08</v>
      </c>
      <c r="BD304" s="76">
        <v>0</v>
      </c>
      <c r="BE304" s="76">
        <v>0</v>
      </c>
      <c r="BF304" s="76">
        <v>0</v>
      </c>
      <c r="BG304" s="76">
        <v>-6504.88</v>
      </c>
      <c r="BH304" s="76">
        <v>0</v>
      </c>
      <c r="BI304" s="76">
        <v>0</v>
      </c>
      <c r="BJ304" s="76">
        <v>0</v>
      </c>
      <c r="BK304" s="76">
        <v>0</v>
      </c>
      <c r="BL304" s="76">
        <v>0</v>
      </c>
      <c r="BM304" s="76">
        <v>0</v>
      </c>
      <c r="BN304" s="76">
        <v>0</v>
      </c>
      <c r="BO304" s="76">
        <v>0</v>
      </c>
      <c r="BP304" s="76">
        <v>0</v>
      </c>
      <c r="BQ304" s="76">
        <v>-321330.42</v>
      </c>
      <c r="BR304" s="76">
        <v>0</v>
      </c>
      <c r="BS304" s="76">
        <v>-1405.4</v>
      </c>
      <c r="BT304" s="76">
        <v>-1234</v>
      </c>
      <c r="BU304" s="76">
        <v>0</v>
      </c>
      <c r="BV304" s="76">
        <v>-55031.99</v>
      </c>
      <c r="BW304" s="76">
        <v>0</v>
      </c>
      <c r="BX304" s="76">
        <v>0</v>
      </c>
      <c r="BY304" s="76">
        <v>0</v>
      </c>
      <c r="BZ304" s="77">
        <v>-82892417.870000005</v>
      </c>
    </row>
    <row r="305" spans="1:78" x14ac:dyDescent="0.2">
      <c r="A305" s="74" t="s">
        <v>43</v>
      </c>
      <c r="B305" s="74" t="s">
        <v>251</v>
      </c>
      <c r="C305" s="75" t="s">
        <v>827</v>
      </c>
      <c r="D305" s="74" t="s">
        <v>828</v>
      </c>
      <c r="E305" s="76">
        <v>0</v>
      </c>
      <c r="F305" s="76">
        <v>0</v>
      </c>
      <c r="G305" s="76">
        <v>0</v>
      </c>
      <c r="H305" s="76">
        <v>0</v>
      </c>
      <c r="I305" s="76">
        <v>0</v>
      </c>
      <c r="J305" s="76">
        <v>0</v>
      </c>
      <c r="K305" s="76">
        <v>42651.29</v>
      </c>
      <c r="L305" s="76">
        <v>7273.07</v>
      </c>
      <c r="M305" s="76">
        <v>0</v>
      </c>
      <c r="N305" s="76">
        <v>76014.41</v>
      </c>
      <c r="O305" s="76">
        <v>674.48</v>
      </c>
      <c r="P305" s="76">
        <v>0</v>
      </c>
      <c r="Q305" s="76">
        <v>0</v>
      </c>
      <c r="R305" s="76">
        <v>0</v>
      </c>
      <c r="S305" s="76">
        <v>0</v>
      </c>
      <c r="T305" s="76">
        <v>0</v>
      </c>
      <c r="U305" s="76">
        <v>1372</v>
      </c>
      <c r="V305" s="76">
        <v>0</v>
      </c>
      <c r="W305" s="76">
        <v>110803.45</v>
      </c>
      <c r="X305" s="76">
        <v>24038.32</v>
      </c>
      <c r="Y305" s="76">
        <v>0</v>
      </c>
      <c r="Z305" s="76">
        <v>622.34</v>
      </c>
      <c r="AA305" s="76">
        <v>34084.400000000001</v>
      </c>
      <c r="AB305" s="76">
        <v>0</v>
      </c>
      <c r="AC305" s="76">
        <v>0</v>
      </c>
      <c r="AD305" s="76">
        <v>0</v>
      </c>
      <c r="AE305" s="76">
        <v>0</v>
      </c>
      <c r="AF305" s="76">
        <v>323784.55</v>
      </c>
      <c r="AG305" s="76">
        <v>0</v>
      </c>
      <c r="AH305" s="76">
        <v>0</v>
      </c>
      <c r="AI305" s="76">
        <v>0</v>
      </c>
      <c r="AJ305" s="76">
        <v>0</v>
      </c>
      <c r="AK305" s="76">
        <v>0</v>
      </c>
      <c r="AL305" s="76">
        <v>0</v>
      </c>
      <c r="AM305" s="76">
        <v>0</v>
      </c>
      <c r="AN305" s="76">
        <v>0</v>
      </c>
      <c r="AO305" s="76">
        <v>11542.76</v>
      </c>
      <c r="AP305" s="76">
        <v>0</v>
      </c>
      <c r="AQ305" s="76">
        <v>0</v>
      </c>
      <c r="AR305" s="76">
        <v>84722.7</v>
      </c>
      <c r="AS305" s="76">
        <v>61130.25</v>
      </c>
      <c r="AT305" s="76">
        <v>225.63</v>
      </c>
      <c r="AU305" s="76">
        <v>54715.53</v>
      </c>
      <c r="AV305" s="76">
        <v>0</v>
      </c>
      <c r="AW305" s="76">
        <v>940</v>
      </c>
      <c r="AX305" s="76">
        <v>8122.5</v>
      </c>
      <c r="AY305" s="76">
        <v>0</v>
      </c>
      <c r="AZ305" s="76">
        <v>0</v>
      </c>
      <c r="BA305" s="76">
        <v>1960.97</v>
      </c>
      <c r="BB305" s="76">
        <v>0</v>
      </c>
      <c r="BC305" s="76">
        <v>0</v>
      </c>
      <c r="BD305" s="76">
        <v>0</v>
      </c>
      <c r="BE305" s="76">
        <v>0</v>
      </c>
      <c r="BF305" s="76">
        <v>0</v>
      </c>
      <c r="BG305" s="76">
        <v>0</v>
      </c>
      <c r="BH305" s="76">
        <v>0</v>
      </c>
      <c r="BI305" s="76">
        <v>0</v>
      </c>
      <c r="BJ305" s="76">
        <v>0</v>
      </c>
      <c r="BK305" s="76">
        <v>0</v>
      </c>
      <c r="BL305" s="76">
        <v>0</v>
      </c>
      <c r="BM305" s="76">
        <v>0</v>
      </c>
      <c r="BN305" s="76">
        <v>0</v>
      </c>
      <c r="BO305" s="76">
        <v>0</v>
      </c>
      <c r="BP305" s="76">
        <v>0</v>
      </c>
      <c r="BQ305" s="76">
        <v>3900.84</v>
      </c>
      <c r="BR305" s="76">
        <v>5552.16</v>
      </c>
      <c r="BS305" s="76">
        <v>0</v>
      </c>
      <c r="BT305" s="76">
        <v>0</v>
      </c>
      <c r="BU305" s="76">
        <v>0</v>
      </c>
      <c r="BV305" s="76">
        <v>18120.98</v>
      </c>
      <c r="BW305" s="76">
        <v>0</v>
      </c>
      <c r="BX305" s="76">
        <v>0</v>
      </c>
      <c r="BY305" s="76">
        <v>0</v>
      </c>
      <c r="BZ305" s="77">
        <v>-3377845.4200000004</v>
      </c>
    </row>
    <row r="306" spans="1:78" x14ac:dyDescent="0.2">
      <c r="A306" s="74" t="s">
        <v>43</v>
      </c>
      <c r="B306" s="74" t="s">
        <v>251</v>
      </c>
      <c r="C306" s="75" t="s">
        <v>829</v>
      </c>
      <c r="D306" s="74" t="s">
        <v>830</v>
      </c>
      <c r="E306" s="76">
        <v>0</v>
      </c>
      <c r="F306" s="76">
        <v>0</v>
      </c>
      <c r="G306" s="76">
        <v>0</v>
      </c>
      <c r="H306" s="76">
        <v>0</v>
      </c>
      <c r="I306" s="76">
        <v>0</v>
      </c>
      <c r="J306" s="76">
        <v>0</v>
      </c>
      <c r="K306" s="76">
        <v>0</v>
      </c>
      <c r="L306" s="76">
        <v>0</v>
      </c>
      <c r="M306" s="76">
        <v>0</v>
      </c>
      <c r="N306" s="76">
        <v>-138747.25</v>
      </c>
      <c r="O306" s="76">
        <v>-34270</v>
      </c>
      <c r="P306" s="76">
        <v>-12237</v>
      </c>
      <c r="Q306" s="76">
        <v>0</v>
      </c>
      <c r="R306" s="76">
        <v>-45087.83</v>
      </c>
      <c r="S306" s="76">
        <v>0</v>
      </c>
      <c r="T306" s="76">
        <v>0</v>
      </c>
      <c r="U306" s="76">
        <v>0</v>
      </c>
      <c r="V306" s="76">
        <v>0</v>
      </c>
      <c r="W306" s="76">
        <v>-230710.71</v>
      </c>
      <c r="X306" s="76">
        <v>-9386</v>
      </c>
      <c r="Y306" s="76">
        <v>0</v>
      </c>
      <c r="Z306" s="76">
        <v>0</v>
      </c>
      <c r="AA306" s="76">
        <v>-5960</v>
      </c>
      <c r="AB306" s="76">
        <v>-349</v>
      </c>
      <c r="AC306" s="76">
        <v>0</v>
      </c>
      <c r="AD306" s="76">
        <v>0</v>
      </c>
      <c r="AE306" s="76">
        <v>0</v>
      </c>
      <c r="AF306" s="76">
        <v>0</v>
      </c>
      <c r="AG306" s="76">
        <v>0</v>
      </c>
      <c r="AH306" s="76">
        <v>0</v>
      </c>
      <c r="AI306" s="76">
        <v>-1141</v>
      </c>
      <c r="AJ306" s="76">
        <v>0</v>
      </c>
      <c r="AK306" s="76">
        <v>0</v>
      </c>
      <c r="AL306" s="76">
        <v>0</v>
      </c>
      <c r="AM306" s="76">
        <v>0</v>
      </c>
      <c r="AN306" s="76">
        <v>-7225</v>
      </c>
      <c r="AO306" s="76">
        <v>0</v>
      </c>
      <c r="AP306" s="76">
        <v>-23658.58</v>
      </c>
      <c r="AQ306" s="76">
        <v>0</v>
      </c>
      <c r="AR306" s="76">
        <v>0</v>
      </c>
      <c r="AS306" s="76">
        <v>-2118857</v>
      </c>
      <c r="AT306" s="76">
        <v>-37467</v>
      </c>
      <c r="AU306" s="76">
        <v>-90555.27</v>
      </c>
      <c r="AV306" s="76">
        <v>-49655</v>
      </c>
      <c r="AW306" s="76">
        <v>-11080</v>
      </c>
      <c r="AX306" s="76">
        <v>-48625</v>
      </c>
      <c r="AY306" s="76">
        <v>0</v>
      </c>
      <c r="AZ306" s="76">
        <v>0</v>
      </c>
      <c r="BA306" s="76">
        <v>0</v>
      </c>
      <c r="BB306" s="76">
        <v>0</v>
      </c>
      <c r="BC306" s="76">
        <v>0</v>
      </c>
      <c r="BD306" s="76">
        <v>0</v>
      </c>
      <c r="BE306" s="76">
        <v>0</v>
      </c>
      <c r="BF306" s="76">
        <v>0</v>
      </c>
      <c r="BG306" s="76">
        <v>-2725.56</v>
      </c>
      <c r="BH306" s="76">
        <v>0</v>
      </c>
      <c r="BI306" s="76">
        <v>0</v>
      </c>
      <c r="BJ306" s="76">
        <v>0</v>
      </c>
      <c r="BK306" s="76">
        <v>0</v>
      </c>
      <c r="BL306" s="76">
        <v>0</v>
      </c>
      <c r="BM306" s="76">
        <v>0</v>
      </c>
      <c r="BN306" s="76">
        <v>0</v>
      </c>
      <c r="BO306" s="76">
        <v>0</v>
      </c>
      <c r="BP306" s="76">
        <v>0</v>
      </c>
      <c r="BQ306" s="76">
        <v>0</v>
      </c>
      <c r="BR306" s="76">
        <v>0</v>
      </c>
      <c r="BS306" s="76">
        <v>0</v>
      </c>
      <c r="BT306" s="76">
        <v>0</v>
      </c>
      <c r="BU306" s="76">
        <v>0</v>
      </c>
      <c r="BV306" s="76">
        <v>0</v>
      </c>
      <c r="BW306" s="76">
        <v>0</v>
      </c>
      <c r="BX306" s="76">
        <v>0</v>
      </c>
      <c r="BY306" s="76">
        <v>0</v>
      </c>
      <c r="BZ306" s="77">
        <v>767235.42000000016</v>
      </c>
    </row>
    <row r="307" spans="1:78" x14ac:dyDescent="0.2">
      <c r="A307" s="74" t="s">
        <v>43</v>
      </c>
      <c r="B307" s="74" t="s">
        <v>251</v>
      </c>
      <c r="C307" s="75" t="s">
        <v>831</v>
      </c>
      <c r="D307" s="74" t="s">
        <v>832</v>
      </c>
      <c r="E307" s="76">
        <v>0</v>
      </c>
      <c r="F307" s="76">
        <v>0</v>
      </c>
      <c r="G307" s="76">
        <v>187916.5</v>
      </c>
      <c r="H307" s="76">
        <v>466144.93</v>
      </c>
      <c r="I307" s="76">
        <v>28974.05</v>
      </c>
      <c r="J307" s="76">
        <v>0</v>
      </c>
      <c r="K307" s="76">
        <v>241301.81</v>
      </c>
      <c r="L307" s="76">
        <v>293510.03999999998</v>
      </c>
      <c r="M307" s="76">
        <v>148494.82</v>
      </c>
      <c r="N307" s="76">
        <v>0</v>
      </c>
      <c r="O307" s="76">
        <v>0</v>
      </c>
      <c r="P307" s="76">
        <v>32403.4</v>
      </c>
      <c r="Q307" s="76">
        <v>70273</v>
      </c>
      <c r="R307" s="76">
        <v>0</v>
      </c>
      <c r="S307" s="76">
        <v>0</v>
      </c>
      <c r="T307" s="76">
        <v>31828.13</v>
      </c>
      <c r="U307" s="76">
        <v>0</v>
      </c>
      <c r="V307" s="76">
        <v>1712.82</v>
      </c>
      <c r="W307" s="76">
        <v>521168.72</v>
      </c>
      <c r="X307" s="76">
        <v>87046.62</v>
      </c>
      <c r="Y307" s="76">
        <v>16495.93</v>
      </c>
      <c r="Z307" s="76">
        <v>0</v>
      </c>
      <c r="AA307" s="76">
        <v>37573.22</v>
      </c>
      <c r="AB307" s="76">
        <v>64050.07</v>
      </c>
      <c r="AC307" s="76">
        <v>43430.76</v>
      </c>
      <c r="AD307" s="76">
        <v>0</v>
      </c>
      <c r="AE307" s="76">
        <v>0</v>
      </c>
      <c r="AF307" s="76">
        <v>0</v>
      </c>
      <c r="AG307" s="76">
        <v>77257.81</v>
      </c>
      <c r="AH307" s="76">
        <v>34373.25</v>
      </c>
      <c r="AI307" s="76">
        <v>45568.52</v>
      </c>
      <c r="AJ307" s="76">
        <v>0</v>
      </c>
      <c r="AK307" s="76">
        <v>587642.15</v>
      </c>
      <c r="AL307" s="76">
        <v>0</v>
      </c>
      <c r="AM307" s="76">
        <v>60064.17</v>
      </c>
      <c r="AN307" s="76">
        <v>0</v>
      </c>
      <c r="AO307" s="76">
        <v>34046.51</v>
      </c>
      <c r="AP307" s="76">
        <v>49917.09</v>
      </c>
      <c r="AQ307" s="76">
        <v>14908.27</v>
      </c>
      <c r="AR307" s="76">
        <v>1421579.05</v>
      </c>
      <c r="AS307" s="76">
        <v>5120225.74</v>
      </c>
      <c r="AT307" s="76">
        <v>0</v>
      </c>
      <c r="AU307" s="76">
        <v>0</v>
      </c>
      <c r="AV307" s="76">
        <v>53780.2</v>
      </c>
      <c r="AW307" s="76">
        <v>45504.91</v>
      </c>
      <c r="AX307" s="76">
        <v>256752.34</v>
      </c>
      <c r="AY307" s="76">
        <v>0</v>
      </c>
      <c r="AZ307" s="76">
        <v>0</v>
      </c>
      <c r="BA307" s="76">
        <v>258300.3</v>
      </c>
      <c r="BB307" s="76">
        <v>73449.06</v>
      </c>
      <c r="BC307" s="76">
        <v>96004.66</v>
      </c>
      <c r="BD307" s="76">
        <v>0</v>
      </c>
      <c r="BE307" s="76">
        <v>76554.81</v>
      </c>
      <c r="BF307" s="76">
        <v>0</v>
      </c>
      <c r="BG307" s="76">
        <v>0</v>
      </c>
      <c r="BH307" s="76">
        <v>2395.09</v>
      </c>
      <c r="BI307" s="76">
        <v>0</v>
      </c>
      <c r="BJ307" s="76">
        <v>529800.05000000005</v>
      </c>
      <c r="BK307" s="76">
        <v>100703.71</v>
      </c>
      <c r="BL307" s="76">
        <v>15058.26</v>
      </c>
      <c r="BM307" s="76">
        <v>22034.7</v>
      </c>
      <c r="BN307" s="76">
        <v>0</v>
      </c>
      <c r="BO307" s="76">
        <v>26824.880000000001</v>
      </c>
      <c r="BP307" s="76">
        <v>0</v>
      </c>
      <c r="BQ307" s="76">
        <v>57556.01</v>
      </c>
      <c r="BR307" s="76">
        <v>33112.33</v>
      </c>
      <c r="BS307" s="76">
        <v>172014.89</v>
      </c>
      <c r="BT307" s="76">
        <v>124528.28</v>
      </c>
      <c r="BU307" s="76">
        <v>77576.17</v>
      </c>
      <c r="BV307" s="76">
        <v>0</v>
      </c>
      <c r="BW307" s="76">
        <v>42285.33</v>
      </c>
      <c r="BX307" s="76">
        <v>0</v>
      </c>
      <c r="BY307" s="76">
        <v>95009.86</v>
      </c>
      <c r="BZ307" s="77">
        <v>56948660.500000015</v>
      </c>
    </row>
    <row r="308" spans="1:78" x14ac:dyDescent="0.2">
      <c r="A308" s="74" t="s">
        <v>43</v>
      </c>
      <c r="B308" s="74" t="s">
        <v>251</v>
      </c>
      <c r="C308" s="75" t="s">
        <v>833</v>
      </c>
      <c r="D308" s="74" t="s">
        <v>834</v>
      </c>
      <c r="E308" s="76">
        <v>0</v>
      </c>
      <c r="F308" s="76">
        <v>6675</v>
      </c>
      <c r="G308" s="76">
        <v>0</v>
      </c>
      <c r="H308" s="76">
        <v>0</v>
      </c>
      <c r="I308" s="76">
        <v>0</v>
      </c>
      <c r="J308" s="76">
        <v>0</v>
      </c>
      <c r="K308" s="76">
        <v>0</v>
      </c>
      <c r="L308" s="76">
        <v>0</v>
      </c>
      <c r="M308" s="76">
        <v>0</v>
      </c>
      <c r="N308" s="76">
        <v>0</v>
      </c>
      <c r="O308" s="76">
        <v>0</v>
      </c>
      <c r="P308" s="76">
        <v>0</v>
      </c>
      <c r="Q308" s="76">
        <v>400</v>
      </c>
      <c r="R308" s="76">
        <v>0</v>
      </c>
      <c r="S308" s="76">
        <v>0</v>
      </c>
      <c r="T308" s="76">
        <v>0</v>
      </c>
      <c r="U308" s="76">
        <v>0</v>
      </c>
      <c r="V308" s="76">
        <v>0</v>
      </c>
      <c r="W308" s="76">
        <v>0</v>
      </c>
      <c r="X308" s="76">
        <v>0</v>
      </c>
      <c r="Y308" s="76">
        <v>0</v>
      </c>
      <c r="Z308" s="76">
        <v>0</v>
      </c>
      <c r="AA308" s="76">
        <v>0</v>
      </c>
      <c r="AB308" s="76">
        <v>0</v>
      </c>
      <c r="AC308" s="76">
        <v>0</v>
      </c>
      <c r="AD308" s="76">
        <v>0</v>
      </c>
      <c r="AE308" s="76">
        <v>0</v>
      </c>
      <c r="AF308" s="76">
        <v>2688794.08</v>
      </c>
      <c r="AG308" s="76">
        <v>0</v>
      </c>
      <c r="AH308" s="76">
        <v>0</v>
      </c>
      <c r="AI308" s="76">
        <v>0</v>
      </c>
      <c r="AJ308" s="76">
        <v>0</v>
      </c>
      <c r="AK308" s="76">
        <v>0</v>
      </c>
      <c r="AL308" s="76">
        <v>0</v>
      </c>
      <c r="AM308" s="76">
        <v>0</v>
      </c>
      <c r="AN308" s="76">
        <v>0</v>
      </c>
      <c r="AO308" s="76">
        <v>0</v>
      </c>
      <c r="AP308" s="76">
        <v>0</v>
      </c>
      <c r="AQ308" s="76">
        <v>0</v>
      </c>
      <c r="AR308" s="76">
        <v>0</v>
      </c>
      <c r="AS308" s="76">
        <v>0</v>
      </c>
      <c r="AT308" s="76">
        <v>0</v>
      </c>
      <c r="AU308" s="76">
        <v>0</v>
      </c>
      <c r="AV308" s="76">
        <v>0</v>
      </c>
      <c r="AW308" s="76">
        <v>0</v>
      </c>
      <c r="AX308" s="76">
        <v>0</v>
      </c>
      <c r="AY308" s="76">
        <v>0</v>
      </c>
      <c r="AZ308" s="76">
        <v>0</v>
      </c>
      <c r="BA308" s="76">
        <v>0</v>
      </c>
      <c r="BB308" s="76">
        <v>0</v>
      </c>
      <c r="BC308" s="76">
        <v>0</v>
      </c>
      <c r="BD308" s="76">
        <v>0</v>
      </c>
      <c r="BE308" s="76">
        <v>0</v>
      </c>
      <c r="BF308" s="76">
        <v>0</v>
      </c>
      <c r="BG308" s="76">
        <v>0</v>
      </c>
      <c r="BH308" s="76">
        <v>0</v>
      </c>
      <c r="BI308" s="76">
        <v>0</v>
      </c>
      <c r="BJ308" s="76">
        <v>179708.16</v>
      </c>
      <c r="BK308" s="76">
        <v>0</v>
      </c>
      <c r="BL308" s="76">
        <v>0</v>
      </c>
      <c r="BM308" s="76">
        <v>0</v>
      </c>
      <c r="BN308" s="76">
        <v>0</v>
      </c>
      <c r="BO308" s="76">
        <v>0</v>
      </c>
      <c r="BP308" s="76">
        <v>0</v>
      </c>
      <c r="BQ308" s="76">
        <v>657787.15</v>
      </c>
      <c r="BR308" s="76">
        <v>0</v>
      </c>
      <c r="BS308" s="76">
        <v>0</v>
      </c>
      <c r="BT308" s="76">
        <v>0</v>
      </c>
      <c r="BU308" s="76">
        <v>0</v>
      </c>
      <c r="BV308" s="76">
        <v>0</v>
      </c>
      <c r="BW308" s="76">
        <v>0</v>
      </c>
      <c r="BX308" s="76">
        <v>0</v>
      </c>
      <c r="BY308" s="76">
        <v>0</v>
      </c>
      <c r="BZ308" s="77">
        <v>460000</v>
      </c>
    </row>
    <row r="309" spans="1:78" x14ac:dyDescent="0.2">
      <c r="A309" s="74" t="s">
        <v>43</v>
      </c>
      <c r="B309" s="74" t="s">
        <v>251</v>
      </c>
      <c r="C309" s="75" t="s">
        <v>835</v>
      </c>
      <c r="D309" s="74" t="s">
        <v>836</v>
      </c>
      <c r="E309" s="76">
        <v>0</v>
      </c>
      <c r="F309" s="76">
        <v>0</v>
      </c>
      <c r="G309" s="76">
        <v>0</v>
      </c>
      <c r="H309" s="76">
        <v>0</v>
      </c>
      <c r="I309" s="76">
        <v>0</v>
      </c>
      <c r="J309" s="76">
        <v>0</v>
      </c>
      <c r="K309" s="76">
        <v>0</v>
      </c>
      <c r="L309" s="76">
        <v>0</v>
      </c>
      <c r="M309" s="76">
        <v>0</v>
      </c>
      <c r="N309" s="76">
        <v>0</v>
      </c>
      <c r="O309" s="76">
        <v>0</v>
      </c>
      <c r="P309" s="76">
        <v>0</v>
      </c>
      <c r="Q309" s="76">
        <v>2000</v>
      </c>
      <c r="R309" s="76">
        <v>0</v>
      </c>
      <c r="S309" s="76">
        <v>0</v>
      </c>
      <c r="T309" s="76">
        <v>0</v>
      </c>
      <c r="U309" s="76">
        <v>0</v>
      </c>
      <c r="V309" s="76">
        <v>0</v>
      </c>
      <c r="W309" s="76">
        <v>0</v>
      </c>
      <c r="X309" s="76">
        <v>0</v>
      </c>
      <c r="Y309" s="76">
        <v>0</v>
      </c>
      <c r="Z309" s="76">
        <v>0</v>
      </c>
      <c r="AA309" s="76">
        <v>0</v>
      </c>
      <c r="AB309" s="76">
        <v>0</v>
      </c>
      <c r="AC309" s="76">
        <v>0</v>
      </c>
      <c r="AD309" s="76">
        <v>0</v>
      </c>
      <c r="AE309" s="76">
        <v>0</v>
      </c>
      <c r="AF309" s="76">
        <v>0</v>
      </c>
      <c r="AG309" s="76">
        <v>0</v>
      </c>
      <c r="AH309" s="76">
        <v>0</v>
      </c>
      <c r="AI309" s="76">
        <v>0</v>
      </c>
      <c r="AJ309" s="76">
        <v>0</v>
      </c>
      <c r="AK309" s="76">
        <v>0</v>
      </c>
      <c r="AL309" s="76">
        <v>0</v>
      </c>
      <c r="AM309" s="76">
        <v>0</v>
      </c>
      <c r="AN309" s="76">
        <v>0</v>
      </c>
      <c r="AO309" s="76">
        <v>0</v>
      </c>
      <c r="AP309" s="76">
        <v>0</v>
      </c>
      <c r="AQ309" s="76">
        <v>0</v>
      </c>
      <c r="AR309" s="76">
        <v>0</v>
      </c>
      <c r="AS309" s="76">
        <v>0</v>
      </c>
      <c r="AT309" s="76">
        <v>0</v>
      </c>
      <c r="AU309" s="76">
        <v>0</v>
      </c>
      <c r="AV309" s="76">
        <v>0</v>
      </c>
      <c r="AW309" s="76">
        <v>0</v>
      </c>
      <c r="AX309" s="76">
        <v>0</v>
      </c>
      <c r="AY309" s="76">
        <v>0</v>
      </c>
      <c r="AZ309" s="76">
        <v>0</v>
      </c>
      <c r="BA309" s="76">
        <v>0</v>
      </c>
      <c r="BB309" s="76">
        <v>0</v>
      </c>
      <c r="BC309" s="76">
        <v>0</v>
      </c>
      <c r="BD309" s="76">
        <v>0</v>
      </c>
      <c r="BE309" s="76">
        <v>0</v>
      </c>
      <c r="BF309" s="76">
        <v>0</v>
      </c>
      <c r="BG309" s="76">
        <v>0</v>
      </c>
      <c r="BH309" s="76">
        <v>0</v>
      </c>
      <c r="BI309" s="76">
        <v>0</v>
      </c>
      <c r="BJ309" s="76">
        <v>0</v>
      </c>
      <c r="BK309" s="76">
        <v>0</v>
      </c>
      <c r="BL309" s="76">
        <v>0</v>
      </c>
      <c r="BM309" s="76">
        <v>0</v>
      </c>
      <c r="BN309" s="76">
        <v>0</v>
      </c>
      <c r="BO309" s="76">
        <v>0</v>
      </c>
      <c r="BP309" s="76">
        <v>0</v>
      </c>
      <c r="BQ309" s="76">
        <v>62514</v>
      </c>
      <c r="BR309" s="76">
        <v>0</v>
      </c>
      <c r="BS309" s="76">
        <v>0</v>
      </c>
      <c r="BT309" s="76">
        <v>0</v>
      </c>
      <c r="BU309" s="76">
        <v>0</v>
      </c>
      <c r="BV309" s="76">
        <v>0</v>
      </c>
      <c r="BW309" s="76">
        <v>0</v>
      </c>
      <c r="BX309" s="76">
        <v>0</v>
      </c>
      <c r="BY309" s="76">
        <v>0</v>
      </c>
      <c r="BZ309" s="77">
        <v>1893710.2300000004</v>
      </c>
    </row>
    <row r="310" spans="1:78" x14ac:dyDescent="0.2">
      <c r="A310" s="74" t="s">
        <v>43</v>
      </c>
      <c r="B310" s="74" t="s">
        <v>837</v>
      </c>
      <c r="C310" s="75" t="s">
        <v>838</v>
      </c>
      <c r="D310" s="74" t="s">
        <v>839</v>
      </c>
      <c r="E310" s="76">
        <v>253262378.56</v>
      </c>
      <c r="F310" s="76">
        <v>64520319</v>
      </c>
      <c r="G310" s="76">
        <v>75683888.359999999</v>
      </c>
      <c r="H310" s="76">
        <v>41416488.810000002</v>
      </c>
      <c r="I310" s="76">
        <v>32554626.73</v>
      </c>
      <c r="J310" s="76">
        <v>11021150.34</v>
      </c>
      <c r="K310" s="76">
        <v>437166779.52999997</v>
      </c>
      <c r="L310" s="76">
        <v>57793973</v>
      </c>
      <c r="M310" s="76">
        <v>22772767.329999998</v>
      </c>
      <c r="N310" s="76">
        <v>118820414.54000001</v>
      </c>
      <c r="O310" s="76">
        <v>23725249.68</v>
      </c>
      <c r="P310" s="76">
        <v>47051252.759999998</v>
      </c>
      <c r="Q310" s="76">
        <v>85897401.650000006</v>
      </c>
      <c r="R310" s="76">
        <v>80459774.340000004</v>
      </c>
      <c r="S310" s="76">
        <v>10111887.66</v>
      </c>
      <c r="T310" s="76">
        <v>44942507.210000001</v>
      </c>
      <c r="U310" s="76">
        <v>31054739.93</v>
      </c>
      <c r="V310" s="76">
        <v>11643834</v>
      </c>
      <c r="W310" s="76">
        <v>308969929.17000002</v>
      </c>
      <c r="X310" s="76">
        <v>88808258.420000002</v>
      </c>
      <c r="Y310" s="76">
        <v>43964954.840000004</v>
      </c>
      <c r="Z310" s="76">
        <v>93313244.430000007</v>
      </c>
      <c r="AA310" s="76">
        <v>25618910</v>
      </c>
      <c r="AB310" s="76">
        <v>41563956.780000001</v>
      </c>
      <c r="AC310" s="76">
        <v>23617261.870000001</v>
      </c>
      <c r="AD310" s="76">
        <v>15065471.84</v>
      </c>
      <c r="AE310" s="76">
        <v>11269892.699999999</v>
      </c>
      <c r="AF310" s="76">
        <v>390515941.32999998</v>
      </c>
      <c r="AG310" s="76">
        <v>27023011.07</v>
      </c>
      <c r="AH310" s="76">
        <v>19366941.600000001</v>
      </c>
      <c r="AI310" s="76">
        <v>20545011.800000001</v>
      </c>
      <c r="AJ310" s="76">
        <v>18949664.66</v>
      </c>
      <c r="AK310" s="76">
        <v>31357351.140000001</v>
      </c>
      <c r="AL310" s="76">
        <v>22129998.960000001</v>
      </c>
      <c r="AM310" s="76">
        <v>23561714.920000002</v>
      </c>
      <c r="AN310" s="76">
        <v>33452144.93</v>
      </c>
      <c r="AO310" s="76">
        <v>16489908.050000001</v>
      </c>
      <c r="AP310" s="76">
        <v>20799880.010000002</v>
      </c>
      <c r="AQ310" s="76">
        <v>21042839.329999998</v>
      </c>
      <c r="AR310" s="76">
        <v>183832195.99000001</v>
      </c>
      <c r="AS310" s="76">
        <v>26063340.129999999</v>
      </c>
      <c r="AT310" s="76">
        <v>22952380</v>
      </c>
      <c r="AU310" s="76">
        <v>23821385.27</v>
      </c>
      <c r="AV310" s="76">
        <v>22630980</v>
      </c>
      <c r="AW310" s="76">
        <v>6357339.1100000003</v>
      </c>
      <c r="AX310" s="76">
        <v>11255989.029999999</v>
      </c>
      <c r="AY310" s="76">
        <v>297830520.05000001</v>
      </c>
      <c r="AZ310" s="76">
        <v>21283559.739999998</v>
      </c>
      <c r="BA310" s="76">
        <v>30312309.350000001</v>
      </c>
      <c r="BB310" s="76">
        <v>45858322.520000003</v>
      </c>
      <c r="BC310" s="76">
        <v>46208035.670000002</v>
      </c>
      <c r="BD310" s="76">
        <v>30703773</v>
      </c>
      <c r="BE310" s="76">
        <v>52160950.25</v>
      </c>
      <c r="BF310" s="76">
        <v>51773433.5</v>
      </c>
      <c r="BG310" s="76">
        <v>29797632.57</v>
      </c>
      <c r="BH310" s="76">
        <v>14487813.199999999</v>
      </c>
      <c r="BI310" s="76">
        <v>7084017.4199999999</v>
      </c>
      <c r="BJ310" s="76">
        <v>261492917.59</v>
      </c>
      <c r="BK310" s="76">
        <v>80106523.790000007</v>
      </c>
      <c r="BL310" s="76">
        <v>26875013.649999999</v>
      </c>
      <c r="BM310" s="76">
        <v>22386320.199999999</v>
      </c>
      <c r="BN310" s="76">
        <v>31590574.829999998</v>
      </c>
      <c r="BO310" s="76">
        <v>40601210</v>
      </c>
      <c r="BP310" s="76">
        <v>20733734.84</v>
      </c>
      <c r="BQ310" s="76">
        <v>141950579.94</v>
      </c>
      <c r="BR310" s="76">
        <v>22081831.07</v>
      </c>
      <c r="BS310" s="76">
        <v>20284803.719999999</v>
      </c>
      <c r="BT310" s="76">
        <v>34822116.590000004</v>
      </c>
      <c r="BU310" s="76">
        <v>36621754.460000001</v>
      </c>
      <c r="BV310" s="76">
        <v>64148279.969999999</v>
      </c>
      <c r="BW310" s="76">
        <v>21703513.329999998</v>
      </c>
      <c r="BX310" s="76">
        <v>7959457.0999999996</v>
      </c>
      <c r="BY310" s="76">
        <v>8883267.4199999999</v>
      </c>
      <c r="BZ310" s="77">
        <v>-1366946.88</v>
      </c>
    </row>
    <row r="311" spans="1:78" x14ac:dyDescent="0.2">
      <c r="A311" s="74" t="s">
        <v>43</v>
      </c>
      <c r="B311" s="74" t="s">
        <v>840</v>
      </c>
      <c r="C311" s="75" t="s">
        <v>841</v>
      </c>
      <c r="D311" s="74" t="s">
        <v>842</v>
      </c>
      <c r="E311" s="76">
        <v>2345280.2999999998</v>
      </c>
      <c r="F311" s="76">
        <v>0</v>
      </c>
      <c r="G311" s="76">
        <v>0</v>
      </c>
      <c r="H311" s="76">
        <v>0</v>
      </c>
      <c r="I311" s="76">
        <v>0</v>
      </c>
      <c r="J311" s="76">
        <v>0</v>
      </c>
      <c r="K311" s="76">
        <v>0</v>
      </c>
      <c r="L311" s="76">
        <v>0</v>
      </c>
      <c r="M311" s="76">
        <v>0</v>
      </c>
      <c r="N311" s="76">
        <v>0</v>
      </c>
      <c r="O311" s="76">
        <v>0</v>
      </c>
      <c r="P311" s="76">
        <v>0</v>
      </c>
      <c r="Q311" s="76">
        <v>0</v>
      </c>
      <c r="R311" s="76">
        <v>0</v>
      </c>
      <c r="S311" s="76">
        <v>0</v>
      </c>
      <c r="T311" s="76">
        <v>0</v>
      </c>
      <c r="U311" s="76">
        <v>0</v>
      </c>
      <c r="V311" s="76">
        <v>0</v>
      </c>
      <c r="W311" s="76">
        <v>848751.02</v>
      </c>
      <c r="X311" s="76">
        <v>0</v>
      </c>
      <c r="Y311" s="76">
        <v>0</v>
      </c>
      <c r="Z311" s="76">
        <v>0</v>
      </c>
      <c r="AA311" s="76">
        <v>0</v>
      </c>
      <c r="AB311" s="76">
        <v>0</v>
      </c>
      <c r="AC311" s="76">
        <v>0</v>
      </c>
      <c r="AD311" s="76">
        <v>0</v>
      </c>
      <c r="AE311" s="76">
        <v>0</v>
      </c>
      <c r="AF311" s="76">
        <v>0</v>
      </c>
      <c r="AG311" s="76">
        <v>0</v>
      </c>
      <c r="AH311" s="76">
        <v>0</v>
      </c>
      <c r="AI311" s="76">
        <v>0</v>
      </c>
      <c r="AJ311" s="76">
        <v>0</v>
      </c>
      <c r="AK311" s="76">
        <v>0</v>
      </c>
      <c r="AL311" s="76">
        <v>0</v>
      </c>
      <c r="AM311" s="76">
        <v>0</v>
      </c>
      <c r="AN311" s="76">
        <v>0</v>
      </c>
      <c r="AO311" s="76">
        <v>0</v>
      </c>
      <c r="AP311" s="76">
        <v>0</v>
      </c>
      <c r="AQ311" s="76">
        <v>0</v>
      </c>
      <c r="AR311" s="76">
        <v>500014.6</v>
      </c>
      <c r="AS311" s="76">
        <v>0</v>
      </c>
      <c r="AT311" s="76">
        <v>0</v>
      </c>
      <c r="AU311" s="76">
        <v>0</v>
      </c>
      <c r="AV311" s="76">
        <v>0</v>
      </c>
      <c r="AW311" s="76">
        <v>0</v>
      </c>
      <c r="AX311" s="76">
        <v>0</v>
      </c>
      <c r="AY311" s="76">
        <v>1103173.72</v>
      </c>
      <c r="AZ311" s="76">
        <v>0</v>
      </c>
      <c r="BA311" s="76">
        <v>0</v>
      </c>
      <c r="BB311" s="76">
        <v>0</v>
      </c>
      <c r="BC311" s="76">
        <v>0</v>
      </c>
      <c r="BD311" s="76">
        <v>0</v>
      </c>
      <c r="BE311" s="76">
        <v>0</v>
      </c>
      <c r="BF311" s="76">
        <v>0</v>
      </c>
      <c r="BG311" s="76">
        <v>0</v>
      </c>
      <c r="BH311" s="76">
        <v>0</v>
      </c>
      <c r="BI311" s="76">
        <v>0</v>
      </c>
      <c r="BJ311" s="76">
        <v>2775562.73</v>
      </c>
      <c r="BK311" s="76">
        <v>0</v>
      </c>
      <c r="BL311" s="76">
        <v>0</v>
      </c>
      <c r="BM311" s="76">
        <v>0</v>
      </c>
      <c r="BN311" s="76">
        <v>0</v>
      </c>
      <c r="BO311" s="76">
        <v>0</v>
      </c>
      <c r="BP311" s="76">
        <v>0</v>
      </c>
      <c r="BQ311" s="76">
        <v>0</v>
      </c>
      <c r="BR311" s="76">
        <v>0</v>
      </c>
      <c r="BS311" s="76">
        <v>0</v>
      </c>
      <c r="BT311" s="76">
        <v>0</v>
      </c>
      <c r="BU311" s="76">
        <v>0</v>
      </c>
      <c r="BV311" s="76">
        <v>0</v>
      </c>
      <c r="BW311" s="76">
        <v>0</v>
      </c>
      <c r="BX311" s="76">
        <v>0</v>
      </c>
      <c r="BY311" s="76">
        <v>0</v>
      </c>
      <c r="BZ311" s="77">
        <v>418042.6</v>
      </c>
    </row>
    <row r="312" spans="1:78" x14ac:dyDescent="0.2">
      <c r="A312" s="74" t="s">
        <v>43</v>
      </c>
      <c r="B312" s="74" t="s">
        <v>840</v>
      </c>
      <c r="C312" s="75" t="s">
        <v>843</v>
      </c>
      <c r="D312" s="74" t="s">
        <v>844</v>
      </c>
      <c r="E312" s="76">
        <v>347460.6</v>
      </c>
      <c r="F312" s="76">
        <v>0</v>
      </c>
      <c r="G312" s="76">
        <v>0</v>
      </c>
      <c r="H312" s="76">
        <v>0</v>
      </c>
      <c r="I312" s="76">
        <v>0</v>
      </c>
      <c r="J312" s="76">
        <v>0</v>
      </c>
      <c r="K312" s="76">
        <v>0</v>
      </c>
      <c r="L312" s="76">
        <v>0</v>
      </c>
      <c r="M312" s="76">
        <v>0</v>
      </c>
      <c r="N312" s="76">
        <v>0</v>
      </c>
      <c r="O312" s="76">
        <v>0</v>
      </c>
      <c r="P312" s="76">
        <v>0</v>
      </c>
      <c r="Q312" s="76">
        <v>0</v>
      </c>
      <c r="R312" s="76">
        <v>0</v>
      </c>
      <c r="S312" s="76">
        <v>0</v>
      </c>
      <c r="T312" s="76">
        <v>0</v>
      </c>
      <c r="U312" s="76">
        <v>0</v>
      </c>
      <c r="V312" s="76">
        <v>0</v>
      </c>
      <c r="W312" s="76">
        <v>1026.8800000000001</v>
      </c>
      <c r="X312" s="76">
        <v>0</v>
      </c>
      <c r="Y312" s="76">
        <v>0</v>
      </c>
      <c r="Z312" s="76">
        <v>0</v>
      </c>
      <c r="AA312" s="76">
        <v>0</v>
      </c>
      <c r="AB312" s="76">
        <v>0</v>
      </c>
      <c r="AC312" s="76">
        <v>0</v>
      </c>
      <c r="AD312" s="76">
        <v>0</v>
      </c>
      <c r="AE312" s="76">
        <v>0</v>
      </c>
      <c r="AF312" s="76">
        <v>0</v>
      </c>
      <c r="AG312" s="76">
        <v>0</v>
      </c>
      <c r="AH312" s="76">
        <v>0</v>
      </c>
      <c r="AI312" s="76">
        <v>0</v>
      </c>
      <c r="AJ312" s="76">
        <v>0</v>
      </c>
      <c r="AK312" s="76">
        <v>0</v>
      </c>
      <c r="AL312" s="76">
        <v>0</v>
      </c>
      <c r="AM312" s="76">
        <v>0</v>
      </c>
      <c r="AN312" s="76">
        <v>0</v>
      </c>
      <c r="AO312" s="76">
        <v>0</v>
      </c>
      <c r="AP312" s="76">
        <v>0</v>
      </c>
      <c r="AQ312" s="76">
        <v>0</v>
      </c>
      <c r="AR312" s="76">
        <v>2277500</v>
      </c>
      <c r="AS312" s="76">
        <v>0</v>
      </c>
      <c r="AT312" s="76">
        <v>0</v>
      </c>
      <c r="AU312" s="76">
        <v>0</v>
      </c>
      <c r="AV312" s="76">
        <v>0</v>
      </c>
      <c r="AW312" s="76">
        <v>0</v>
      </c>
      <c r="AX312" s="76">
        <v>0</v>
      </c>
      <c r="AY312" s="76">
        <v>0</v>
      </c>
      <c r="AZ312" s="76">
        <v>0</v>
      </c>
      <c r="BA312" s="76">
        <v>0</v>
      </c>
      <c r="BB312" s="76">
        <v>0</v>
      </c>
      <c r="BC312" s="76">
        <v>0</v>
      </c>
      <c r="BD312" s="76">
        <v>0</v>
      </c>
      <c r="BE312" s="76">
        <v>0</v>
      </c>
      <c r="BF312" s="76">
        <v>0</v>
      </c>
      <c r="BG312" s="76">
        <v>0</v>
      </c>
      <c r="BH312" s="76">
        <v>0</v>
      </c>
      <c r="BI312" s="76">
        <v>0</v>
      </c>
      <c r="BJ312" s="76">
        <v>0</v>
      </c>
      <c r="BK312" s="76">
        <v>0</v>
      </c>
      <c r="BL312" s="76">
        <v>0</v>
      </c>
      <c r="BM312" s="76">
        <v>0</v>
      </c>
      <c r="BN312" s="76">
        <v>0</v>
      </c>
      <c r="BO312" s="76">
        <v>0</v>
      </c>
      <c r="BP312" s="76">
        <v>0</v>
      </c>
      <c r="BQ312" s="76">
        <v>15631.24</v>
      </c>
      <c r="BR312" s="76">
        <v>0</v>
      </c>
      <c r="BS312" s="76">
        <v>0</v>
      </c>
      <c r="BT312" s="76">
        <v>0</v>
      </c>
      <c r="BU312" s="76">
        <v>0</v>
      </c>
      <c r="BV312" s="76">
        <v>0</v>
      </c>
      <c r="BW312" s="76">
        <v>0</v>
      </c>
      <c r="BX312" s="76">
        <v>0</v>
      </c>
      <c r="BY312" s="76">
        <v>0</v>
      </c>
      <c r="BZ312" s="77">
        <v>-1030584.69</v>
      </c>
    </row>
    <row r="313" spans="1:78" x14ac:dyDescent="0.2">
      <c r="A313" s="74" t="s">
        <v>43</v>
      </c>
      <c r="B313" s="74" t="s">
        <v>840</v>
      </c>
      <c r="C313" s="75" t="s">
        <v>845</v>
      </c>
      <c r="D313" s="74" t="s">
        <v>846</v>
      </c>
      <c r="E313" s="76">
        <v>7800</v>
      </c>
      <c r="F313" s="76">
        <v>0</v>
      </c>
      <c r="G313" s="76">
        <v>0</v>
      </c>
      <c r="H313" s="76">
        <v>0</v>
      </c>
      <c r="I313" s="76">
        <v>0</v>
      </c>
      <c r="J313" s="76">
        <v>0</v>
      </c>
      <c r="K313" s="76">
        <v>0</v>
      </c>
      <c r="L313" s="76">
        <v>0</v>
      </c>
      <c r="M313" s="76">
        <v>0</v>
      </c>
      <c r="N313" s="76">
        <v>0</v>
      </c>
      <c r="O313" s="76">
        <v>0</v>
      </c>
      <c r="P313" s="76">
        <v>0</v>
      </c>
      <c r="Q313" s="76">
        <v>0</v>
      </c>
      <c r="R313" s="76">
        <v>0</v>
      </c>
      <c r="S313" s="76">
        <v>0</v>
      </c>
      <c r="T313" s="76">
        <v>0</v>
      </c>
      <c r="U313" s="76">
        <v>0</v>
      </c>
      <c r="V313" s="76">
        <v>0</v>
      </c>
      <c r="W313" s="76">
        <v>0</v>
      </c>
      <c r="X313" s="76">
        <v>0</v>
      </c>
      <c r="Y313" s="76">
        <v>0</v>
      </c>
      <c r="Z313" s="76">
        <v>0</v>
      </c>
      <c r="AA313" s="76">
        <v>0</v>
      </c>
      <c r="AB313" s="76">
        <v>0</v>
      </c>
      <c r="AC313" s="76">
        <v>0</v>
      </c>
      <c r="AD313" s="76">
        <v>0</v>
      </c>
      <c r="AE313" s="76">
        <v>0</v>
      </c>
      <c r="AF313" s="76">
        <v>58400</v>
      </c>
      <c r="AG313" s="76">
        <v>0</v>
      </c>
      <c r="AH313" s="76">
        <v>0</v>
      </c>
      <c r="AI313" s="76">
        <v>0</v>
      </c>
      <c r="AJ313" s="76">
        <v>0</v>
      </c>
      <c r="AK313" s="76">
        <v>0</v>
      </c>
      <c r="AL313" s="76">
        <v>0</v>
      </c>
      <c r="AM313" s="76">
        <v>0</v>
      </c>
      <c r="AN313" s="76">
        <v>0</v>
      </c>
      <c r="AO313" s="76">
        <v>0</v>
      </c>
      <c r="AP313" s="76">
        <v>0</v>
      </c>
      <c r="AQ313" s="76">
        <v>0</v>
      </c>
      <c r="AR313" s="76">
        <v>559603</v>
      </c>
      <c r="AS313" s="76">
        <v>0</v>
      </c>
      <c r="AT313" s="76">
        <v>0</v>
      </c>
      <c r="AU313" s="76">
        <v>0</v>
      </c>
      <c r="AV313" s="76">
        <v>0</v>
      </c>
      <c r="AW313" s="76">
        <v>0</v>
      </c>
      <c r="AX313" s="76">
        <v>0</v>
      </c>
      <c r="AY313" s="76">
        <v>1400</v>
      </c>
      <c r="AZ313" s="76">
        <v>0</v>
      </c>
      <c r="BA313" s="76">
        <v>0</v>
      </c>
      <c r="BB313" s="76">
        <v>0</v>
      </c>
      <c r="BC313" s="76">
        <v>0</v>
      </c>
      <c r="BD313" s="76">
        <v>0</v>
      </c>
      <c r="BE313" s="76">
        <v>0</v>
      </c>
      <c r="BF313" s="76">
        <v>0</v>
      </c>
      <c r="BG313" s="76">
        <v>0</v>
      </c>
      <c r="BH313" s="76">
        <v>0</v>
      </c>
      <c r="BI313" s="76">
        <v>0</v>
      </c>
      <c r="BJ313" s="76">
        <v>21100</v>
      </c>
      <c r="BK313" s="76">
        <v>0</v>
      </c>
      <c r="BL313" s="76">
        <v>0</v>
      </c>
      <c r="BM313" s="76">
        <v>0</v>
      </c>
      <c r="BN313" s="76">
        <v>0</v>
      </c>
      <c r="BO313" s="76">
        <v>0</v>
      </c>
      <c r="BP313" s="76">
        <v>0</v>
      </c>
      <c r="BQ313" s="76">
        <v>950</v>
      </c>
      <c r="BR313" s="76">
        <v>0</v>
      </c>
      <c r="BS313" s="76">
        <v>0</v>
      </c>
      <c r="BT313" s="76">
        <v>0</v>
      </c>
      <c r="BU313" s="76">
        <v>0</v>
      </c>
      <c r="BV313" s="76">
        <v>0</v>
      </c>
      <c r="BW313" s="76">
        <v>0</v>
      </c>
      <c r="BX313" s="76">
        <v>0</v>
      </c>
      <c r="BY313" s="76">
        <v>0</v>
      </c>
      <c r="BZ313" s="77">
        <v>680561.23</v>
      </c>
    </row>
    <row r="314" spans="1:78" x14ac:dyDescent="0.2">
      <c r="A314" s="74" t="s">
        <v>43</v>
      </c>
      <c r="B314" s="74" t="s">
        <v>840</v>
      </c>
      <c r="C314" s="75" t="s">
        <v>847</v>
      </c>
      <c r="D314" s="74" t="s">
        <v>848</v>
      </c>
      <c r="E314" s="76">
        <v>0</v>
      </c>
      <c r="F314" s="76">
        <v>0</v>
      </c>
      <c r="G314" s="76">
        <v>0</v>
      </c>
      <c r="H314" s="76">
        <v>0</v>
      </c>
      <c r="I314" s="76">
        <v>0</v>
      </c>
      <c r="J314" s="76">
        <v>0</v>
      </c>
      <c r="K314" s="76">
        <v>0</v>
      </c>
      <c r="L314" s="76">
        <v>0</v>
      </c>
      <c r="M314" s="76">
        <v>0</v>
      </c>
      <c r="N314" s="76">
        <v>0</v>
      </c>
      <c r="O314" s="76">
        <v>0</v>
      </c>
      <c r="P314" s="76">
        <v>0</v>
      </c>
      <c r="Q314" s="76">
        <v>26400</v>
      </c>
      <c r="R314" s="76">
        <v>0</v>
      </c>
      <c r="S314" s="76">
        <v>0</v>
      </c>
      <c r="T314" s="76">
        <v>0</v>
      </c>
      <c r="U314" s="76">
        <v>0</v>
      </c>
      <c r="V314" s="76">
        <v>0</v>
      </c>
      <c r="W314" s="76">
        <v>0</v>
      </c>
      <c r="X314" s="76">
        <v>0</v>
      </c>
      <c r="Y314" s="76">
        <v>0</v>
      </c>
      <c r="Z314" s="76">
        <v>0</v>
      </c>
      <c r="AA314" s="76">
        <v>0</v>
      </c>
      <c r="AB314" s="76">
        <v>0</v>
      </c>
      <c r="AC314" s="76">
        <v>0</v>
      </c>
      <c r="AD314" s="76">
        <v>0</v>
      </c>
      <c r="AE314" s="76">
        <v>0</v>
      </c>
      <c r="AF314" s="76">
        <v>0</v>
      </c>
      <c r="AG314" s="76">
        <v>0</v>
      </c>
      <c r="AH314" s="76">
        <v>0</v>
      </c>
      <c r="AI314" s="76">
        <v>0</v>
      </c>
      <c r="AJ314" s="76">
        <v>0</v>
      </c>
      <c r="AK314" s="76">
        <v>0</v>
      </c>
      <c r="AL314" s="76">
        <v>0</v>
      </c>
      <c r="AM314" s="76">
        <v>0</v>
      </c>
      <c r="AN314" s="76">
        <v>0</v>
      </c>
      <c r="AO314" s="76">
        <v>0</v>
      </c>
      <c r="AP314" s="76">
        <v>0</v>
      </c>
      <c r="AQ314" s="76">
        <v>0</v>
      </c>
      <c r="AR314" s="76">
        <v>0</v>
      </c>
      <c r="AS314" s="76">
        <v>0</v>
      </c>
      <c r="AT314" s="76">
        <v>0</v>
      </c>
      <c r="AU314" s="76">
        <v>0</v>
      </c>
      <c r="AV314" s="76">
        <v>0</v>
      </c>
      <c r="AW314" s="76">
        <v>0</v>
      </c>
      <c r="AX314" s="76">
        <v>0</v>
      </c>
      <c r="AY314" s="76">
        <v>0</v>
      </c>
      <c r="AZ314" s="76">
        <v>0</v>
      </c>
      <c r="BA314" s="76">
        <v>0</v>
      </c>
      <c r="BB314" s="76">
        <v>0</v>
      </c>
      <c r="BC314" s="76">
        <v>0</v>
      </c>
      <c r="BD314" s="76">
        <v>0</v>
      </c>
      <c r="BE314" s="76">
        <v>0</v>
      </c>
      <c r="BF314" s="76">
        <v>0</v>
      </c>
      <c r="BG314" s="76">
        <v>0</v>
      </c>
      <c r="BH314" s="76">
        <v>0</v>
      </c>
      <c r="BI314" s="76">
        <v>0</v>
      </c>
      <c r="BJ314" s="76">
        <v>0</v>
      </c>
      <c r="BK314" s="76">
        <v>0</v>
      </c>
      <c r="BL314" s="76">
        <v>0</v>
      </c>
      <c r="BM314" s="76">
        <v>0</v>
      </c>
      <c r="BN314" s="76">
        <v>0</v>
      </c>
      <c r="BO314" s="76">
        <v>0</v>
      </c>
      <c r="BP314" s="76">
        <v>0</v>
      </c>
      <c r="BQ314" s="76">
        <v>0</v>
      </c>
      <c r="BR314" s="76">
        <v>0</v>
      </c>
      <c r="BS314" s="76">
        <v>0</v>
      </c>
      <c r="BT314" s="76">
        <v>0</v>
      </c>
      <c r="BU314" s="76">
        <v>0</v>
      </c>
      <c r="BV314" s="76">
        <v>0</v>
      </c>
      <c r="BW314" s="76">
        <v>0</v>
      </c>
      <c r="BX314" s="76">
        <v>0</v>
      </c>
      <c r="BY314" s="76">
        <v>0</v>
      </c>
      <c r="BZ314" s="77">
        <v>-234991.45</v>
      </c>
    </row>
    <row r="315" spans="1:78" x14ac:dyDescent="0.2">
      <c r="A315" s="74" t="s">
        <v>43</v>
      </c>
      <c r="B315" s="74" t="s">
        <v>840</v>
      </c>
      <c r="C315" s="75" t="s">
        <v>849</v>
      </c>
      <c r="D315" s="74" t="s">
        <v>850</v>
      </c>
      <c r="E315" s="76">
        <v>15708</v>
      </c>
      <c r="F315" s="76">
        <v>0</v>
      </c>
      <c r="G315" s="76">
        <v>0</v>
      </c>
      <c r="H315" s="76">
        <v>0</v>
      </c>
      <c r="I315" s="76">
        <v>0</v>
      </c>
      <c r="J315" s="76">
        <v>0</v>
      </c>
      <c r="K315" s="76">
        <v>0</v>
      </c>
      <c r="L315" s="76">
        <v>0</v>
      </c>
      <c r="M315" s="76">
        <v>0</v>
      </c>
      <c r="N315" s="76">
        <v>0</v>
      </c>
      <c r="O315" s="76">
        <v>0</v>
      </c>
      <c r="P315" s="76">
        <v>0</v>
      </c>
      <c r="Q315" s="76">
        <v>0</v>
      </c>
      <c r="R315" s="76">
        <v>0</v>
      </c>
      <c r="S315" s="76">
        <v>0</v>
      </c>
      <c r="T315" s="76">
        <v>0</v>
      </c>
      <c r="U315" s="76">
        <v>0</v>
      </c>
      <c r="V315" s="76">
        <v>0</v>
      </c>
      <c r="W315" s="76">
        <v>0</v>
      </c>
      <c r="X315" s="76">
        <v>0</v>
      </c>
      <c r="Y315" s="76">
        <v>0</v>
      </c>
      <c r="Z315" s="76">
        <v>0</v>
      </c>
      <c r="AA315" s="76">
        <v>0</v>
      </c>
      <c r="AB315" s="76">
        <v>0</v>
      </c>
      <c r="AC315" s="76">
        <v>0</v>
      </c>
      <c r="AD315" s="76">
        <v>0</v>
      </c>
      <c r="AE315" s="76">
        <v>0</v>
      </c>
      <c r="AF315" s="76">
        <v>0</v>
      </c>
      <c r="AG315" s="76">
        <v>0</v>
      </c>
      <c r="AH315" s="76">
        <v>0</v>
      </c>
      <c r="AI315" s="76">
        <v>0</v>
      </c>
      <c r="AJ315" s="76">
        <v>0</v>
      </c>
      <c r="AK315" s="76">
        <v>0</v>
      </c>
      <c r="AL315" s="76">
        <v>0</v>
      </c>
      <c r="AM315" s="76">
        <v>0</v>
      </c>
      <c r="AN315" s="76">
        <v>0</v>
      </c>
      <c r="AO315" s="76">
        <v>0</v>
      </c>
      <c r="AP315" s="76">
        <v>0</v>
      </c>
      <c r="AQ315" s="76">
        <v>0</v>
      </c>
      <c r="AR315" s="76">
        <v>4200</v>
      </c>
      <c r="AS315" s="76">
        <v>0</v>
      </c>
      <c r="AT315" s="76">
        <v>0</v>
      </c>
      <c r="AU315" s="76">
        <v>0</v>
      </c>
      <c r="AV315" s="76">
        <v>0</v>
      </c>
      <c r="AW315" s="76">
        <v>0</v>
      </c>
      <c r="AX315" s="76">
        <v>0</v>
      </c>
      <c r="AY315" s="76">
        <v>260000</v>
      </c>
      <c r="AZ315" s="76">
        <v>0</v>
      </c>
      <c r="BA315" s="76">
        <v>0</v>
      </c>
      <c r="BB315" s="76">
        <v>0</v>
      </c>
      <c r="BC315" s="76">
        <v>0</v>
      </c>
      <c r="BD315" s="76">
        <v>0</v>
      </c>
      <c r="BE315" s="76">
        <v>0</v>
      </c>
      <c r="BF315" s="76">
        <v>0</v>
      </c>
      <c r="BG315" s="76">
        <v>0</v>
      </c>
      <c r="BH315" s="76">
        <v>0</v>
      </c>
      <c r="BI315" s="76">
        <v>0</v>
      </c>
      <c r="BJ315" s="76">
        <v>92600</v>
      </c>
      <c r="BK315" s="76">
        <v>0</v>
      </c>
      <c r="BL315" s="76">
        <v>0</v>
      </c>
      <c r="BM315" s="76">
        <v>0</v>
      </c>
      <c r="BN315" s="76">
        <v>0</v>
      </c>
      <c r="BO315" s="76">
        <v>0</v>
      </c>
      <c r="BP315" s="76">
        <v>0</v>
      </c>
      <c r="BQ315" s="76">
        <v>0</v>
      </c>
      <c r="BR315" s="76">
        <v>0</v>
      </c>
      <c r="BS315" s="76">
        <v>0</v>
      </c>
      <c r="BT315" s="76">
        <v>0</v>
      </c>
      <c r="BU315" s="76">
        <v>0</v>
      </c>
      <c r="BV315" s="76">
        <v>0</v>
      </c>
      <c r="BW315" s="76">
        <v>0</v>
      </c>
      <c r="BX315" s="76">
        <v>0</v>
      </c>
      <c r="BY315" s="76">
        <v>0</v>
      </c>
      <c r="BZ315" s="77">
        <v>10182886.210000001</v>
      </c>
    </row>
    <row r="316" spans="1:78" x14ac:dyDescent="0.2">
      <c r="A316" s="74" t="s">
        <v>43</v>
      </c>
      <c r="B316" s="74" t="s">
        <v>840</v>
      </c>
      <c r="C316" s="75" t="s">
        <v>851</v>
      </c>
      <c r="D316" s="74" t="s">
        <v>852</v>
      </c>
      <c r="E316" s="76">
        <v>24923.05</v>
      </c>
      <c r="F316" s="76">
        <v>427077.67</v>
      </c>
      <c r="G316" s="76">
        <v>0</v>
      </c>
      <c r="H316" s="76">
        <v>0</v>
      </c>
      <c r="I316" s="76">
        <v>6517.54</v>
      </c>
      <c r="J316" s="76">
        <v>189.42</v>
      </c>
      <c r="K316" s="76">
        <v>178.42</v>
      </c>
      <c r="L316" s="76">
        <v>0</v>
      </c>
      <c r="M316" s="76">
        <v>0</v>
      </c>
      <c r="N316" s="76">
        <v>0</v>
      </c>
      <c r="O316" s="76">
        <v>0</v>
      </c>
      <c r="P316" s="76">
        <v>0</v>
      </c>
      <c r="Q316" s="76">
        <v>0</v>
      </c>
      <c r="R316" s="76">
        <v>0</v>
      </c>
      <c r="S316" s="76">
        <v>0</v>
      </c>
      <c r="T316" s="76">
        <v>0</v>
      </c>
      <c r="U316" s="76">
        <v>0</v>
      </c>
      <c r="V316" s="76">
        <v>0</v>
      </c>
      <c r="W316" s="76">
        <v>12471.21</v>
      </c>
      <c r="X316" s="76">
        <v>0</v>
      </c>
      <c r="Y316" s="76">
        <v>0</v>
      </c>
      <c r="Z316" s="76">
        <v>0</v>
      </c>
      <c r="AA316" s="76">
        <v>0</v>
      </c>
      <c r="AB316" s="76">
        <v>0</v>
      </c>
      <c r="AC316" s="76">
        <v>0</v>
      </c>
      <c r="AD316" s="76">
        <v>0</v>
      </c>
      <c r="AE316" s="76">
        <v>0</v>
      </c>
      <c r="AF316" s="76">
        <v>46181.42</v>
      </c>
      <c r="AG316" s="76">
        <v>0</v>
      </c>
      <c r="AH316" s="76">
        <v>0</v>
      </c>
      <c r="AI316" s="76">
        <v>0</v>
      </c>
      <c r="AJ316" s="76">
        <v>0</v>
      </c>
      <c r="AK316" s="76">
        <v>0</v>
      </c>
      <c r="AL316" s="76">
        <v>0</v>
      </c>
      <c r="AM316" s="76">
        <v>0</v>
      </c>
      <c r="AN316" s="76">
        <v>0</v>
      </c>
      <c r="AO316" s="76">
        <v>0</v>
      </c>
      <c r="AP316" s="76">
        <v>0</v>
      </c>
      <c r="AQ316" s="76">
        <v>0</v>
      </c>
      <c r="AR316" s="76">
        <v>7879.83</v>
      </c>
      <c r="AS316" s="76">
        <v>3532.29</v>
      </c>
      <c r="AT316" s="76">
        <v>0</v>
      </c>
      <c r="AU316" s="76">
        <v>0</v>
      </c>
      <c r="AV316" s="76">
        <v>0</v>
      </c>
      <c r="AW316" s="76">
        <v>0</v>
      </c>
      <c r="AX316" s="76">
        <v>0</v>
      </c>
      <c r="AY316" s="76">
        <v>14902.84</v>
      </c>
      <c r="AZ316" s="76">
        <v>0</v>
      </c>
      <c r="BA316" s="76">
        <v>0</v>
      </c>
      <c r="BB316" s="76">
        <v>0</v>
      </c>
      <c r="BC316" s="76">
        <v>0</v>
      </c>
      <c r="BD316" s="76">
        <v>49316.46</v>
      </c>
      <c r="BE316" s="76">
        <v>0</v>
      </c>
      <c r="BF316" s="76">
        <v>75.28</v>
      </c>
      <c r="BG316" s="76">
        <v>0</v>
      </c>
      <c r="BH316" s="76">
        <v>3906.61</v>
      </c>
      <c r="BI316" s="76">
        <v>0</v>
      </c>
      <c r="BJ316" s="76">
        <v>24044.46</v>
      </c>
      <c r="BK316" s="76">
        <v>0</v>
      </c>
      <c r="BL316" s="76">
        <v>0</v>
      </c>
      <c r="BM316" s="76">
        <v>0</v>
      </c>
      <c r="BN316" s="76">
        <v>0</v>
      </c>
      <c r="BO316" s="76">
        <v>0</v>
      </c>
      <c r="BP316" s="76">
        <v>0</v>
      </c>
      <c r="BQ316" s="76">
        <v>2375.75</v>
      </c>
      <c r="BR316" s="76">
        <v>0</v>
      </c>
      <c r="BS316" s="76">
        <v>0</v>
      </c>
      <c r="BT316" s="76">
        <v>0</v>
      </c>
      <c r="BU316" s="76">
        <v>0</v>
      </c>
      <c r="BV316" s="76">
        <v>0</v>
      </c>
      <c r="BW316" s="76">
        <v>0</v>
      </c>
      <c r="BX316" s="76">
        <v>0</v>
      </c>
      <c r="BY316" s="76">
        <v>0</v>
      </c>
      <c r="BZ316" s="77">
        <v>570000</v>
      </c>
    </row>
    <row r="317" spans="1:78" x14ac:dyDescent="0.2">
      <c r="A317" s="74" t="s">
        <v>43</v>
      </c>
      <c r="B317" s="74" t="s">
        <v>840</v>
      </c>
      <c r="C317" s="75" t="s">
        <v>853</v>
      </c>
      <c r="D317" s="74" t="s">
        <v>854</v>
      </c>
      <c r="E317" s="76">
        <v>0</v>
      </c>
      <c r="F317" s="76">
        <v>0</v>
      </c>
      <c r="G317" s="76">
        <v>0</v>
      </c>
      <c r="H317" s="76">
        <v>0</v>
      </c>
      <c r="I317" s="76">
        <v>0</v>
      </c>
      <c r="J317" s="76">
        <v>0</v>
      </c>
      <c r="K317" s="76">
        <v>0</v>
      </c>
      <c r="L317" s="76">
        <v>0</v>
      </c>
      <c r="M317" s="76">
        <v>0</v>
      </c>
      <c r="N317" s="76">
        <v>0</v>
      </c>
      <c r="O317" s="76">
        <v>0</v>
      </c>
      <c r="P317" s="76">
        <v>0</v>
      </c>
      <c r="Q317" s="76">
        <v>0</v>
      </c>
      <c r="R317" s="76">
        <v>0</v>
      </c>
      <c r="S317" s="76">
        <v>0</v>
      </c>
      <c r="T317" s="76">
        <v>0</v>
      </c>
      <c r="U317" s="76">
        <v>0</v>
      </c>
      <c r="V317" s="76">
        <v>0</v>
      </c>
      <c r="W317" s="76">
        <v>0</v>
      </c>
      <c r="X317" s="76">
        <v>0</v>
      </c>
      <c r="Y317" s="76">
        <v>0</v>
      </c>
      <c r="Z317" s="76">
        <v>0</v>
      </c>
      <c r="AA317" s="76">
        <v>0</v>
      </c>
      <c r="AB317" s="76">
        <v>0</v>
      </c>
      <c r="AC317" s="76">
        <v>0</v>
      </c>
      <c r="AD317" s="76">
        <v>0</v>
      </c>
      <c r="AE317" s="76">
        <v>0</v>
      </c>
      <c r="AF317" s="76">
        <v>0</v>
      </c>
      <c r="AG317" s="76">
        <v>0</v>
      </c>
      <c r="AH317" s="76">
        <v>0</v>
      </c>
      <c r="AI317" s="76">
        <v>0</v>
      </c>
      <c r="AJ317" s="76">
        <v>0</v>
      </c>
      <c r="AK317" s="76">
        <v>0</v>
      </c>
      <c r="AL317" s="76">
        <v>0</v>
      </c>
      <c r="AM317" s="76">
        <v>0</v>
      </c>
      <c r="AN317" s="76">
        <v>0</v>
      </c>
      <c r="AO317" s="76">
        <v>0</v>
      </c>
      <c r="AP317" s="76">
        <v>0</v>
      </c>
      <c r="AQ317" s="76">
        <v>0</v>
      </c>
      <c r="AR317" s="76">
        <v>0</v>
      </c>
      <c r="AS317" s="76">
        <v>0</v>
      </c>
      <c r="AT317" s="76">
        <v>0</v>
      </c>
      <c r="AU317" s="76">
        <v>0</v>
      </c>
      <c r="AV317" s="76">
        <v>0</v>
      </c>
      <c r="AW317" s="76">
        <v>0</v>
      </c>
      <c r="AX317" s="76">
        <v>0</v>
      </c>
      <c r="AY317" s="76">
        <v>110000</v>
      </c>
      <c r="AZ317" s="76">
        <v>0</v>
      </c>
      <c r="BA317" s="76">
        <v>0</v>
      </c>
      <c r="BB317" s="76">
        <v>0</v>
      </c>
      <c r="BC317" s="76">
        <v>0</v>
      </c>
      <c r="BD317" s="76">
        <v>0</v>
      </c>
      <c r="BE317" s="76">
        <v>0</v>
      </c>
      <c r="BF317" s="76">
        <v>0</v>
      </c>
      <c r="BG317" s="76">
        <v>0</v>
      </c>
      <c r="BH317" s="76">
        <v>0</v>
      </c>
      <c r="BI317" s="76">
        <v>0</v>
      </c>
      <c r="BJ317" s="76">
        <v>0</v>
      </c>
      <c r="BK317" s="76">
        <v>0</v>
      </c>
      <c r="BL317" s="76">
        <v>0</v>
      </c>
      <c r="BM317" s="76">
        <v>0</v>
      </c>
      <c r="BN317" s="76">
        <v>0</v>
      </c>
      <c r="BO317" s="76">
        <v>0</v>
      </c>
      <c r="BP317" s="76">
        <v>0</v>
      </c>
      <c r="BQ317" s="76">
        <v>0</v>
      </c>
      <c r="BR317" s="76">
        <v>0</v>
      </c>
      <c r="BS317" s="76">
        <v>0</v>
      </c>
      <c r="BT317" s="76">
        <v>0</v>
      </c>
      <c r="BU317" s="76">
        <v>0</v>
      </c>
      <c r="BV317" s="76">
        <v>0</v>
      </c>
      <c r="BW317" s="76">
        <v>0</v>
      </c>
      <c r="BX317" s="76">
        <v>0</v>
      </c>
      <c r="BY317" s="76">
        <v>0</v>
      </c>
      <c r="BZ317" s="77">
        <v>-188657.9</v>
      </c>
    </row>
    <row r="318" spans="1:78" x14ac:dyDescent="0.2">
      <c r="A318" s="74" t="s">
        <v>43</v>
      </c>
      <c r="B318" s="74" t="s">
        <v>840</v>
      </c>
      <c r="C318" s="75" t="s">
        <v>855</v>
      </c>
      <c r="D318" s="74" t="s">
        <v>856</v>
      </c>
      <c r="E318" s="76">
        <v>0</v>
      </c>
      <c r="F318" s="76">
        <v>0</v>
      </c>
      <c r="G318" s="76">
        <v>0</v>
      </c>
      <c r="H318" s="76">
        <v>0</v>
      </c>
      <c r="I318" s="76">
        <v>0</v>
      </c>
      <c r="J318" s="76">
        <v>0</v>
      </c>
      <c r="K318" s="76">
        <v>0</v>
      </c>
      <c r="L318" s="76">
        <v>0</v>
      </c>
      <c r="M318" s="76">
        <v>0</v>
      </c>
      <c r="N318" s="76">
        <v>0</v>
      </c>
      <c r="O318" s="76">
        <v>0</v>
      </c>
      <c r="P318" s="76">
        <v>0</v>
      </c>
      <c r="Q318" s="76">
        <v>0</v>
      </c>
      <c r="R318" s="76">
        <v>0</v>
      </c>
      <c r="S318" s="76">
        <v>0</v>
      </c>
      <c r="T318" s="76">
        <v>0</v>
      </c>
      <c r="U318" s="76">
        <v>0</v>
      </c>
      <c r="V318" s="76">
        <v>0</v>
      </c>
      <c r="W318" s="76">
        <v>3860</v>
      </c>
      <c r="X318" s="76">
        <v>0</v>
      </c>
      <c r="Y318" s="76">
        <v>0</v>
      </c>
      <c r="Z318" s="76">
        <v>0</v>
      </c>
      <c r="AA318" s="76">
        <v>0</v>
      </c>
      <c r="AB318" s="76">
        <v>0</v>
      </c>
      <c r="AC318" s="76">
        <v>0</v>
      </c>
      <c r="AD318" s="76">
        <v>0</v>
      </c>
      <c r="AE318" s="76">
        <v>0</v>
      </c>
      <c r="AF318" s="76">
        <v>87378.83</v>
      </c>
      <c r="AG318" s="76">
        <v>0</v>
      </c>
      <c r="AH318" s="76">
        <v>0</v>
      </c>
      <c r="AI318" s="76">
        <v>0</v>
      </c>
      <c r="AJ318" s="76">
        <v>0</v>
      </c>
      <c r="AK318" s="76">
        <v>0</v>
      </c>
      <c r="AL318" s="76">
        <v>0</v>
      </c>
      <c r="AM318" s="76">
        <v>0</v>
      </c>
      <c r="AN318" s="76">
        <v>0</v>
      </c>
      <c r="AO318" s="76">
        <v>0</v>
      </c>
      <c r="AP318" s="76">
        <v>0</v>
      </c>
      <c r="AQ318" s="76">
        <v>0</v>
      </c>
      <c r="AR318" s="76">
        <v>22150</v>
      </c>
      <c r="AS318" s="76">
        <v>0</v>
      </c>
      <c r="AT318" s="76">
        <v>0</v>
      </c>
      <c r="AU318" s="76">
        <v>0</v>
      </c>
      <c r="AV318" s="76">
        <v>0</v>
      </c>
      <c r="AW318" s="76">
        <v>0</v>
      </c>
      <c r="AX318" s="76">
        <v>0</v>
      </c>
      <c r="AY318" s="76">
        <v>0</v>
      </c>
      <c r="AZ318" s="76">
        <v>0</v>
      </c>
      <c r="BA318" s="76">
        <v>0</v>
      </c>
      <c r="BB318" s="76">
        <v>0</v>
      </c>
      <c r="BC318" s="76">
        <v>0</v>
      </c>
      <c r="BD318" s="76">
        <v>0</v>
      </c>
      <c r="BE318" s="76">
        <v>0</v>
      </c>
      <c r="BF318" s="76">
        <v>0</v>
      </c>
      <c r="BG318" s="76">
        <v>0</v>
      </c>
      <c r="BH318" s="76">
        <v>0</v>
      </c>
      <c r="BI318" s="76">
        <v>0</v>
      </c>
      <c r="BJ318" s="76">
        <v>0</v>
      </c>
      <c r="BK318" s="76">
        <v>0</v>
      </c>
      <c r="BL318" s="76">
        <v>0</v>
      </c>
      <c r="BM318" s="76">
        <v>0</v>
      </c>
      <c r="BN318" s="76">
        <v>0</v>
      </c>
      <c r="BO318" s="76">
        <v>0</v>
      </c>
      <c r="BP318" s="76">
        <v>0</v>
      </c>
      <c r="BQ318" s="76">
        <v>0</v>
      </c>
      <c r="BR318" s="76">
        <v>0</v>
      </c>
      <c r="BS318" s="76">
        <v>0</v>
      </c>
      <c r="BT318" s="76">
        <v>0</v>
      </c>
      <c r="BU318" s="76">
        <v>0</v>
      </c>
      <c r="BV318" s="76">
        <v>0</v>
      </c>
      <c r="BW318" s="76">
        <v>0</v>
      </c>
      <c r="BX318" s="76">
        <v>0</v>
      </c>
      <c r="BY318" s="76">
        <v>0</v>
      </c>
      <c r="BZ318" s="77">
        <v>-889546.92</v>
      </c>
    </row>
    <row r="319" spans="1:78" x14ac:dyDescent="0.2">
      <c r="A319" s="74" t="s">
        <v>43</v>
      </c>
      <c r="B319" s="74" t="s">
        <v>840</v>
      </c>
      <c r="C319" s="75" t="s">
        <v>857</v>
      </c>
      <c r="D319" s="74" t="s">
        <v>858</v>
      </c>
      <c r="E319" s="76">
        <v>16676.12</v>
      </c>
      <c r="F319" s="76">
        <v>0</v>
      </c>
      <c r="G319" s="76">
        <v>0</v>
      </c>
      <c r="H319" s="76">
        <v>0</v>
      </c>
      <c r="I319" s="76">
        <v>0</v>
      </c>
      <c r="J319" s="76">
        <v>0</v>
      </c>
      <c r="K319" s="76">
        <v>13393.2</v>
      </c>
      <c r="L319" s="76">
        <v>0</v>
      </c>
      <c r="M319" s="76">
        <v>0</v>
      </c>
      <c r="N319" s="76">
        <v>0</v>
      </c>
      <c r="O319" s="76">
        <v>0</v>
      </c>
      <c r="P319" s="76">
        <v>0</v>
      </c>
      <c r="Q319" s="76">
        <v>0</v>
      </c>
      <c r="R319" s="76">
        <v>0</v>
      </c>
      <c r="S319" s="76">
        <v>0</v>
      </c>
      <c r="T319" s="76">
        <v>0</v>
      </c>
      <c r="U319" s="76">
        <v>0</v>
      </c>
      <c r="V319" s="76">
        <v>0</v>
      </c>
      <c r="W319" s="76">
        <v>8634.32</v>
      </c>
      <c r="X319" s="76">
        <v>0</v>
      </c>
      <c r="Y319" s="76">
        <v>0</v>
      </c>
      <c r="Z319" s="76">
        <v>0</v>
      </c>
      <c r="AA319" s="76">
        <v>0</v>
      </c>
      <c r="AB319" s="76">
        <v>0</v>
      </c>
      <c r="AC319" s="76">
        <v>0</v>
      </c>
      <c r="AD319" s="76">
        <v>0</v>
      </c>
      <c r="AE319" s="76">
        <v>0</v>
      </c>
      <c r="AF319" s="76">
        <v>91491.67</v>
      </c>
      <c r="AG319" s="76">
        <v>0</v>
      </c>
      <c r="AH319" s="76">
        <v>0</v>
      </c>
      <c r="AI319" s="76">
        <v>0</v>
      </c>
      <c r="AJ319" s="76">
        <v>0</v>
      </c>
      <c r="AK319" s="76">
        <v>0</v>
      </c>
      <c r="AL319" s="76">
        <v>0</v>
      </c>
      <c r="AM319" s="76">
        <v>0</v>
      </c>
      <c r="AN319" s="76">
        <v>0</v>
      </c>
      <c r="AO319" s="76">
        <v>0</v>
      </c>
      <c r="AP319" s="76">
        <v>0</v>
      </c>
      <c r="AQ319" s="76">
        <v>0</v>
      </c>
      <c r="AR319" s="76">
        <v>24890</v>
      </c>
      <c r="AS319" s="76">
        <v>0</v>
      </c>
      <c r="AT319" s="76">
        <v>0</v>
      </c>
      <c r="AU319" s="76">
        <v>0</v>
      </c>
      <c r="AV319" s="76">
        <v>0</v>
      </c>
      <c r="AW319" s="76">
        <v>0</v>
      </c>
      <c r="AX319" s="76">
        <v>0</v>
      </c>
      <c r="AY319" s="76">
        <v>49981.22</v>
      </c>
      <c r="AZ319" s="76">
        <v>0</v>
      </c>
      <c r="BA319" s="76">
        <v>0</v>
      </c>
      <c r="BB319" s="76">
        <v>0</v>
      </c>
      <c r="BC319" s="76">
        <v>0</v>
      </c>
      <c r="BD319" s="76">
        <v>0</v>
      </c>
      <c r="BE319" s="76">
        <v>0</v>
      </c>
      <c r="BF319" s="76">
        <v>0</v>
      </c>
      <c r="BG319" s="76">
        <v>0</v>
      </c>
      <c r="BH319" s="76">
        <v>0</v>
      </c>
      <c r="BI319" s="76">
        <v>0</v>
      </c>
      <c r="BJ319" s="76">
        <v>264871.37</v>
      </c>
      <c r="BK319" s="76">
        <v>0</v>
      </c>
      <c r="BL319" s="76">
        <v>0</v>
      </c>
      <c r="BM319" s="76">
        <v>0</v>
      </c>
      <c r="BN319" s="76">
        <v>0</v>
      </c>
      <c r="BO319" s="76">
        <v>0</v>
      </c>
      <c r="BP319" s="76">
        <v>0</v>
      </c>
      <c r="BQ319" s="76">
        <v>23500</v>
      </c>
      <c r="BR319" s="76">
        <v>0</v>
      </c>
      <c r="BS319" s="76">
        <v>0</v>
      </c>
      <c r="BT319" s="76">
        <v>0</v>
      </c>
      <c r="BU319" s="76">
        <v>0</v>
      </c>
      <c r="BV319" s="76">
        <v>0</v>
      </c>
      <c r="BW319" s="76">
        <v>0</v>
      </c>
      <c r="BX319" s="76">
        <v>0</v>
      </c>
      <c r="BY319" s="76">
        <v>0</v>
      </c>
      <c r="BZ319" s="77">
        <v>273277.68</v>
      </c>
    </row>
    <row r="320" spans="1:78" x14ac:dyDescent="0.2">
      <c r="A320" s="74" t="s">
        <v>43</v>
      </c>
      <c r="B320" s="74" t="s">
        <v>840</v>
      </c>
      <c r="C320" s="75" t="s">
        <v>859</v>
      </c>
      <c r="D320" s="74" t="s">
        <v>860</v>
      </c>
      <c r="E320" s="88">
        <v>0</v>
      </c>
      <c r="F320" s="88">
        <v>0</v>
      </c>
      <c r="G320" s="88">
        <v>0</v>
      </c>
      <c r="H320" s="88">
        <v>0</v>
      </c>
      <c r="I320" s="88">
        <v>0</v>
      </c>
      <c r="J320" s="88">
        <v>0</v>
      </c>
      <c r="K320" s="88">
        <v>0</v>
      </c>
      <c r="L320" s="88">
        <v>0</v>
      </c>
      <c r="M320" s="88">
        <v>0</v>
      </c>
      <c r="N320" s="88">
        <v>0</v>
      </c>
      <c r="O320" s="88">
        <v>0</v>
      </c>
      <c r="P320" s="88">
        <v>0</v>
      </c>
      <c r="Q320" s="88">
        <v>0</v>
      </c>
      <c r="R320" s="88">
        <v>0</v>
      </c>
      <c r="S320" s="88">
        <v>0</v>
      </c>
      <c r="T320" s="88">
        <v>0</v>
      </c>
      <c r="U320" s="88">
        <v>0</v>
      </c>
      <c r="V320" s="88">
        <v>0</v>
      </c>
      <c r="W320" s="88">
        <v>0</v>
      </c>
      <c r="X320" s="88">
        <v>0</v>
      </c>
      <c r="Y320" s="88">
        <v>0</v>
      </c>
      <c r="Z320" s="88">
        <v>0</v>
      </c>
      <c r="AA320" s="88">
        <v>0</v>
      </c>
      <c r="AB320" s="88">
        <v>0</v>
      </c>
      <c r="AC320" s="88">
        <v>0</v>
      </c>
      <c r="AD320" s="88">
        <v>0</v>
      </c>
      <c r="AE320" s="88">
        <v>0</v>
      </c>
      <c r="AF320" s="88">
        <v>0</v>
      </c>
      <c r="AG320" s="88">
        <v>0</v>
      </c>
      <c r="AH320" s="88">
        <v>0</v>
      </c>
      <c r="AI320" s="88">
        <v>0</v>
      </c>
      <c r="AJ320" s="88">
        <v>0</v>
      </c>
      <c r="AK320" s="88">
        <v>0</v>
      </c>
      <c r="AL320" s="88">
        <v>0</v>
      </c>
      <c r="AM320" s="88">
        <v>0</v>
      </c>
      <c r="AN320" s="88">
        <v>0</v>
      </c>
      <c r="AO320" s="88">
        <v>0</v>
      </c>
      <c r="AP320" s="88">
        <v>0</v>
      </c>
      <c r="AQ320" s="88">
        <v>0</v>
      </c>
      <c r="AR320" s="88">
        <v>0</v>
      </c>
      <c r="AS320" s="88">
        <v>0</v>
      </c>
      <c r="AT320" s="88">
        <v>0</v>
      </c>
      <c r="AU320" s="88">
        <v>0</v>
      </c>
      <c r="AV320" s="88">
        <v>0</v>
      </c>
      <c r="AW320" s="88">
        <v>0</v>
      </c>
      <c r="AX320" s="88">
        <v>0</v>
      </c>
      <c r="AY320" s="88">
        <v>0</v>
      </c>
      <c r="AZ320" s="88">
        <v>0</v>
      </c>
      <c r="BA320" s="88">
        <v>0</v>
      </c>
      <c r="BB320" s="88">
        <v>0</v>
      </c>
      <c r="BC320" s="88">
        <v>0</v>
      </c>
      <c r="BD320" s="88">
        <v>0</v>
      </c>
      <c r="BE320" s="88">
        <v>0</v>
      </c>
      <c r="BF320" s="88">
        <v>0</v>
      </c>
      <c r="BG320" s="88">
        <v>0</v>
      </c>
      <c r="BH320" s="88">
        <v>0</v>
      </c>
      <c r="BI320" s="88">
        <v>0</v>
      </c>
      <c r="BJ320" s="88">
        <v>0</v>
      </c>
      <c r="BK320" s="88">
        <v>0</v>
      </c>
      <c r="BL320" s="88">
        <v>0</v>
      </c>
      <c r="BM320" s="88">
        <v>0</v>
      </c>
      <c r="BN320" s="88">
        <v>0</v>
      </c>
      <c r="BO320" s="88">
        <v>0</v>
      </c>
      <c r="BP320" s="88">
        <v>0</v>
      </c>
      <c r="BQ320" s="88">
        <v>0</v>
      </c>
      <c r="BR320" s="88">
        <v>0</v>
      </c>
      <c r="BS320" s="88">
        <v>0</v>
      </c>
      <c r="BT320" s="88">
        <v>0</v>
      </c>
      <c r="BU320" s="88">
        <v>0</v>
      </c>
      <c r="BV320" s="88">
        <v>0</v>
      </c>
      <c r="BW320" s="88">
        <v>0</v>
      </c>
      <c r="BX320" s="88">
        <v>0</v>
      </c>
      <c r="BY320" s="88">
        <v>0</v>
      </c>
      <c r="BZ320" s="77">
        <v>-3099035.82</v>
      </c>
    </row>
    <row r="321" spans="1:78" x14ac:dyDescent="0.2">
      <c r="A321" s="74" t="s">
        <v>43</v>
      </c>
      <c r="B321" s="74" t="s">
        <v>840</v>
      </c>
      <c r="C321" s="75" t="s">
        <v>861</v>
      </c>
      <c r="D321" s="74" t="s">
        <v>862</v>
      </c>
      <c r="E321" s="76">
        <v>0</v>
      </c>
      <c r="F321" s="76">
        <v>0</v>
      </c>
      <c r="G321" s="76">
        <v>0</v>
      </c>
      <c r="H321" s="76">
        <v>0</v>
      </c>
      <c r="I321" s="76">
        <v>0</v>
      </c>
      <c r="J321" s="76">
        <v>0</v>
      </c>
      <c r="K321" s="76">
        <v>0</v>
      </c>
      <c r="L321" s="76">
        <v>0</v>
      </c>
      <c r="M321" s="76">
        <v>0</v>
      </c>
      <c r="N321" s="76">
        <v>0</v>
      </c>
      <c r="O321" s="76">
        <v>0</v>
      </c>
      <c r="P321" s="76">
        <v>0</v>
      </c>
      <c r="Q321" s="76">
        <v>60000</v>
      </c>
      <c r="R321" s="76">
        <v>0</v>
      </c>
      <c r="S321" s="76">
        <v>0</v>
      </c>
      <c r="T321" s="76">
        <v>0</v>
      </c>
      <c r="U321" s="76">
        <v>0</v>
      </c>
      <c r="V321" s="76">
        <v>0</v>
      </c>
      <c r="W321" s="76">
        <v>0</v>
      </c>
      <c r="X321" s="76">
        <v>13000</v>
      </c>
      <c r="Y321" s="76">
        <v>0</v>
      </c>
      <c r="Z321" s="76">
        <v>0</v>
      </c>
      <c r="AA321" s="76">
        <v>0</v>
      </c>
      <c r="AB321" s="76">
        <v>0</v>
      </c>
      <c r="AC321" s="76">
        <v>0</v>
      </c>
      <c r="AD321" s="76">
        <v>0</v>
      </c>
      <c r="AE321" s="76">
        <v>0</v>
      </c>
      <c r="AF321" s="76">
        <v>0</v>
      </c>
      <c r="AG321" s="76">
        <v>0</v>
      </c>
      <c r="AH321" s="76">
        <v>0</v>
      </c>
      <c r="AI321" s="76">
        <v>0</v>
      </c>
      <c r="AJ321" s="76">
        <v>0</v>
      </c>
      <c r="AK321" s="76">
        <v>0</v>
      </c>
      <c r="AL321" s="76">
        <v>0</v>
      </c>
      <c r="AM321" s="76">
        <v>0</v>
      </c>
      <c r="AN321" s="76">
        <v>0</v>
      </c>
      <c r="AO321" s="76">
        <v>0</v>
      </c>
      <c r="AP321" s="76">
        <v>0</v>
      </c>
      <c r="AQ321" s="76">
        <v>0</v>
      </c>
      <c r="AR321" s="76">
        <v>0</v>
      </c>
      <c r="AS321" s="76">
        <v>0</v>
      </c>
      <c r="AT321" s="76">
        <v>0</v>
      </c>
      <c r="AU321" s="76">
        <v>0</v>
      </c>
      <c r="AV321" s="76">
        <v>0</v>
      </c>
      <c r="AW321" s="76">
        <v>0</v>
      </c>
      <c r="AX321" s="76">
        <v>0</v>
      </c>
      <c r="AY321" s="76">
        <v>0</v>
      </c>
      <c r="AZ321" s="76">
        <v>0</v>
      </c>
      <c r="BA321" s="76">
        <v>0</v>
      </c>
      <c r="BB321" s="76">
        <v>0</v>
      </c>
      <c r="BC321" s="76">
        <v>0</v>
      </c>
      <c r="BD321" s="76">
        <v>0</v>
      </c>
      <c r="BE321" s="76">
        <v>0</v>
      </c>
      <c r="BF321" s="76">
        <v>0</v>
      </c>
      <c r="BG321" s="76">
        <v>0</v>
      </c>
      <c r="BH321" s="76">
        <v>0</v>
      </c>
      <c r="BI321" s="76">
        <v>0</v>
      </c>
      <c r="BJ321" s="76">
        <v>0</v>
      </c>
      <c r="BK321" s="76">
        <v>0</v>
      </c>
      <c r="BL321" s="76">
        <v>31700</v>
      </c>
      <c r="BM321" s="76">
        <v>0</v>
      </c>
      <c r="BN321" s="76">
        <v>341021</v>
      </c>
      <c r="BO321" s="76">
        <v>0</v>
      </c>
      <c r="BP321" s="76">
        <v>0</v>
      </c>
      <c r="BQ321" s="76">
        <v>0</v>
      </c>
      <c r="BR321" s="76">
        <v>0</v>
      </c>
      <c r="BS321" s="76">
        <v>0</v>
      </c>
      <c r="BT321" s="76">
        <v>0</v>
      </c>
      <c r="BU321" s="76">
        <v>0</v>
      </c>
      <c r="BV321" s="76">
        <v>0</v>
      </c>
      <c r="BW321" s="76">
        <v>0</v>
      </c>
      <c r="BX321" s="76">
        <v>0</v>
      </c>
      <c r="BY321" s="76">
        <v>0</v>
      </c>
      <c r="BZ321" s="77">
        <v>455815.88</v>
      </c>
    </row>
    <row r="322" spans="1:78" x14ac:dyDescent="0.2">
      <c r="A322" s="74" t="s">
        <v>43</v>
      </c>
      <c r="B322" s="74" t="s">
        <v>840</v>
      </c>
      <c r="C322" s="75" t="s">
        <v>863</v>
      </c>
      <c r="D322" s="74" t="s">
        <v>864</v>
      </c>
      <c r="E322" s="88">
        <v>0</v>
      </c>
      <c r="F322" s="88">
        <v>0</v>
      </c>
      <c r="G322" s="88">
        <v>0</v>
      </c>
      <c r="H322" s="88">
        <v>0</v>
      </c>
      <c r="I322" s="88">
        <v>0</v>
      </c>
      <c r="J322" s="88">
        <v>0</v>
      </c>
      <c r="K322" s="88">
        <v>0</v>
      </c>
      <c r="L322" s="88">
        <v>0</v>
      </c>
      <c r="M322" s="88">
        <v>0</v>
      </c>
      <c r="N322" s="88">
        <v>0</v>
      </c>
      <c r="O322" s="88">
        <v>0</v>
      </c>
      <c r="P322" s="88">
        <v>0</v>
      </c>
      <c r="Q322" s="88">
        <v>0</v>
      </c>
      <c r="R322" s="88">
        <v>0</v>
      </c>
      <c r="S322" s="88">
        <v>0</v>
      </c>
      <c r="T322" s="88">
        <v>0</v>
      </c>
      <c r="U322" s="88">
        <v>0</v>
      </c>
      <c r="V322" s="88">
        <v>0</v>
      </c>
      <c r="W322" s="88">
        <v>0</v>
      </c>
      <c r="X322" s="88">
        <v>0</v>
      </c>
      <c r="Y322" s="88">
        <v>0</v>
      </c>
      <c r="Z322" s="88">
        <v>0</v>
      </c>
      <c r="AA322" s="88">
        <v>0</v>
      </c>
      <c r="AB322" s="88">
        <v>0</v>
      </c>
      <c r="AC322" s="88">
        <v>0</v>
      </c>
      <c r="AD322" s="88">
        <v>0</v>
      </c>
      <c r="AE322" s="88">
        <v>0</v>
      </c>
      <c r="AF322" s="88">
        <v>0</v>
      </c>
      <c r="AG322" s="88">
        <v>0</v>
      </c>
      <c r="AH322" s="88">
        <v>0</v>
      </c>
      <c r="AI322" s="88">
        <v>0</v>
      </c>
      <c r="AJ322" s="88">
        <v>0</v>
      </c>
      <c r="AK322" s="88">
        <v>0</v>
      </c>
      <c r="AL322" s="88">
        <v>0</v>
      </c>
      <c r="AM322" s="88">
        <v>0</v>
      </c>
      <c r="AN322" s="88">
        <v>0</v>
      </c>
      <c r="AO322" s="88">
        <v>0</v>
      </c>
      <c r="AP322" s="88">
        <v>0</v>
      </c>
      <c r="AQ322" s="88">
        <v>0</v>
      </c>
      <c r="AR322" s="88">
        <v>0</v>
      </c>
      <c r="AS322" s="88">
        <v>0</v>
      </c>
      <c r="AT322" s="88">
        <v>0</v>
      </c>
      <c r="AU322" s="88">
        <v>0</v>
      </c>
      <c r="AV322" s="88">
        <v>0</v>
      </c>
      <c r="AW322" s="88">
        <v>0</v>
      </c>
      <c r="AX322" s="88">
        <v>0</v>
      </c>
      <c r="AY322" s="88">
        <v>0</v>
      </c>
      <c r="AZ322" s="88">
        <v>0</v>
      </c>
      <c r="BA322" s="88">
        <v>0</v>
      </c>
      <c r="BB322" s="88">
        <v>0</v>
      </c>
      <c r="BC322" s="88">
        <v>0</v>
      </c>
      <c r="BD322" s="88">
        <v>0</v>
      </c>
      <c r="BE322" s="88">
        <v>0</v>
      </c>
      <c r="BF322" s="88">
        <v>0</v>
      </c>
      <c r="BG322" s="88">
        <v>0</v>
      </c>
      <c r="BH322" s="88">
        <v>0</v>
      </c>
      <c r="BI322" s="88">
        <v>0</v>
      </c>
      <c r="BJ322" s="88">
        <v>0</v>
      </c>
      <c r="BK322" s="88">
        <v>0</v>
      </c>
      <c r="BL322" s="88">
        <v>0</v>
      </c>
      <c r="BM322" s="88">
        <v>0</v>
      </c>
      <c r="BN322" s="88">
        <v>0</v>
      </c>
      <c r="BO322" s="88">
        <v>0</v>
      </c>
      <c r="BP322" s="88">
        <v>0</v>
      </c>
      <c r="BQ322" s="88">
        <v>0</v>
      </c>
      <c r="BR322" s="88">
        <v>0</v>
      </c>
      <c r="BS322" s="88">
        <v>0</v>
      </c>
      <c r="BT322" s="88">
        <v>0</v>
      </c>
      <c r="BU322" s="88">
        <v>0</v>
      </c>
      <c r="BV322" s="88">
        <v>0</v>
      </c>
      <c r="BW322" s="88">
        <v>0</v>
      </c>
      <c r="BX322" s="88">
        <v>0</v>
      </c>
      <c r="BY322" s="88">
        <v>0</v>
      </c>
      <c r="BZ322" s="77">
        <v>2527733</v>
      </c>
    </row>
    <row r="323" spans="1:78" x14ac:dyDescent="0.2">
      <c r="A323" s="74" t="s">
        <v>43</v>
      </c>
      <c r="B323" s="74" t="s">
        <v>840</v>
      </c>
      <c r="C323" s="75" t="s">
        <v>865</v>
      </c>
      <c r="D323" s="74" t="s">
        <v>866</v>
      </c>
      <c r="E323" s="76">
        <v>0</v>
      </c>
      <c r="F323" s="76">
        <v>0</v>
      </c>
      <c r="G323" s="76">
        <v>0</v>
      </c>
      <c r="H323" s="76">
        <v>0</v>
      </c>
      <c r="I323" s="76">
        <v>0</v>
      </c>
      <c r="J323" s="76">
        <v>0</v>
      </c>
      <c r="K323" s="76">
        <v>0</v>
      </c>
      <c r="L323" s="76">
        <v>0</v>
      </c>
      <c r="M323" s="76">
        <v>0</v>
      </c>
      <c r="N323" s="76">
        <v>0</v>
      </c>
      <c r="O323" s="76">
        <v>0</v>
      </c>
      <c r="P323" s="76">
        <v>0</v>
      </c>
      <c r="Q323" s="76">
        <v>0</v>
      </c>
      <c r="R323" s="76">
        <v>0</v>
      </c>
      <c r="S323" s="76">
        <v>0</v>
      </c>
      <c r="T323" s="76">
        <v>0</v>
      </c>
      <c r="U323" s="76">
        <v>0</v>
      </c>
      <c r="V323" s="76">
        <v>0</v>
      </c>
      <c r="W323" s="76">
        <v>0</v>
      </c>
      <c r="X323" s="76">
        <v>0</v>
      </c>
      <c r="Y323" s="76">
        <v>0</v>
      </c>
      <c r="Z323" s="76">
        <v>0</v>
      </c>
      <c r="AA323" s="76">
        <v>0</v>
      </c>
      <c r="AB323" s="76">
        <v>0</v>
      </c>
      <c r="AC323" s="76">
        <v>0</v>
      </c>
      <c r="AD323" s="76">
        <v>0</v>
      </c>
      <c r="AE323" s="76">
        <v>0</v>
      </c>
      <c r="AF323" s="76">
        <v>0</v>
      </c>
      <c r="AG323" s="76">
        <v>0</v>
      </c>
      <c r="AH323" s="76">
        <v>0</v>
      </c>
      <c r="AI323" s="76">
        <v>0</v>
      </c>
      <c r="AJ323" s="76">
        <v>0</v>
      </c>
      <c r="AK323" s="76">
        <v>0</v>
      </c>
      <c r="AL323" s="76">
        <v>0</v>
      </c>
      <c r="AM323" s="76">
        <v>0</v>
      </c>
      <c r="AN323" s="76">
        <v>9000</v>
      </c>
      <c r="AO323" s="76">
        <v>0</v>
      </c>
      <c r="AP323" s="76">
        <v>0</v>
      </c>
      <c r="AQ323" s="76">
        <v>0</v>
      </c>
      <c r="AR323" s="76">
        <v>0</v>
      </c>
      <c r="AS323" s="76">
        <v>3000</v>
      </c>
      <c r="AT323" s="76">
        <v>0</v>
      </c>
      <c r="AU323" s="76">
        <v>0</v>
      </c>
      <c r="AV323" s="76">
        <v>0</v>
      </c>
      <c r="AW323" s="76">
        <v>0</v>
      </c>
      <c r="AX323" s="76">
        <v>0</v>
      </c>
      <c r="AY323" s="76">
        <v>0</v>
      </c>
      <c r="AZ323" s="76">
        <v>0</v>
      </c>
      <c r="BA323" s="76">
        <v>0</v>
      </c>
      <c r="BB323" s="76">
        <v>0</v>
      </c>
      <c r="BC323" s="76">
        <v>0</v>
      </c>
      <c r="BD323" s="76">
        <v>0</v>
      </c>
      <c r="BE323" s="76">
        <v>207900</v>
      </c>
      <c r="BF323" s="76">
        <v>12000</v>
      </c>
      <c r="BG323" s="76">
        <v>0</v>
      </c>
      <c r="BH323" s="76">
        <v>2200</v>
      </c>
      <c r="BI323" s="76">
        <v>0</v>
      </c>
      <c r="BJ323" s="76">
        <v>0</v>
      </c>
      <c r="BK323" s="76">
        <v>0</v>
      </c>
      <c r="BL323" s="76">
        <v>0</v>
      </c>
      <c r="BM323" s="76">
        <v>0</v>
      </c>
      <c r="BN323" s="76">
        <v>0</v>
      </c>
      <c r="BO323" s="76">
        <v>0</v>
      </c>
      <c r="BP323" s="76">
        <v>0</v>
      </c>
      <c r="BQ323" s="76">
        <v>0</v>
      </c>
      <c r="BR323" s="76">
        <v>0</v>
      </c>
      <c r="BS323" s="76">
        <v>0</v>
      </c>
      <c r="BT323" s="76">
        <v>0</v>
      </c>
      <c r="BU323" s="76">
        <v>0</v>
      </c>
      <c r="BV323" s="76">
        <v>0</v>
      </c>
      <c r="BW323" s="76">
        <v>0</v>
      </c>
      <c r="BX323" s="76">
        <v>0</v>
      </c>
      <c r="BY323" s="76">
        <v>0</v>
      </c>
      <c r="BZ323" s="77">
        <v>2737</v>
      </c>
    </row>
    <row r="324" spans="1:78" x14ac:dyDescent="0.2">
      <c r="A324" s="74" t="s">
        <v>43</v>
      </c>
      <c r="B324" s="74" t="s">
        <v>840</v>
      </c>
      <c r="C324" s="75" t="s">
        <v>867</v>
      </c>
      <c r="D324" s="74" t="s">
        <v>868</v>
      </c>
      <c r="E324" s="76">
        <v>0</v>
      </c>
      <c r="F324" s="76">
        <v>520984</v>
      </c>
      <c r="G324" s="76">
        <v>3761.54</v>
      </c>
      <c r="H324" s="76">
        <v>247288.49</v>
      </c>
      <c r="I324" s="76">
        <v>0</v>
      </c>
      <c r="J324" s="76">
        <v>0</v>
      </c>
      <c r="K324" s="76">
        <v>4380000</v>
      </c>
      <c r="L324" s="76">
        <v>5890200</v>
      </c>
      <c r="M324" s="76">
        <v>283725.46999999997</v>
      </c>
      <c r="N324" s="76">
        <v>33120.199999999997</v>
      </c>
      <c r="O324" s="76">
        <v>71727.12</v>
      </c>
      <c r="P324" s="76">
        <v>58265</v>
      </c>
      <c r="Q324" s="76">
        <v>9123510</v>
      </c>
      <c r="R324" s="76">
        <v>21748780.280000001</v>
      </c>
      <c r="S324" s="76">
        <v>0</v>
      </c>
      <c r="T324" s="76">
        <v>113931.78</v>
      </c>
      <c r="U324" s="76">
        <v>16155</v>
      </c>
      <c r="V324" s="76">
        <v>101820</v>
      </c>
      <c r="W324" s="76">
        <v>0</v>
      </c>
      <c r="X324" s="76">
        <v>63790</v>
      </c>
      <c r="Y324" s="76">
        <v>0</v>
      </c>
      <c r="Z324" s="76">
        <v>172950</v>
      </c>
      <c r="AA324" s="76">
        <v>0</v>
      </c>
      <c r="AB324" s="76">
        <v>133490</v>
      </c>
      <c r="AC324" s="76">
        <v>0</v>
      </c>
      <c r="AD324" s="76">
        <v>175720</v>
      </c>
      <c r="AE324" s="76">
        <v>0</v>
      </c>
      <c r="AF324" s="76">
        <v>406160</v>
      </c>
      <c r="AG324" s="76">
        <v>65000</v>
      </c>
      <c r="AH324" s="76">
        <v>77600</v>
      </c>
      <c r="AI324" s="76">
        <v>137457.35</v>
      </c>
      <c r="AJ324" s="76">
        <v>5150</v>
      </c>
      <c r="AK324" s="76">
        <v>0</v>
      </c>
      <c r="AL324" s="76">
        <v>0</v>
      </c>
      <c r="AM324" s="76">
        <v>85270</v>
      </c>
      <c r="AN324" s="76">
        <v>0</v>
      </c>
      <c r="AO324" s="76">
        <v>40800</v>
      </c>
      <c r="AP324" s="76">
        <v>25500</v>
      </c>
      <c r="AQ324" s="76">
        <v>0</v>
      </c>
      <c r="AR324" s="76">
        <v>266570</v>
      </c>
      <c r="AS324" s="76">
        <v>0</v>
      </c>
      <c r="AT324" s="76">
        <v>8600</v>
      </c>
      <c r="AU324" s="76">
        <v>17170</v>
      </c>
      <c r="AV324" s="76">
        <v>100030</v>
      </c>
      <c r="AW324" s="76">
        <v>51448</v>
      </c>
      <c r="AX324" s="76">
        <v>32146</v>
      </c>
      <c r="AY324" s="76">
        <v>0</v>
      </c>
      <c r="AZ324" s="76">
        <v>0</v>
      </c>
      <c r="BA324" s="76">
        <v>53100</v>
      </c>
      <c r="BB324" s="76">
        <v>0</v>
      </c>
      <c r="BC324" s="76">
        <v>0</v>
      </c>
      <c r="BD324" s="76">
        <v>123970</v>
      </c>
      <c r="BE324" s="76">
        <v>68030</v>
      </c>
      <c r="BF324" s="76">
        <v>95364.45</v>
      </c>
      <c r="BG324" s="76">
        <v>144350</v>
      </c>
      <c r="BH324" s="76">
        <v>0</v>
      </c>
      <c r="BI324" s="76">
        <v>0</v>
      </c>
      <c r="BJ324" s="76">
        <v>0</v>
      </c>
      <c r="BK324" s="76">
        <v>0</v>
      </c>
      <c r="BL324" s="76">
        <v>0</v>
      </c>
      <c r="BM324" s="76">
        <v>0</v>
      </c>
      <c r="BN324" s="76">
        <v>56860</v>
      </c>
      <c r="BO324" s="76">
        <v>3900</v>
      </c>
      <c r="BP324" s="76">
        <v>112550</v>
      </c>
      <c r="BQ324" s="76">
        <v>70699.8</v>
      </c>
      <c r="BR324" s="76">
        <v>526850</v>
      </c>
      <c r="BS324" s="76">
        <v>301500</v>
      </c>
      <c r="BT324" s="76">
        <v>14280</v>
      </c>
      <c r="BU324" s="76">
        <v>359100</v>
      </c>
      <c r="BV324" s="76">
        <v>1405720</v>
      </c>
      <c r="BW324" s="76">
        <v>50100</v>
      </c>
      <c r="BX324" s="76">
        <v>0</v>
      </c>
      <c r="BY324" s="76">
        <v>99812.74</v>
      </c>
      <c r="BZ324" s="77">
        <v>117625</v>
      </c>
    </row>
    <row r="325" spans="1:78" x14ac:dyDescent="0.2">
      <c r="A325" s="74" t="s">
        <v>43</v>
      </c>
      <c r="B325" s="74" t="s">
        <v>840</v>
      </c>
      <c r="C325" s="75" t="s">
        <v>869</v>
      </c>
      <c r="D325" s="74" t="s">
        <v>870</v>
      </c>
      <c r="E325" s="76">
        <v>0</v>
      </c>
      <c r="F325" s="76">
        <v>110880</v>
      </c>
      <c r="G325" s="76">
        <v>0</v>
      </c>
      <c r="H325" s="76">
        <v>0</v>
      </c>
      <c r="I325" s="76">
        <v>79500</v>
      </c>
      <c r="J325" s="76">
        <v>0</v>
      </c>
      <c r="K325" s="76">
        <v>157680</v>
      </c>
      <c r="L325" s="76">
        <v>0</v>
      </c>
      <c r="M325" s="76">
        <v>0</v>
      </c>
      <c r="N325" s="76">
        <v>217800</v>
      </c>
      <c r="O325" s="76">
        <v>21000</v>
      </c>
      <c r="P325" s="76">
        <v>42873</v>
      </c>
      <c r="Q325" s="76">
        <v>0</v>
      </c>
      <c r="R325" s="76">
        <v>169290.23999999999</v>
      </c>
      <c r="S325" s="76">
        <v>196329</v>
      </c>
      <c r="T325" s="76">
        <v>0</v>
      </c>
      <c r="U325" s="76">
        <v>0</v>
      </c>
      <c r="V325" s="76">
        <v>0</v>
      </c>
      <c r="W325" s="76">
        <v>274750</v>
      </c>
      <c r="X325" s="76">
        <v>0</v>
      </c>
      <c r="Y325" s="76">
        <v>47079</v>
      </c>
      <c r="Z325" s="76">
        <v>0</v>
      </c>
      <c r="AA325" s="76">
        <v>0</v>
      </c>
      <c r="AB325" s="76">
        <v>0</v>
      </c>
      <c r="AC325" s="76">
        <v>0</v>
      </c>
      <c r="AD325" s="76">
        <v>0</v>
      </c>
      <c r="AE325" s="76">
        <v>0</v>
      </c>
      <c r="AF325" s="76">
        <v>0</v>
      </c>
      <c r="AG325" s="76">
        <v>0</v>
      </c>
      <c r="AH325" s="76">
        <v>0</v>
      </c>
      <c r="AI325" s="76">
        <v>0</v>
      </c>
      <c r="AJ325" s="76">
        <v>0</v>
      </c>
      <c r="AK325" s="76">
        <v>0</v>
      </c>
      <c r="AL325" s="76">
        <v>0</v>
      </c>
      <c r="AM325" s="76">
        <v>0</v>
      </c>
      <c r="AN325" s="76">
        <v>0</v>
      </c>
      <c r="AO325" s="76">
        <v>0</v>
      </c>
      <c r="AP325" s="76">
        <v>0</v>
      </c>
      <c r="AQ325" s="76">
        <v>0</v>
      </c>
      <c r="AR325" s="76">
        <v>190000</v>
      </c>
      <c r="AS325" s="76">
        <v>0</v>
      </c>
      <c r="AT325" s="76">
        <v>0</v>
      </c>
      <c r="AU325" s="76">
        <v>0</v>
      </c>
      <c r="AV325" s="76">
        <v>0</v>
      </c>
      <c r="AW325" s="76">
        <v>0</v>
      </c>
      <c r="AX325" s="76">
        <v>0</v>
      </c>
      <c r="AY325" s="76">
        <v>0</v>
      </c>
      <c r="AZ325" s="76">
        <v>0</v>
      </c>
      <c r="BA325" s="76">
        <v>0</v>
      </c>
      <c r="BB325" s="76">
        <v>0</v>
      </c>
      <c r="BC325" s="76">
        <v>0</v>
      </c>
      <c r="BD325" s="76">
        <v>79381.62</v>
      </c>
      <c r="BE325" s="76">
        <v>0</v>
      </c>
      <c r="BF325" s="76">
        <v>10000</v>
      </c>
      <c r="BG325" s="76">
        <v>0</v>
      </c>
      <c r="BH325" s="76">
        <v>450000</v>
      </c>
      <c r="BI325" s="76">
        <v>21980</v>
      </c>
      <c r="BJ325" s="76">
        <v>60000</v>
      </c>
      <c r="BK325" s="76">
        <v>0</v>
      </c>
      <c r="BL325" s="76">
        <v>0</v>
      </c>
      <c r="BM325" s="76">
        <v>0</v>
      </c>
      <c r="BN325" s="76">
        <v>0</v>
      </c>
      <c r="BO325" s="76">
        <v>0</v>
      </c>
      <c r="BP325" s="76">
        <v>0</v>
      </c>
      <c r="BQ325" s="76">
        <v>139364</v>
      </c>
      <c r="BR325" s="76">
        <v>0</v>
      </c>
      <c r="BS325" s="76">
        <v>0</v>
      </c>
      <c r="BT325" s="76">
        <v>10000</v>
      </c>
      <c r="BU325" s="76">
        <v>0</v>
      </c>
      <c r="BV325" s="76">
        <v>0</v>
      </c>
      <c r="BW325" s="76">
        <v>0</v>
      </c>
      <c r="BX325" s="76">
        <v>0</v>
      </c>
      <c r="BY325" s="76">
        <v>0</v>
      </c>
      <c r="BZ325" s="77">
        <v>13180886.15</v>
      </c>
    </row>
    <row r="326" spans="1:78" x14ac:dyDescent="0.2">
      <c r="A326" s="74" t="s">
        <v>43</v>
      </c>
      <c r="B326" s="74" t="s">
        <v>840</v>
      </c>
      <c r="C326" s="75" t="s">
        <v>871</v>
      </c>
      <c r="D326" s="74" t="s">
        <v>872</v>
      </c>
      <c r="E326" s="76">
        <v>36678873.020000003</v>
      </c>
      <c r="F326" s="76">
        <v>4258098.3</v>
      </c>
      <c r="G326" s="76">
        <v>65700</v>
      </c>
      <c r="H326" s="76">
        <v>1234099</v>
      </c>
      <c r="I326" s="76">
        <v>1966786.8</v>
      </c>
      <c r="J326" s="76">
        <v>1045100</v>
      </c>
      <c r="K326" s="76">
        <v>9028010.1500000004</v>
      </c>
      <c r="L326" s="76">
        <v>3521647.45</v>
      </c>
      <c r="M326" s="76">
        <v>545213.28</v>
      </c>
      <c r="N326" s="76">
        <v>10379753.380000001</v>
      </c>
      <c r="O326" s="76">
        <v>477579.6</v>
      </c>
      <c r="P326" s="76">
        <v>1478827.6</v>
      </c>
      <c r="Q326" s="76">
        <v>3705725.95</v>
      </c>
      <c r="R326" s="76">
        <v>3532786.25</v>
      </c>
      <c r="S326" s="76">
        <v>533341.88</v>
      </c>
      <c r="T326" s="76">
        <v>3178551.58</v>
      </c>
      <c r="U326" s="76">
        <v>19719.5</v>
      </c>
      <c r="V326" s="76">
        <v>540357</v>
      </c>
      <c r="W326" s="76">
        <v>32062836.75</v>
      </c>
      <c r="X326" s="76">
        <v>3107368.5</v>
      </c>
      <c r="Y326" s="76">
        <v>18650110.199999999</v>
      </c>
      <c r="Z326" s="76">
        <v>302118</v>
      </c>
      <c r="AA326" s="76">
        <v>2063809</v>
      </c>
      <c r="AB326" s="76">
        <v>296520</v>
      </c>
      <c r="AC326" s="76">
        <v>10177724.5</v>
      </c>
      <c r="AD326" s="76">
        <v>1904627.04</v>
      </c>
      <c r="AE326" s="76">
        <v>1819599.19</v>
      </c>
      <c r="AF326" s="76">
        <v>2333714.34</v>
      </c>
      <c r="AG326" s="76">
        <v>50000</v>
      </c>
      <c r="AH326" s="76">
        <v>235421.75</v>
      </c>
      <c r="AI326" s="76">
        <v>829779</v>
      </c>
      <c r="AJ326" s="76">
        <v>224054</v>
      </c>
      <c r="AK326" s="76">
        <v>287966</v>
      </c>
      <c r="AL326" s="76">
        <v>292544.65999999997</v>
      </c>
      <c r="AM326" s="76">
        <v>344673.55</v>
      </c>
      <c r="AN326" s="76">
        <v>19040</v>
      </c>
      <c r="AO326" s="76">
        <v>31453</v>
      </c>
      <c r="AP326" s="76">
        <v>830937</v>
      </c>
      <c r="AQ326" s="76">
        <v>700506.18</v>
      </c>
      <c r="AR326" s="76">
        <v>6510459.0800000001</v>
      </c>
      <c r="AS326" s="76">
        <v>138242.23999999999</v>
      </c>
      <c r="AT326" s="76">
        <v>187174.26</v>
      </c>
      <c r="AU326" s="76">
        <v>589464</v>
      </c>
      <c r="AV326" s="76">
        <v>193021.24</v>
      </c>
      <c r="AW326" s="76">
        <v>0</v>
      </c>
      <c r="AX326" s="76">
        <v>136092.69</v>
      </c>
      <c r="AY326" s="76">
        <v>16018869.039999999</v>
      </c>
      <c r="AZ326" s="76">
        <v>1227799.3</v>
      </c>
      <c r="BA326" s="76">
        <v>787230.55</v>
      </c>
      <c r="BB326" s="76">
        <v>242940</v>
      </c>
      <c r="BC326" s="76">
        <v>1719262.99</v>
      </c>
      <c r="BD326" s="76">
        <v>4700</v>
      </c>
      <c r="BE326" s="76">
        <v>3911171.87</v>
      </c>
      <c r="BF326" s="76">
        <v>7224761.8799999999</v>
      </c>
      <c r="BG326" s="76">
        <v>253987.02</v>
      </c>
      <c r="BH326" s="76">
        <v>602304</v>
      </c>
      <c r="BI326" s="76">
        <v>1637416</v>
      </c>
      <c r="BJ326" s="76">
        <v>34414054</v>
      </c>
      <c r="BK326" s="76">
        <v>10678271.26</v>
      </c>
      <c r="BL326" s="76">
        <v>1454248.7</v>
      </c>
      <c r="BM326" s="76">
        <v>32940</v>
      </c>
      <c r="BN326" s="76">
        <v>70487.5</v>
      </c>
      <c r="BO326" s="76">
        <v>697882.64</v>
      </c>
      <c r="BP326" s="76">
        <v>118140</v>
      </c>
      <c r="BQ326" s="76">
        <v>20257233.48</v>
      </c>
      <c r="BR326" s="76">
        <v>866256.76</v>
      </c>
      <c r="BS326" s="76">
        <v>671379</v>
      </c>
      <c r="BT326" s="76">
        <v>253207.09</v>
      </c>
      <c r="BU326" s="76">
        <v>580967</v>
      </c>
      <c r="BV326" s="76">
        <v>4502968.9400000004</v>
      </c>
      <c r="BW326" s="76">
        <v>225761</v>
      </c>
      <c r="BX326" s="76">
        <v>96089</v>
      </c>
      <c r="BY326" s="76">
        <v>649207.26</v>
      </c>
      <c r="BZ326" s="77">
        <v>5121416</v>
      </c>
    </row>
    <row r="327" spans="1:78" x14ac:dyDescent="0.2">
      <c r="A327" s="74" t="s">
        <v>43</v>
      </c>
      <c r="B327" s="74" t="s">
        <v>840</v>
      </c>
      <c r="C327" s="75" t="s">
        <v>873</v>
      </c>
      <c r="D327" s="74" t="s">
        <v>874</v>
      </c>
      <c r="E327" s="76">
        <v>0</v>
      </c>
      <c r="F327" s="76">
        <v>0</v>
      </c>
      <c r="G327" s="76">
        <v>2588580.63</v>
      </c>
      <c r="H327" s="76">
        <v>594768</v>
      </c>
      <c r="I327" s="76">
        <v>170628.93</v>
      </c>
      <c r="J327" s="76">
        <v>3559681.77</v>
      </c>
      <c r="K327" s="76">
        <v>0</v>
      </c>
      <c r="L327" s="76">
        <v>174130.74</v>
      </c>
      <c r="M327" s="76">
        <v>128249.98</v>
      </c>
      <c r="N327" s="76">
        <v>3059905.16</v>
      </c>
      <c r="O327" s="76">
        <v>0</v>
      </c>
      <c r="P327" s="76">
        <v>1567217</v>
      </c>
      <c r="Q327" s="76">
        <v>6767684.75</v>
      </c>
      <c r="R327" s="76">
        <v>1345082.46</v>
      </c>
      <c r="S327" s="76">
        <v>0</v>
      </c>
      <c r="T327" s="76">
        <v>679000</v>
      </c>
      <c r="U327" s="76">
        <v>299726.88</v>
      </c>
      <c r="V327" s="76">
        <v>0</v>
      </c>
      <c r="W327" s="76">
        <v>11526300.4</v>
      </c>
      <c r="X327" s="76">
        <v>403716.64</v>
      </c>
      <c r="Y327" s="76">
        <v>536435.87</v>
      </c>
      <c r="Z327" s="76">
        <v>556475</v>
      </c>
      <c r="AA327" s="76">
        <v>143972.65</v>
      </c>
      <c r="AB327" s="76">
        <v>0</v>
      </c>
      <c r="AC327" s="76">
        <v>48333</v>
      </c>
      <c r="AD327" s="76">
        <v>0</v>
      </c>
      <c r="AE327" s="76">
        <v>0</v>
      </c>
      <c r="AF327" s="76">
        <v>33000655.309999999</v>
      </c>
      <c r="AG327" s="76">
        <v>646978.89</v>
      </c>
      <c r="AH327" s="76">
        <v>103000</v>
      </c>
      <c r="AI327" s="76">
        <v>68032.69</v>
      </c>
      <c r="AJ327" s="76">
        <v>1165963.81</v>
      </c>
      <c r="AK327" s="76">
        <v>552995.29</v>
      </c>
      <c r="AL327" s="76">
        <v>776916.86</v>
      </c>
      <c r="AM327" s="76">
        <v>1074917.27</v>
      </c>
      <c r="AN327" s="76">
        <v>9173790.1099999994</v>
      </c>
      <c r="AO327" s="76">
        <v>696880.55</v>
      </c>
      <c r="AP327" s="76">
        <v>386877.75</v>
      </c>
      <c r="AQ327" s="76">
        <v>0</v>
      </c>
      <c r="AR327" s="76">
        <v>5298310.9000000004</v>
      </c>
      <c r="AS327" s="76">
        <v>32365.86</v>
      </c>
      <c r="AT327" s="76">
        <v>29429</v>
      </c>
      <c r="AU327" s="76">
        <v>251069.15</v>
      </c>
      <c r="AV327" s="76">
        <v>213983.48</v>
      </c>
      <c r="AW327" s="76">
        <v>69145.52</v>
      </c>
      <c r="AX327" s="76">
        <v>0</v>
      </c>
      <c r="AY327" s="76">
        <v>26060055.350000001</v>
      </c>
      <c r="AZ327" s="76">
        <v>69992</v>
      </c>
      <c r="BA327" s="76">
        <v>10580</v>
      </c>
      <c r="BB327" s="76">
        <v>291000</v>
      </c>
      <c r="BC327" s="76">
        <v>0</v>
      </c>
      <c r="BD327" s="76">
        <v>855926</v>
      </c>
      <c r="BE327" s="76">
        <v>775293.33</v>
      </c>
      <c r="BF327" s="76">
        <v>838502</v>
      </c>
      <c r="BG327" s="76">
        <v>410145</v>
      </c>
      <c r="BH327" s="76">
        <v>1324390</v>
      </c>
      <c r="BI327" s="76">
        <v>0</v>
      </c>
      <c r="BJ327" s="76">
        <v>2040000</v>
      </c>
      <c r="BK327" s="76">
        <v>0</v>
      </c>
      <c r="BL327" s="76">
        <v>0</v>
      </c>
      <c r="BM327" s="76">
        <v>15000</v>
      </c>
      <c r="BN327" s="76">
        <v>17400</v>
      </c>
      <c r="BO327" s="76">
        <v>221470</v>
      </c>
      <c r="BP327" s="76">
        <v>0</v>
      </c>
      <c r="BQ327" s="76">
        <v>0</v>
      </c>
      <c r="BR327" s="76">
        <v>62710</v>
      </c>
      <c r="BS327" s="76">
        <v>289873.77</v>
      </c>
      <c r="BT327" s="76">
        <v>24300</v>
      </c>
      <c r="BU327" s="76">
        <v>0</v>
      </c>
      <c r="BV327" s="76">
        <v>85400</v>
      </c>
      <c r="BW327" s="76">
        <v>0</v>
      </c>
      <c r="BX327" s="76">
        <v>926701.77</v>
      </c>
      <c r="BY327" s="76">
        <v>2370559.4</v>
      </c>
      <c r="BZ327" s="77">
        <v>5097950</v>
      </c>
    </row>
    <row r="328" spans="1:78" x14ac:dyDescent="0.2">
      <c r="A328" s="74" t="s">
        <v>43</v>
      </c>
      <c r="B328" s="74" t="s">
        <v>840</v>
      </c>
      <c r="C328" s="75" t="s">
        <v>875</v>
      </c>
      <c r="D328" s="74" t="s">
        <v>876</v>
      </c>
      <c r="E328" s="76">
        <v>496557.82</v>
      </c>
      <c r="F328" s="76">
        <v>0</v>
      </c>
      <c r="G328" s="76">
        <v>1640035.69</v>
      </c>
      <c r="H328" s="76">
        <v>139288.98000000001</v>
      </c>
      <c r="I328" s="76">
        <v>93778.17</v>
      </c>
      <c r="J328" s="76">
        <v>274777.28000000003</v>
      </c>
      <c r="K328" s="76">
        <v>831891.22</v>
      </c>
      <c r="L328" s="76">
        <v>614161.51</v>
      </c>
      <c r="M328" s="76">
        <v>104478.43</v>
      </c>
      <c r="N328" s="76">
        <v>1444629.21</v>
      </c>
      <c r="O328" s="76">
        <v>105062.98</v>
      </c>
      <c r="P328" s="76">
        <v>266331.38</v>
      </c>
      <c r="Q328" s="76">
        <v>312039.74</v>
      </c>
      <c r="R328" s="76">
        <v>865117.92</v>
      </c>
      <c r="S328" s="76">
        <v>39783.74</v>
      </c>
      <c r="T328" s="76">
        <v>507087.03</v>
      </c>
      <c r="U328" s="76">
        <v>202834.55</v>
      </c>
      <c r="V328" s="76">
        <v>151687.073</v>
      </c>
      <c r="W328" s="76">
        <v>2173884.2999999998</v>
      </c>
      <c r="X328" s="76">
        <v>131899.44</v>
      </c>
      <c r="Y328" s="76">
        <v>195705.44</v>
      </c>
      <c r="Z328" s="76">
        <v>429767.03</v>
      </c>
      <c r="AA328" s="76">
        <v>126104.07</v>
      </c>
      <c r="AB328" s="76">
        <v>205411.79</v>
      </c>
      <c r="AC328" s="76">
        <v>137824.69</v>
      </c>
      <c r="AD328" s="76">
        <v>61372.88</v>
      </c>
      <c r="AE328" s="76">
        <v>211211.21</v>
      </c>
      <c r="AF328" s="76">
        <v>608368.68999999994</v>
      </c>
      <c r="AG328" s="76">
        <v>57846.29</v>
      </c>
      <c r="AH328" s="76">
        <v>81753.91</v>
      </c>
      <c r="AI328" s="76">
        <v>62383.14</v>
      </c>
      <c r="AJ328" s="76">
        <v>62351.4</v>
      </c>
      <c r="AK328" s="76">
        <v>80501.33</v>
      </c>
      <c r="AL328" s="76">
        <v>45480.4</v>
      </c>
      <c r="AM328" s="76">
        <v>42215.1</v>
      </c>
      <c r="AN328" s="76">
        <v>85260.23</v>
      </c>
      <c r="AO328" s="76">
        <v>49890.53</v>
      </c>
      <c r="AP328" s="76">
        <v>49810.37</v>
      </c>
      <c r="AQ328" s="76">
        <v>68179.38</v>
      </c>
      <c r="AR328" s="76">
        <v>413345</v>
      </c>
      <c r="AS328" s="76">
        <v>41794.5</v>
      </c>
      <c r="AT328" s="76">
        <v>86085.15</v>
      </c>
      <c r="AU328" s="76">
        <v>42778.53</v>
      </c>
      <c r="AV328" s="76">
        <v>48141.51</v>
      </c>
      <c r="AW328" s="76">
        <v>48063.73</v>
      </c>
      <c r="AX328" s="76">
        <v>66425.649999999994</v>
      </c>
      <c r="AY328" s="76">
        <v>491281.17</v>
      </c>
      <c r="AZ328" s="76">
        <v>96558.37</v>
      </c>
      <c r="BA328" s="76">
        <v>165117.99</v>
      </c>
      <c r="BB328" s="76">
        <v>72028.899999999994</v>
      </c>
      <c r="BC328" s="76">
        <v>83787.77</v>
      </c>
      <c r="BD328" s="76">
        <v>11211.52</v>
      </c>
      <c r="BE328" s="76">
        <v>108456.13</v>
      </c>
      <c r="BF328" s="76">
        <v>119532.57</v>
      </c>
      <c r="BG328" s="76">
        <v>50664.82</v>
      </c>
      <c r="BH328" s="76">
        <v>16446.75</v>
      </c>
      <c r="BI328" s="76">
        <v>72509.990000000005</v>
      </c>
      <c r="BJ328" s="76">
        <v>500781.98</v>
      </c>
      <c r="BK328" s="76">
        <v>790597.3</v>
      </c>
      <c r="BL328" s="76">
        <v>80760.5</v>
      </c>
      <c r="BM328" s="76">
        <v>48299.48</v>
      </c>
      <c r="BN328" s="76">
        <v>96875.63</v>
      </c>
      <c r="BO328" s="76">
        <v>91104.62</v>
      </c>
      <c r="BP328" s="76">
        <v>42117.14</v>
      </c>
      <c r="BQ328" s="76">
        <v>606254.9</v>
      </c>
      <c r="BR328" s="76">
        <v>94558.75</v>
      </c>
      <c r="BS328" s="76">
        <v>119905.89</v>
      </c>
      <c r="BT328" s="76">
        <v>95310.720000000001</v>
      </c>
      <c r="BU328" s="76">
        <v>113107.44</v>
      </c>
      <c r="BV328" s="76">
        <v>294492.03999999998</v>
      </c>
      <c r="BW328" s="76">
        <v>108104.58</v>
      </c>
      <c r="BX328" s="76">
        <v>66556.94</v>
      </c>
      <c r="BY328" s="76">
        <v>60307.14</v>
      </c>
      <c r="BZ328" s="77"/>
    </row>
    <row r="329" spans="1:78" x14ac:dyDescent="0.2">
      <c r="A329" s="74" t="s">
        <v>43</v>
      </c>
      <c r="B329" s="74" t="s">
        <v>840</v>
      </c>
      <c r="C329" s="75" t="s">
        <v>877</v>
      </c>
      <c r="D329" s="74" t="s">
        <v>854</v>
      </c>
      <c r="E329" s="88">
        <v>0</v>
      </c>
      <c r="F329" s="88">
        <v>0</v>
      </c>
      <c r="G329" s="88">
        <v>0</v>
      </c>
      <c r="H329" s="88">
        <v>0</v>
      </c>
      <c r="I329" s="88">
        <v>0</v>
      </c>
      <c r="J329" s="88">
        <v>0</v>
      </c>
      <c r="K329" s="88">
        <v>0</v>
      </c>
      <c r="L329" s="88">
        <v>0</v>
      </c>
      <c r="M329" s="88">
        <v>0</v>
      </c>
      <c r="N329" s="88">
        <v>0</v>
      </c>
      <c r="O329" s="88">
        <v>0</v>
      </c>
      <c r="P329" s="88">
        <v>0</v>
      </c>
      <c r="Q329" s="88">
        <v>0</v>
      </c>
      <c r="R329" s="88">
        <v>0</v>
      </c>
      <c r="S329" s="88">
        <v>0</v>
      </c>
      <c r="T329" s="88">
        <v>0</v>
      </c>
      <c r="U329" s="88">
        <v>0</v>
      </c>
      <c r="V329" s="88">
        <v>0</v>
      </c>
      <c r="W329" s="88">
        <v>0</v>
      </c>
      <c r="X329" s="88">
        <v>0</v>
      </c>
      <c r="Y329" s="88">
        <v>0</v>
      </c>
      <c r="Z329" s="88">
        <v>0</v>
      </c>
      <c r="AA329" s="88">
        <v>0</v>
      </c>
      <c r="AB329" s="88">
        <v>0</v>
      </c>
      <c r="AC329" s="88">
        <v>0</v>
      </c>
      <c r="AD329" s="88">
        <v>0</v>
      </c>
      <c r="AE329" s="88">
        <v>0</v>
      </c>
      <c r="AF329" s="88">
        <v>0</v>
      </c>
      <c r="AG329" s="88">
        <v>0</v>
      </c>
      <c r="AH329" s="88">
        <v>0</v>
      </c>
      <c r="AI329" s="88">
        <v>0</v>
      </c>
      <c r="AJ329" s="88">
        <v>0</v>
      </c>
      <c r="AK329" s="88">
        <v>0</v>
      </c>
      <c r="AL329" s="88">
        <v>0</v>
      </c>
      <c r="AM329" s="88">
        <v>0</v>
      </c>
      <c r="AN329" s="88">
        <v>0</v>
      </c>
      <c r="AO329" s="88">
        <v>0</v>
      </c>
      <c r="AP329" s="88">
        <v>0</v>
      </c>
      <c r="AQ329" s="88">
        <v>0</v>
      </c>
      <c r="AR329" s="88">
        <v>0</v>
      </c>
      <c r="AS329" s="88">
        <v>0</v>
      </c>
      <c r="AT329" s="88">
        <v>0</v>
      </c>
      <c r="AU329" s="88">
        <v>0</v>
      </c>
      <c r="AV329" s="88">
        <v>0</v>
      </c>
      <c r="AW329" s="88">
        <v>0</v>
      </c>
      <c r="AX329" s="88">
        <v>0</v>
      </c>
      <c r="AY329" s="88">
        <v>0</v>
      </c>
      <c r="AZ329" s="88">
        <v>0</v>
      </c>
      <c r="BA329" s="88">
        <v>0</v>
      </c>
      <c r="BB329" s="88">
        <v>0</v>
      </c>
      <c r="BC329" s="88">
        <v>0</v>
      </c>
      <c r="BD329" s="88">
        <v>0</v>
      </c>
      <c r="BE329" s="88">
        <v>0</v>
      </c>
      <c r="BF329" s="88">
        <v>0</v>
      </c>
      <c r="BG329" s="88">
        <v>0</v>
      </c>
      <c r="BH329" s="88">
        <v>0</v>
      </c>
      <c r="BI329" s="88">
        <v>0</v>
      </c>
      <c r="BJ329" s="88">
        <v>0</v>
      </c>
      <c r="BK329" s="88">
        <v>0</v>
      </c>
      <c r="BL329" s="88">
        <v>0</v>
      </c>
      <c r="BM329" s="88">
        <v>0</v>
      </c>
      <c r="BN329" s="88">
        <v>0</v>
      </c>
      <c r="BO329" s="88">
        <v>0</v>
      </c>
      <c r="BP329" s="88">
        <v>0</v>
      </c>
      <c r="BQ329" s="88">
        <v>0</v>
      </c>
      <c r="BR329" s="88">
        <v>0</v>
      </c>
      <c r="BS329" s="88">
        <v>0</v>
      </c>
      <c r="BT329" s="88">
        <v>0</v>
      </c>
      <c r="BU329" s="88">
        <v>0</v>
      </c>
      <c r="BV329" s="88">
        <v>0</v>
      </c>
      <c r="BW329" s="88">
        <v>0</v>
      </c>
      <c r="BX329" s="88">
        <v>0</v>
      </c>
      <c r="BY329" s="88">
        <v>0</v>
      </c>
      <c r="BZ329" s="77">
        <v>13325831.279999999</v>
      </c>
    </row>
    <row r="330" spans="1:78" x14ac:dyDescent="0.2">
      <c r="A330" s="74" t="s">
        <v>43</v>
      </c>
      <c r="B330" s="74" t="s">
        <v>840</v>
      </c>
      <c r="C330" s="75" t="s">
        <v>878</v>
      </c>
      <c r="D330" s="74" t="s">
        <v>856</v>
      </c>
      <c r="E330" s="76">
        <v>564292</v>
      </c>
      <c r="F330" s="76">
        <v>0</v>
      </c>
      <c r="G330" s="76">
        <v>0</v>
      </c>
      <c r="H330" s="76">
        <v>0</v>
      </c>
      <c r="I330" s="76">
        <v>0</v>
      </c>
      <c r="J330" s="76">
        <v>0</v>
      </c>
      <c r="K330" s="76">
        <v>0</v>
      </c>
      <c r="L330" s="76">
        <v>0</v>
      </c>
      <c r="M330" s="76">
        <v>0</v>
      </c>
      <c r="N330" s="76">
        <v>30300</v>
      </c>
      <c r="O330" s="76">
        <v>0</v>
      </c>
      <c r="P330" s="76">
        <v>0</v>
      </c>
      <c r="Q330" s="76">
        <v>0</v>
      </c>
      <c r="R330" s="76">
        <v>0</v>
      </c>
      <c r="S330" s="76">
        <v>0</v>
      </c>
      <c r="T330" s="76">
        <v>0</v>
      </c>
      <c r="U330" s="76">
        <v>0</v>
      </c>
      <c r="V330" s="76">
        <v>0</v>
      </c>
      <c r="W330" s="76">
        <v>144575</v>
      </c>
      <c r="X330" s="76">
        <v>11140</v>
      </c>
      <c r="Y330" s="76">
        <v>0</v>
      </c>
      <c r="Z330" s="76">
        <v>0</v>
      </c>
      <c r="AA330" s="76">
        <v>0</v>
      </c>
      <c r="AB330" s="76">
        <v>0</v>
      </c>
      <c r="AC330" s="76">
        <v>0</v>
      </c>
      <c r="AD330" s="76">
        <v>0</v>
      </c>
      <c r="AE330" s="76">
        <v>5200</v>
      </c>
      <c r="AF330" s="76">
        <v>102621.17</v>
      </c>
      <c r="AG330" s="76">
        <v>0</v>
      </c>
      <c r="AH330" s="76">
        <v>0</v>
      </c>
      <c r="AI330" s="76">
        <v>0</v>
      </c>
      <c r="AJ330" s="76">
        <v>0</v>
      </c>
      <c r="AK330" s="76">
        <v>0</v>
      </c>
      <c r="AL330" s="76">
        <v>1850</v>
      </c>
      <c r="AM330" s="76">
        <v>0</v>
      </c>
      <c r="AN330" s="76">
        <v>0</v>
      </c>
      <c r="AO330" s="76">
        <v>0</v>
      </c>
      <c r="AP330" s="76">
        <v>0</v>
      </c>
      <c r="AQ330" s="76">
        <v>0</v>
      </c>
      <c r="AR330" s="76">
        <v>0</v>
      </c>
      <c r="AS330" s="76">
        <v>6980</v>
      </c>
      <c r="AT330" s="76">
        <v>0</v>
      </c>
      <c r="AU330" s="76">
        <v>0</v>
      </c>
      <c r="AV330" s="76">
        <v>6909</v>
      </c>
      <c r="AW330" s="76">
        <v>0</v>
      </c>
      <c r="AX330" s="76">
        <v>9595</v>
      </c>
      <c r="AY330" s="76">
        <v>0</v>
      </c>
      <c r="AZ330" s="76">
        <v>0</v>
      </c>
      <c r="BA330" s="76">
        <v>3000</v>
      </c>
      <c r="BB330" s="76">
        <v>0</v>
      </c>
      <c r="BC330" s="76">
        <v>0</v>
      </c>
      <c r="BD330" s="76">
        <v>0</v>
      </c>
      <c r="BE330" s="76">
        <v>0</v>
      </c>
      <c r="BF330" s="76">
        <v>0</v>
      </c>
      <c r="BG330" s="76">
        <v>0</v>
      </c>
      <c r="BH330" s="76">
        <v>0</v>
      </c>
      <c r="BI330" s="76">
        <v>0</v>
      </c>
      <c r="BJ330" s="76">
        <v>0</v>
      </c>
      <c r="BK330" s="76">
        <v>0</v>
      </c>
      <c r="BL330" s="76">
        <v>0</v>
      </c>
      <c r="BM330" s="76">
        <v>0</v>
      </c>
      <c r="BN330" s="76">
        <v>0</v>
      </c>
      <c r="BO330" s="76">
        <v>0</v>
      </c>
      <c r="BP330" s="76">
        <v>0</v>
      </c>
      <c r="BQ330" s="76">
        <v>0</v>
      </c>
      <c r="BR330" s="76">
        <v>3800</v>
      </c>
      <c r="BS330" s="76">
        <v>86820</v>
      </c>
      <c r="BT330" s="76">
        <v>0</v>
      </c>
      <c r="BU330" s="76">
        <v>0</v>
      </c>
      <c r="BV330" s="76">
        <v>0</v>
      </c>
      <c r="BW330" s="76">
        <v>0</v>
      </c>
      <c r="BX330" s="76">
        <v>4720</v>
      </c>
      <c r="BY330" s="76">
        <v>130</v>
      </c>
      <c r="BZ330" s="77">
        <v>83660933.979999989</v>
      </c>
    </row>
    <row r="331" spans="1:78" x14ac:dyDescent="0.2">
      <c r="A331" s="74" t="s">
        <v>43</v>
      </c>
      <c r="B331" s="74" t="s">
        <v>840</v>
      </c>
      <c r="C331" s="75" t="s">
        <v>879</v>
      </c>
      <c r="D331" s="74" t="s">
        <v>880</v>
      </c>
      <c r="E331" s="76">
        <v>0</v>
      </c>
      <c r="F331" s="76">
        <v>0</v>
      </c>
      <c r="G331" s="76">
        <v>4500</v>
      </c>
      <c r="H331" s="76">
        <v>0</v>
      </c>
      <c r="I331" s="76">
        <v>0</v>
      </c>
      <c r="J331" s="76">
        <v>0</v>
      </c>
      <c r="K331" s="76">
        <v>0</v>
      </c>
      <c r="L331" s="76">
        <v>0</v>
      </c>
      <c r="M331" s="76">
        <v>0</v>
      </c>
      <c r="N331" s="76">
        <v>0</v>
      </c>
      <c r="O331" s="76">
        <v>0</v>
      </c>
      <c r="P331" s="76">
        <v>0</v>
      </c>
      <c r="Q331" s="76">
        <v>0</v>
      </c>
      <c r="R331" s="76">
        <v>0</v>
      </c>
      <c r="S331" s="76">
        <v>0</v>
      </c>
      <c r="T331" s="76">
        <v>0</v>
      </c>
      <c r="U331" s="76">
        <v>0</v>
      </c>
      <c r="V331" s="76">
        <v>0</v>
      </c>
      <c r="W331" s="76">
        <v>0</v>
      </c>
      <c r="X331" s="76">
        <v>0</v>
      </c>
      <c r="Y331" s="76">
        <v>0</v>
      </c>
      <c r="Z331" s="76">
        <v>0</v>
      </c>
      <c r="AA331" s="76">
        <v>0</v>
      </c>
      <c r="AB331" s="76">
        <v>0</v>
      </c>
      <c r="AC331" s="76">
        <v>1734</v>
      </c>
      <c r="AD331" s="76">
        <v>0</v>
      </c>
      <c r="AE331" s="76">
        <v>0</v>
      </c>
      <c r="AF331" s="76">
        <v>0</v>
      </c>
      <c r="AG331" s="76">
        <v>0</v>
      </c>
      <c r="AH331" s="76">
        <v>0</v>
      </c>
      <c r="AI331" s="76">
        <v>0</v>
      </c>
      <c r="AJ331" s="76">
        <v>0</v>
      </c>
      <c r="AK331" s="76">
        <v>0</v>
      </c>
      <c r="AL331" s="76">
        <v>0</v>
      </c>
      <c r="AM331" s="76">
        <v>0</v>
      </c>
      <c r="AN331" s="76">
        <v>0</v>
      </c>
      <c r="AO331" s="76">
        <v>0</v>
      </c>
      <c r="AP331" s="76">
        <v>0</v>
      </c>
      <c r="AQ331" s="76">
        <v>0</v>
      </c>
      <c r="AR331" s="76">
        <v>0</v>
      </c>
      <c r="AS331" s="76">
        <v>0</v>
      </c>
      <c r="AT331" s="76">
        <v>0</v>
      </c>
      <c r="AU331" s="76">
        <v>357</v>
      </c>
      <c r="AV331" s="76">
        <v>0</v>
      </c>
      <c r="AW331" s="76">
        <v>0</v>
      </c>
      <c r="AX331" s="76">
        <v>0</v>
      </c>
      <c r="AY331" s="76">
        <v>0</v>
      </c>
      <c r="AZ331" s="76">
        <v>0</v>
      </c>
      <c r="BA331" s="76">
        <v>0</v>
      </c>
      <c r="BB331" s="76">
        <v>0</v>
      </c>
      <c r="BC331" s="76">
        <v>0</v>
      </c>
      <c r="BD331" s="76">
        <v>0</v>
      </c>
      <c r="BE331" s="76">
        <v>0</v>
      </c>
      <c r="BF331" s="76">
        <v>0</v>
      </c>
      <c r="BG331" s="76">
        <v>0</v>
      </c>
      <c r="BH331" s="76">
        <v>0</v>
      </c>
      <c r="BI331" s="76">
        <v>0</v>
      </c>
      <c r="BJ331" s="76">
        <v>0</v>
      </c>
      <c r="BK331" s="76">
        <v>0</v>
      </c>
      <c r="BL331" s="76">
        <v>0</v>
      </c>
      <c r="BM331" s="76">
        <v>0</v>
      </c>
      <c r="BN331" s="76">
        <v>0</v>
      </c>
      <c r="BO331" s="76">
        <v>0</v>
      </c>
      <c r="BP331" s="76">
        <v>17370</v>
      </c>
      <c r="BQ331" s="76">
        <v>0</v>
      </c>
      <c r="BR331" s="76">
        <v>0</v>
      </c>
      <c r="BS331" s="76">
        <v>0</v>
      </c>
      <c r="BT331" s="76">
        <v>0</v>
      </c>
      <c r="BU331" s="76">
        <v>0</v>
      </c>
      <c r="BV331" s="76">
        <v>0</v>
      </c>
      <c r="BW331" s="76">
        <v>0</v>
      </c>
      <c r="BX331" s="76">
        <v>0</v>
      </c>
      <c r="BY331" s="76">
        <v>0</v>
      </c>
      <c r="BZ331" s="77">
        <v>59351071.569999993</v>
      </c>
    </row>
    <row r="332" spans="1:78" x14ac:dyDescent="0.2">
      <c r="A332" s="74" t="s">
        <v>43</v>
      </c>
      <c r="B332" s="74" t="s">
        <v>840</v>
      </c>
      <c r="C332" s="75" t="s">
        <v>881</v>
      </c>
      <c r="D332" s="74" t="s">
        <v>882</v>
      </c>
      <c r="E332" s="76">
        <v>25297104.699999999</v>
      </c>
      <c r="F332" s="76">
        <v>7816000</v>
      </c>
      <c r="G332" s="76">
        <v>0</v>
      </c>
      <c r="H332" s="76">
        <v>2521.1999999999998</v>
      </c>
      <c r="I332" s="76">
        <v>682100</v>
      </c>
      <c r="J332" s="76">
        <v>0</v>
      </c>
      <c r="K332" s="76">
        <v>30024849.66</v>
      </c>
      <c r="L332" s="76">
        <v>632300</v>
      </c>
      <c r="M332" s="76">
        <v>0</v>
      </c>
      <c r="N332" s="76">
        <v>1053507.8600000001</v>
      </c>
      <c r="O332" s="76">
        <v>5042.3999999999996</v>
      </c>
      <c r="P332" s="76">
        <v>12522.3</v>
      </c>
      <c r="Q332" s="76">
        <v>0</v>
      </c>
      <c r="R332" s="76">
        <v>36291.24</v>
      </c>
      <c r="S332" s="76">
        <v>0</v>
      </c>
      <c r="T332" s="76">
        <v>5042.3999999999996</v>
      </c>
      <c r="U332" s="76">
        <v>4836404</v>
      </c>
      <c r="V332" s="76">
        <v>0</v>
      </c>
      <c r="W332" s="76">
        <v>30854649.690000001</v>
      </c>
      <c r="X332" s="76">
        <v>2452596.75</v>
      </c>
      <c r="Y332" s="76">
        <v>44400.6</v>
      </c>
      <c r="Z332" s="76">
        <v>12113.2</v>
      </c>
      <c r="AA332" s="76">
        <v>5400</v>
      </c>
      <c r="AB332" s="76">
        <v>0</v>
      </c>
      <c r="AC332" s="76">
        <v>0</v>
      </c>
      <c r="AD332" s="76">
        <v>867939.98</v>
      </c>
      <c r="AE332" s="76">
        <v>1288356.6399999999</v>
      </c>
      <c r="AF332" s="76">
        <v>32589447.670000002</v>
      </c>
      <c r="AG332" s="76">
        <v>18915.330000000002</v>
      </c>
      <c r="AH332" s="76">
        <v>0</v>
      </c>
      <c r="AI332" s="76">
        <v>0</v>
      </c>
      <c r="AJ332" s="76">
        <v>0</v>
      </c>
      <c r="AK332" s="76">
        <v>0</v>
      </c>
      <c r="AL332" s="76">
        <v>0</v>
      </c>
      <c r="AM332" s="76">
        <v>11448.96</v>
      </c>
      <c r="AN332" s="76">
        <v>18761.68</v>
      </c>
      <c r="AO332" s="76">
        <v>0</v>
      </c>
      <c r="AP332" s="76">
        <v>0</v>
      </c>
      <c r="AQ332" s="76">
        <v>55000</v>
      </c>
      <c r="AR332" s="76">
        <v>12212663.380000001</v>
      </c>
      <c r="AS332" s="76">
        <v>0</v>
      </c>
      <c r="AT332" s="76">
        <v>10084.799999999999</v>
      </c>
      <c r="AU332" s="76">
        <v>0</v>
      </c>
      <c r="AV332" s="76">
        <v>119388</v>
      </c>
      <c r="AW332" s="76">
        <v>0</v>
      </c>
      <c r="AX332" s="76">
        <v>0</v>
      </c>
      <c r="AY332" s="76">
        <v>23859821.989999998</v>
      </c>
      <c r="AZ332" s="76">
        <v>809035</v>
      </c>
      <c r="BA332" s="76">
        <v>0</v>
      </c>
      <c r="BB332" s="76">
        <v>0</v>
      </c>
      <c r="BC332" s="76">
        <v>3823099</v>
      </c>
      <c r="BD332" s="76">
        <v>0</v>
      </c>
      <c r="BE332" s="76">
        <v>0</v>
      </c>
      <c r="BF332" s="76">
        <v>0</v>
      </c>
      <c r="BG332" s="76">
        <v>0</v>
      </c>
      <c r="BH332" s="76">
        <v>0</v>
      </c>
      <c r="BI332" s="76">
        <v>0</v>
      </c>
      <c r="BJ332" s="76">
        <v>21139323</v>
      </c>
      <c r="BK332" s="76">
        <v>90424.98</v>
      </c>
      <c r="BL332" s="76">
        <v>0</v>
      </c>
      <c r="BM332" s="76">
        <v>1932800</v>
      </c>
      <c r="BN332" s="76">
        <v>0</v>
      </c>
      <c r="BO332" s="76">
        <v>0</v>
      </c>
      <c r="BP332" s="76">
        <v>768646.95</v>
      </c>
      <c r="BQ332" s="76">
        <v>15652809.060000001</v>
      </c>
      <c r="BR332" s="76">
        <v>0</v>
      </c>
      <c r="BS332" s="76">
        <v>0</v>
      </c>
      <c r="BT332" s="76">
        <v>0</v>
      </c>
      <c r="BU332" s="76">
        <v>0</v>
      </c>
      <c r="BV332" s="76">
        <v>887154</v>
      </c>
      <c r="BW332" s="76">
        <v>0</v>
      </c>
      <c r="BX332" s="76">
        <v>0</v>
      </c>
      <c r="BY332" s="76">
        <v>0</v>
      </c>
      <c r="BZ332" s="77">
        <v>23451000</v>
      </c>
    </row>
    <row r="333" spans="1:78" x14ac:dyDescent="0.2">
      <c r="A333" s="74" t="s">
        <v>43</v>
      </c>
      <c r="B333" s="74" t="s">
        <v>840</v>
      </c>
      <c r="C333" s="75" t="s">
        <v>883</v>
      </c>
      <c r="D333" s="74" t="s">
        <v>884</v>
      </c>
      <c r="E333" s="76">
        <v>0</v>
      </c>
      <c r="F333" s="76">
        <v>0</v>
      </c>
      <c r="G333" s="76">
        <v>0</v>
      </c>
      <c r="H333" s="76">
        <v>0</v>
      </c>
      <c r="I333" s="76">
        <v>0</v>
      </c>
      <c r="J333" s="76">
        <v>0</v>
      </c>
      <c r="K333" s="76">
        <v>16572300</v>
      </c>
      <c r="L333" s="76">
        <v>0</v>
      </c>
      <c r="M333" s="76">
        <v>0</v>
      </c>
      <c r="N333" s="76">
        <v>0</v>
      </c>
      <c r="O333" s="76">
        <v>0</v>
      </c>
      <c r="P333" s="76">
        <v>0</v>
      </c>
      <c r="Q333" s="76">
        <v>0</v>
      </c>
      <c r="R333" s="76">
        <v>0</v>
      </c>
      <c r="S333" s="76">
        <v>0</v>
      </c>
      <c r="T333" s="76">
        <v>0</v>
      </c>
      <c r="U333" s="76">
        <v>0</v>
      </c>
      <c r="V333" s="76">
        <v>0</v>
      </c>
      <c r="W333" s="76">
        <v>0</v>
      </c>
      <c r="X333" s="76">
        <v>0</v>
      </c>
      <c r="Y333" s="76">
        <v>0</v>
      </c>
      <c r="Z333" s="76">
        <v>0</v>
      </c>
      <c r="AA333" s="76">
        <v>0</v>
      </c>
      <c r="AB333" s="76">
        <v>0</v>
      </c>
      <c r="AC333" s="76">
        <v>0</v>
      </c>
      <c r="AD333" s="76">
        <v>0</v>
      </c>
      <c r="AE333" s="76">
        <v>0</v>
      </c>
      <c r="AF333" s="76">
        <v>16023000</v>
      </c>
      <c r="AG333" s="76">
        <v>0</v>
      </c>
      <c r="AH333" s="76">
        <v>0</v>
      </c>
      <c r="AI333" s="76">
        <v>0</v>
      </c>
      <c r="AJ333" s="76">
        <v>0</v>
      </c>
      <c r="AK333" s="76">
        <v>0</v>
      </c>
      <c r="AL333" s="76">
        <v>0</v>
      </c>
      <c r="AM333" s="76">
        <v>0</v>
      </c>
      <c r="AN333" s="76">
        <v>0</v>
      </c>
      <c r="AO333" s="76">
        <v>0</v>
      </c>
      <c r="AP333" s="76">
        <v>0</v>
      </c>
      <c r="AQ333" s="76">
        <v>0</v>
      </c>
      <c r="AR333" s="76">
        <v>89692.5</v>
      </c>
      <c r="AS333" s="76">
        <v>0</v>
      </c>
      <c r="AT333" s="76">
        <v>0</v>
      </c>
      <c r="AU333" s="76">
        <v>0</v>
      </c>
      <c r="AV333" s="76">
        <v>0</v>
      </c>
      <c r="AW333" s="76">
        <v>0</v>
      </c>
      <c r="AX333" s="76">
        <v>0</v>
      </c>
      <c r="AY333" s="76">
        <v>13083000</v>
      </c>
      <c r="AZ333" s="76">
        <v>0</v>
      </c>
      <c r="BA333" s="76">
        <v>0</v>
      </c>
      <c r="BB333" s="76">
        <v>0</v>
      </c>
      <c r="BC333" s="76">
        <v>0</v>
      </c>
      <c r="BD333" s="76">
        <v>0</v>
      </c>
      <c r="BE333" s="76">
        <v>0</v>
      </c>
      <c r="BF333" s="76">
        <v>0</v>
      </c>
      <c r="BG333" s="76">
        <v>0</v>
      </c>
      <c r="BH333" s="76">
        <v>0</v>
      </c>
      <c r="BI333" s="76">
        <v>0</v>
      </c>
      <c r="BJ333" s="76">
        <v>7044000</v>
      </c>
      <c r="BK333" s="76">
        <v>0</v>
      </c>
      <c r="BL333" s="76">
        <v>0</v>
      </c>
      <c r="BM333" s="76">
        <v>0</v>
      </c>
      <c r="BN333" s="76">
        <v>0</v>
      </c>
      <c r="BO333" s="76">
        <v>0</v>
      </c>
      <c r="BP333" s="76">
        <v>0</v>
      </c>
      <c r="BQ333" s="76">
        <v>0</v>
      </c>
      <c r="BR333" s="76">
        <v>0</v>
      </c>
      <c r="BS333" s="76">
        <v>0</v>
      </c>
      <c r="BT333" s="76">
        <v>0</v>
      </c>
      <c r="BU333" s="76">
        <v>0</v>
      </c>
      <c r="BV333" s="76">
        <v>0</v>
      </c>
      <c r="BW333" s="76">
        <v>0</v>
      </c>
      <c r="BX333" s="76">
        <v>0</v>
      </c>
      <c r="BY333" s="76">
        <v>0</v>
      </c>
      <c r="BZ333" s="77">
        <v>17812379.009999998</v>
      </c>
    </row>
    <row r="334" spans="1:78" x14ac:dyDescent="0.2">
      <c r="A334" s="74" t="s">
        <v>43</v>
      </c>
      <c r="B334" s="74" t="s">
        <v>840</v>
      </c>
      <c r="C334" s="75" t="s">
        <v>885</v>
      </c>
      <c r="D334" s="74" t="s">
        <v>886</v>
      </c>
      <c r="E334" s="76">
        <v>0</v>
      </c>
      <c r="F334" s="76">
        <v>0</v>
      </c>
      <c r="G334" s="76">
        <v>0</v>
      </c>
      <c r="H334" s="76">
        <v>0</v>
      </c>
      <c r="I334" s="76">
        <v>0</v>
      </c>
      <c r="J334" s="76">
        <v>0</v>
      </c>
      <c r="K334" s="76">
        <v>0</v>
      </c>
      <c r="L334" s="76">
        <v>0</v>
      </c>
      <c r="M334" s="76">
        <v>0</v>
      </c>
      <c r="N334" s="76">
        <v>0</v>
      </c>
      <c r="O334" s="76">
        <v>0</v>
      </c>
      <c r="P334" s="76">
        <v>0</v>
      </c>
      <c r="Q334" s="76">
        <v>0</v>
      </c>
      <c r="R334" s="76">
        <v>0</v>
      </c>
      <c r="S334" s="76">
        <v>0</v>
      </c>
      <c r="T334" s="76">
        <v>0</v>
      </c>
      <c r="U334" s="76">
        <v>0</v>
      </c>
      <c r="V334" s="76">
        <v>0</v>
      </c>
      <c r="W334" s="76">
        <v>14940</v>
      </c>
      <c r="X334" s="76">
        <v>0</v>
      </c>
      <c r="Y334" s="76">
        <v>0</v>
      </c>
      <c r="Z334" s="76">
        <v>0</v>
      </c>
      <c r="AA334" s="76">
        <v>0</v>
      </c>
      <c r="AB334" s="76">
        <v>0</v>
      </c>
      <c r="AC334" s="76">
        <v>0</v>
      </c>
      <c r="AD334" s="76">
        <v>0</v>
      </c>
      <c r="AE334" s="76">
        <v>0</v>
      </c>
      <c r="AF334" s="76">
        <v>0</v>
      </c>
      <c r="AG334" s="76">
        <v>0</v>
      </c>
      <c r="AH334" s="76">
        <v>0</v>
      </c>
      <c r="AI334" s="76">
        <v>0</v>
      </c>
      <c r="AJ334" s="76">
        <v>0</v>
      </c>
      <c r="AK334" s="76">
        <v>0</v>
      </c>
      <c r="AL334" s="76">
        <v>0</v>
      </c>
      <c r="AM334" s="76">
        <v>0</v>
      </c>
      <c r="AN334" s="76">
        <v>0</v>
      </c>
      <c r="AO334" s="76">
        <v>0</v>
      </c>
      <c r="AP334" s="76">
        <v>0</v>
      </c>
      <c r="AQ334" s="76">
        <v>0</v>
      </c>
      <c r="AR334" s="76">
        <v>0</v>
      </c>
      <c r="AS334" s="76">
        <v>0</v>
      </c>
      <c r="AT334" s="76">
        <v>0</v>
      </c>
      <c r="AU334" s="76">
        <v>0</v>
      </c>
      <c r="AV334" s="76">
        <v>0</v>
      </c>
      <c r="AW334" s="76">
        <v>0</v>
      </c>
      <c r="AX334" s="76">
        <v>0</v>
      </c>
      <c r="AY334" s="76">
        <v>0</v>
      </c>
      <c r="AZ334" s="76">
        <v>0</v>
      </c>
      <c r="BA334" s="76">
        <v>0</v>
      </c>
      <c r="BB334" s="76">
        <v>0</v>
      </c>
      <c r="BC334" s="76">
        <v>799990</v>
      </c>
      <c r="BD334" s="76">
        <v>0</v>
      </c>
      <c r="BE334" s="76">
        <v>0</v>
      </c>
      <c r="BF334" s="76">
        <v>0</v>
      </c>
      <c r="BG334" s="76">
        <v>0</v>
      </c>
      <c r="BH334" s="76">
        <v>0</v>
      </c>
      <c r="BI334" s="76">
        <v>0</v>
      </c>
      <c r="BJ334" s="76">
        <v>0</v>
      </c>
      <c r="BK334" s="76">
        <v>0</v>
      </c>
      <c r="BL334" s="76">
        <v>0</v>
      </c>
      <c r="BM334" s="76">
        <v>0</v>
      </c>
      <c r="BN334" s="76">
        <v>0</v>
      </c>
      <c r="BO334" s="76">
        <v>0</v>
      </c>
      <c r="BP334" s="76">
        <v>0</v>
      </c>
      <c r="BQ334" s="76">
        <v>0</v>
      </c>
      <c r="BR334" s="76">
        <v>0</v>
      </c>
      <c r="BS334" s="76">
        <v>0</v>
      </c>
      <c r="BT334" s="76">
        <v>0</v>
      </c>
      <c r="BU334" s="76">
        <v>0</v>
      </c>
      <c r="BV334" s="76">
        <v>0</v>
      </c>
      <c r="BW334" s="76">
        <v>0</v>
      </c>
      <c r="BX334" s="76">
        <v>0</v>
      </c>
      <c r="BY334" s="76">
        <v>0</v>
      </c>
      <c r="BZ334" s="77"/>
    </row>
    <row r="335" spans="1:78" x14ac:dyDescent="0.2">
      <c r="A335" s="74" t="s">
        <v>43</v>
      </c>
      <c r="B335" s="74" t="s">
        <v>840</v>
      </c>
      <c r="C335" s="75" t="s">
        <v>887</v>
      </c>
      <c r="D335" s="74" t="s">
        <v>888</v>
      </c>
      <c r="E335" s="76">
        <v>11894078.880000001</v>
      </c>
      <c r="F335" s="76">
        <v>3200682</v>
      </c>
      <c r="G335" s="76">
        <v>3184763.12</v>
      </c>
      <c r="H335" s="76">
        <v>1796971.59</v>
      </c>
      <c r="I335" s="76">
        <v>1184219.1200000001</v>
      </c>
      <c r="J335" s="76">
        <v>480470.18</v>
      </c>
      <c r="K335" s="76">
        <v>23303343.23</v>
      </c>
      <c r="L335" s="76">
        <v>1932083.2</v>
      </c>
      <c r="M335" s="76">
        <v>965132.32</v>
      </c>
      <c r="N335" s="76">
        <v>4886845.8899999997</v>
      </c>
      <c r="O335" s="76">
        <v>660093.69999999995</v>
      </c>
      <c r="P335" s="76">
        <v>2424120.66</v>
      </c>
      <c r="Q335" s="76">
        <v>4565409.34</v>
      </c>
      <c r="R335" s="76">
        <v>3050436.2</v>
      </c>
      <c r="S335" s="76">
        <v>417605.82</v>
      </c>
      <c r="T335" s="76">
        <v>1088957.51</v>
      </c>
      <c r="U335" s="76">
        <v>1446199.03</v>
      </c>
      <c r="V335" s="76">
        <v>500868</v>
      </c>
      <c r="W335" s="76">
        <v>14953253.460000001</v>
      </c>
      <c r="X335" s="76">
        <v>3673537.85</v>
      </c>
      <c r="Y335" s="76">
        <v>1734206.64</v>
      </c>
      <c r="Z335" s="76">
        <v>2906353.51</v>
      </c>
      <c r="AA335" s="76">
        <v>1071202.98</v>
      </c>
      <c r="AB335" s="76">
        <v>1680610.5</v>
      </c>
      <c r="AC335" s="76">
        <v>900391.96</v>
      </c>
      <c r="AD335" s="76">
        <v>338293.74</v>
      </c>
      <c r="AE335" s="76">
        <v>120150</v>
      </c>
      <c r="AF335" s="76">
        <v>17676902.530000001</v>
      </c>
      <c r="AG335" s="76">
        <v>971791.4</v>
      </c>
      <c r="AH335" s="76">
        <v>702585.5</v>
      </c>
      <c r="AI335" s="76">
        <v>751839</v>
      </c>
      <c r="AJ335" s="76">
        <v>738184.11</v>
      </c>
      <c r="AK335" s="76">
        <v>755014.94</v>
      </c>
      <c r="AL335" s="76">
        <v>755858.45</v>
      </c>
      <c r="AM335" s="76">
        <v>737363.65</v>
      </c>
      <c r="AN335" s="76">
        <v>1249719.05</v>
      </c>
      <c r="AO335" s="76">
        <v>678062</v>
      </c>
      <c r="AP335" s="76">
        <v>869854.88</v>
      </c>
      <c r="AQ335" s="76">
        <v>527518.18000000005</v>
      </c>
      <c r="AR335" s="76">
        <v>5710181.8399999999</v>
      </c>
      <c r="AS335" s="76">
        <v>391694.4</v>
      </c>
      <c r="AT335" s="76">
        <v>637244.4</v>
      </c>
      <c r="AU335" s="76">
        <v>639980.5</v>
      </c>
      <c r="AV335" s="76">
        <v>536903.69999999995</v>
      </c>
      <c r="AW335" s="76">
        <v>184792</v>
      </c>
      <c r="AX335" s="76">
        <v>475209.3</v>
      </c>
      <c r="AY335" s="76">
        <v>12214589.810000001</v>
      </c>
      <c r="AZ335" s="76">
        <v>933413.18</v>
      </c>
      <c r="BA335" s="76">
        <v>716393.4</v>
      </c>
      <c r="BB335" s="76">
        <v>0</v>
      </c>
      <c r="BC335" s="76">
        <v>1566424.48</v>
      </c>
      <c r="BD335" s="76">
        <v>0</v>
      </c>
      <c r="BE335" s="76">
        <v>0</v>
      </c>
      <c r="BF335" s="76">
        <v>1854714.99</v>
      </c>
      <c r="BG335" s="76">
        <v>990243.85</v>
      </c>
      <c r="BH335" s="76">
        <v>0</v>
      </c>
      <c r="BI335" s="76">
        <v>291512.37</v>
      </c>
      <c r="BJ335" s="76">
        <v>59561377.310000002</v>
      </c>
      <c r="BK335" s="76">
        <v>2832491.96</v>
      </c>
      <c r="BL335" s="76">
        <v>1172593.51</v>
      </c>
      <c r="BM335" s="76">
        <v>550544.91</v>
      </c>
      <c r="BN335" s="76">
        <v>1126913</v>
      </c>
      <c r="BO335" s="76">
        <v>1464505</v>
      </c>
      <c r="BP335" s="76">
        <v>0</v>
      </c>
      <c r="BQ335" s="76">
        <v>6945545.0800000001</v>
      </c>
      <c r="BR335" s="76">
        <v>670656.25</v>
      </c>
      <c r="BS335" s="76">
        <v>708632.69</v>
      </c>
      <c r="BT335" s="76">
        <v>1171509.1299999999</v>
      </c>
      <c r="BU335" s="76">
        <v>1150485.8500000001</v>
      </c>
      <c r="BV335" s="76">
        <v>2189823.5099999998</v>
      </c>
      <c r="BW335" s="76">
        <v>895002.3</v>
      </c>
      <c r="BX335" s="76">
        <v>334724.84999999998</v>
      </c>
      <c r="BY335" s="76">
        <v>383291.87</v>
      </c>
      <c r="BZ335" s="77">
        <v>420221.92</v>
      </c>
    </row>
    <row r="336" spans="1:78" x14ac:dyDescent="0.2">
      <c r="A336" s="74" t="s">
        <v>43</v>
      </c>
      <c r="B336" s="74" t="s">
        <v>840</v>
      </c>
      <c r="C336" s="75" t="s">
        <v>889</v>
      </c>
      <c r="D336" s="74" t="s">
        <v>890</v>
      </c>
      <c r="E336" s="88">
        <v>0</v>
      </c>
      <c r="F336" s="88">
        <v>0</v>
      </c>
      <c r="G336" s="88">
        <v>0</v>
      </c>
      <c r="H336" s="88">
        <v>0</v>
      </c>
      <c r="I336" s="88">
        <v>0</v>
      </c>
      <c r="J336" s="88">
        <v>0</v>
      </c>
      <c r="K336" s="88">
        <v>0</v>
      </c>
      <c r="L336" s="88">
        <v>0</v>
      </c>
      <c r="M336" s="88">
        <v>0</v>
      </c>
      <c r="N336" s="88">
        <v>0</v>
      </c>
      <c r="O336" s="88">
        <v>0</v>
      </c>
      <c r="P336" s="88">
        <v>0</v>
      </c>
      <c r="Q336" s="88">
        <v>0</v>
      </c>
      <c r="R336" s="88">
        <v>0</v>
      </c>
      <c r="S336" s="88">
        <v>0</v>
      </c>
      <c r="T336" s="88">
        <v>0</v>
      </c>
      <c r="U336" s="88">
        <v>0</v>
      </c>
      <c r="V336" s="88">
        <v>0</v>
      </c>
      <c r="W336" s="88">
        <v>0</v>
      </c>
      <c r="X336" s="88">
        <v>0</v>
      </c>
      <c r="Y336" s="88">
        <v>0</v>
      </c>
      <c r="Z336" s="88">
        <v>0</v>
      </c>
      <c r="AA336" s="88">
        <v>0</v>
      </c>
      <c r="AB336" s="88">
        <v>0</v>
      </c>
      <c r="AC336" s="88">
        <v>0</v>
      </c>
      <c r="AD336" s="88">
        <v>0</v>
      </c>
      <c r="AE336" s="88">
        <v>0</v>
      </c>
      <c r="AF336" s="88">
        <v>0</v>
      </c>
      <c r="AG336" s="88">
        <v>0</v>
      </c>
      <c r="AH336" s="88">
        <v>0</v>
      </c>
      <c r="AI336" s="88">
        <v>0</v>
      </c>
      <c r="AJ336" s="88">
        <v>0</v>
      </c>
      <c r="AK336" s="88">
        <v>0</v>
      </c>
      <c r="AL336" s="88">
        <v>0</v>
      </c>
      <c r="AM336" s="88">
        <v>0</v>
      </c>
      <c r="AN336" s="88">
        <v>0</v>
      </c>
      <c r="AO336" s="88">
        <v>0</v>
      </c>
      <c r="AP336" s="88">
        <v>0</v>
      </c>
      <c r="AQ336" s="88">
        <v>0</v>
      </c>
      <c r="AR336" s="88">
        <v>0</v>
      </c>
      <c r="AS336" s="88">
        <v>0</v>
      </c>
      <c r="AT336" s="88">
        <v>0</v>
      </c>
      <c r="AU336" s="88">
        <v>0</v>
      </c>
      <c r="AV336" s="88">
        <v>0</v>
      </c>
      <c r="AW336" s="88">
        <v>0</v>
      </c>
      <c r="AX336" s="88">
        <v>0</v>
      </c>
      <c r="AY336" s="88">
        <v>0</v>
      </c>
      <c r="AZ336" s="88">
        <v>0</v>
      </c>
      <c r="BA336" s="88">
        <v>0</v>
      </c>
      <c r="BB336" s="88">
        <v>0</v>
      </c>
      <c r="BC336" s="88">
        <v>0</v>
      </c>
      <c r="BD336" s="88">
        <v>0</v>
      </c>
      <c r="BE336" s="88">
        <v>0</v>
      </c>
      <c r="BF336" s="88">
        <v>0</v>
      </c>
      <c r="BG336" s="88">
        <v>0</v>
      </c>
      <c r="BH336" s="88">
        <v>0</v>
      </c>
      <c r="BI336" s="88">
        <v>0</v>
      </c>
      <c r="BJ336" s="88">
        <v>0</v>
      </c>
      <c r="BK336" s="88">
        <v>0</v>
      </c>
      <c r="BL336" s="88">
        <v>0</v>
      </c>
      <c r="BM336" s="88">
        <v>0</v>
      </c>
      <c r="BN336" s="88">
        <v>0</v>
      </c>
      <c r="BO336" s="88">
        <v>0</v>
      </c>
      <c r="BP336" s="88">
        <v>0</v>
      </c>
      <c r="BQ336" s="88">
        <v>0</v>
      </c>
      <c r="BR336" s="88">
        <v>0</v>
      </c>
      <c r="BS336" s="88">
        <v>0</v>
      </c>
      <c r="BT336" s="88">
        <v>0</v>
      </c>
      <c r="BU336" s="88">
        <v>0</v>
      </c>
      <c r="BV336" s="88">
        <v>0</v>
      </c>
      <c r="BW336" s="88">
        <v>0</v>
      </c>
      <c r="BX336" s="88">
        <v>0</v>
      </c>
      <c r="BY336" s="88">
        <v>0</v>
      </c>
      <c r="BZ336" s="77">
        <v>7215</v>
      </c>
    </row>
    <row r="337" spans="1:78" x14ac:dyDescent="0.2">
      <c r="A337" s="74" t="s">
        <v>43</v>
      </c>
      <c r="B337" s="74" t="s">
        <v>840</v>
      </c>
      <c r="C337" s="75" t="s">
        <v>891</v>
      </c>
      <c r="D337" s="74" t="s">
        <v>892</v>
      </c>
      <c r="E337" s="76">
        <v>0</v>
      </c>
      <c r="F337" s="76">
        <v>0</v>
      </c>
      <c r="G337" s="76">
        <v>0</v>
      </c>
      <c r="H337" s="76">
        <v>0</v>
      </c>
      <c r="I337" s="76">
        <v>0</v>
      </c>
      <c r="J337" s="76">
        <v>0</v>
      </c>
      <c r="K337" s="76">
        <v>0</v>
      </c>
      <c r="L337" s="76">
        <v>0</v>
      </c>
      <c r="M337" s="76">
        <v>0</v>
      </c>
      <c r="N337" s="76">
        <v>0</v>
      </c>
      <c r="O337" s="76">
        <v>0</v>
      </c>
      <c r="P337" s="76">
        <v>7950</v>
      </c>
      <c r="Q337" s="76">
        <v>0</v>
      </c>
      <c r="R337" s="76">
        <v>0</v>
      </c>
      <c r="S337" s="76">
        <v>0</v>
      </c>
      <c r="T337" s="76">
        <v>0</v>
      </c>
      <c r="U337" s="76">
        <v>0</v>
      </c>
      <c r="V337" s="76">
        <v>0</v>
      </c>
      <c r="W337" s="76">
        <v>0</v>
      </c>
      <c r="X337" s="76">
        <v>0</v>
      </c>
      <c r="Y337" s="76">
        <v>0</v>
      </c>
      <c r="Z337" s="76">
        <v>0</v>
      </c>
      <c r="AA337" s="76">
        <v>0</v>
      </c>
      <c r="AB337" s="76">
        <v>0</v>
      </c>
      <c r="AC337" s="76">
        <v>0</v>
      </c>
      <c r="AD337" s="76">
        <v>0</v>
      </c>
      <c r="AE337" s="76">
        <v>0</v>
      </c>
      <c r="AF337" s="76">
        <v>0</v>
      </c>
      <c r="AG337" s="76">
        <v>0</v>
      </c>
      <c r="AH337" s="76">
        <v>0</v>
      </c>
      <c r="AI337" s="76">
        <v>0</v>
      </c>
      <c r="AJ337" s="76">
        <v>0</v>
      </c>
      <c r="AK337" s="76">
        <v>30628</v>
      </c>
      <c r="AL337" s="76">
        <v>0</v>
      </c>
      <c r="AM337" s="76">
        <v>0</v>
      </c>
      <c r="AN337" s="76">
        <v>15882</v>
      </c>
      <c r="AO337" s="76">
        <v>9008</v>
      </c>
      <c r="AP337" s="76">
        <v>0</v>
      </c>
      <c r="AQ337" s="76">
        <v>0</v>
      </c>
      <c r="AR337" s="76">
        <v>0</v>
      </c>
      <c r="AS337" s="76">
        <v>0</v>
      </c>
      <c r="AT337" s="76">
        <v>0</v>
      </c>
      <c r="AU337" s="76">
        <v>0</v>
      </c>
      <c r="AV337" s="76">
        <v>0</v>
      </c>
      <c r="AW337" s="76">
        <v>0</v>
      </c>
      <c r="AX337" s="76">
        <v>0</v>
      </c>
      <c r="AY337" s="76">
        <v>0</v>
      </c>
      <c r="AZ337" s="76">
        <v>0</v>
      </c>
      <c r="BA337" s="76">
        <v>0</v>
      </c>
      <c r="BB337" s="76">
        <v>0</v>
      </c>
      <c r="BC337" s="76">
        <v>0</v>
      </c>
      <c r="BD337" s="76">
        <v>0</v>
      </c>
      <c r="BE337" s="76">
        <v>0</v>
      </c>
      <c r="BF337" s="76">
        <v>0</v>
      </c>
      <c r="BG337" s="76">
        <v>0</v>
      </c>
      <c r="BH337" s="76">
        <v>0</v>
      </c>
      <c r="BI337" s="76">
        <v>0</v>
      </c>
      <c r="BJ337" s="76">
        <v>12521779.01</v>
      </c>
      <c r="BK337" s="76">
        <v>0</v>
      </c>
      <c r="BL337" s="76">
        <v>0</v>
      </c>
      <c r="BM337" s="76">
        <v>0</v>
      </c>
      <c r="BN337" s="76">
        <v>0</v>
      </c>
      <c r="BO337" s="76">
        <v>0</v>
      </c>
      <c r="BP337" s="76">
        <v>0</v>
      </c>
      <c r="BQ337" s="76">
        <v>142375</v>
      </c>
      <c r="BR337" s="76">
        <v>0</v>
      </c>
      <c r="BS337" s="76">
        <v>254</v>
      </c>
      <c r="BT337" s="76">
        <v>0</v>
      </c>
      <c r="BU337" s="76">
        <v>0</v>
      </c>
      <c r="BV337" s="76">
        <v>0</v>
      </c>
      <c r="BW337" s="76">
        <v>0</v>
      </c>
      <c r="BX337" s="76">
        <v>0</v>
      </c>
      <c r="BY337" s="76">
        <v>0</v>
      </c>
      <c r="BZ337" s="77">
        <v>2738727750.7800002</v>
      </c>
    </row>
    <row r="338" spans="1:78" x14ac:dyDescent="0.2">
      <c r="A338" s="74" t="s">
        <v>43</v>
      </c>
      <c r="B338" s="74" t="s">
        <v>840</v>
      </c>
      <c r="C338" s="75" t="s">
        <v>893</v>
      </c>
      <c r="D338" s="74" t="s">
        <v>894</v>
      </c>
      <c r="E338" s="76">
        <v>203947.89</v>
      </c>
      <c r="F338" s="76">
        <v>357617.65</v>
      </c>
      <c r="G338" s="76">
        <v>109117.86</v>
      </c>
      <c r="H338" s="76">
        <v>0</v>
      </c>
      <c r="I338" s="76">
        <v>0</v>
      </c>
      <c r="J338" s="76">
        <v>0</v>
      </c>
      <c r="K338" s="76">
        <v>506759.16</v>
      </c>
      <c r="L338" s="76">
        <v>20995.06</v>
      </c>
      <c r="M338" s="76">
        <v>13617</v>
      </c>
      <c r="N338" s="76">
        <v>434075.13</v>
      </c>
      <c r="O338" s="76">
        <v>0</v>
      </c>
      <c r="P338" s="76">
        <v>4128.32</v>
      </c>
      <c r="Q338" s="76">
        <v>290960</v>
      </c>
      <c r="R338" s="76">
        <v>1458139.6</v>
      </c>
      <c r="S338" s="76">
        <v>0</v>
      </c>
      <c r="T338" s="76">
        <v>15001.96</v>
      </c>
      <c r="U338" s="76">
        <v>231302.88</v>
      </c>
      <c r="V338" s="76">
        <v>0</v>
      </c>
      <c r="W338" s="76">
        <v>1267237.8400000001</v>
      </c>
      <c r="X338" s="76">
        <v>2176</v>
      </c>
      <c r="Y338" s="76">
        <v>4043.5</v>
      </c>
      <c r="Z338" s="76">
        <v>0</v>
      </c>
      <c r="AA338" s="76">
        <v>0</v>
      </c>
      <c r="AB338" s="76">
        <v>62930</v>
      </c>
      <c r="AC338" s="76">
        <v>0</v>
      </c>
      <c r="AD338" s="76">
        <v>0</v>
      </c>
      <c r="AE338" s="76">
        <v>0</v>
      </c>
      <c r="AF338" s="76">
        <v>1077312.5900000001</v>
      </c>
      <c r="AG338" s="76">
        <v>0</v>
      </c>
      <c r="AH338" s="76">
        <v>589360</v>
      </c>
      <c r="AI338" s="76">
        <v>0</v>
      </c>
      <c r="AJ338" s="76">
        <v>7095.6</v>
      </c>
      <c r="AK338" s="76">
        <v>182320</v>
      </c>
      <c r="AL338" s="76">
        <v>0</v>
      </c>
      <c r="AM338" s="76">
        <v>178080</v>
      </c>
      <c r="AN338" s="76">
        <v>50298.1</v>
      </c>
      <c r="AO338" s="76">
        <v>992</v>
      </c>
      <c r="AP338" s="76">
        <v>900</v>
      </c>
      <c r="AQ338" s="76">
        <v>313760</v>
      </c>
      <c r="AR338" s="76">
        <v>56699.75</v>
      </c>
      <c r="AS338" s="76">
        <v>0</v>
      </c>
      <c r="AT338" s="76">
        <v>0</v>
      </c>
      <c r="AU338" s="76">
        <v>0</v>
      </c>
      <c r="AV338" s="76">
        <v>0</v>
      </c>
      <c r="AW338" s="76">
        <v>0</v>
      </c>
      <c r="AX338" s="76">
        <v>1377.5</v>
      </c>
      <c r="AY338" s="76">
        <v>711692.1</v>
      </c>
      <c r="AZ338" s="76">
        <v>0</v>
      </c>
      <c r="BA338" s="76">
        <v>0</v>
      </c>
      <c r="BB338" s="76">
        <v>0</v>
      </c>
      <c r="BC338" s="76">
        <v>16956.29</v>
      </c>
      <c r="BD338" s="76">
        <v>0</v>
      </c>
      <c r="BE338" s="76">
        <v>239541.19</v>
      </c>
      <c r="BF338" s="76">
        <v>200000</v>
      </c>
      <c r="BG338" s="76">
        <v>1345.06</v>
      </c>
      <c r="BH338" s="76">
        <v>0</v>
      </c>
      <c r="BI338" s="76">
        <v>0</v>
      </c>
      <c r="BJ338" s="76">
        <v>120208.85</v>
      </c>
      <c r="BK338" s="76">
        <v>0</v>
      </c>
      <c r="BL338" s="76">
        <v>0</v>
      </c>
      <c r="BM338" s="76">
        <v>0</v>
      </c>
      <c r="BN338" s="76">
        <v>0</v>
      </c>
      <c r="BO338" s="76">
        <v>0</v>
      </c>
      <c r="BP338" s="76">
        <v>0</v>
      </c>
      <c r="BQ338" s="76">
        <v>69199.37</v>
      </c>
      <c r="BR338" s="76">
        <v>21000</v>
      </c>
      <c r="BS338" s="76">
        <v>1597.08</v>
      </c>
      <c r="BT338" s="76">
        <v>0</v>
      </c>
      <c r="BU338" s="76">
        <v>91348</v>
      </c>
      <c r="BV338" s="76">
        <v>133446</v>
      </c>
      <c r="BW338" s="76">
        <v>0</v>
      </c>
      <c r="BX338" s="76">
        <v>0</v>
      </c>
      <c r="BY338" s="76">
        <v>0</v>
      </c>
      <c r="BZ338" s="77">
        <v>252047341.15000001</v>
      </c>
    </row>
    <row r="339" spans="1:78" x14ac:dyDescent="0.2">
      <c r="A339" s="74" t="s">
        <v>43</v>
      </c>
      <c r="B339" s="74" t="s">
        <v>840</v>
      </c>
      <c r="C339" s="75" t="s">
        <v>895</v>
      </c>
      <c r="D339" s="74" t="s">
        <v>896</v>
      </c>
      <c r="E339" s="76">
        <v>0</v>
      </c>
      <c r="F339" s="76">
        <v>0</v>
      </c>
      <c r="G339" s="76">
        <v>218000</v>
      </c>
      <c r="H339" s="76">
        <v>343770</v>
      </c>
      <c r="I339" s="76">
        <v>370820</v>
      </c>
      <c r="J339" s="76">
        <v>0</v>
      </c>
      <c r="K339" s="76">
        <v>196530</v>
      </c>
      <c r="L339" s="76">
        <v>0</v>
      </c>
      <c r="M339" s="76">
        <v>178111</v>
      </c>
      <c r="N339" s="76">
        <v>0</v>
      </c>
      <c r="O339" s="76">
        <v>0</v>
      </c>
      <c r="P339" s="76">
        <v>0</v>
      </c>
      <c r="Q339" s="76">
        <v>0</v>
      </c>
      <c r="R339" s="76">
        <v>0</v>
      </c>
      <c r="S339" s="76">
        <v>0</v>
      </c>
      <c r="T339" s="76">
        <v>0</v>
      </c>
      <c r="U339" s="76">
        <v>0</v>
      </c>
      <c r="V339" s="76">
        <v>0</v>
      </c>
      <c r="W339" s="76">
        <v>0</v>
      </c>
      <c r="X339" s="76">
        <v>31960</v>
      </c>
      <c r="Y339" s="76">
        <v>0</v>
      </c>
      <c r="Z339" s="76">
        <v>0</v>
      </c>
      <c r="AA339" s="76">
        <v>0</v>
      </c>
      <c r="AB339" s="76">
        <v>0</v>
      </c>
      <c r="AC339" s="76">
        <v>0</v>
      </c>
      <c r="AD339" s="76">
        <v>0</v>
      </c>
      <c r="AE339" s="76">
        <v>0</v>
      </c>
      <c r="AF339" s="76">
        <v>58900</v>
      </c>
      <c r="AG339" s="76">
        <v>0</v>
      </c>
      <c r="AH339" s="76">
        <v>85380</v>
      </c>
      <c r="AI339" s="76">
        <v>0</v>
      </c>
      <c r="AJ339" s="76">
        <v>43800</v>
      </c>
      <c r="AK339" s="76">
        <v>5600</v>
      </c>
      <c r="AL339" s="76">
        <v>0</v>
      </c>
      <c r="AM339" s="76">
        <v>158300</v>
      </c>
      <c r="AN339" s="76">
        <v>43760</v>
      </c>
      <c r="AO339" s="76">
        <v>22470</v>
      </c>
      <c r="AP339" s="76">
        <v>0</v>
      </c>
      <c r="AQ339" s="76">
        <v>0</v>
      </c>
      <c r="AR339" s="76">
        <v>0</v>
      </c>
      <c r="AS339" s="76">
        <v>0</v>
      </c>
      <c r="AT339" s="76">
        <v>0</v>
      </c>
      <c r="AU339" s="76">
        <v>0</v>
      </c>
      <c r="AV339" s="76">
        <v>0</v>
      </c>
      <c r="AW339" s="76">
        <v>0</v>
      </c>
      <c r="AX339" s="76">
        <v>0</v>
      </c>
      <c r="AY339" s="76">
        <v>0</v>
      </c>
      <c r="AZ339" s="76">
        <v>0</v>
      </c>
      <c r="BA339" s="76">
        <v>0</v>
      </c>
      <c r="BB339" s="76">
        <v>0</v>
      </c>
      <c r="BC339" s="76">
        <v>0</v>
      </c>
      <c r="BD339" s="76">
        <v>0</v>
      </c>
      <c r="BE339" s="76">
        <v>0</v>
      </c>
      <c r="BF339" s="76">
        <v>324570</v>
      </c>
      <c r="BG339" s="76">
        <v>348320</v>
      </c>
      <c r="BH339" s="76">
        <v>0</v>
      </c>
      <c r="BI339" s="76">
        <v>0</v>
      </c>
      <c r="BJ339" s="76">
        <v>0</v>
      </c>
      <c r="BK339" s="76">
        <v>0</v>
      </c>
      <c r="BL339" s="76">
        <v>0</v>
      </c>
      <c r="BM339" s="76">
        <v>0</v>
      </c>
      <c r="BN339" s="76">
        <v>0</v>
      </c>
      <c r="BO339" s="76">
        <v>0</v>
      </c>
      <c r="BP339" s="76">
        <v>0</v>
      </c>
      <c r="BQ339" s="76">
        <v>240180</v>
      </c>
      <c r="BR339" s="76">
        <v>0</v>
      </c>
      <c r="BS339" s="76">
        <v>0</v>
      </c>
      <c r="BT339" s="76">
        <v>16300</v>
      </c>
      <c r="BU339" s="76">
        <v>153500</v>
      </c>
      <c r="BV339" s="76">
        <v>0</v>
      </c>
      <c r="BW339" s="76">
        <v>0</v>
      </c>
      <c r="BX339" s="76">
        <v>0</v>
      </c>
      <c r="BY339" s="76">
        <v>0</v>
      </c>
      <c r="BZ339" s="77">
        <v>99681971.870000005</v>
      </c>
    </row>
    <row r="340" spans="1:78" x14ac:dyDescent="0.2">
      <c r="A340" s="74" t="s">
        <v>43</v>
      </c>
      <c r="B340" s="74" t="s">
        <v>840</v>
      </c>
      <c r="C340" s="75" t="s">
        <v>897</v>
      </c>
      <c r="D340" s="74" t="s">
        <v>898</v>
      </c>
      <c r="E340" s="76">
        <v>126000</v>
      </c>
      <c r="F340" s="76">
        <v>0</v>
      </c>
      <c r="G340" s="76">
        <v>0</v>
      </c>
      <c r="H340" s="76">
        <v>0</v>
      </c>
      <c r="I340" s="76">
        <v>0</v>
      </c>
      <c r="J340" s="76">
        <v>0</v>
      </c>
      <c r="K340" s="76">
        <v>27331440.440000001</v>
      </c>
      <c r="L340" s="76">
        <v>0</v>
      </c>
      <c r="M340" s="76">
        <v>150</v>
      </c>
      <c r="N340" s="76">
        <v>0</v>
      </c>
      <c r="O340" s="76">
        <v>0</v>
      </c>
      <c r="P340" s="76">
        <v>0</v>
      </c>
      <c r="Q340" s="76">
        <v>110900</v>
      </c>
      <c r="R340" s="76">
        <v>0</v>
      </c>
      <c r="S340" s="76">
        <v>0</v>
      </c>
      <c r="T340" s="76">
        <v>30000</v>
      </c>
      <c r="U340" s="76">
        <v>0</v>
      </c>
      <c r="V340" s="76">
        <v>0</v>
      </c>
      <c r="W340" s="76">
        <v>0</v>
      </c>
      <c r="X340" s="76">
        <v>0</v>
      </c>
      <c r="Y340" s="76">
        <v>0</v>
      </c>
      <c r="Z340" s="76">
        <v>0</v>
      </c>
      <c r="AA340" s="76">
        <v>0</v>
      </c>
      <c r="AB340" s="76">
        <v>0</v>
      </c>
      <c r="AC340" s="76">
        <v>0</v>
      </c>
      <c r="AD340" s="76">
        <v>0</v>
      </c>
      <c r="AE340" s="76">
        <v>0</v>
      </c>
      <c r="AF340" s="76">
        <v>3772727.16</v>
      </c>
      <c r="AG340" s="76">
        <v>0</v>
      </c>
      <c r="AH340" s="76">
        <v>0</v>
      </c>
      <c r="AI340" s="76">
        <v>0</v>
      </c>
      <c r="AJ340" s="76">
        <v>0</v>
      </c>
      <c r="AK340" s="76">
        <v>0</v>
      </c>
      <c r="AL340" s="76">
        <v>0</v>
      </c>
      <c r="AM340" s="76">
        <v>0</v>
      </c>
      <c r="AN340" s="76">
        <v>0</v>
      </c>
      <c r="AO340" s="76">
        <v>0</v>
      </c>
      <c r="AP340" s="76">
        <v>0</v>
      </c>
      <c r="AQ340" s="76">
        <v>0</v>
      </c>
      <c r="AR340" s="76">
        <v>0</v>
      </c>
      <c r="AS340" s="76">
        <v>0</v>
      </c>
      <c r="AT340" s="76">
        <v>0</v>
      </c>
      <c r="AU340" s="76">
        <v>0</v>
      </c>
      <c r="AV340" s="76">
        <v>0</v>
      </c>
      <c r="AW340" s="76">
        <v>0</v>
      </c>
      <c r="AX340" s="76">
        <v>0</v>
      </c>
      <c r="AY340" s="76">
        <v>0</v>
      </c>
      <c r="AZ340" s="76">
        <v>0</v>
      </c>
      <c r="BA340" s="76">
        <v>0</v>
      </c>
      <c r="BB340" s="76">
        <v>0</v>
      </c>
      <c r="BC340" s="76">
        <v>0</v>
      </c>
      <c r="BD340" s="76">
        <v>0</v>
      </c>
      <c r="BE340" s="76">
        <v>0</v>
      </c>
      <c r="BF340" s="76">
        <v>0</v>
      </c>
      <c r="BG340" s="76">
        <v>0</v>
      </c>
      <c r="BH340" s="76">
        <v>0</v>
      </c>
      <c r="BI340" s="76">
        <v>0</v>
      </c>
      <c r="BJ340" s="76">
        <v>0</v>
      </c>
      <c r="BK340" s="76">
        <v>0</v>
      </c>
      <c r="BL340" s="76">
        <v>0</v>
      </c>
      <c r="BM340" s="76">
        <v>0</v>
      </c>
      <c r="BN340" s="76">
        <v>0</v>
      </c>
      <c r="BO340" s="76">
        <v>0</v>
      </c>
      <c r="BP340" s="76">
        <v>0</v>
      </c>
      <c r="BQ340" s="76">
        <v>0</v>
      </c>
      <c r="BR340" s="76">
        <v>0</v>
      </c>
      <c r="BS340" s="76">
        <v>0</v>
      </c>
      <c r="BT340" s="76">
        <v>0</v>
      </c>
      <c r="BU340" s="76">
        <v>0</v>
      </c>
      <c r="BV340" s="76">
        <v>0</v>
      </c>
      <c r="BW340" s="76">
        <v>0</v>
      </c>
      <c r="BX340" s="76">
        <v>0</v>
      </c>
      <c r="BY340" s="76">
        <v>0</v>
      </c>
      <c r="BZ340" s="77">
        <v>47655200</v>
      </c>
    </row>
    <row r="341" spans="1:78" x14ac:dyDescent="0.2">
      <c r="A341" s="74" t="s">
        <v>43</v>
      </c>
      <c r="B341" s="74" t="s">
        <v>840</v>
      </c>
      <c r="C341" s="75" t="s">
        <v>899</v>
      </c>
      <c r="D341" s="74" t="s">
        <v>900</v>
      </c>
      <c r="E341" s="76">
        <v>0</v>
      </c>
      <c r="F341" s="76">
        <v>0</v>
      </c>
      <c r="G341" s="76">
        <v>0</v>
      </c>
      <c r="H341" s="76">
        <v>0</v>
      </c>
      <c r="I341" s="76">
        <v>0</v>
      </c>
      <c r="J341" s="76">
        <v>0</v>
      </c>
      <c r="K341" s="76">
        <v>0</v>
      </c>
      <c r="L341" s="76">
        <v>0</v>
      </c>
      <c r="M341" s="76">
        <v>0</v>
      </c>
      <c r="N341" s="76">
        <v>0</v>
      </c>
      <c r="O341" s="76">
        <v>0</v>
      </c>
      <c r="P341" s="76">
        <v>0</v>
      </c>
      <c r="Q341" s="76">
        <v>47900</v>
      </c>
      <c r="R341" s="76">
        <v>52500</v>
      </c>
      <c r="S341" s="76">
        <v>0</v>
      </c>
      <c r="T341" s="76">
        <v>0</v>
      </c>
      <c r="U341" s="76">
        <v>0</v>
      </c>
      <c r="V341" s="76">
        <v>0</v>
      </c>
      <c r="W341" s="76">
        <v>0</v>
      </c>
      <c r="X341" s="76">
        <v>0</v>
      </c>
      <c r="Y341" s="76">
        <v>0</v>
      </c>
      <c r="Z341" s="76">
        <v>0</v>
      </c>
      <c r="AA341" s="76">
        <v>0</v>
      </c>
      <c r="AB341" s="76">
        <v>0</v>
      </c>
      <c r="AC341" s="76">
        <v>0</v>
      </c>
      <c r="AD341" s="76">
        <v>0</v>
      </c>
      <c r="AE341" s="76">
        <v>0</v>
      </c>
      <c r="AF341" s="76">
        <v>0</v>
      </c>
      <c r="AG341" s="76">
        <v>0</v>
      </c>
      <c r="AH341" s="76">
        <v>0</v>
      </c>
      <c r="AI341" s="76">
        <v>0</v>
      </c>
      <c r="AJ341" s="76">
        <v>0</v>
      </c>
      <c r="AK341" s="76">
        <v>0</v>
      </c>
      <c r="AL341" s="76">
        <v>0</v>
      </c>
      <c r="AM341" s="76">
        <v>0</v>
      </c>
      <c r="AN341" s="76">
        <v>106560</v>
      </c>
      <c r="AO341" s="76">
        <v>0</v>
      </c>
      <c r="AP341" s="76">
        <v>0</v>
      </c>
      <c r="AQ341" s="76">
        <v>0</v>
      </c>
      <c r="AR341" s="76">
        <v>0</v>
      </c>
      <c r="AS341" s="76">
        <v>0</v>
      </c>
      <c r="AT341" s="76">
        <v>0</v>
      </c>
      <c r="AU341" s="76">
        <v>0</v>
      </c>
      <c r="AV341" s="76">
        <v>0</v>
      </c>
      <c r="AW341" s="76">
        <v>0</v>
      </c>
      <c r="AX341" s="76">
        <v>0</v>
      </c>
      <c r="AY341" s="76">
        <v>0</v>
      </c>
      <c r="AZ341" s="76">
        <v>0</v>
      </c>
      <c r="BA341" s="76">
        <v>0</v>
      </c>
      <c r="BB341" s="76">
        <v>0</v>
      </c>
      <c r="BC341" s="76">
        <v>0</v>
      </c>
      <c r="BD341" s="76">
        <v>0</v>
      </c>
      <c r="BE341" s="76">
        <v>0</v>
      </c>
      <c r="BF341" s="76">
        <v>0</v>
      </c>
      <c r="BG341" s="76">
        <v>0</v>
      </c>
      <c r="BH341" s="76">
        <v>0</v>
      </c>
      <c r="BI341" s="76">
        <v>0</v>
      </c>
      <c r="BJ341" s="76">
        <v>11695207.689999999</v>
      </c>
      <c r="BK341" s="76">
        <v>0</v>
      </c>
      <c r="BL341" s="76">
        <v>0</v>
      </c>
      <c r="BM341" s="76">
        <v>0</v>
      </c>
      <c r="BN341" s="76">
        <v>0</v>
      </c>
      <c r="BO341" s="76">
        <v>0</v>
      </c>
      <c r="BP341" s="76">
        <v>0</v>
      </c>
      <c r="BQ341" s="76">
        <v>0</v>
      </c>
      <c r="BR341" s="76">
        <v>0</v>
      </c>
      <c r="BS341" s="76">
        <v>0</v>
      </c>
      <c r="BT341" s="76">
        <v>0</v>
      </c>
      <c r="BU341" s="76">
        <v>0</v>
      </c>
      <c r="BV341" s="76">
        <v>0</v>
      </c>
      <c r="BW341" s="76">
        <v>0</v>
      </c>
      <c r="BX341" s="76">
        <v>0</v>
      </c>
      <c r="BY341" s="76">
        <v>0</v>
      </c>
      <c r="BZ341" s="77">
        <v>21820</v>
      </c>
    </row>
    <row r="342" spans="1:78" x14ac:dyDescent="0.2">
      <c r="A342" s="74" t="s">
        <v>43</v>
      </c>
      <c r="B342" s="74" t="s">
        <v>840</v>
      </c>
      <c r="C342" s="75" t="s">
        <v>901</v>
      </c>
      <c r="D342" s="74" t="s">
        <v>902</v>
      </c>
      <c r="E342" s="76">
        <v>1938495.22</v>
      </c>
      <c r="F342" s="76">
        <v>1868789.4</v>
      </c>
      <c r="G342" s="76">
        <v>380720.6</v>
      </c>
      <c r="H342" s="76">
        <v>64000</v>
      </c>
      <c r="I342" s="76">
        <v>375859.46</v>
      </c>
      <c r="J342" s="76">
        <v>36587.199999999997</v>
      </c>
      <c r="K342" s="76">
        <v>14523560.83</v>
      </c>
      <c r="L342" s="76">
        <v>25200</v>
      </c>
      <c r="M342" s="76">
        <v>60850</v>
      </c>
      <c r="N342" s="76">
        <v>201955</v>
      </c>
      <c r="O342" s="76">
        <v>21800</v>
      </c>
      <c r="P342" s="76">
        <v>553995.1</v>
      </c>
      <c r="Q342" s="76">
        <v>65270.5</v>
      </c>
      <c r="R342" s="76">
        <v>14579</v>
      </c>
      <c r="S342" s="76">
        <v>194492.42</v>
      </c>
      <c r="T342" s="76">
        <v>32886.11</v>
      </c>
      <c r="U342" s="76">
        <v>71820.7</v>
      </c>
      <c r="V342" s="76">
        <v>141530</v>
      </c>
      <c r="W342" s="76">
        <v>4076016.62</v>
      </c>
      <c r="X342" s="76">
        <v>168455.23</v>
      </c>
      <c r="Y342" s="76">
        <v>275372.5</v>
      </c>
      <c r="Z342" s="76">
        <v>88541.27</v>
      </c>
      <c r="AA342" s="76">
        <v>186968.6</v>
      </c>
      <c r="AB342" s="76">
        <v>31779.9</v>
      </c>
      <c r="AC342" s="76">
        <v>96112</v>
      </c>
      <c r="AD342" s="76">
        <v>53620</v>
      </c>
      <c r="AE342" s="76">
        <v>1079965.52</v>
      </c>
      <c r="AF342" s="76">
        <v>4790497.08</v>
      </c>
      <c r="AG342" s="76">
        <v>121135</v>
      </c>
      <c r="AH342" s="76">
        <v>200</v>
      </c>
      <c r="AI342" s="76">
        <v>2100</v>
      </c>
      <c r="AJ342" s="76">
        <v>4500</v>
      </c>
      <c r="AK342" s="76">
        <v>337377.15</v>
      </c>
      <c r="AL342" s="76">
        <v>94846.26</v>
      </c>
      <c r="AM342" s="76">
        <v>249680.4</v>
      </c>
      <c r="AN342" s="76">
        <v>109447</v>
      </c>
      <c r="AO342" s="76">
        <v>10600</v>
      </c>
      <c r="AP342" s="76">
        <v>22400</v>
      </c>
      <c r="AQ342" s="76">
        <v>27285</v>
      </c>
      <c r="AR342" s="76">
        <v>512204.93</v>
      </c>
      <c r="AS342" s="76">
        <v>19423.03</v>
      </c>
      <c r="AT342" s="76">
        <v>0</v>
      </c>
      <c r="AU342" s="76">
        <v>25927</v>
      </c>
      <c r="AV342" s="76">
        <v>2885.9</v>
      </c>
      <c r="AW342" s="76">
        <v>0</v>
      </c>
      <c r="AX342" s="76">
        <v>3960</v>
      </c>
      <c r="AY342" s="76">
        <v>11335993.1</v>
      </c>
      <c r="AZ342" s="76">
        <v>3677492.82</v>
      </c>
      <c r="BA342" s="76">
        <v>233635.05</v>
      </c>
      <c r="BB342" s="76">
        <v>299224.14</v>
      </c>
      <c r="BC342" s="76">
        <v>123360</v>
      </c>
      <c r="BD342" s="76">
        <v>971086.86</v>
      </c>
      <c r="BE342" s="76">
        <v>423737.18</v>
      </c>
      <c r="BF342" s="76">
        <v>331269.92</v>
      </c>
      <c r="BG342" s="76">
        <v>171601</v>
      </c>
      <c r="BH342" s="76">
        <v>23577</v>
      </c>
      <c r="BI342" s="76">
        <v>5294</v>
      </c>
      <c r="BJ342" s="76">
        <v>12419800.039999999</v>
      </c>
      <c r="BK342" s="76">
        <v>0</v>
      </c>
      <c r="BL342" s="76">
        <v>4165</v>
      </c>
      <c r="BM342" s="76">
        <v>750</v>
      </c>
      <c r="BN342" s="76">
        <v>60700</v>
      </c>
      <c r="BO342" s="76">
        <v>12000</v>
      </c>
      <c r="BP342" s="76">
        <v>88248</v>
      </c>
      <c r="BQ342" s="76">
        <v>3388535.62</v>
      </c>
      <c r="BR342" s="76">
        <v>6350</v>
      </c>
      <c r="BS342" s="76">
        <v>16669</v>
      </c>
      <c r="BT342" s="76">
        <v>996331.59</v>
      </c>
      <c r="BU342" s="76">
        <v>806649.94</v>
      </c>
      <c r="BV342" s="76">
        <v>171121.61</v>
      </c>
      <c r="BW342" s="76">
        <v>75020.72</v>
      </c>
      <c r="BX342" s="76">
        <v>45500</v>
      </c>
      <c r="BY342" s="76">
        <v>543546</v>
      </c>
      <c r="BZ342" s="77">
        <v>118511205.77000001</v>
      </c>
    </row>
    <row r="343" spans="1:78" x14ac:dyDescent="0.2">
      <c r="A343" s="74" t="s">
        <v>43</v>
      </c>
      <c r="B343" s="74" t="s">
        <v>840</v>
      </c>
      <c r="C343" s="75" t="s">
        <v>903</v>
      </c>
      <c r="D343" s="74" t="s">
        <v>904</v>
      </c>
      <c r="E343" s="76">
        <v>0</v>
      </c>
      <c r="F343" s="76">
        <v>0</v>
      </c>
      <c r="G343" s="76">
        <v>0</v>
      </c>
      <c r="H343" s="76">
        <v>13050</v>
      </c>
      <c r="I343" s="76">
        <v>0</v>
      </c>
      <c r="J343" s="76">
        <v>0</v>
      </c>
      <c r="K343" s="76">
        <v>0</v>
      </c>
      <c r="L343" s="76">
        <v>30966</v>
      </c>
      <c r="M343" s="76">
        <v>0</v>
      </c>
      <c r="N343" s="76">
        <v>48000</v>
      </c>
      <c r="O343" s="76">
        <v>154530</v>
      </c>
      <c r="P343" s="76">
        <v>17120</v>
      </c>
      <c r="Q343" s="76">
        <v>0</v>
      </c>
      <c r="R343" s="76">
        <v>23340</v>
      </c>
      <c r="S343" s="76">
        <v>0</v>
      </c>
      <c r="T343" s="76">
        <v>18560</v>
      </c>
      <c r="U343" s="76">
        <v>0</v>
      </c>
      <c r="V343" s="76">
        <v>0</v>
      </c>
      <c r="W343" s="76">
        <v>111000</v>
      </c>
      <c r="X343" s="76">
        <v>257790</v>
      </c>
      <c r="Y343" s="76">
        <v>20630</v>
      </c>
      <c r="Z343" s="76">
        <v>97381</v>
      </c>
      <c r="AA343" s="76">
        <v>37710</v>
      </c>
      <c r="AB343" s="76">
        <v>0</v>
      </c>
      <c r="AC343" s="76">
        <v>48910</v>
      </c>
      <c r="AD343" s="76">
        <v>19580</v>
      </c>
      <c r="AE343" s="76">
        <v>0</v>
      </c>
      <c r="AF343" s="76">
        <v>47700</v>
      </c>
      <c r="AG343" s="76">
        <v>37090</v>
      </c>
      <c r="AH343" s="76">
        <v>0</v>
      </c>
      <c r="AI343" s="76">
        <v>31310</v>
      </c>
      <c r="AJ343" s="76">
        <v>6330</v>
      </c>
      <c r="AK343" s="76">
        <v>0</v>
      </c>
      <c r="AL343" s="76">
        <v>0</v>
      </c>
      <c r="AM343" s="76">
        <v>24825</v>
      </c>
      <c r="AN343" s="76">
        <v>9060</v>
      </c>
      <c r="AO343" s="76">
        <v>24070</v>
      </c>
      <c r="AP343" s="76">
        <v>23010</v>
      </c>
      <c r="AQ343" s="76">
        <v>52020</v>
      </c>
      <c r="AR343" s="76">
        <v>122970</v>
      </c>
      <c r="AS343" s="76">
        <v>45450</v>
      </c>
      <c r="AT343" s="76">
        <v>70441</v>
      </c>
      <c r="AU343" s="76">
        <v>48058</v>
      </c>
      <c r="AV343" s="76">
        <v>0</v>
      </c>
      <c r="AW343" s="76">
        <v>10080</v>
      </c>
      <c r="AX343" s="76">
        <v>27887</v>
      </c>
      <c r="AY343" s="76">
        <v>0</v>
      </c>
      <c r="AZ343" s="76">
        <v>0</v>
      </c>
      <c r="BA343" s="76">
        <v>0</v>
      </c>
      <c r="BB343" s="76">
        <v>0</v>
      </c>
      <c r="BC343" s="76">
        <v>0</v>
      </c>
      <c r="BD343" s="76">
        <v>279710</v>
      </c>
      <c r="BE343" s="76">
        <v>0</v>
      </c>
      <c r="BF343" s="76">
        <v>0</v>
      </c>
      <c r="BG343" s="76">
        <v>11400</v>
      </c>
      <c r="BH343" s="76">
        <v>600</v>
      </c>
      <c r="BI343" s="76">
        <v>0</v>
      </c>
      <c r="BJ343" s="76">
        <v>0</v>
      </c>
      <c r="BK343" s="76">
        <v>0</v>
      </c>
      <c r="BL343" s="76">
        <v>0</v>
      </c>
      <c r="BM343" s="76">
        <v>1970</v>
      </c>
      <c r="BN343" s="76">
        <v>0</v>
      </c>
      <c r="BO343" s="76">
        <v>0</v>
      </c>
      <c r="BP343" s="76">
        <v>0</v>
      </c>
      <c r="BQ343" s="76">
        <v>22890</v>
      </c>
      <c r="BR343" s="76">
        <v>10020</v>
      </c>
      <c r="BS343" s="76">
        <v>8730</v>
      </c>
      <c r="BT343" s="76">
        <v>11810</v>
      </c>
      <c r="BU343" s="76">
        <v>4950</v>
      </c>
      <c r="BV343" s="76">
        <v>29290</v>
      </c>
      <c r="BW343" s="76">
        <v>11010</v>
      </c>
      <c r="BX343" s="76">
        <v>30</v>
      </c>
      <c r="BY343" s="76">
        <v>0</v>
      </c>
      <c r="BZ343" s="77">
        <v>726524575.70000005</v>
      </c>
    </row>
    <row r="344" spans="1:78" x14ac:dyDescent="0.2">
      <c r="A344" s="74" t="s">
        <v>43</v>
      </c>
      <c r="B344" s="74" t="s">
        <v>840</v>
      </c>
      <c r="C344" s="75" t="s">
        <v>905</v>
      </c>
      <c r="D344" s="74" t="s">
        <v>906</v>
      </c>
      <c r="E344" s="88">
        <v>0</v>
      </c>
      <c r="F344" s="88">
        <v>0</v>
      </c>
      <c r="G344" s="88">
        <v>0</v>
      </c>
      <c r="H344" s="88">
        <v>0</v>
      </c>
      <c r="I344" s="88">
        <v>0</v>
      </c>
      <c r="J344" s="88">
        <v>0</v>
      </c>
      <c r="K344" s="88">
        <v>0</v>
      </c>
      <c r="L344" s="88">
        <v>0</v>
      </c>
      <c r="M344" s="88">
        <v>0</v>
      </c>
      <c r="N344" s="88">
        <v>0</v>
      </c>
      <c r="O344" s="88">
        <v>0</v>
      </c>
      <c r="P344" s="88">
        <v>0</v>
      </c>
      <c r="Q344" s="88">
        <v>0</v>
      </c>
      <c r="R344" s="88">
        <v>0</v>
      </c>
      <c r="S344" s="88">
        <v>0</v>
      </c>
      <c r="T344" s="88">
        <v>0</v>
      </c>
      <c r="U344" s="88">
        <v>0</v>
      </c>
      <c r="V344" s="88">
        <v>0</v>
      </c>
      <c r="W344" s="88">
        <v>0</v>
      </c>
      <c r="X344" s="88">
        <v>0</v>
      </c>
      <c r="Y344" s="88">
        <v>0</v>
      </c>
      <c r="Z344" s="88">
        <v>0</v>
      </c>
      <c r="AA344" s="88">
        <v>0</v>
      </c>
      <c r="AB344" s="88">
        <v>0</v>
      </c>
      <c r="AC344" s="88">
        <v>0</v>
      </c>
      <c r="AD344" s="88">
        <v>0</v>
      </c>
      <c r="AE344" s="88">
        <v>0</v>
      </c>
      <c r="AF344" s="88">
        <v>0</v>
      </c>
      <c r="AG344" s="88">
        <v>0</v>
      </c>
      <c r="AH344" s="88">
        <v>0</v>
      </c>
      <c r="AI344" s="88">
        <v>0</v>
      </c>
      <c r="AJ344" s="88">
        <v>0</v>
      </c>
      <c r="AK344" s="88">
        <v>0</v>
      </c>
      <c r="AL344" s="88">
        <v>0</v>
      </c>
      <c r="AM344" s="88">
        <v>0</v>
      </c>
      <c r="AN344" s="88">
        <v>0</v>
      </c>
      <c r="AO344" s="88">
        <v>0</v>
      </c>
      <c r="AP344" s="88">
        <v>0</v>
      </c>
      <c r="AQ344" s="88">
        <v>0</v>
      </c>
      <c r="AR344" s="88">
        <v>0</v>
      </c>
      <c r="AS344" s="88">
        <v>0</v>
      </c>
      <c r="AT344" s="88">
        <v>0</v>
      </c>
      <c r="AU344" s="88">
        <v>0</v>
      </c>
      <c r="AV344" s="88">
        <v>0</v>
      </c>
      <c r="AW344" s="88">
        <v>0</v>
      </c>
      <c r="AX344" s="88">
        <v>0</v>
      </c>
      <c r="AY344" s="88">
        <v>0</v>
      </c>
      <c r="AZ344" s="88">
        <v>0</v>
      </c>
      <c r="BA344" s="88">
        <v>0</v>
      </c>
      <c r="BB344" s="88">
        <v>0</v>
      </c>
      <c r="BC344" s="88">
        <v>0</v>
      </c>
      <c r="BD344" s="88">
        <v>0</v>
      </c>
      <c r="BE344" s="88">
        <v>0</v>
      </c>
      <c r="BF344" s="88">
        <v>0</v>
      </c>
      <c r="BG344" s="88">
        <v>0</v>
      </c>
      <c r="BH344" s="88">
        <v>0</v>
      </c>
      <c r="BI344" s="88">
        <v>0</v>
      </c>
      <c r="BJ344" s="88">
        <v>0</v>
      </c>
      <c r="BK344" s="88">
        <v>0</v>
      </c>
      <c r="BL344" s="88">
        <v>0</v>
      </c>
      <c r="BM344" s="88">
        <v>0</v>
      </c>
      <c r="BN344" s="88">
        <v>0</v>
      </c>
      <c r="BO344" s="88">
        <v>0</v>
      </c>
      <c r="BP344" s="88">
        <v>0</v>
      </c>
      <c r="BQ344" s="88">
        <v>0</v>
      </c>
      <c r="BR344" s="88">
        <v>0</v>
      </c>
      <c r="BS344" s="88">
        <v>0</v>
      </c>
      <c r="BT344" s="88">
        <v>0</v>
      </c>
      <c r="BU344" s="88">
        <v>0</v>
      </c>
      <c r="BV344" s="88">
        <v>0</v>
      </c>
      <c r="BW344" s="88">
        <v>0</v>
      </c>
      <c r="BX344" s="88">
        <v>0</v>
      </c>
      <c r="BY344" s="88">
        <v>0</v>
      </c>
      <c r="BZ344" s="77"/>
    </row>
    <row r="345" spans="1:78" x14ac:dyDescent="0.2">
      <c r="A345" s="74" t="s">
        <v>43</v>
      </c>
      <c r="B345" s="74" t="s">
        <v>840</v>
      </c>
      <c r="C345" s="75" t="s">
        <v>907</v>
      </c>
      <c r="D345" s="74" t="s">
        <v>908</v>
      </c>
      <c r="E345" s="76">
        <v>0</v>
      </c>
      <c r="F345" s="76">
        <v>60000</v>
      </c>
      <c r="G345" s="76">
        <v>749108.43</v>
      </c>
      <c r="H345" s="76">
        <v>0</v>
      </c>
      <c r="I345" s="76">
        <v>66135.199999999997</v>
      </c>
      <c r="J345" s="76">
        <v>73172.31</v>
      </c>
      <c r="K345" s="76">
        <v>0</v>
      </c>
      <c r="L345" s="76">
        <v>0</v>
      </c>
      <c r="M345" s="76">
        <v>0</v>
      </c>
      <c r="N345" s="76">
        <v>0</v>
      </c>
      <c r="O345" s="76">
        <v>0</v>
      </c>
      <c r="P345" s="76">
        <v>0</v>
      </c>
      <c r="Q345" s="76">
        <v>0</v>
      </c>
      <c r="R345" s="76">
        <v>0</v>
      </c>
      <c r="S345" s="76">
        <v>0</v>
      </c>
      <c r="T345" s="76">
        <v>0</v>
      </c>
      <c r="U345" s="76">
        <v>0</v>
      </c>
      <c r="V345" s="76">
        <v>0</v>
      </c>
      <c r="W345" s="76">
        <v>0</v>
      </c>
      <c r="X345" s="76">
        <v>0</v>
      </c>
      <c r="Y345" s="76">
        <v>0</v>
      </c>
      <c r="Z345" s="76">
        <v>0</v>
      </c>
      <c r="AA345" s="76">
        <v>0</v>
      </c>
      <c r="AB345" s="76">
        <v>0</v>
      </c>
      <c r="AC345" s="76">
        <v>0</v>
      </c>
      <c r="AD345" s="76">
        <v>0</v>
      </c>
      <c r="AE345" s="76">
        <v>14000</v>
      </c>
      <c r="AF345" s="76">
        <v>0</v>
      </c>
      <c r="AG345" s="76">
        <v>0</v>
      </c>
      <c r="AH345" s="76">
        <v>0</v>
      </c>
      <c r="AI345" s="76">
        <v>0</v>
      </c>
      <c r="AJ345" s="76">
        <v>0</v>
      </c>
      <c r="AK345" s="76">
        <v>0</v>
      </c>
      <c r="AL345" s="76">
        <v>0</v>
      </c>
      <c r="AM345" s="76">
        <v>0</v>
      </c>
      <c r="AN345" s="76">
        <v>0</v>
      </c>
      <c r="AO345" s="76">
        <v>0</v>
      </c>
      <c r="AP345" s="76">
        <v>0</v>
      </c>
      <c r="AQ345" s="76">
        <v>0</v>
      </c>
      <c r="AR345" s="76">
        <v>0</v>
      </c>
      <c r="AS345" s="76">
        <v>0</v>
      </c>
      <c r="AT345" s="76">
        <v>0</v>
      </c>
      <c r="AU345" s="76">
        <v>0</v>
      </c>
      <c r="AV345" s="76">
        <v>0</v>
      </c>
      <c r="AW345" s="76">
        <v>0</v>
      </c>
      <c r="AX345" s="76">
        <v>0</v>
      </c>
      <c r="AY345" s="76">
        <v>92200</v>
      </c>
      <c r="AZ345" s="76">
        <v>0</v>
      </c>
      <c r="BA345" s="76">
        <v>0</v>
      </c>
      <c r="BB345" s="76">
        <v>0</v>
      </c>
      <c r="BC345" s="76">
        <v>0</v>
      </c>
      <c r="BD345" s="76">
        <v>0</v>
      </c>
      <c r="BE345" s="76">
        <v>0</v>
      </c>
      <c r="BF345" s="76">
        <v>0</v>
      </c>
      <c r="BG345" s="76">
        <v>0</v>
      </c>
      <c r="BH345" s="76">
        <v>0</v>
      </c>
      <c r="BI345" s="76">
        <v>0</v>
      </c>
      <c r="BJ345" s="76">
        <v>0</v>
      </c>
      <c r="BK345" s="76">
        <v>0</v>
      </c>
      <c r="BL345" s="76">
        <v>0</v>
      </c>
      <c r="BM345" s="76">
        <v>0</v>
      </c>
      <c r="BN345" s="76">
        <v>0</v>
      </c>
      <c r="BO345" s="76">
        <v>0</v>
      </c>
      <c r="BP345" s="76">
        <v>0</v>
      </c>
      <c r="BQ345" s="76">
        <v>0</v>
      </c>
      <c r="BR345" s="76">
        <v>0</v>
      </c>
      <c r="BS345" s="76">
        <v>0</v>
      </c>
      <c r="BT345" s="76">
        <v>0</v>
      </c>
      <c r="BU345" s="76">
        <v>0</v>
      </c>
      <c r="BV345" s="76">
        <v>0</v>
      </c>
      <c r="BW345" s="76">
        <v>0</v>
      </c>
      <c r="BX345" s="76">
        <v>0</v>
      </c>
      <c r="BY345" s="76">
        <v>0</v>
      </c>
      <c r="BZ345" s="77">
        <v>361746.25</v>
      </c>
    </row>
    <row r="346" spans="1:78" x14ac:dyDescent="0.2">
      <c r="A346" s="74" t="s">
        <v>43</v>
      </c>
      <c r="B346" s="74" t="s">
        <v>840</v>
      </c>
      <c r="C346" s="75" t="s">
        <v>909</v>
      </c>
      <c r="D346" s="74" t="s">
        <v>910</v>
      </c>
      <c r="E346" s="76">
        <v>0</v>
      </c>
      <c r="F346" s="76">
        <v>0</v>
      </c>
      <c r="G346" s="76">
        <v>120000</v>
      </c>
      <c r="H346" s="76">
        <v>0</v>
      </c>
      <c r="I346" s="76">
        <v>0</v>
      </c>
      <c r="J346" s="76">
        <v>0</v>
      </c>
      <c r="K346" s="76">
        <v>0</v>
      </c>
      <c r="L346" s="76">
        <v>2261974</v>
      </c>
      <c r="M346" s="76">
        <v>0</v>
      </c>
      <c r="N346" s="76">
        <v>0</v>
      </c>
      <c r="O346" s="76">
        <v>0</v>
      </c>
      <c r="P346" s="76">
        <v>0</v>
      </c>
      <c r="Q346" s="76">
        <v>0</v>
      </c>
      <c r="R346" s="76">
        <v>14819962</v>
      </c>
      <c r="S346" s="76">
        <v>0</v>
      </c>
      <c r="T346" s="76">
        <v>0</v>
      </c>
      <c r="U346" s="76">
        <v>0</v>
      </c>
      <c r="V346" s="76">
        <v>0</v>
      </c>
      <c r="W346" s="76">
        <v>0</v>
      </c>
      <c r="X346" s="76">
        <v>0</v>
      </c>
      <c r="Y346" s="76">
        <v>0</v>
      </c>
      <c r="Z346" s="76">
        <v>0</v>
      </c>
      <c r="AA346" s="76">
        <v>0</v>
      </c>
      <c r="AB346" s="76">
        <v>0</v>
      </c>
      <c r="AC346" s="76">
        <v>0</v>
      </c>
      <c r="AD346" s="76">
        <v>0</v>
      </c>
      <c r="AE346" s="76">
        <v>0</v>
      </c>
      <c r="AF346" s="76">
        <v>150000</v>
      </c>
      <c r="AG346" s="76">
        <v>0</v>
      </c>
      <c r="AH346" s="76">
        <v>0</v>
      </c>
      <c r="AI346" s="76">
        <v>0</v>
      </c>
      <c r="AJ346" s="76">
        <v>0</v>
      </c>
      <c r="AK346" s="76">
        <v>0</v>
      </c>
      <c r="AL346" s="76">
        <v>0</v>
      </c>
      <c r="AM346" s="76">
        <v>0</v>
      </c>
      <c r="AN346" s="76">
        <v>0</v>
      </c>
      <c r="AO346" s="76">
        <v>0</v>
      </c>
      <c r="AP346" s="76">
        <v>0</v>
      </c>
      <c r="AQ346" s="76">
        <v>0</v>
      </c>
      <c r="AR346" s="76">
        <v>0</v>
      </c>
      <c r="AS346" s="76">
        <v>0</v>
      </c>
      <c r="AT346" s="76">
        <v>0</v>
      </c>
      <c r="AU346" s="76">
        <v>0</v>
      </c>
      <c r="AV346" s="76">
        <v>0</v>
      </c>
      <c r="AW346" s="76">
        <v>0</v>
      </c>
      <c r="AX346" s="76">
        <v>0</v>
      </c>
      <c r="AY346" s="76">
        <v>0</v>
      </c>
      <c r="AZ346" s="76">
        <v>0</v>
      </c>
      <c r="BA346" s="76">
        <v>2318600</v>
      </c>
      <c r="BB346" s="76">
        <v>0</v>
      </c>
      <c r="BC346" s="76">
        <v>0</v>
      </c>
      <c r="BD346" s="76">
        <v>0</v>
      </c>
      <c r="BE346" s="76">
        <v>0</v>
      </c>
      <c r="BF346" s="76">
        <v>784000</v>
      </c>
      <c r="BG346" s="76">
        <v>1100000</v>
      </c>
      <c r="BH346" s="76">
        <v>0</v>
      </c>
      <c r="BI346" s="76">
        <v>0</v>
      </c>
      <c r="BJ346" s="76">
        <v>0</v>
      </c>
      <c r="BK346" s="76">
        <v>0</v>
      </c>
      <c r="BL346" s="76">
        <v>0</v>
      </c>
      <c r="BM346" s="76">
        <v>0</v>
      </c>
      <c r="BN346" s="76">
        <v>0</v>
      </c>
      <c r="BO346" s="76">
        <v>0</v>
      </c>
      <c r="BP346" s="76">
        <v>0</v>
      </c>
      <c r="BQ346" s="76">
        <v>0</v>
      </c>
      <c r="BR346" s="76">
        <v>0</v>
      </c>
      <c r="BS346" s="76">
        <v>0</v>
      </c>
      <c r="BT346" s="76">
        <v>0</v>
      </c>
      <c r="BU346" s="76">
        <v>0</v>
      </c>
      <c r="BV346" s="76">
        <v>6034111.1299999999</v>
      </c>
      <c r="BW346" s="76">
        <v>0</v>
      </c>
      <c r="BX346" s="76">
        <v>0</v>
      </c>
      <c r="BY346" s="76">
        <v>0</v>
      </c>
      <c r="BZ346" s="77"/>
    </row>
    <row r="347" spans="1:78" x14ac:dyDescent="0.2">
      <c r="A347" s="74" t="s">
        <v>43</v>
      </c>
      <c r="B347" s="74" t="s">
        <v>840</v>
      </c>
      <c r="C347" s="75" t="s">
        <v>911</v>
      </c>
      <c r="D347" s="74" t="s">
        <v>912</v>
      </c>
      <c r="E347" s="76">
        <v>7905014.6900000004</v>
      </c>
      <c r="F347" s="76">
        <v>500000</v>
      </c>
      <c r="G347" s="76">
        <v>0</v>
      </c>
      <c r="H347" s="76">
        <v>0</v>
      </c>
      <c r="I347" s="76">
        <v>259920</v>
      </c>
      <c r="J347" s="76">
        <v>0</v>
      </c>
      <c r="K347" s="76">
        <v>1732800</v>
      </c>
      <c r="L347" s="76">
        <v>11150</v>
      </c>
      <c r="M347" s="76">
        <v>0</v>
      </c>
      <c r="N347" s="76">
        <v>0</v>
      </c>
      <c r="O347" s="76">
        <v>0</v>
      </c>
      <c r="P347" s="76">
        <v>0</v>
      </c>
      <c r="Q347" s="76">
        <v>0</v>
      </c>
      <c r="R347" s="76">
        <v>0</v>
      </c>
      <c r="S347" s="76">
        <v>0</v>
      </c>
      <c r="T347" s="76">
        <v>10625</v>
      </c>
      <c r="U347" s="76">
        <v>0</v>
      </c>
      <c r="V347" s="76">
        <v>0</v>
      </c>
      <c r="W347" s="76">
        <v>44790</v>
      </c>
      <c r="X347" s="76">
        <v>0</v>
      </c>
      <c r="Y347" s="76">
        <v>0</v>
      </c>
      <c r="Z347" s="76">
        <v>0</v>
      </c>
      <c r="AA347" s="76">
        <v>0</v>
      </c>
      <c r="AB347" s="76">
        <v>0</v>
      </c>
      <c r="AC347" s="76">
        <v>0</v>
      </c>
      <c r="AD347" s="76">
        <v>0</v>
      </c>
      <c r="AE347" s="76">
        <v>0</v>
      </c>
      <c r="AF347" s="76">
        <v>0</v>
      </c>
      <c r="AG347" s="76">
        <v>0</v>
      </c>
      <c r="AH347" s="76">
        <v>0</v>
      </c>
      <c r="AI347" s="76">
        <v>0</v>
      </c>
      <c r="AJ347" s="76">
        <v>0</v>
      </c>
      <c r="AK347" s="76">
        <v>0</v>
      </c>
      <c r="AL347" s="76">
        <v>0</v>
      </c>
      <c r="AM347" s="76">
        <v>0</v>
      </c>
      <c r="AN347" s="76">
        <v>0</v>
      </c>
      <c r="AO347" s="76">
        <v>0</v>
      </c>
      <c r="AP347" s="76">
        <v>0</v>
      </c>
      <c r="AQ347" s="76">
        <v>0</v>
      </c>
      <c r="AR347" s="76">
        <v>8900</v>
      </c>
      <c r="AS347" s="76">
        <v>0</v>
      </c>
      <c r="AT347" s="76">
        <v>0</v>
      </c>
      <c r="AU347" s="76">
        <v>0</v>
      </c>
      <c r="AV347" s="76">
        <v>0</v>
      </c>
      <c r="AW347" s="76">
        <v>89500</v>
      </c>
      <c r="AX347" s="76">
        <v>0</v>
      </c>
      <c r="AY347" s="76">
        <v>0</v>
      </c>
      <c r="AZ347" s="76">
        <v>0</v>
      </c>
      <c r="BA347" s="76">
        <v>0</v>
      </c>
      <c r="BB347" s="76">
        <v>0</v>
      </c>
      <c r="BC347" s="76">
        <v>0</v>
      </c>
      <c r="BD347" s="76">
        <v>0</v>
      </c>
      <c r="BE347" s="76">
        <v>0</v>
      </c>
      <c r="BF347" s="76">
        <v>59724.98</v>
      </c>
      <c r="BG347" s="76">
        <v>0</v>
      </c>
      <c r="BH347" s="76">
        <v>33225</v>
      </c>
      <c r="BI347" s="76">
        <v>0</v>
      </c>
      <c r="BJ347" s="76">
        <v>0</v>
      </c>
      <c r="BK347" s="76">
        <v>0</v>
      </c>
      <c r="BL347" s="76">
        <v>566429</v>
      </c>
      <c r="BM347" s="76">
        <v>802468</v>
      </c>
      <c r="BN347" s="76">
        <v>11600</v>
      </c>
      <c r="BO347" s="76">
        <v>0</v>
      </c>
      <c r="BP347" s="76">
        <v>0</v>
      </c>
      <c r="BQ347" s="76">
        <v>0</v>
      </c>
      <c r="BR347" s="76">
        <v>0</v>
      </c>
      <c r="BS347" s="76">
        <v>0</v>
      </c>
      <c r="BT347" s="76">
        <v>0</v>
      </c>
      <c r="BU347" s="76">
        <v>0</v>
      </c>
      <c r="BV347" s="76">
        <v>0</v>
      </c>
      <c r="BW347" s="76">
        <v>0</v>
      </c>
      <c r="BX347" s="76">
        <v>0</v>
      </c>
      <c r="BY347" s="76">
        <v>0</v>
      </c>
      <c r="BZ347" s="77"/>
    </row>
    <row r="348" spans="1:78" x14ac:dyDescent="0.2">
      <c r="A348" s="74" t="s">
        <v>43</v>
      </c>
      <c r="B348" s="74" t="s">
        <v>840</v>
      </c>
      <c r="C348" s="75" t="s">
        <v>913</v>
      </c>
      <c r="D348" s="74" t="s">
        <v>914</v>
      </c>
      <c r="E348" s="76">
        <v>0</v>
      </c>
      <c r="F348" s="76">
        <v>0</v>
      </c>
      <c r="G348" s="76">
        <v>6101976.2599999998</v>
      </c>
      <c r="H348" s="76">
        <v>3047800</v>
      </c>
      <c r="I348" s="76">
        <v>3724496.28</v>
      </c>
      <c r="J348" s="76">
        <v>2363204.83</v>
      </c>
      <c r="K348" s="76">
        <v>324933</v>
      </c>
      <c r="L348" s="76">
        <v>12454448.5</v>
      </c>
      <c r="M348" s="76">
        <v>2735976.5</v>
      </c>
      <c r="N348" s="76">
        <v>15981572.5</v>
      </c>
      <c r="O348" s="76">
        <v>1953061</v>
      </c>
      <c r="P348" s="76">
        <v>6117018.1799999997</v>
      </c>
      <c r="Q348" s="76">
        <v>18139694.52</v>
      </c>
      <c r="R348" s="76">
        <v>7692459.0700000003</v>
      </c>
      <c r="S348" s="76">
        <v>2148310.84</v>
      </c>
      <c r="T348" s="76">
        <v>5609951</v>
      </c>
      <c r="U348" s="76">
        <v>0</v>
      </c>
      <c r="V348" s="76">
        <v>1481960</v>
      </c>
      <c r="W348" s="76">
        <v>15048</v>
      </c>
      <c r="X348" s="76">
        <v>7818571.5099999998</v>
      </c>
      <c r="Y348" s="76">
        <v>2600309.59</v>
      </c>
      <c r="Z348" s="76">
        <v>0</v>
      </c>
      <c r="AA348" s="76">
        <v>2217766</v>
      </c>
      <c r="AB348" s="76">
        <v>0</v>
      </c>
      <c r="AC348" s="76">
        <v>1844368.99</v>
      </c>
      <c r="AD348" s="76">
        <v>0</v>
      </c>
      <c r="AE348" s="76">
        <v>0</v>
      </c>
      <c r="AF348" s="76">
        <v>136200</v>
      </c>
      <c r="AG348" s="76">
        <v>2697403.75</v>
      </c>
      <c r="AH348" s="76">
        <v>1872517</v>
      </c>
      <c r="AI348" s="76">
        <v>1836448.17</v>
      </c>
      <c r="AJ348" s="76">
        <v>1935446.17</v>
      </c>
      <c r="AK348" s="76">
        <v>2182857</v>
      </c>
      <c r="AL348" s="76">
        <v>1391243.67</v>
      </c>
      <c r="AM348" s="76">
        <v>2376691.91</v>
      </c>
      <c r="AN348" s="76">
        <v>4176991.9</v>
      </c>
      <c r="AO348" s="76">
        <v>2514222.34</v>
      </c>
      <c r="AP348" s="76">
        <v>2900417</v>
      </c>
      <c r="AQ348" s="76">
        <v>2018202.34</v>
      </c>
      <c r="AR348" s="76">
        <v>315795</v>
      </c>
      <c r="AS348" s="76">
        <v>1090004</v>
      </c>
      <c r="AT348" s="76">
        <v>1656003.97</v>
      </c>
      <c r="AU348" s="76">
        <v>1537934</v>
      </c>
      <c r="AV348" s="76">
        <v>1375536</v>
      </c>
      <c r="AW348" s="76">
        <v>896149</v>
      </c>
      <c r="AX348" s="76">
        <v>630012.9</v>
      </c>
      <c r="AY348" s="76">
        <v>0</v>
      </c>
      <c r="AZ348" s="76">
        <v>2089884</v>
      </c>
      <c r="BA348" s="76">
        <v>3083367.29</v>
      </c>
      <c r="BB348" s="76">
        <v>5599915</v>
      </c>
      <c r="BC348" s="76">
        <v>19350</v>
      </c>
      <c r="BD348" s="76">
        <v>12000</v>
      </c>
      <c r="BE348" s="76">
        <v>6501226</v>
      </c>
      <c r="BF348" s="76">
        <v>19350</v>
      </c>
      <c r="BG348" s="76">
        <v>3092503.62</v>
      </c>
      <c r="BH348" s="76">
        <v>2441040</v>
      </c>
      <c r="BI348" s="76">
        <v>1303469</v>
      </c>
      <c r="BJ348" s="76">
        <v>0</v>
      </c>
      <c r="BK348" s="76">
        <v>7436114.5</v>
      </c>
      <c r="BL348" s="76">
        <v>4449767</v>
      </c>
      <c r="BM348" s="76">
        <v>532693</v>
      </c>
      <c r="BN348" s="76">
        <v>2990426.93</v>
      </c>
      <c r="BO348" s="76">
        <v>2726292</v>
      </c>
      <c r="BP348" s="76">
        <v>2930487</v>
      </c>
      <c r="BQ348" s="76">
        <v>0</v>
      </c>
      <c r="BR348" s="76">
        <v>2292412</v>
      </c>
      <c r="BS348" s="76">
        <v>2685803.2</v>
      </c>
      <c r="BT348" s="76">
        <v>3174148</v>
      </c>
      <c r="BU348" s="76">
        <v>3850972.16</v>
      </c>
      <c r="BV348" s="76">
        <v>4874547</v>
      </c>
      <c r="BW348" s="76">
        <v>2971863</v>
      </c>
      <c r="BX348" s="76">
        <v>1525914</v>
      </c>
      <c r="BY348" s="76">
        <v>1532670</v>
      </c>
      <c r="BZ348" s="77">
        <v>1984053.96</v>
      </c>
    </row>
    <row r="349" spans="1:78" x14ac:dyDescent="0.2">
      <c r="A349" s="74" t="s">
        <v>43</v>
      </c>
      <c r="B349" s="74" t="s">
        <v>840</v>
      </c>
      <c r="C349" s="75" t="s">
        <v>915</v>
      </c>
      <c r="D349" s="74" t="s">
        <v>916</v>
      </c>
      <c r="E349" s="76">
        <v>0</v>
      </c>
      <c r="F349" s="76">
        <v>0</v>
      </c>
      <c r="G349" s="76">
        <v>0</v>
      </c>
      <c r="H349" s="76">
        <v>0</v>
      </c>
      <c r="I349" s="76">
        <v>0</v>
      </c>
      <c r="J349" s="76">
        <v>2877.48</v>
      </c>
      <c r="K349" s="76">
        <v>0</v>
      </c>
      <c r="L349" s="76">
        <v>0</v>
      </c>
      <c r="M349" s="76">
        <v>0</v>
      </c>
      <c r="N349" s="76">
        <v>0</v>
      </c>
      <c r="O349" s="76">
        <v>0</v>
      </c>
      <c r="P349" s="76">
        <v>0</v>
      </c>
      <c r="Q349" s="76">
        <v>0</v>
      </c>
      <c r="R349" s="76">
        <v>0</v>
      </c>
      <c r="S349" s="76">
        <v>0</v>
      </c>
      <c r="T349" s="76">
        <v>0</v>
      </c>
      <c r="U349" s="76">
        <v>0</v>
      </c>
      <c r="V349" s="76">
        <v>0</v>
      </c>
      <c r="W349" s="76">
        <v>0</v>
      </c>
      <c r="X349" s="76">
        <v>0</v>
      </c>
      <c r="Y349" s="76">
        <v>0</v>
      </c>
      <c r="Z349" s="76">
        <v>0</v>
      </c>
      <c r="AA349" s="76">
        <v>0</v>
      </c>
      <c r="AB349" s="76">
        <v>0</v>
      </c>
      <c r="AC349" s="76">
        <v>0</v>
      </c>
      <c r="AD349" s="76">
        <v>0</v>
      </c>
      <c r="AE349" s="76">
        <v>0</v>
      </c>
      <c r="AF349" s="76">
        <v>0</v>
      </c>
      <c r="AG349" s="76">
        <v>0</v>
      </c>
      <c r="AH349" s="76">
        <v>0</v>
      </c>
      <c r="AI349" s="76">
        <v>0</v>
      </c>
      <c r="AJ349" s="76">
        <v>0</v>
      </c>
      <c r="AK349" s="76">
        <v>0</v>
      </c>
      <c r="AL349" s="76">
        <v>0</v>
      </c>
      <c r="AM349" s="76">
        <v>0</v>
      </c>
      <c r="AN349" s="76">
        <v>0</v>
      </c>
      <c r="AO349" s="76">
        <v>0</v>
      </c>
      <c r="AP349" s="76">
        <v>0</v>
      </c>
      <c r="AQ349" s="76">
        <v>0</v>
      </c>
      <c r="AR349" s="76">
        <v>0</v>
      </c>
      <c r="AS349" s="76">
        <v>0</v>
      </c>
      <c r="AT349" s="76">
        <v>0</v>
      </c>
      <c r="AU349" s="76">
        <v>0</v>
      </c>
      <c r="AV349" s="76">
        <v>0</v>
      </c>
      <c r="AW349" s="76">
        <v>0</v>
      </c>
      <c r="AX349" s="76">
        <v>0</v>
      </c>
      <c r="AY349" s="76">
        <v>0</v>
      </c>
      <c r="AZ349" s="76">
        <v>0</v>
      </c>
      <c r="BA349" s="76">
        <v>0</v>
      </c>
      <c r="BB349" s="76">
        <v>0</v>
      </c>
      <c r="BC349" s="76">
        <v>0</v>
      </c>
      <c r="BD349" s="76">
        <v>0</v>
      </c>
      <c r="BE349" s="76">
        <v>0</v>
      </c>
      <c r="BF349" s="76">
        <v>0</v>
      </c>
      <c r="BG349" s="76">
        <v>0</v>
      </c>
      <c r="BH349" s="76">
        <v>0</v>
      </c>
      <c r="BI349" s="76">
        <v>0</v>
      </c>
      <c r="BJ349" s="76">
        <v>0</v>
      </c>
      <c r="BK349" s="76">
        <v>0</v>
      </c>
      <c r="BL349" s="76">
        <v>0</v>
      </c>
      <c r="BM349" s="76">
        <v>0</v>
      </c>
      <c r="BN349" s="76">
        <v>0</v>
      </c>
      <c r="BO349" s="76">
        <v>0</v>
      </c>
      <c r="BP349" s="76">
        <v>74520</v>
      </c>
      <c r="BQ349" s="76">
        <v>0</v>
      </c>
      <c r="BR349" s="76">
        <v>0</v>
      </c>
      <c r="BS349" s="76">
        <v>0</v>
      </c>
      <c r="BT349" s="76">
        <v>0</v>
      </c>
      <c r="BU349" s="76">
        <v>0</v>
      </c>
      <c r="BV349" s="76">
        <v>0</v>
      </c>
      <c r="BW349" s="76">
        <v>0</v>
      </c>
      <c r="BX349" s="76">
        <v>0</v>
      </c>
      <c r="BY349" s="76">
        <v>0</v>
      </c>
      <c r="BZ349" s="77">
        <v>5130347.32</v>
      </c>
    </row>
    <row r="350" spans="1:78" x14ac:dyDescent="0.2">
      <c r="A350" s="74" t="s">
        <v>43</v>
      </c>
      <c r="B350" s="74" t="s">
        <v>840</v>
      </c>
      <c r="C350" s="75" t="s">
        <v>917</v>
      </c>
      <c r="D350" s="74" t="s">
        <v>918</v>
      </c>
      <c r="E350" s="76">
        <v>0</v>
      </c>
      <c r="F350" s="76">
        <v>0</v>
      </c>
      <c r="G350" s="76">
        <v>0</v>
      </c>
      <c r="H350" s="76">
        <v>0</v>
      </c>
      <c r="I350" s="76">
        <v>0</v>
      </c>
      <c r="J350" s="76">
        <v>212735.6</v>
      </c>
      <c r="K350" s="76">
        <v>0</v>
      </c>
      <c r="L350" s="76">
        <v>0</v>
      </c>
      <c r="M350" s="76">
        <v>0</v>
      </c>
      <c r="N350" s="76">
        <v>0</v>
      </c>
      <c r="O350" s="76">
        <v>11556</v>
      </c>
      <c r="P350" s="76">
        <v>0</v>
      </c>
      <c r="Q350" s="76">
        <v>0</v>
      </c>
      <c r="R350" s="76">
        <v>0</v>
      </c>
      <c r="S350" s="76">
        <v>0</v>
      </c>
      <c r="T350" s="76">
        <v>0</v>
      </c>
      <c r="U350" s="76">
        <v>0</v>
      </c>
      <c r="V350" s="76">
        <v>0</v>
      </c>
      <c r="W350" s="76">
        <v>0</v>
      </c>
      <c r="X350" s="76">
        <v>0</v>
      </c>
      <c r="Y350" s="76">
        <v>0</v>
      </c>
      <c r="Z350" s="76">
        <v>0</v>
      </c>
      <c r="AA350" s="76">
        <v>0</v>
      </c>
      <c r="AB350" s="76">
        <v>0</v>
      </c>
      <c r="AC350" s="76">
        <v>0</v>
      </c>
      <c r="AD350" s="76">
        <v>0</v>
      </c>
      <c r="AE350" s="76">
        <v>0</v>
      </c>
      <c r="AF350" s="76">
        <v>0</v>
      </c>
      <c r="AG350" s="76">
        <v>0</v>
      </c>
      <c r="AH350" s="76">
        <v>0</v>
      </c>
      <c r="AI350" s="76">
        <v>0</v>
      </c>
      <c r="AJ350" s="76">
        <v>0</v>
      </c>
      <c r="AK350" s="76">
        <v>0</v>
      </c>
      <c r="AL350" s="76">
        <v>0</v>
      </c>
      <c r="AM350" s="76">
        <v>0</v>
      </c>
      <c r="AN350" s="76">
        <v>0</v>
      </c>
      <c r="AO350" s="76">
        <v>0</v>
      </c>
      <c r="AP350" s="76">
        <v>0</v>
      </c>
      <c r="AQ350" s="76">
        <v>0</v>
      </c>
      <c r="AR350" s="76">
        <v>0</v>
      </c>
      <c r="AS350" s="76">
        <v>0</v>
      </c>
      <c r="AT350" s="76">
        <v>0</v>
      </c>
      <c r="AU350" s="76">
        <v>0</v>
      </c>
      <c r="AV350" s="76">
        <v>0</v>
      </c>
      <c r="AW350" s="76">
        <v>0</v>
      </c>
      <c r="AX350" s="76">
        <v>0</v>
      </c>
      <c r="AY350" s="76">
        <v>0</v>
      </c>
      <c r="AZ350" s="76">
        <v>0</v>
      </c>
      <c r="BA350" s="76">
        <v>151322.43</v>
      </c>
      <c r="BB350" s="76">
        <v>620291.29</v>
      </c>
      <c r="BC350" s="76">
        <v>0</v>
      </c>
      <c r="BD350" s="76">
        <v>0</v>
      </c>
      <c r="BE350" s="76">
        <v>73790.98</v>
      </c>
      <c r="BF350" s="76">
        <v>0</v>
      </c>
      <c r="BG350" s="76">
        <v>0</v>
      </c>
      <c r="BH350" s="76">
        <v>0</v>
      </c>
      <c r="BI350" s="76">
        <v>0</v>
      </c>
      <c r="BJ350" s="76">
        <v>71237.649999999994</v>
      </c>
      <c r="BK350" s="76">
        <v>0</v>
      </c>
      <c r="BL350" s="76">
        <v>0</v>
      </c>
      <c r="BM350" s="76">
        <v>0</v>
      </c>
      <c r="BN350" s="76">
        <v>0</v>
      </c>
      <c r="BO350" s="76">
        <v>35625</v>
      </c>
      <c r="BP350" s="76">
        <v>0</v>
      </c>
      <c r="BQ350" s="76">
        <v>0</v>
      </c>
      <c r="BR350" s="76">
        <v>0</v>
      </c>
      <c r="BS350" s="76">
        <v>0</v>
      </c>
      <c r="BT350" s="76">
        <v>0</v>
      </c>
      <c r="BU350" s="76">
        <v>0</v>
      </c>
      <c r="BV350" s="76">
        <v>0</v>
      </c>
      <c r="BW350" s="76">
        <v>0</v>
      </c>
      <c r="BX350" s="76">
        <v>0</v>
      </c>
      <c r="BY350" s="76">
        <v>0</v>
      </c>
      <c r="BZ350" s="77">
        <v>2664344.16</v>
      </c>
    </row>
    <row r="351" spans="1:78" x14ac:dyDescent="0.2">
      <c r="A351" s="74" t="s">
        <v>43</v>
      </c>
      <c r="B351" s="74" t="s">
        <v>840</v>
      </c>
      <c r="C351" s="75" t="s">
        <v>919</v>
      </c>
      <c r="D351" s="74" t="s">
        <v>920</v>
      </c>
      <c r="E351" s="76">
        <v>3819812.5</v>
      </c>
      <c r="F351" s="76">
        <v>848357</v>
      </c>
      <c r="G351" s="76">
        <v>2165236</v>
      </c>
      <c r="H351" s="76">
        <v>816188</v>
      </c>
      <c r="I351" s="76">
        <v>825634.83</v>
      </c>
      <c r="J351" s="76">
        <v>580635</v>
      </c>
      <c r="K351" s="76">
        <v>1543062.5</v>
      </c>
      <c r="L351" s="76">
        <v>782470.5</v>
      </c>
      <c r="M351" s="76">
        <v>420855.5</v>
      </c>
      <c r="N351" s="76">
        <v>2446795.5</v>
      </c>
      <c r="O351" s="76">
        <v>672855</v>
      </c>
      <c r="P351" s="76">
        <v>814697</v>
      </c>
      <c r="Q351" s="76">
        <v>815686</v>
      </c>
      <c r="R351" s="76">
        <v>1650085.5</v>
      </c>
      <c r="S351" s="76">
        <v>507270</v>
      </c>
      <c r="T351" s="76">
        <v>1081627</v>
      </c>
      <c r="U351" s="76">
        <v>174022.5</v>
      </c>
      <c r="V351" s="76">
        <v>82456.5</v>
      </c>
      <c r="W351" s="76">
        <v>0</v>
      </c>
      <c r="X351" s="76">
        <v>889086</v>
      </c>
      <c r="Y351" s="76">
        <v>658593.5</v>
      </c>
      <c r="Z351" s="76">
        <v>689902.5</v>
      </c>
      <c r="AA351" s="76">
        <v>148050</v>
      </c>
      <c r="AB351" s="76">
        <v>190000</v>
      </c>
      <c r="AC351" s="76">
        <v>58010</v>
      </c>
      <c r="AD351" s="76">
        <v>0</v>
      </c>
      <c r="AE351" s="76">
        <v>5950</v>
      </c>
      <c r="AF351" s="76">
        <v>1280468.75</v>
      </c>
      <c r="AG351" s="76">
        <v>345233.71</v>
      </c>
      <c r="AH351" s="76">
        <v>195084.5</v>
      </c>
      <c r="AI351" s="76">
        <v>94466</v>
      </c>
      <c r="AJ351" s="76">
        <v>155108</v>
      </c>
      <c r="AK351" s="76">
        <v>210017.5</v>
      </c>
      <c r="AL351" s="76">
        <v>86473.25</v>
      </c>
      <c r="AM351" s="76">
        <v>92171.75</v>
      </c>
      <c r="AN351" s="76">
        <v>214555</v>
      </c>
      <c r="AO351" s="76">
        <v>53504.5</v>
      </c>
      <c r="AP351" s="76">
        <v>197927.5</v>
      </c>
      <c r="AQ351" s="76">
        <v>183208</v>
      </c>
      <c r="AR351" s="76">
        <v>482637.5</v>
      </c>
      <c r="AS351" s="76">
        <v>914331</v>
      </c>
      <c r="AT351" s="76">
        <v>275270.75</v>
      </c>
      <c r="AU351" s="76">
        <v>150681.75</v>
      </c>
      <c r="AV351" s="76">
        <v>279743.7</v>
      </c>
      <c r="AW351" s="76">
        <v>9045</v>
      </c>
      <c r="AX351" s="76">
        <v>522796.5</v>
      </c>
      <c r="AY351" s="76">
        <v>77347.009999999995</v>
      </c>
      <c r="AZ351" s="76">
        <v>426359</v>
      </c>
      <c r="BA351" s="76">
        <v>851979.71</v>
      </c>
      <c r="BB351" s="76">
        <v>2129566.42</v>
      </c>
      <c r="BC351" s="76">
        <v>235000</v>
      </c>
      <c r="BD351" s="76">
        <v>3452528.61</v>
      </c>
      <c r="BE351" s="76">
        <v>1132074</v>
      </c>
      <c r="BF351" s="76">
        <v>1765134.57</v>
      </c>
      <c r="BG351" s="76">
        <v>684459</v>
      </c>
      <c r="BH351" s="76">
        <v>117917</v>
      </c>
      <c r="BI351" s="76">
        <v>163488</v>
      </c>
      <c r="BJ351" s="76">
        <v>1413215</v>
      </c>
      <c r="BK351" s="76">
        <v>520848</v>
      </c>
      <c r="BL351" s="76">
        <v>528450.04</v>
      </c>
      <c r="BM351" s="76">
        <v>86404</v>
      </c>
      <c r="BN351" s="76">
        <v>260028.5</v>
      </c>
      <c r="BO351" s="76">
        <v>1027616.5</v>
      </c>
      <c r="BP351" s="76">
        <v>264256.75</v>
      </c>
      <c r="BQ351" s="76">
        <v>0</v>
      </c>
      <c r="BR351" s="76">
        <v>103306</v>
      </c>
      <c r="BS351" s="76">
        <v>165983</v>
      </c>
      <c r="BT351" s="76">
        <v>501785</v>
      </c>
      <c r="BU351" s="76">
        <v>519534</v>
      </c>
      <c r="BV351" s="76">
        <v>2484178.4900000002</v>
      </c>
      <c r="BW351" s="76">
        <v>164146</v>
      </c>
      <c r="BX351" s="76">
        <v>19391</v>
      </c>
      <c r="BY351" s="76">
        <v>262210</v>
      </c>
      <c r="BZ351" s="77">
        <v>270730</v>
      </c>
    </row>
    <row r="352" spans="1:78" x14ac:dyDescent="0.2">
      <c r="A352" s="74" t="s">
        <v>43</v>
      </c>
      <c r="B352" s="74" t="s">
        <v>840</v>
      </c>
      <c r="C352" s="75" t="s">
        <v>921</v>
      </c>
      <c r="D352" s="74" t="s">
        <v>922</v>
      </c>
      <c r="E352" s="76">
        <v>0</v>
      </c>
      <c r="F352" s="76">
        <v>0</v>
      </c>
      <c r="G352" s="76">
        <v>0</v>
      </c>
      <c r="H352" s="76">
        <v>458881</v>
      </c>
      <c r="I352" s="76">
        <v>331843</v>
      </c>
      <c r="J352" s="76">
        <v>439699.5</v>
      </c>
      <c r="K352" s="76">
        <v>2265350</v>
      </c>
      <c r="L352" s="76">
        <v>0</v>
      </c>
      <c r="M352" s="76">
        <v>44630</v>
      </c>
      <c r="N352" s="76">
        <v>1014930</v>
      </c>
      <c r="O352" s="76">
        <v>23100</v>
      </c>
      <c r="P352" s="76">
        <v>306600</v>
      </c>
      <c r="Q352" s="76">
        <v>0</v>
      </c>
      <c r="R352" s="76">
        <v>926220</v>
      </c>
      <c r="S352" s="76">
        <v>94530</v>
      </c>
      <c r="T352" s="76">
        <v>407020</v>
      </c>
      <c r="U352" s="76">
        <v>0</v>
      </c>
      <c r="V352" s="76">
        <v>177090</v>
      </c>
      <c r="W352" s="76">
        <v>2239820</v>
      </c>
      <c r="X352" s="76">
        <v>674345</v>
      </c>
      <c r="Y352" s="76">
        <v>464460</v>
      </c>
      <c r="Z352" s="76">
        <v>792260</v>
      </c>
      <c r="AA352" s="76">
        <v>301550</v>
      </c>
      <c r="AB352" s="76">
        <v>0</v>
      </c>
      <c r="AC352" s="76">
        <v>490763</v>
      </c>
      <c r="AD352" s="76">
        <v>246553</v>
      </c>
      <c r="AE352" s="76">
        <v>0</v>
      </c>
      <c r="AF352" s="76">
        <v>1460070</v>
      </c>
      <c r="AG352" s="76">
        <v>545891</v>
      </c>
      <c r="AH352" s="76">
        <v>299508</v>
      </c>
      <c r="AI352" s="76">
        <v>166510</v>
      </c>
      <c r="AJ352" s="76">
        <v>257420</v>
      </c>
      <c r="AK352" s="76">
        <v>214580</v>
      </c>
      <c r="AL352" s="76">
        <v>297726</v>
      </c>
      <c r="AM352" s="76">
        <v>277710</v>
      </c>
      <c r="AN352" s="76">
        <v>374483</v>
      </c>
      <c r="AO352" s="76">
        <v>206220</v>
      </c>
      <c r="AP352" s="76">
        <v>373260</v>
      </c>
      <c r="AQ352" s="76">
        <v>377800</v>
      </c>
      <c r="AR352" s="76">
        <v>969590</v>
      </c>
      <c r="AS352" s="76">
        <v>133820</v>
      </c>
      <c r="AT352" s="76">
        <v>223119</v>
      </c>
      <c r="AU352" s="76">
        <v>666344</v>
      </c>
      <c r="AV352" s="76">
        <v>0</v>
      </c>
      <c r="AW352" s="76">
        <v>103425</v>
      </c>
      <c r="AX352" s="76">
        <v>161895</v>
      </c>
      <c r="AY352" s="76">
        <v>0</v>
      </c>
      <c r="AZ352" s="76">
        <v>259930</v>
      </c>
      <c r="BA352" s="76">
        <v>0</v>
      </c>
      <c r="BB352" s="76">
        <v>0</v>
      </c>
      <c r="BC352" s="76">
        <v>301882</v>
      </c>
      <c r="BD352" s="76">
        <v>0</v>
      </c>
      <c r="BE352" s="76">
        <v>428190</v>
      </c>
      <c r="BF352" s="76">
        <v>397173</v>
      </c>
      <c r="BG352" s="76">
        <v>277437</v>
      </c>
      <c r="BH352" s="76">
        <v>137298</v>
      </c>
      <c r="BI352" s="76">
        <v>69660</v>
      </c>
      <c r="BJ352" s="76">
        <v>0</v>
      </c>
      <c r="BK352" s="76">
        <v>637218</v>
      </c>
      <c r="BL352" s="76">
        <v>237040</v>
      </c>
      <c r="BM352" s="76">
        <v>218688</v>
      </c>
      <c r="BN352" s="76">
        <v>0</v>
      </c>
      <c r="BO352" s="76">
        <v>315300</v>
      </c>
      <c r="BP352" s="76">
        <v>0</v>
      </c>
      <c r="BQ352" s="76">
        <v>659088</v>
      </c>
      <c r="BR352" s="76">
        <v>172610</v>
      </c>
      <c r="BS352" s="76">
        <v>191310</v>
      </c>
      <c r="BT352" s="76">
        <v>279770</v>
      </c>
      <c r="BU352" s="76">
        <v>251040</v>
      </c>
      <c r="BV352" s="76">
        <v>502183</v>
      </c>
      <c r="BW352" s="76">
        <v>283195</v>
      </c>
      <c r="BX352" s="76">
        <v>158730</v>
      </c>
      <c r="BY352" s="76">
        <v>193716.5</v>
      </c>
      <c r="BZ352" s="77">
        <v>1464699</v>
      </c>
    </row>
    <row r="353" spans="1:78" x14ac:dyDescent="0.2">
      <c r="A353" s="74" t="s">
        <v>43</v>
      </c>
      <c r="B353" s="74" t="s">
        <v>923</v>
      </c>
      <c r="C353" s="75" t="s">
        <v>924</v>
      </c>
      <c r="D353" s="74" t="s">
        <v>925</v>
      </c>
      <c r="E353" s="76">
        <v>0</v>
      </c>
      <c r="F353" s="76">
        <v>0</v>
      </c>
      <c r="G353" s="76">
        <v>0</v>
      </c>
      <c r="H353" s="76">
        <v>0</v>
      </c>
      <c r="I353" s="76">
        <v>0</v>
      </c>
      <c r="J353" s="76">
        <v>0</v>
      </c>
      <c r="K353" s="76">
        <v>16464000</v>
      </c>
      <c r="L353" s="76">
        <v>0</v>
      </c>
      <c r="M353" s="76">
        <v>0</v>
      </c>
      <c r="N353" s="76">
        <v>0</v>
      </c>
      <c r="O353" s="76">
        <v>0</v>
      </c>
      <c r="P353" s="76">
        <v>0</v>
      </c>
      <c r="Q353" s="76">
        <v>0</v>
      </c>
      <c r="R353" s="76">
        <v>0</v>
      </c>
      <c r="S353" s="76">
        <v>0</v>
      </c>
      <c r="T353" s="76">
        <v>0</v>
      </c>
      <c r="U353" s="76">
        <v>0</v>
      </c>
      <c r="V353" s="76">
        <v>0</v>
      </c>
      <c r="W353" s="76">
        <v>0</v>
      </c>
      <c r="X353" s="76">
        <v>0</v>
      </c>
      <c r="Y353" s="76">
        <v>0</v>
      </c>
      <c r="Z353" s="76">
        <v>0</v>
      </c>
      <c r="AA353" s="76">
        <v>0</v>
      </c>
      <c r="AB353" s="76">
        <v>0</v>
      </c>
      <c r="AC353" s="76">
        <v>0</v>
      </c>
      <c r="AD353" s="76">
        <v>0</v>
      </c>
      <c r="AE353" s="76">
        <v>0</v>
      </c>
      <c r="AF353" s="76">
        <v>16023000</v>
      </c>
      <c r="AG353" s="76">
        <v>0</v>
      </c>
      <c r="AH353" s="76">
        <v>0</v>
      </c>
      <c r="AI353" s="76">
        <v>0</v>
      </c>
      <c r="AJ353" s="76">
        <v>0</v>
      </c>
      <c r="AK353" s="76">
        <v>0</v>
      </c>
      <c r="AL353" s="76">
        <v>0</v>
      </c>
      <c r="AM353" s="76">
        <v>0</v>
      </c>
      <c r="AN353" s="76">
        <v>0</v>
      </c>
      <c r="AO353" s="76">
        <v>0</v>
      </c>
      <c r="AP353" s="76">
        <v>0</v>
      </c>
      <c r="AQ353" s="76">
        <v>0</v>
      </c>
      <c r="AR353" s="76">
        <v>0</v>
      </c>
      <c r="AS353" s="76">
        <v>0</v>
      </c>
      <c r="AT353" s="76">
        <v>0</v>
      </c>
      <c r="AU353" s="76">
        <v>0</v>
      </c>
      <c r="AV353" s="76">
        <v>0</v>
      </c>
      <c r="AW353" s="76">
        <v>0</v>
      </c>
      <c r="AX353" s="76">
        <v>0</v>
      </c>
      <c r="AY353" s="76">
        <v>0</v>
      </c>
      <c r="AZ353" s="76">
        <v>0</v>
      </c>
      <c r="BA353" s="76">
        <v>0</v>
      </c>
      <c r="BB353" s="76">
        <v>0</v>
      </c>
      <c r="BC353" s="76">
        <v>0</v>
      </c>
      <c r="BD353" s="76">
        <v>0</v>
      </c>
      <c r="BE353" s="76">
        <v>0</v>
      </c>
      <c r="BF353" s="76">
        <v>0</v>
      </c>
      <c r="BG353" s="76">
        <v>0</v>
      </c>
      <c r="BH353" s="76">
        <v>0</v>
      </c>
      <c r="BI353" s="76">
        <v>0</v>
      </c>
      <c r="BJ353" s="76">
        <v>0</v>
      </c>
      <c r="BK353" s="76">
        <v>0</v>
      </c>
      <c r="BL353" s="76">
        <v>0</v>
      </c>
      <c r="BM353" s="76">
        <v>0</v>
      </c>
      <c r="BN353" s="76">
        <v>0</v>
      </c>
      <c r="BO353" s="76">
        <v>0</v>
      </c>
      <c r="BP353" s="76">
        <v>0</v>
      </c>
      <c r="BQ353" s="76">
        <v>0</v>
      </c>
      <c r="BR353" s="76">
        <v>0</v>
      </c>
      <c r="BS353" s="76">
        <v>0</v>
      </c>
      <c r="BT353" s="76">
        <v>0</v>
      </c>
      <c r="BU353" s="76">
        <v>0</v>
      </c>
      <c r="BV353" s="76">
        <v>0</v>
      </c>
      <c r="BW353" s="76">
        <v>0</v>
      </c>
      <c r="BX353" s="76">
        <v>0</v>
      </c>
      <c r="BY353" s="76">
        <v>0</v>
      </c>
      <c r="BZ353" s="77">
        <v>12356612.33</v>
      </c>
    </row>
    <row r="354" spans="1:78" x14ac:dyDescent="0.2">
      <c r="A354" s="74" t="s">
        <v>43</v>
      </c>
      <c r="B354" s="74" t="s">
        <v>923</v>
      </c>
      <c r="C354" s="75" t="s">
        <v>926</v>
      </c>
      <c r="D354" s="74" t="s">
        <v>927</v>
      </c>
      <c r="E354" s="76">
        <v>0</v>
      </c>
      <c r="F354" s="76">
        <v>0</v>
      </c>
      <c r="G354" s="76">
        <v>0</v>
      </c>
      <c r="H354" s="76">
        <v>0</v>
      </c>
      <c r="I354" s="76">
        <v>0</v>
      </c>
      <c r="J354" s="76">
        <v>0</v>
      </c>
      <c r="K354" s="76">
        <v>742054741.34000003</v>
      </c>
      <c r="L354" s="76">
        <v>0</v>
      </c>
      <c r="M354" s="76">
        <v>0</v>
      </c>
      <c r="N354" s="76">
        <v>0</v>
      </c>
      <c r="O354" s="76">
        <v>0</v>
      </c>
      <c r="P354" s="76">
        <v>0</v>
      </c>
      <c r="Q354" s="76">
        <v>0</v>
      </c>
      <c r="R354" s="76">
        <v>0</v>
      </c>
      <c r="S354" s="76">
        <v>0</v>
      </c>
      <c r="T354" s="76">
        <v>0</v>
      </c>
      <c r="U354" s="76">
        <v>0</v>
      </c>
      <c r="V354" s="76">
        <v>0</v>
      </c>
      <c r="W354" s="76">
        <v>0</v>
      </c>
      <c r="X354" s="76">
        <v>0</v>
      </c>
      <c r="Y354" s="76">
        <v>0</v>
      </c>
      <c r="Z354" s="76">
        <v>0</v>
      </c>
      <c r="AA354" s="76">
        <v>0</v>
      </c>
      <c r="AB354" s="76">
        <v>0</v>
      </c>
      <c r="AC354" s="76">
        <v>0</v>
      </c>
      <c r="AD354" s="76">
        <v>0</v>
      </c>
      <c r="AE354" s="76">
        <v>0</v>
      </c>
      <c r="AF354" s="76">
        <v>41581742.25</v>
      </c>
      <c r="AG354" s="76">
        <v>0</v>
      </c>
      <c r="AH354" s="76">
        <v>0</v>
      </c>
      <c r="AI354" s="76">
        <v>0</v>
      </c>
      <c r="AJ354" s="76">
        <v>0</v>
      </c>
      <c r="AK354" s="76">
        <v>0</v>
      </c>
      <c r="AL354" s="76">
        <v>0</v>
      </c>
      <c r="AM354" s="76">
        <v>0</v>
      </c>
      <c r="AN354" s="76">
        <v>0</v>
      </c>
      <c r="AO354" s="76">
        <v>0</v>
      </c>
      <c r="AP354" s="76">
        <v>0</v>
      </c>
      <c r="AQ354" s="76">
        <v>0</v>
      </c>
      <c r="AR354" s="76">
        <v>14877469.67</v>
      </c>
      <c r="AS354" s="76">
        <v>0</v>
      </c>
      <c r="AT354" s="76">
        <v>0</v>
      </c>
      <c r="AU354" s="76">
        <v>0</v>
      </c>
      <c r="AV354" s="76">
        <v>0</v>
      </c>
      <c r="AW354" s="76">
        <v>0</v>
      </c>
      <c r="AX354" s="76">
        <v>0</v>
      </c>
      <c r="AY354" s="76">
        <v>469432908.04000002</v>
      </c>
      <c r="AZ354" s="76">
        <v>0</v>
      </c>
      <c r="BA354" s="76">
        <v>0</v>
      </c>
      <c r="BB354" s="76">
        <v>0</v>
      </c>
      <c r="BC354" s="76">
        <v>0</v>
      </c>
      <c r="BD354" s="76">
        <v>0</v>
      </c>
      <c r="BE354" s="76">
        <v>0</v>
      </c>
      <c r="BF354" s="76">
        <v>0</v>
      </c>
      <c r="BG354" s="76">
        <v>0</v>
      </c>
      <c r="BH354" s="76">
        <v>0</v>
      </c>
      <c r="BI354" s="76">
        <v>0</v>
      </c>
      <c r="BJ354" s="76">
        <v>341302510.82999998</v>
      </c>
      <c r="BK354" s="76">
        <v>0</v>
      </c>
      <c r="BL354" s="76">
        <v>0</v>
      </c>
      <c r="BM354" s="76">
        <v>0</v>
      </c>
      <c r="BN354" s="76">
        <v>0</v>
      </c>
      <c r="BO354" s="76">
        <v>0</v>
      </c>
      <c r="BP354" s="76">
        <v>0</v>
      </c>
      <c r="BQ354" s="76">
        <v>0</v>
      </c>
      <c r="BR354" s="76">
        <v>0</v>
      </c>
      <c r="BS354" s="76">
        <v>0</v>
      </c>
      <c r="BT354" s="76">
        <v>0</v>
      </c>
      <c r="BU354" s="76">
        <v>0</v>
      </c>
      <c r="BV354" s="76">
        <v>0</v>
      </c>
      <c r="BW354" s="76">
        <v>0</v>
      </c>
      <c r="BX354" s="76">
        <v>0</v>
      </c>
      <c r="BY354" s="76">
        <v>0</v>
      </c>
      <c r="BZ354" s="77">
        <v>167024</v>
      </c>
    </row>
    <row r="355" spans="1:78" x14ac:dyDescent="0.2">
      <c r="A355" s="74" t="s">
        <v>43</v>
      </c>
      <c r="B355" s="74" t="s">
        <v>923</v>
      </c>
      <c r="C355" s="75" t="s">
        <v>928</v>
      </c>
      <c r="D355" s="74" t="s">
        <v>929</v>
      </c>
      <c r="E355" s="76">
        <v>0</v>
      </c>
      <c r="F355" s="76">
        <v>0</v>
      </c>
      <c r="G355" s="76">
        <v>0</v>
      </c>
      <c r="H355" s="76">
        <v>0</v>
      </c>
      <c r="I355" s="76">
        <v>0</v>
      </c>
      <c r="J355" s="76">
        <v>0</v>
      </c>
      <c r="K355" s="76">
        <v>0</v>
      </c>
      <c r="L355" s="76">
        <v>0</v>
      </c>
      <c r="M355" s="76">
        <v>0</v>
      </c>
      <c r="N355" s="76">
        <v>0</v>
      </c>
      <c r="O355" s="76">
        <v>0</v>
      </c>
      <c r="P355" s="76">
        <v>0</v>
      </c>
      <c r="Q355" s="76">
        <v>0</v>
      </c>
      <c r="R355" s="76">
        <v>0</v>
      </c>
      <c r="S355" s="76">
        <v>0</v>
      </c>
      <c r="T355" s="76">
        <v>0</v>
      </c>
      <c r="U355" s="76">
        <v>0</v>
      </c>
      <c r="V355" s="76">
        <v>0</v>
      </c>
      <c r="W355" s="76">
        <v>0</v>
      </c>
      <c r="X355" s="76">
        <v>0</v>
      </c>
      <c r="Y355" s="76">
        <v>0</v>
      </c>
      <c r="Z355" s="76">
        <v>0</v>
      </c>
      <c r="AA355" s="76">
        <v>0</v>
      </c>
      <c r="AB355" s="76">
        <v>0</v>
      </c>
      <c r="AC355" s="76">
        <v>0</v>
      </c>
      <c r="AD355" s="76">
        <v>0</v>
      </c>
      <c r="AE355" s="76">
        <v>0</v>
      </c>
      <c r="AF355" s="76">
        <v>77868713.969999999</v>
      </c>
      <c r="AG355" s="76">
        <v>0</v>
      </c>
      <c r="AH355" s="76">
        <v>0</v>
      </c>
      <c r="AI355" s="76">
        <v>0</v>
      </c>
      <c r="AJ355" s="76">
        <v>0</v>
      </c>
      <c r="AK355" s="76">
        <v>0</v>
      </c>
      <c r="AL355" s="76">
        <v>0</v>
      </c>
      <c r="AM355" s="76">
        <v>0</v>
      </c>
      <c r="AN355" s="76">
        <v>0</v>
      </c>
      <c r="AO355" s="76">
        <v>0</v>
      </c>
      <c r="AP355" s="76">
        <v>0</v>
      </c>
      <c r="AQ355" s="76">
        <v>0</v>
      </c>
      <c r="AR355" s="76">
        <v>0</v>
      </c>
      <c r="AS355" s="76">
        <v>0</v>
      </c>
      <c r="AT355" s="76">
        <v>0</v>
      </c>
      <c r="AU355" s="76">
        <v>0</v>
      </c>
      <c r="AV355" s="76">
        <v>0</v>
      </c>
      <c r="AW355" s="76">
        <v>0</v>
      </c>
      <c r="AX355" s="76">
        <v>0</v>
      </c>
      <c r="AY355" s="76">
        <v>0</v>
      </c>
      <c r="AZ355" s="76">
        <v>0</v>
      </c>
      <c r="BA355" s="76">
        <v>0</v>
      </c>
      <c r="BB355" s="76">
        <v>0</v>
      </c>
      <c r="BC355" s="76">
        <v>0</v>
      </c>
      <c r="BD355" s="76">
        <v>0</v>
      </c>
      <c r="BE355" s="76">
        <v>0</v>
      </c>
      <c r="BF355" s="76">
        <v>0</v>
      </c>
      <c r="BG355" s="76">
        <v>0</v>
      </c>
      <c r="BH355" s="76">
        <v>0</v>
      </c>
      <c r="BI355" s="76">
        <v>0</v>
      </c>
      <c r="BJ355" s="76">
        <v>336855437.57999998</v>
      </c>
      <c r="BK355" s="76">
        <v>0</v>
      </c>
      <c r="BL355" s="76">
        <v>0</v>
      </c>
      <c r="BM355" s="76">
        <v>0</v>
      </c>
      <c r="BN355" s="76">
        <v>0</v>
      </c>
      <c r="BO355" s="76">
        <v>0</v>
      </c>
      <c r="BP355" s="76">
        <v>0</v>
      </c>
      <c r="BQ355" s="76">
        <v>0</v>
      </c>
      <c r="BR355" s="76">
        <v>0</v>
      </c>
      <c r="BS355" s="76">
        <v>0</v>
      </c>
      <c r="BT355" s="76">
        <v>0</v>
      </c>
      <c r="BU355" s="76">
        <v>0</v>
      </c>
      <c r="BV355" s="76">
        <v>0</v>
      </c>
      <c r="BW355" s="76">
        <v>0</v>
      </c>
      <c r="BX355" s="76">
        <v>0</v>
      </c>
      <c r="BY355" s="76">
        <v>0</v>
      </c>
      <c r="BZ355" s="77">
        <v>43504610.249999993</v>
      </c>
    </row>
    <row r="356" spans="1:78" x14ac:dyDescent="0.2">
      <c r="A356" s="74" t="s">
        <v>43</v>
      </c>
      <c r="B356" s="74" t="s">
        <v>923</v>
      </c>
      <c r="C356" s="75" t="s">
        <v>930</v>
      </c>
      <c r="D356" s="74" t="s">
        <v>931</v>
      </c>
      <c r="E356" s="88">
        <v>0</v>
      </c>
      <c r="F356" s="88">
        <v>0</v>
      </c>
      <c r="G356" s="88">
        <v>0</v>
      </c>
      <c r="H356" s="88">
        <v>0</v>
      </c>
      <c r="I356" s="88">
        <v>0</v>
      </c>
      <c r="J356" s="88">
        <v>0</v>
      </c>
      <c r="K356" s="88">
        <v>0</v>
      </c>
      <c r="L356" s="88">
        <v>0</v>
      </c>
      <c r="M356" s="88">
        <v>0</v>
      </c>
      <c r="N356" s="88">
        <v>0</v>
      </c>
      <c r="O356" s="88">
        <v>0</v>
      </c>
      <c r="P356" s="88">
        <v>0</v>
      </c>
      <c r="Q356" s="88">
        <v>0</v>
      </c>
      <c r="R356" s="88">
        <v>0</v>
      </c>
      <c r="S356" s="88">
        <v>0</v>
      </c>
      <c r="T356" s="88">
        <v>0</v>
      </c>
      <c r="U356" s="88">
        <v>0</v>
      </c>
      <c r="V356" s="88">
        <v>0</v>
      </c>
      <c r="W356" s="88">
        <v>0</v>
      </c>
      <c r="X356" s="88">
        <v>0</v>
      </c>
      <c r="Y356" s="88">
        <v>0</v>
      </c>
      <c r="Z356" s="88">
        <v>0</v>
      </c>
      <c r="AA356" s="88">
        <v>0</v>
      </c>
      <c r="AB356" s="88">
        <v>0</v>
      </c>
      <c r="AC356" s="88">
        <v>0</v>
      </c>
      <c r="AD356" s="88">
        <v>0</v>
      </c>
      <c r="AE356" s="88">
        <v>0</v>
      </c>
      <c r="AF356" s="88">
        <v>0</v>
      </c>
      <c r="AG356" s="88">
        <v>0</v>
      </c>
      <c r="AH356" s="88">
        <v>0</v>
      </c>
      <c r="AI356" s="88">
        <v>0</v>
      </c>
      <c r="AJ356" s="88">
        <v>0</v>
      </c>
      <c r="AK356" s="88">
        <v>0</v>
      </c>
      <c r="AL356" s="88">
        <v>0</v>
      </c>
      <c r="AM356" s="88">
        <v>0</v>
      </c>
      <c r="AN356" s="88">
        <v>0</v>
      </c>
      <c r="AO356" s="88">
        <v>0</v>
      </c>
      <c r="AP356" s="88">
        <v>0</v>
      </c>
      <c r="AQ356" s="88">
        <v>0</v>
      </c>
      <c r="AR356" s="88">
        <v>0</v>
      </c>
      <c r="AS356" s="88">
        <v>0</v>
      </c>
      <c r="AT356" s="88">
        <v>0</v>
      </c>
      <c r="AU356" s="88">
        <v>0</v>
      </c>
      <c r="AV356" s="88">
        <v>0</v>
      </c>
      <c r="AW356" s="88">
        <v>0</v>
      </c>
      <c r="AX356" s="88">
        <v>0</v>
      </c>
      <c r="AY356" s="88">
        <v>0</v>
      </c>
      <c r="AZ356" s="88">
        <v>0</v>
      </c>
      <c r="BA356" s="88">
        <v>0</v>
      </c>
      <c r="BB356" s="88">
        <v>0</v>
      </c>
      <c r="BC356" s="88">
        <v>0</v>
      </c>
      <c r="BD356" s="88">
        <v>0</v>
      </c>
      <c r="BE356" s="88">
        <v>0</v>
      </c>
      <c r="BF356" s="88">
        <v>0</v>
      </c>
      <c r="BG356" s="88">
        <v>0</v>
      </c>
      <c r="BH356" s="88">
        <v>0</v>
      </c>
      <c r="BI356" s="88">
        <v>0</v>
      </c>
      <c r="BJ356" s="88">
        <v>0</v>
      </c>
      <c r="BK356" s="88">
        <v>0</v>
      </c>
      <c r="BL356" s="88">
        <v>0</v>
      </c>
      <c r="BM356" s="88">
        <v>0</v>
      </c>
      <c r="BN356" s="88">
        <v>0</v>
      </c>
      <c r="BO356" s="88">
        <v>0</v>
      </c>
      <c r="BP356" s="88">
        <v>0</v>
      </c>
      <c r="BQ356" s="88">
        <v>0</v>
      </c>
      <c r="BR356" s="88">
        <v>0</v>
      </c>
      <c r="BS356" s="88">
        <v>0</v>
      </c>
      <c r="BT356" s="88">
        <v>0</v>
      </c>
      <c r="BU356" s="88">
        <v>0</v>
      </c>
      <c r="BV356" s="88">
        <v>0</v>
      </c>
      <c r="BW356" s="88">
        <v>0</v>
      </c>
      <c r="BX356" s="88">
        <v>0</v>
      </c>
      <c r="BY356" s="88">
        <v>0</v>
      </c>
      <c r="BZ356" s="77">
        <v>2417111.5</v>
      </c>
    </row>
    <row r="357" spans="1:78" x14ac:dyDescent="0.2">
      <c r="A357" s="74" t="s">
        <v>43</v>
      </c>
      <c r="B357" s="74" t="s">
        <v>923</v>
      </c>
      <c r="C357" s="75" t="s">
        <v>932</v>
      </c>
      <c r="D357" s="74" t="s">
        <v>933</v>
      </c>
      <c r="E357" s="76">
        <v>0</v>
      </c>
      <c r="F357" s="76">
        <v>0</v>
      </c>
      <c r="G357" s="76">
        <v>0</v>
      </c>
      <c r="H357" s="76">
        <v>0</v>
      </c>
      <c r="I357" s="76">
        <v>0</v>
      </c>
      <c r="J357" s="76">
        <v>0</v>
      </c>
      <c r="K357" s="76">
        <v>0</v>
      </c>
      <c r="L357" s="76">
        <v>0</v>
      </c>
      <c r="M357" s="76">
        <v>0</v>
      </c>
      <c r="N357" s="76">
        <v>0</v>
      </c>
      <c r="O357" s="76">
        <v>0</v>
      </c>
      <c r="P357" s="76">
        <v>0</v>
      </c>
      <c r="Q357" s="76">
        <v>0</v>
      </c>
      <c r="R357" s="76">
        <v>0</v>
      </c>
      <c r="S357" s="76">
        <v>0</v>
      </c>
      <c r="T357" s="76">
        <v>0</v>
      </c>
      <c r="U357" s="76">
        <v>0</v>
      </c>
      <c r="V357" s="76">
        <v>0</v>
      </c>
      <c r="W357" s="76">
        <v>0</v>
      </c>
      <c r="X357" s="76">
        <v>0</v>
      </c>
      <c r="Y357" s="76">
        <v>0</v>
      </c>
      <c r="Z357" s="76">
        <v>0</v>
      </c>
      <c r="AA357" s="76">
        <v>0</v>
      </c>
      <c r="AB357" s="76">
        <v>0</v>
      </c>
      <c r="AC357" s="76">
        <v>0</v>
      </c>
      <c r="AD357" s="76">
        <v>0</v>
      </c>
      <c r="AE357" s="76">
        <v>0</v>
      </c>
      <c r="AF357" s="76">
        <v>0</v>
      </c>
      <c r="AG357" s="76">
        <v>0</v>
      </c>
      <c r="AH357" s="76">
        <v>0</v>
      </c>
      <c r="AI357" s="76">
        <v>0</v>
      </c>
      <c r="AJ357" s="76">
        <v>0</v>
      </c>
      <c r="AK357" s="76">
        <v>0</v>
      </c>
      <c r="AL357" s="76">
        <v>0</v>
      </c>
      <c r="AM357" s="76">
        <v>0</v>
      </c>
      <c r="AN357" s="76">
        <v>0</v>
      </c>
      <c r="AO357" s="76">
        <v>0</v>
      </c>
      <c r="AP357" s="76">
        <v>0</v>
      </c>
      <c r="AQ357" s="76">
        <v>0</v>
      </c>
      <c r="AR357" s="76">
        <v>0</v>
      </c>
      <c r="AS357" s="76">
        <v>0</v>
      </c>
      <c r="AT357" s="76">
        <v>0</v>
      </c>
      <c r="AU357" s="76">
        <v>0</v>
      </c>
      <c r="AV357" s="76">
        <v>0</v>
      </c>
      <c r="AW357" s="76">
        <v>0</v>
      </c>
      <c r="AX357" s="76">
        <v>0</v>
      </c>
      <c r="AY357" s="76">
        <v>0</v>
      </c>
      <c r="AZ357" s="76">
        <v>0</v>
      </c>
      <c r="BA357" s="76">
        <v>0</v>
      </c>
      <c r="BB357" s="76">
        <v>0</v>
      </c>
      <c r="BC357" s="76">
        <v>0</v>
      </c>
      <c r="BD357" s="76">
        <v>0</v>
      </c>
      <c r="BE357" s="76">
        <v>0</v>
      </c>
      <c r="BF357" s="76">
        <v>0</v>
      </c>
      <c r="BG357" s="76">
        <v>0</v>
      </c>
      <c r="BH357" s="76">
        <v>0</v>
      </c>
      <c r="BI357" s="76">
        <v>0</v>
      </c>
      <c r="BJ357" s="76">
        <v>414</v>
      </c>
      <c r="BK357" s="76">
        <v>0</v>
      </c>
      <c r="BL357" s="76">
        <v>0</v>
      </c>
      <c r="BM357" s="76">
        <v>0</v>
      </c>
      <c r="BN357" s="76">
        <v>0</v>
      </c>
      <c r="BO357" s="76">
        <v>0</v>
      </c>
      <c r="BP357" s="76">
        <v>0</v>
      </c>
      <c r="BQ357" s="76">
        <v>0</v>
      </c>
      <c r="BR357" s="76">
        <v>0</v>
      </c>
      <c r="BS357" s="76">
        <v>0</v>
      </c>
      <c r="BT357" s="76">
        <v>0</v>
      </c>
      <c r="BU357" s="76">
        <v>0</v>
      </c>
      <c r="BV357" s="76">
        <v>0</v>
      </c>
      <c r="BW357" s="76">
        <v>0</v>
      </c>
      <c r="BX357" s="76">
        <v>0</v>
      </c>
      <c r="BY357" s="76">
        <v>0</v>
      </c>
      <c r="BZ357" s="77"/>
    </row>
    <row r="358" spans="1:78" x14ac:dyDescent="0.2">
      <c r="A358" s="74" t="s">
        <v>43</v>
      </c>
      <c r="B358" s="74" t="s">
        <v>923</v>
      </c>
      <c r="C358" s="75" t="s">
        <v>934</v>
      </c>
      <c r="D358" s="74" t="s">
        <v>935</v>
      </c>
      <c r="E358" s="88">
        <v>0</v>
      </c>
      <c r="F358" s="88">
        <v>0</v>
      </c>
      <c r="G358" s="88">
        <v>0</v>
      </c>
      <c r="H358" s="88">
        <v>0</v>
      </c>
      <c r="I358" s="88">
        <v>0</v>
      </c>
      <c r="J358" s="88">
        <v>0</v>
      </c>
      <c r="K358" s="88">
        <v>0</v>
      </c>
      <c r="L358" s="88">
        <v>0</v>
      </c>
      <c r="M358" s="88">
        <v>0</v>
      </c>
      <c r="N358" s="88">
        <v>0</v>
      </c>
      <c r="O358" s="88">
        <v>0</v>
      </c>
      <c r="P358" s="88">
        <v>0</v>
      </c>
      <c r="Q358" s="88">
        <v>0</v>
      </c>
      <c r="R358" s="88">
        <v>0</v>
      </c>
      <c r="S358" s="88">
        <v>0</v>
      </c>
      <c r="T358" s="88">
        <v>0</v>
      </c>
      <c r="U358" s="88">
        <v>0</v>
      </c>
      <c r="V358" s="88">
        <v>0</v>
      </c>
      <c r="W358" s="88">
        <v>0</v>
      </c>
      <c r="X358" s="88">
        <v>0</v>
      </c>
      <c r="Y358" s="88">
        <v>0</v>
      </c>
      <c r="Z358" s="88">
        <v>0</v>
      </c>
      <c r="AA358" s="88">
        <v>0</v>
      </c>
      <c r="AB358" s="88">
        <v>0</v>
      </c>
      <c r="AC358" s="88">
        <v>0</v>
      </c>
      <c r="AD358" s="88">
        <v>0</v>
      </c>
      <c r="AE358" s="88">
        <v>0</v>
      </c>
      <c r="AF358" s="88">
        <v>0</v>
      </c>
      <c r="AG358" s="88">
        <v>0</v>
      </c>
      <c r="AH358" s="88">
        <v>0</v>
      </c>
      <c r="AI358" s="88">
        <v>0</v>
      </c>
      <c r="AJ358" s="88">
        <v>0</v>
      </c>
      <c r="AK358" s="88">
        <v>0</v>
      </c>
      <c r="AL358" s="88">
        <v>0</v>
      </c>
      <c r="AM358" s="88">
        <v>0</v>
      </c>
      <c r="AN358" s="88">
        <v>0</v>
      </c>
      <c r="AO358" s="88">
        <v>0</v>
      </c>
      <c r="AP358" s="88">
        <v>0</v>
      </c>
      <c r="AQ358" s="88">
        <v>0</v>
      </c>
      <c r="AR358" s="88">
        <v>0</v>
      </c>
      <c r="AS358" s="88">
        <v>0</v>
      </c>
      <c r="AT358" s="88">
        <v>0</v>
      </c>
      <c r="AU358" s="88">
        <v>0</v>
      </c>
      <c r="AV358" s="88">
        <v>0</v>
      </c>
      <c r="AW358" s="88">
        <v>0</v>
      </c>
      <c r="AX358" s="88">
        <v>0</v>
      </c>
      <c r="AY358" s="88">
        <v>0</v>
      </c>
      <c r="AZ358" s="88">
        <v>0</v>
      </c>
      <c r="BA358" s="88">
        <v>0</v>
      </c>
      <c r="BB358" s="88">
        <v>0</v>
      </c>
      <c r="BC358" s="88">
        <v>0</v>
      </c>
      <c r="BD358" s="88">
        <v>0</v>
      </c>
      <c r="BE358" s="88">
        <v>0</v>
      </c>
      <c r="BF358" s="88">
        <v>0</v>
      </c>
      <c r="BG358" s="88">
        <v>0</v>
      </c>
      <c r="BH358" s="88">
        <v>0</v>
      </c>
      <c r="BI358" s="88">
        <v>0</v>
      </c>
      <c r="BJ358" s="88">
        <v>0</v>
      </c>
      <c r="BK358" s="88">
        <v>0</v>
      </c>
      <c r="BL358" s="88">
        <v>0</v>
      </c>
      <c r="BM358" s="88">
        <v>0</v>
      </c>
      <c r="BN358" s="88">
        <v>0</v>
      </c>
      <c r="BO358" s="88">
        <v>0</v>
      </c>
      <c r="BP358" s="88">
        <v>0</v>
      </c>
      <c r="BQ358" s="88">
        <v>0</v>
      </c>
      <c r="BR358" s="88">
        <v>0</v>
      </c>
      <c r="BS358" s="88">
        <v>0</v>
      </c>
      <c r="BT358" s="88">
        <v>0</v>
      </c>
      <c r="BU358" s="88">
        <v>0</v>
      </c>
      <c r="BV358" s="88">
        <v>0</v>
      </c>
      <c r="BW358" s="88">
        <v>0</v>
      </c>
      <c r="BX358" s="88">
        <v>0</v>
      </c>
      <c r="BY358" s="88">
        <v>0</v>
      </c>
      <c r="BZ358" s="77">
        <v>1734990</v>
      </c>
    </row>
    <row r="359" spans="1:78" x14ac:dyDescent="0.2">
      <c r="A359" s="74" t="s">
        <v>43</v>
      </c>
      <c r="B359" s="74" t="s">
        <v>923</v>
      </c>
      <c r="C359" s="75" t="s">
        <v>936</v>
      </c>
      <c r="D359" s="74" t="s">
        <v>937</v>
      </c>
      <c r="E359" s="76">
        <v>0</v>
      </c>
      <c r="F359" s="76">
        <v>0</v>
      </c>
      <c r="G359" s="76">
        <v>0</v>
      </c>
      <c r="H359" s="76">
        <v>0</v>
      </c>
      <c r="I359" s="76">
        <v>0</v>
      </c>
      <c r="J359" s="76">
        <v>0</v>
      </c>
      <c r="K359" s="76">
        <v>0</v>
      </c>
      <c r="L359" s="76">
        <v>0</v>
      </c>
      <c r="M359" s="76">
        <v>0</v>
      </c>
      <c r="N359" s="76">
        <v>0</v>
      </c>
      <c r="O359" s="76">
        <v>0</v>
      </c>
      <c r="P359" s="76">
        <v>0</v>
      </c>
      <c r="Q359" s="76">
        <v>0</v>
      </c>
      <c r="R359" s="76">
        <v>0</v>
      </c>
      <c r="S359" s="76">
        <v>0</v>
      </c>
      <c r="T359" s="76">
        <v>0</v>
      </c>
      <c r="U359" s="76">
        <v>0</v>
      </c>
      <c r="V359" s="76">
        <v>0</v>
      </c>
      <c r="W359" s="76">
        <v>301</v>
      </c>
      <c r="X359" s="76">
        <v>0</v>
      </c>
      <c r="Y359" s="76">
        <v>0</v>
      </c>
      <c r="Z359" s="76">
        <v>0</v>
      </c>
      <c r="AA359" s="76">
        <v>0</v>
      </c>
      <c r="AB359" s="76">
        <v>0</v>
      </c>
      <c r="AC359" s="76">
        <v>0</v>
      </c>
      <c r="AD359" s="76">
        <v>0</v>
      </c>
      <c r="AE359" s="76">
        <v>0</v>
      </c>
      <c r="AF359" s="76">
        <v>648532</v>
      </c>
      <c r="AG359" s="76">
        <v>0</v>
      </c>
      <c r="AH359" s="76">
        <v>0</v>
      </c>
      <c r="AI359" s="76">
        <v>0</v>
      </c>
      <c r="AJ359" s="76">
        <v>0</v>
      </c>
      <c r="AK359" s="76">
        <v>0</v>
      </c>
      <c r="AL359" s="76">
        <v>0</v>
      </c>
      <c r="AM359" s="76">
        <v>0</v>
      </c>
      <c r="AN359" s="76">
        <v>0</v>
      </c>
      <c r="AO359" s="76">
        <v>0</v>
      </c>
      <c r="AP359" s="76">
        <v>0</v>
      </c>
      <c r="AQ359" s="76">
        <v>0</v>
      </c>
      <c r="AR359" s="76">
        <v>0</v>
      </c>
      <c r="AS359" s="76">
        <v>0</v>
      </c>
      <c r="AT359" s="76">
        <v>0</v>
      </c>
      <c r="AU359" s="76">
        <v>0</v>
      </c>
      <c r="AV359" s="76">
        <v>0</v>
      </c>
      <c r="AW359" s="76">
        <v>0</v>
      </c>
      <c r="AX359" s="76">
        <v>0</v>
      </c>
      <c r="AY359" s="76">
        <v>0</v>
      </c>
      <c r="AZ359" s="76">
        <v>0</v>
      </c>
      <c r="BA359" s="76">
        <v>0</v>
      </c>
      <c r="BB359" s="76">
        <v>0</v>
      </c>
      <c r="BC359" s="76">
        <v>0</v>
      </c>
      <c r="BD359" s="76">
        <v>0</v>
      </c>
      <c r="BE359" s="76">
        <v>0</v>
      </c>
      <c r="BF359" s="76">
        <v>0</v>
      </c>
      <c r="BG359" s="76">
        <v>0</v>
      </c>
      <c r="BH359" s="76">
        <v>0</v>
      </c>
      <c r="BI359" s="76">
        <v>0</v>
      </c>
      <c r="BJ359" s="76">
        <v>43008.73</v>
      </c>
      <c r="BK359" s="76">
        <v>0</v>
      </c>
      <c r="BL359" s="76">
        <v>0</v>
      </c>
      <c r="BM359" s="76">
        <v>0</v>
      </c>
      <c r="BN359" s="76">
        <v>0</v>
      </c>
      <c r="BO359" s="76">
        <v>0</v>
      </c>
      <c r="BP359" s="76">
        <v>0</v>
      </c>
      <c r="BQ359" s="76">
        <v>0</v>
      </c>
      <c r="BR359" s="76">
        <v>0</v>
      </c>
      <c r="BS359" s="76">
        <v>0</v>
      </c>
      <c r="BT359" s="76">
        <v>0</v>
      </c>
      <c r="BU359" s="76">
        <v>0</v>
      </c>
      <c r="BV359" s="76">
        <v>0</v>
      </c>
      <c r="BW359" s="76">
        <v>0</v>
      </c>
      <c r="BX359" s="76">
        <v>0</v>
      </c>
      <c r="BY359" s="76">
        <v>0</v>
      </c>
      <c r="BZ359" s="77">
        <v>1600996</v>
      </c>
    </row>
    <row r="360" spans="1:78" x14ac:dyDescent="0.2">
      <c r="A360" s="74" t="s">
        <v>43</v>
      </c>
      <c r="B360" s="74" t="s">
        <v>938</v>
      </c>
      <c r="C360" s="75" t="s">
        <v>939</v>
      </c>
      <c r="D360" s="74" t="s">
        <v>940</v>
      </c>
      <c r="E360" s="76">
        <v>18827885.68</v>
      </c>
      <c r="F360" s="76">
        <v>8628127.0199999996</v>
      </c>
      <c r="G360" s="76">
        <v>8193810.0800000001</v>
      </c>
      <c r="H360" s="76">
        <v>3391395.31</v>
      </c>
      <c r="I360" s="76">
        <v>3593304.82</v>
      </c>
      <c r="J360" s="76">
        <v>1770414.83</v>
      </c>
      <c r="K360" s="76">
        <v>23328897.079999998</v>
      </c>
      <c r="L360" s="76">
        <v>9601578.5600000005</v>
      </c>
      <c r="M360" s="76">
        <v>3120266.59</v>
      </c>
      <c r="N360" s="76">
        <v>12585013.24</v>
      </c>
      <c r="O360" s="76">
        <v>1237007.8700000001</v>
      </c>
      <c r="P360" s="76">
        <v>4129273.72</v>
      </c>
      <c r="Q360" s="76">
        <v>10771623.060000001</v>
      </c>
      <c r="R360" s="76">
        <v>10285600.609999999</v>
      </c>
      <c r="S360" s="76">
        <v>817748.26</v>
      </c>
      <c r="T360" s="76">
        <v>4698077.4400000004</v>
      </c>
      <c r="U360" s="76">
        <v>2575324.73</v>
      </c>
      <c r="V360" s="76">
        <v>1953617.83</v>
      </c>
      <c r="W360" s="76">
        <v>16025128.15</v>
      </c>
      <c r="X360" s="76">
        <v>3405023.15</v>
      </c>
      <c r="Y360" s="76">
        <v>4713035.88</v>
      </c>
      <c r="Z360" s="76">
        <v>4748920</v>
      </c>
      <c r="AA360" s="76">
        <v>2125605.5</v>
      </c>
      <c r="AB360" s="76">
        <v>0</v>
      </c>
      <c r="AC360" s="76">
        <v>3449403.65</v>
      </c>
      <c r="AD360" s="76">
        <v>1676774.41</v>
      </c>
      <c r="AE360" s="76">
        <v>2963812.25</v>
      </c>
      <c r="AF360" s="76">
        <v>20301683.289999999</v>
      </c>
      <c r="AG360" s="76">
        <v>1453848.82</v>
      </c>
      <c r="AH360" s="76">
        <v>1120922.56</v>
      </c>
      <c r="AI360" s="76">
        <v>700000</v>
      </c>
      <c r="AJ360" s="76">
        <v>550000</v>
      </c>
      <c r="AK360" s="76">
        <v>3347841.48</v>
      </c>
      <c r="AL360" s="76">
        <v>2753000</v>
      </c>
      <c r="AM360" s="76">
        <v>2289720.04</v>
      </c>
      <c r="AN360" s="76">
        <v>5059384.3</v>
      </c>
      <c r="AO360" s="76">
        <v>2257120.64</v>
      </c>
      <c r="AP360" s="76">
        <v>3083277.64</v>
      </c>
      <c r="AQ360" s="76">
        <v>2273388.9700000002</v>
      </c>
      <c r="AR360" s="76">
        <v>7462799.7999999998</v>
      </c>
      <c r="AS360" s="76">
        <v>3653743.85</v>
      </c>
      <c r="AT360" s="76">
        <v>2095501.63</v>
      </c>
      <c r="AU360" s="76">
        <v>2399374.69</v>
      </c>
      <c r="AV360" s="76">
        <v>1211598.06</v>
      </c>
      <c r="AW360" s="76">
        <v>98729.37</v>
      </c>
      <c r="AX360" s="76">
        <v>558931.75</v>
      </c>
      <c r="AY360" s="76">
        <v>14214707.800000001</v>
      </c>
      <c r="AZ360" s="76">
        <v>3401427.79</v>
      </c>
      <c r="BA360" s="76">
        <v>4214475.8499999996</v>
      </c>
      <c r="BB360" s="76">
        <v>4732536.2300000004</v>
      </c>
      <c r="BC360" s="76">
        <v>5523442.8300000001</v>
      </c>
      <c r="BD360" s="76">
        <v>1594665.29</v>
      </c>
      <c r="BE360" s="76">
        <v>6324037.4199999999</v>
      </c>
      <c r="BF360" s="76">
        <v>5283019.7300000004</v>
      </c>
      <c r="BG360" s="76">
        <v>1700000</v>
      </c>
      <c r="BH360" s="76">
        <v>2366166.42</v>
      </c>
      <c r="BI360" s="76">
        <v>513130.68</v>
      </c>
      <c r="BJ360" s="76">
        <v>10796600</v>
      </c>
      <c r="BK360" s="76">
        <v>4674552.09</v>
      </c>
      <c r="BL360" s="76">
        <v>1569749.88</v>
      </c>
      <c r="BM360" s="76">
        <v>1712563.24</v>
      </c>
      <c r="BN360" s="76">
        <v>1471648.6</v>
      </c>
      <c r="BO360" s="76">
        <v>3494009.09</v>
      </c>
      <c r="BP360" s="76">
        <v>1012000</v>
      </c>
      <c r="BQ360" s="76">
        <v>14359908.42</v>
      </c>
      <c r="BR360" s="76">
        <v>2211076.7400000002</v>
      </c>
      <c r="BS360" s="76">
        <v>0</v>
      </c>
      <c r="BT360" s="76">
        <v>4542708.7699999996</v>
      </c>
      <c r="BU360" s="76">
        <v>4740023.43</v>
      </c>
      <c r="BV360" s="76">
        <v>5464182.8200000003</v>
      </c>
      <c r="BW360" s="76">
        <v>2059868.22</v>
      </c>
      <c r="BX360" s="76">
        <v>3113194.09</v>
      </c>
      <c r="BY360" s="76">
        <v>1447212.68</v>
      </c>
      <c r="BZ360" s="77">
        <v>5493658.0199999996</v>
      </c>
    </row>
    <row r="361" spans="1:78" x14ac:dyDescent="0.2">
      <c r="A361" s="74" t="s">
        <v>43</v>
      </c>
      <c r="B361" s="74" t="s">
        <v>938</v>
      </c>
      <c r="C361" s="75" t="s">
        <v>941</v>
      </c>
      <c r="D361" s="74" t="s">
        <v>942</v>
      </c>
      <c r="E361" s="76">
        <v>0</v>
      </c>
      <c r="F361" s="76">
        <v>0</v>
      </c>
      <c r="G361" s="76">
        <v>0</v>
      </c>
      <c r="H361" s="76">
        <v>0</v>
      </c>
      <c r="I361" s="76">
        <v>0</v>
      </c>
      <c r="J361" s="76">
        <v>0</v>
      </c>
      <c r="K361" s="76">
        <v>40240000</v>
      </c>
      <c r="L361" s="76">
        <v>0</v>
      </c>
      <c r="M361" s="76">
        <v>0</v>
      </c>
      <c r="N361" s="76">
        <v>0</v>
      </c>
      <c r="O361" s="76">
        <v>0</v>
      </c>
      <c r="P361" s="76">
        <v>2200000</v>
      </c>
      <c r="Q361" s="76">
        <v>0</v>
      </c>
      <c r="R361" s="76">
        <v>0</v>
      </c>
      <c r="S361" s="76">
        <v>0</v>
      </c>
      <c r="T361" s="76">
        <v>0</v>
      </c>
      <c r="U361" s="76">
        <v>0</v>
      </c>
      <c r="V361" s="76">
        <v>0</v>
      </c>
      <c r="W361" s="76">
        <v>0</v>
      </c>
      <c r="X361" s="76">
        <v>0</v>
      </c>
      <c r="Y361" s="76">
        <v>0</v>
      </c>
      <c r="Z361" s="76">
        <v>0</v>
      </c>
      <c r="AA361" s="76">
        <v>0</v>
      </c>
      <c r="AB361" s="76">
        <v>0</v>
      </c>
      <c r="AC361" s="76">
        <v>0</v>
      </c>
      <c r="AD361" s="76">
        <v>0</v>
      </c>
      <c r="AE361" s="76">
        <v>0</v>
      </c>
      <c r="AF361" s="76">
        <v>0</v>
      </c>
      <c r="AG361" s="76">
        <v>0</v>
      </c>
      <c r="AH361" s="76">
        <v>0</v>
      </c>
      <c r="AI361" s="76">
        <v>0</v>
      </c>
      <c r="AJ361" s="76">
        <v>0</v>
      </c>
      <c r="AK361" s="76">
        <v>0</v>
      </c>
      <c r="AL361" s="76">
        <v>0</v>
      </c>
      <c r="AM361" s="76">
        <v>0</v>
      </c>
      <c r="AN361" s="76">
        <v>968000</v>
      </c>
      <c r="AO361" s="76">
        <v>0</v>
      </c>
      <c r="AP361" s="76">
        <v>0</v>
      </c>
      <c r="AQ361" s="76">
        <v>0</v>
      </c>
      <c r="AR361" s="76">
        <v>0</v>
      </c>
      <c r="AS361" s="76">
        <v>14700</v>
      </c>
      <c r="AT361" s="76">
        <v>0</v>
      </c>
      <c r="AU361" s="76">
        <v>0</v>
      </c>
      <c r="AV361" s="76">
        <v>0</v>
      </c>
      <c r="AW361" s="76">
        <v>0</v>
      </c>
      <c r="AX361" s="76">
        <v>0</v>
      </c>
      <c r="AY361" s="76">
        <v>0</v>
      </c>
      <c r="AZ361" s="76">
        <v>0</v>
      </c>
      <c r="BA361" s="76">
        <v>0</v>
      </c>
      <c r="BB361" s="76">
        <v>0</v>
      </c>
      <c r="BC361" s="76">
        <v>0</v>
      </c>
      <c r="BD361" s="76">
        <v>0</v>
      </c>
      <c r="BE361" s="76">
        <v>0</v>
      </c>
      <c r="BF361" s="76">
        <v>0</v>
      </c>
      <c r="BG361" s="76">
        <v>0</v>
      </c>
      <c r="BH361" s="76">
        <v>0</v>
      </c>
      <c r="BI361" s="76">
        <v>0</v>
      </c>
      <c r="BJ361" s="76">
        <v>0</v>
      </c>
      <c r="BK361" s="76">
        <v>0</v>
      </c>
      <c r="BL361" s="76">
        <v>0</v>
      </c>
      <c r="BM361" s="76">
        <v>0</v>
      </c>
      <c r="BN361" s="76">
        <v>0</v>
      </c>
      <c r="BO361" s="76">
        <v>0</v>
      </c>
      <c r="BP361" s="76">
        <v>0</v>
      </c>
      <c r="BQ361" s="76">
        <v>0</v>
      </c>
      <c r="BR361" s="76">
        <v>0</v>
      </c>
      <c r="BS361" s="76">
        <v>0</v>
      </c>
      <c r="BT361" s="76">
        <v>0</v>
      </c>
      <c r="BU361" s="76">
        <v>0</v>
      </c>
      <c r="BV361" s="76">
        <v>0</v>
      </c>
      <c r="BW361" s="76">
        <v>0</v>
      </c>
      <c r="BX361" s="76">
        <v>0</v>
      </c>
      <c r="BY361" s="76">
        <v>0</v>
      </c>
      <c r="BZ361" s="77">
        <v>184422355.34</v>
      </c>
    </row>
    <row r="362" spans="1:78" x14ac:dyDescent="0.2">
      <c r="A362" s="74" t="s">
        <v>43</v>
      </c>
      <c r="B362" s="74" t="s">
        <v>938</v>
      </c>
      <c r="C362" s="75" t="s">
        <v>943</v>
      </c>
      <c r="D362" s="74" t="s">
        <v>944</v>
      </c>
      <c r="E362" s="76">
        <v>0</v>
      </c>
      <c r="F362" s="76">
        <v>1509924.78</v>
      </c>
      <c r="G362" s="76">
        <v>0</v>
      </c>
      <c r="H362" s="76">
        <v>0</v>
      </c>
      <c r="I362" s="76">
        <v>0</v>
      </c>
      <c r="J362" s="76">
        <v>0</v>
      </c>
      <c r="K362" s="76">
        <v>0</v>
      </c>
      <c r="L362" s="76">
        <v>0</v>
      </c>
      <c r="M362" s="76">
        <v>0</v>
      </c>
      <c r="N362" s="76">
        <v>9009120</v>
      </c>
      <c r="O362" s="76">
        <v>0</v>
      </c>
      <c r="P362" s="76">
        <v>160000</v>
      </c>
      <c r="Q362" s="76">
        <v>0</v>
      </c>
      <c r="R362" s="76">
        <v>0</v>
      </c>
      <c r="S362" s="76">
        <v>0</v>
      </c>
      <c r="T362" s="76">
        <v>0</v>
      </c>
      <c r="U362" s="76">
        <v>0</v>
      </c>
      <c r="V362" s="76">
        <v>0</v>
      </c>
      <c r="W362" s="76">
        <v>4490000</v>
      </c>
      <c r="X362" s="76">
        <v>0</v>
      </c>
      <c r="Y362" s="76">
        <v>0</v>
      </c>
      <c r="Z362" s="76">
        <v>0</v>
      </c>
      <c r="AA362" s="76">
        <v>0</v>
      </c>
      <c r="AB362" s="76">
        <v>0</v>
      </c>
      <c r="AC362" s="76">
        <v>0</v>
      </c>
      <c r="AD362" s="76">
        <v>0</v>
      </c>
      <c r="AE362" s="76">
        <v>0</v>
      </c>
      <c r="AF362" s="76">
        <v>0</v>
      </c>
      <c r="AG362" s="76">
        <v>0</v>
      </c>
      <c r="AH362" s="76">
        <v>0</v>
      </c>
      <c r="AI362" s="76">
        <v>0</v>
      </c>
      <c r="AJ362" s="76">
        <v>0</v>
      </c>
      <c r="AK362" s="76">
        <v>0</v>
      </c>
      <c r="AL362" s="76">
        <v>0</v>
      </c>
      <c r="AM362" s="76">
        <v>0</v>
      </c>
      <c r="AN362" s="76">
        <v>0</v>
      </c>
      <c r="AO362" s="76">
        <v>0</v>
      </c>
      <c r="AP362" s="76">
        <v>0</v>
      </c>
      <c r="AQ362" s="76">
        <v>0</v>
      </c>
      <c r="AR362" s="76">
        <v>0</v>
      </c>
      <c r="AS362" s="76">
        <v>0</v>
      </c>
      <c r="AT362" s="76">
        <v>0</v>
      </c>
      <c r="AU362" s="76">
        <v>0</v>
      </c>
      <c r="AV362" s="76">
        <v>0</v>
      </c>
      <c r="AW362" s="76">
        <v>0</v>
      </c>
      <c r="AX362" s="76">
        <v>0</v>
      </c>
      <c r="AY362" s="76">
        <v>0</v>
      </c>
      <c r="AZ362" s="76">
        <v>0</v>
      </c>
      <c r="BA362" s="76">
        <v>0</v>
      </c>
      <c r="BB362" s="76">
        <v>0</v>
      </c>
      <c r="BC362" s="76">
        <v>0</v>
      </c>
      <c r="BD362" s="76">
        <v>0</v>
      </c>
      <c r="BE362" s="76">
        <v>0</v>
      </c>
      <c r="BF362" s="76">
        <v>0</v>
      </c>
      <c r="BG362" s="76">
        <v>0</v>
      </c>
      <c r="BH362" s="76">
        <v>0</v>
      </c>
      <c r="BI362" s="76">
        <v>0</v>
      </c>
      <c r="BJ362" s="76">
        <v>0</v>
      </c>
      <c r="BK362" s="76">
        <v>0</v>
      </c>
      <c r="BL362" s="76">
        <v>0</v>
      </c>
      <c r="BM362" s="76">
        <v>0</v>
      </c>
      <c r="BN362" s="76">
        <v>0</v>
      </c>
      <c r="BO362" s="76">
        <v>1210343</v>
      </c>
      <c r="BP362" s="76">
        <v>0</v>
      </c>
      <c r="BQ362" s="76">
        <v>0</v>
      </c>
      <c r="BR362" s="76">
        <v>100000</v>
      </c>
      <c r="BS362" s="76">
        <v>0</v>
      </c>
      <c r="BT362" s="76">
        <v>0</v>
      </c>
      <c r="BU362" s="76">
        <v>89641.15</v>
      </c>
      <c r="BV362" s="76">
        <v>0</v>
      </c>
      <c r="BW362" s="76">
        <v>0</v>
      </c>
      <c r="BX362" s="76">
        <v>0</v>
      </c>
      <c r="BY362" s="76">
        <v>0</v>
      </c>
      <c r="BZ362" s="77">
        <v>76090748.25</v>
      </c>
    </row>
    <row r="363" spans="1:78" x14ac:dyDescent="0.2">
      <c r="A363" s="74" t="s">
        <v>43</v>
      </c>
      <c r="B363" s="74" t="s">
        <v>938</v>
      </c>
      <c r="C363" s="75" t="s">
        <v>945</v>
      </c>
      <c r="D363" s="74" t="s">
        <v>946</v>
      </c>
      <c r="E363" s="76">
        <v>6487540</v>
      </c>
      <c r="F363" s="76">
        <v>0</v>
      </c>
      <c r="G363" s="76">
        <v>0</v>
      </c>
      <c r="H363" s="76">
        <v>0</v>
      </c>
      <c r="I363" s="76">
        <v>0</v>
      </c>
      <c r="J363" s="76">
        <v>0</v>
      </c>
      <c r="K363" s="76">
        <v>0</v>
      </c>
      <c r="L363" s="76">
        <v>0</v>
      </c>
      <c r="M363" s="76">
        <v>0</v>
      </c>
      <c r="N363" s="76">
        <v>0</v>
      </c>
      <c r="O363" s="76">
        <v>0</v>
      </c>
      <c r="P363" s="76">
        <v>3388000</v>
      </c>
      <c r="Q363" s="76">
        <v>0</v>
      </c>
      <c r="R363" s="76">
        <v>0</v>
      </c>
      <c r="S363" s="76">
        <v>0</v>
      </c>
      <c r="T363" s="76">
        <v>0</v>
      </c>
      <c r="U363" s="76">
        <v>0</v>
      </c>
      <c r="V363" s="76">
        <v>0</v>
      </c>
      <c r="W363" s="76">
        <v>0</v>
      </c>
      <c r="X363" s="76">
        <v>0</v>
      </c>
      <c r="Y363" s="76">
        <v>0</v>
      </c>
      <c r="Z363" s="76">
        <v>0</v>
      </c>
      <c r="AA363" s="76">
        <v>0</v>
      </c>
      <c r="AB363" s="76">
        <v>0</v>
      </c>
      <c r="AC363" s="76">
        <v>0</v>
      </c>
      <c r="AD363" s="76">
        <v>0</v>
      </c>
      <c r="AE363" s="76">
        <v>0</v>
      </c>
      <c r="AF363" s="76">
        <v>6461000</v>
      </c>
      <c r="AG363" s="76">
        <v>0</v>
      </c>
      <c r="AH363" s="76">
        <v>0</v>
      </c>
      <c r="AI363" s="76">
        <v>0</v>
      </c>
      <c r="AJ363" s="76">
        <v>0</v>
      </c>
      <c r="AK363" s="76">
        <v>0</v>
      </c>
      <c r="AL363" s="76">
        <v>8300103</v>
      </c>
      <c r="AM363" s="76">
        <v>0</v>
      </c>
      <c r="AN363" s="76">
        <v>0</v>
      </c>
      <c r="AO363" s="76">
        <v>0</v>
      </c>
      <c r="AP363" s="76">
        <v>0</v>
      </c>
      <c r="AQ363" s="76">
        <v>250000</v>
      </c>
      <c r="AR363" s="76">
        <v>77849327</v>
      </c>
      <c r="AS363" s="76">
        <v>0</v>
      </c>
      <c r="AT363" s="76">
        <v>0</v>
      </c>
      <c r="AU363" s="76">
        <v>0</v>
      </c>
      <c r="AV363" s="76">
        <v>0</v>
      </c>
      <c r="AW363" s="76">
        <v>0</v>
      </c>
      <c r="AX363" s="76">
        <v>0</v>
      </c>
      <c r="AY363" s="76">
        <v>0</v>
      </c>
      <c r="AZ363" s="76">
        <v>762900</v>
      </c>
      <c r="BA363" s="76">
        <v>0</v>
      </c>
      <c r="BB363" s="76">
        <v>0</v>
      </c>
      <c r="BC363" s="76">
        <v>0</v>
      </c>
      <c r="BD363" s="76">
        <v>0</v>
      </c>
      <c r="BE363" s="76">
        <v>0</v>
      </c>
      <c r="BF363" s="76">
        <v>0</v>
      </c>
      <c r="BG363" s="76">
        <v>0</v>
      </c>
      <c r="BH363" s="76">
        <v>0</v>
      </c>
      <c r="BI363" s="76">
        <v>0</v>
      </c>
      <c r="BJ363" s="76">
        <v>73331145</v>
      </c>
      <c r="BK363" s="76">
        <v>0</v>
      </c>
      <c r="BL363" s="76">
        <v>0</v>
      </c>
      <c r="BM363" s="76">
        <v>0</v>
      </c>
      <c r="BN363" s="76">
        <v>0</v>
      </c>
      <c r="BO363" s="76">
        <v>0</v>
      </c>
      <c r="BP363" s="76">
        <v>0</v>
      </c>
      <c r="BQ363" s="76">
        <v>47485090.5</v>
      </c>
      <c r="BR363" s="76">
        <v>0</v>
      </c>
      <c r="BS363" s="76">
        <v>0</v>
      </c>
      <c r="BT363" s="76">
        <v>0</v>
      </c>
      <c r="BU363" s="76">
        <v>0</v>
      </c>
      <c r="BV363" s="76">
        <v>0</v>
      </c>
      <c r="BW363" s="76">
        <v>0</v>
      </c>
      <c r="BX363" s="76">
        <v>0</v>
      </c>
      <c r="BY363" s="76">
        <v>0</v>
      </c>
      <c r="BZ363" s="77">
        <v>97531.040000000008</v>
      </c>
    </row>
    <row r="364" spans="1:78" x14ac:dyDescent="0.2">
      <c r="A364" s="74" t="s">
        <v>43</v>
      </c>
      <c r="B364" s="74" t="s">
        <v>938</v>
      </c>
      <c r="C364" s="75" t="s">
        <v>947</v>
      </c>
      <c r="D364" s="74" t="s">
        <v>948</v>
      </c>
      <c r="E364" s="76">
        <v>0</v>
      </c>
      <c r="F364" s="76">
        <v>0</v>
      </c>
      <c r="G364" s="76">
        <v>0</v>
      </c>
      <c r="H364" s="76">
        <v>0</v>
      </c>
      <c r="I364" s="76">
        <v>0</v>
      </c>
      <c r="J364" s="76">
        <v>0</v>
      </c>
      <c r="K364" s="76">
        <v>0</v>
      </c>
      <c r="L364" s="76">
        <v>0</v>
      </c>
      <c r="M364" s="76">
        <v>0</v>
      </c>
      <c r="N364" s="76">
        <v>0</v>
      </c>
      <c r="O364" s="76">
        <v>0</v>
      </c>
      <c r="P364" s="76">
        <v>0</v>
      </c>
      <c r="Q364" s="76">
        <v>0</v>
      </c>
      <c r="R364" s="76">
        <v>0</v>
      </c>
      <c r="S364" s="76">
        <v>0</v>
      </c>
      <c r="T364" s="76">
        <v>0</v>
      </c>
      <c r="U364" s="76">
        <v>0</v>
      </c>
      <c r="V364" s="76">
        <v>0</v>
      </c>
      <c r="W364" s="76">
        <v>0</v>
      </c>
      <c r="X364" s="76">
        <v>0</v>
      </c>
      <c r="Y364" s="76">
        <v>0</v>
      </c>
      <c r="Z364" s="76">
        <v>0</v>
      </c>
      <c r="AA364" s="76">
        <v>0</v>
      </c>
      <c r="AB364" s="76">
        <v>0</v>
      </c>
      <c r="AC364" s="76">
        <v>0</v>
      </c>
      <c r="AD364" s="76">
        <v>0</v>
      </c>
      <c r="AE364" s="76">
        <v>0</v>
      </c>
      <c r="AF364" s="76">
        <v>0</v>
      </c>
      <c r="AG364" s="76">
        <v>343000</v>
      </c>
      <c r="AH364" s="76">
        <v>0</v>
      </c>
      <c r="AI364" s="76">
        <v>6172360</v>
      </c>
      <c r="AJ364" s="76">
        <v>0</v>
      </c>
      <c r="AK364" s="76">
        <v>0</v>
      </c>
      <c r="AL364" s="76">
        <v>0</v>
      </c>
      <c r="AM364" s="76">
        <v>7373000</v>
      </c>
      <c r="AN364" s="76">
        <v>0</v>
      </c>
      <c r="AO364" s="76">
        <v>0</v>
      </c>
      <c r="AP364" s="76">
        <v>593000</v>
      </c>
      <c r="AQ364" s="76">
        <v>0</v>
      </c>
      <c r="AR364" s="76">
        <v>0</v>
      </c>
      <c r="AS364" s="76">
        <v>0</v>
      </c>
      <c r="AT364" s="76">
        <v>0</v>
      </c>
      <c r="AU364" s="76">
        <v>0</v>
      </c>
      <c r="AV364" s="76">
        <v>0</v>
      </c>
      <c r="AW364" s="76">
        <v>0</v>
      </c>
      <c r="AX364" s="76">
        <v>0</v>
      </c>
      <c r="AY364" s="76">
        <v>0</v>
      </c>
      <c r="AZ364" s="76">
        <v>0</v>
      </c>
      <c r="BA364" s="76">
        <v>0</v>
      </c>
      <c r="BB364" s="76">
        <v>0</v>
      </c>
      <c r="BC364" s="76">
        <v>0</v>
      </c>
      <c r="BD364" s="76">
        <v>0</v>
      </c>
      <c r="BE364" s="76">
        <v>13665500</v>
      </c>
      <c r="BF364" s="76">
        <v>0</v>
      </c>
      <c r="BG364" s="76">
        <v>0</v>
      </c>
      <c r="BH364" s="76">
        <v>0</v>
      </c>
      <c r="BI364" s="76">
        <v>0</v>
      </c>
      <c r="BJ364" s="76">
        <v>0</v>
      </c>
      <c r="BK364" s="76">
        <v>0</v>
      </c>
      <c r="BL364" s="76">
        <v>0</v>
      </c>
      <c r="BM364" s="76">
        <v>0</v>
      </c>
      <c r="BN364" s="76">
        <v>777000</v>
      </c>
      <c r="BO364" s="76">
        <v>0</v>
      </c>
      <c r="BP364" s="76">
        <v>0</v>
      </c>
      <c r="BQ364" s="76">
        <v>0</v>
      </c>
      <c r="BR364" s="76">
        <v>0</v>
      </c>
      <c r="BS364" s="76">
        <v>0</v>
      </c>
      <c r="BT364" s="76">
        <v>0</v>
      </c>
      <c r="BU364" s="76">
        <v>0</v>
      </c>
      <c r="BV364" s="76">
        <v>0</v>
      </c>
      <c r="BW364" s="76">
        <v>0</v>
      </c>
      <c r="BX364" s="76">
        <v>0</v>
      </c>
      <c r="BY364" s="76">
        <v>0</v>
      </c>
      <c r="BZ364" s="77">
        <v>299932.65999999997</v>
      </c>
    </row>
    <row r="365" spans="1:78" x14ac:dyDescent="0.2">
      <c r="A365" s="74" t="s">
        <v>43</v>
      </c>
      <c r="B365" s="74" t="s">
        <v>409</v>
      </c>
      <c r="C365" s="75" t="s">
        <v>949</v>
      </c>
      <c r="D365" s="74" t="s">
        <v>950</v>
      </c>
      <c r="E365" s="88">
        <v>0</v>
      </c>
      <c r="F365" s="88">
        <v>0</v>
      </c>
      <c r="G365" s="88">
        <v>0</v>
      </c>
      <c r="H365" s="88">
        <v>0</v>
      </c>
      <c r="I365" s="88">
        <v>0</v>
      </c>
      <c r="J365" s="88">
        <v>0</v>
      </c>
      <c r="K365" s="88">
        <v>0</v>
      </c>
      <c r="L365" s="88">
        <v>0</v>
      </c>
      <c r="M365" s="88">
        <v>0</v>
      </c>
      <c r="N365" s="88">
        <v>0</v>
      </c>
      <c r="O365" s="88">
        <v>0</v>
      </c>
      <c r="P365" s="88">
        <v>0</v>
      </c>
      <c r="Q365" s="88">
        <v>0</v>
      </c>
      <c r="R365" s="88">
        <v>0</v>
      </c>
      <c r="S365" s="88">
        <v>0</v>
      </c>
      <c r="T365" s="88">
        <v>0</v>
      </c>
      <c r="U365" s="88">
        <v>0</v>
      </c>
      <c r="V365" s="88">
        <v>0</v>
      </c>
      <c r="W365" s="88">
        <v>0</v>
      </c>
      <c r="X365" s="88">
        <v>0</v>
      </c>
      <c r="Y365" s="88">
        <v>0</v>
      </c>
      <c r="Z365" s="88">
        <v>0</v>
      </c>
      <c r="AA365" s="88">
        <v>0</v>
      </c>
      <c r="AB365" s="88">
        <v>0</v>
      </c>
      <c r="AC365" s="88">
        <v>0</v>
      </c>
      <c r="AD365" s="88">
        <v>0</v>
      </c>
      <c r="AE365" s="88">
        <v>0</v>
      </c>
      <c r="AF365" s="88">
        <v>0</v>
      </c>
      <c r="AG365" s="88">
        <v>0</v>
      </c>
      <c r="AH365" s="88">
        <v>0</v>
      </c>
      <c r="AI365" s="88">
        <v>0</v>
      </c>
      <c r="AJ365" s="88">
        <v>0</v>
      </c>
      <c r="AK365" s="88">
        <v>0</v>
      </c>
      <c r="AL365" s="88">
        <v>0</v>
      </c>
      <c r="AM365" s="88">
        <v>0</v>
      </c>
      <c r="AN365" s="88">
        <v>0</v>
      </c>
      <c r="AO365" s="88">
        <v>0</v>
      </c>
      <c r="AP365" s="88">
        <v>0</v>
      </c>
      <c r="AQ365" s="88">
        <v>0</v>
      </c>
      <c r="AR365" s="88">
        <v>0</v>
      </c>
      <c r="AS365" s="88">
        <v>0</v>
      </c>
      <c r="AT365" s="88">
        <v>0</v>
      </c>
      <c r="AU365" s="88">
        <v>0</v>
      </c>
      <c r="AV365" s="88">
        <v>0</v>
      </c>
      <c r="AW365" s="88">
        <v>0</v>
      </c>
      <c r="AX365" s="88">
        <v>0</v>
      </c>
      <c r="AY365" s="88">
        <v>0</v>
      </c>
      <c r="AZ365" s="88">
        <v>0</v>
      </c>
      <c r="BA365" s="88">
        <v>0</v>
      </c>
      <c r="BB365" s="88">
        <v>0</v>
      </c>
      <c r="BC365" s="88">
        <v>0</v>
      </c>
      <c r="BD365" s="88">
        <v>0</v>
      </c>
      <c r="BE365" s="88">
        <v>0</v>
      </c>
      <c r="BF365" s="88">
        <v>0</v>
      </c>
      <c r="BG365" s="88">
        <v>0</v>
      </c>
      <c r="BH365" s="88">
        <v>0</v>
      </c>
      <c r="BI365" s="88">
        <v>0</v>
      </c>
      <c r="BJ365" s="88">
        <v>0</v>
      </c>
      <c r="BK365" s="88">
        <v>0</v>
      </c>
      <c r="BL365" s="88">
        <v>0</v>
      </c>
      <c r="BM365" s="88">
        <v>0</v>
      </c>
      <c r="BN365" s="88">
        <v>0</v>
      </c>
      <c r="BO365" s="88">
        <v>0</v>
      </c>
      <c r="BP365" s="88">
        <v>0</v>
      </c>
      <c r="BQ365" s="88">
        <v>0</v>
      </c>
      <c r="BR365" s="88">
        <v>0</v>
      </c>
      <c r="BS365" s="88">
        <v>0</v>
      </c>
      <c r="BT365" s="88">
        <v>0</v>
      </c>
      <c r="BU365" s="88">
        <v>0</v>
      </c>
      <c r="BV365" s="88">
        <v>0</v>
      </c>
      <c r="BW365" s="88">
        <v>0</v>
      </c>
      <c r="BX365" s="88">
        <v>0</v>
      </c>
      <c r="BY365" s="88">
        <v>0</v>
      </c>
      <c r="BZ365" s="77">
        <v>15449667.85</v>
      </c>
    </row>
    <row r="366" spans="1:78" x14ac:dyDescent="0.2">
      <c r="A366" s="74" t="s">
        <v>43</v>
      </c>
      <c r="B366" s="74" t="s">
        <v>409</v>
      </c>
      <c r="C366" s="75" t="s">
        <v>951</v>
      </c>
      <c r="D366" s="74" t="s">
        <v>952</v>
      </c>
      <c r="E366" s="76">
        <v>69651</v>
      </c>
      <c r="F366" s="76">
        <v>0</v>
      </c>
      <c r="G366" s="76">
        <v>0</v>
      </c>
      <c r="H366" s="76">
        <v>0</v>
      </c>
      <c r="I366" s="76">
        <v>0</v>
      </c>
      <c r="J366" s="76">
        <v>0</v>
      </c>
      <c r="K366" s="76">
        <v>413214.99</v>
      </c>
      <c r="L366" s="76">
        <v>0</v>
      </c>
      <c r="M366" s="76">
        <v>0</v>
      </c>
      <c r="N366" s="76">
        <v>0</v>
      </c>
      <c r="O366" s="76">
        <v>0</v>
      </c>
      <c r="P366" s="76">
        <v>0</v>
      </c>
      <c r="Q366" s="76">
        <v>0</v>
      </c>
      <c r="R366" s="76">
        <v>0</v>
      </c>
      <c r="S366" s="76">
        <v>0</v>
      </c>
      <c r="T366" s="76">
        <v>0</v>
      </c>
      <c r="U366" s="76">
        <v>0</v>
      </c>
      <c r="V366" s="76">
        <v>0</v>
      </c>
      <c r="W366" s="76">
        <v>88173.6</v>
      </c>
      <c r="X366" s="76">
        <v>0</v>
      </c>
      <c r="Y366" s="76">
        <v>0</v>
      </c>
      <c r="Z366" s="76">
        <v>0</v>
      </c>
      <c r="AA366" s="76">
        <v>0</v>
      </c>
      <c r="AB366" s="76">
        <v>0</v>
      </c>
      <c r="AC366" s="76">
        <v>0</v>
      </c>
      <c r="AD366" s="76">
        <v>0</v>
      </c>
      <c r="AE366" s="76">
        <v>0</v>
      </c>
      <c r="AF366" s="76">
        <v>0</v>
      </c>
      <c r="AG366" s="76">
        <v>0</v>
      </c>
      <c r="AH366" s="76">
        <v>0</v>
      </c>
      <c r="AI366" s="76">
        <v>0</v>
      </c>
      <c r="AJ366" s="76">
        <v>0</v>
      </c>
      <c r="AK366" s="76">
        <v>0</v>
      </c>
      <c r="AL366" s="76">
        <v>0</v>
      </c>
      <c r="AM366" s="76">
        <v>0</v>
      </c>
      <c r="AN366" s="76">
        <v>0</v>
      </c>
      <c r="AO366" s="76">
        <v>0</v>
      </c>
      <c r="AP366" s="76">
        <v>0</v>
      </c>
      <c r="AQ366" s="76">
        <v>0</v>
      </c>
      <c r="AR366" s="76">
        <v>0</v>
      </c>
      <c r="AS366" s="76">
        <v>0</v>
      </c>
      <c r="AT366" s="76">
        <v>0</v>
      </c>
      <c r="AU366" s="76">
        <v>0</v>
      </c>
      <c r="AV366" s="76">
        <v>0</v>
      </c>
      <c r="AW366" s="76">
        <v>0</v>
      </c>
      <c r="AX366" s="76">
        <v>0</v>
      </c>
      <c r="AY366" s="76">
        <v>0</v>
      </c>
      <c r="AZ366" s="76">
        <v>0</v>
      </c>
      <c r="BA366" s="76">
        <v>0</v>
      </c>
      <c r="BB366" s="76">
        <v>0</v>
      </c>
      <c r="BC366" s="76">
        <v>0</v>
      </c>
      <c r="BD366" s="76">
        <v>0</v>
      </c>
      <c r="BE366" s="76">
        <v>0</v>
      </c>
      <c r="BF366" s="76">
        <v>0</v>
      </c>
      <c r="BG366" s="76">
        <v>0</v>
      </c>
      <c r="BH366" s="76">
        <v>0</v>
      </c>
      <c r="BI366" s="76">
        <v>0</v>
      </c>
      <c r="BJ366" s="76">
        <v>47475</v>
      </c>
      <c r="BK366" s="76">
        <v>0</v>
      </c>
      <c r="BL366" s="76">
        <v>0</v>
      </c>
      <c r="BM366" s="76">
        <v>0</v>
      </c>
      <c r="BN366" s="76">
        <v>0</v>
      </c>
      <c r="BO366" s="76">
        <v>0</v>
      </c>
      <c r="BP366" s="76">
        <v>0</v>
      </c>
      <c r="BQ366" s="76">
        <v>0</v>
      </c>
      <c r="BR366" s="76">
        <v>0</v>
      </c>
      <c r="BS366" s="76">
        <v>0</v>
      </c>
      <c r="BT366" s="76">
        <v>0</v>
      </c>
      <c r="BU366" s="76">
        <v>0</v>
      </c>
      <c r="BV366" s="76">
        <v>0</v>
      </c>
      <c r="BW366" s="76">
        <v>0</v>
      </c>
      <c r="BX366" s="76">
        <v>0</v>
      </c>
      <c r="BY366" s="76">
        <v>0</v>
      </c>
      <c r="BZ366" s="77">
        <v>19322196.5</v>
      </c>
    </row>
    <row r="367" spans="1:78" x14ac:dyDescent="0.2">
      <c r="A367" s="74" t="s">
        <v>43</v>
      </c>
      <c r="B367" s="74" t="s">
        <v>409</v>
      </c>
      <c r="C367" s="75" t="s">
        <v>953</v>
      </c>
      <c r="D367" s="74" t="s">
        <v>954</v>
      </c>
      <c r="E367" s="88">
        <v>0</v>
      </c>
      <c r="F367" s="88">
        <v>0</v>
      </c>
      <c r="G367" s="88">
        <v>0</v>
      </c>
      <c r="H367" s="88">
        <v>0</v>
      </c>
      <c r="I367" s="88">
        <v>0</v>
      </c>
      <c r="J367" s="88">
        <v>0</v>
      </c>
      <c r="K367" s="88">
        <v>0</v>
      </c>
      <c r="L367" s="88">
        <v>0</v>
      </c>
      <c r="M367" s="88">
        <v>0</v>
      </c>
      <c r="N367" s="88">
        <v>0</v>
      </c>
      <c r="O367" s="88">
        <v>0</v>
      </c>
      <c r="P367" s="88">
        <v>0</v>
      </c>
      <c r="Q367" s="88">
        <v>0</v>
      </c>
      <c r="R367" s="88">
        <v>0</v>
      </c>
      <c r="S367" s="88">
        <v>0</v>
      </c>
      <c r="T367" s="88">
        <v>0</v>
      </c>
      <c r="U367" s="88">
        <v>0</v>
      </c>
      <c r="V367" s="88">
        <v>0</v>
      </c>
      <c r="W367" s="88">
        <v>0</v>
      </c>
      <c r="X367" s="88">
        <v>0</v>
      </c>
      <c r="Y367" s="88">
        <v>0</v>
      </c>
      <c r="Z367" s="88">
        <v>0</v>
      </c>
      <c r="AA367" s="88">
        <v>0</v>
      </c>
      <c r="AB367" s="88">
        <v>0</v>
      </c>
      <c r="AC367" s="88">
        <v>0</v>
      </c>
      <c r="AD367" s="88">
        <v>0</v>
      </c>
      <c r="AE367" s="88">
        <v>0</v>
      </c>
      <c r="AF367" s="88">
        <v>0</v>
      </c>
      <c r="AG367" s="88">
        <v>0</v>
      </c>
      <c r="AH367" s="88">
        <v>0</v>
      </c>
      <c r="AI367" s="88">
        <v>0</v>
      </c>
      <c r="AJ367" s="88">
        <v>0</v>
      </c>
      <c r="AK367" s="88">
        <v>0</v>
      </c>
      <c r="AL367" s="88">
        <v>0</v>
      </c>
      <c r="AM367" s="88">
        <v>0</v>
      </c>
      <c r="AN367" s="88">
        <v>0</v>
      </c>
      <c r="AO367" s="88">
        <v>0</v>
      </c>
      <c r="AP367" s="88">
        <v>0</v>
      </c>
      <c r="AQ367" s="88">
        <v>0</v>
      </c>
      <c r="AR367" s="88">
        <v>0</v>
      </c>
      <c r="AS367" s="88">
        <v>0</v>
      </c>
      <c r="AT367" s="88">
        <v>0</v>
      </c>
      <c r="AU367" s="88">
        <v>0</v>
      </c>
      <c r="AV367" s="88">
        <v>0</v>
      </c>
      <c r="AW367" s="88">
        <v>0</v>
      </c>
      <c r="AX367" s="88">
        <v>0</v>
      </c>
      <c r="AY367" s="88">
        <v>0</v>
      </c>
      <c r="AZ367" s="88">
        <v>0</v>
      </c>
      <c r="BA367" s="88">
        <v>0</v>
      </c>
      <c r="BB367" s="88">
        <v>0</v>
      </c>
      <c r="BC367" s="88">
        <v>0</v>
      </c>
      <c r="BD367" s="88">
        <v>0</v>
      </c>
      <c r="BE367" s="88">
        <v>0</v>
      </c>
      <c r="BF367" s="88">
        <v>0</v>
      </c>
      <c r="BG367" s="88">
        <v>0</v>
      </c>
      <c r="BH367" s="88">
        <v>0</v>
      </c>
      <c r="BI367" s="88">
        <v>0</v>
      </c>
      <c r="BJ367" s="88">
        <v>0</v>
      </c>
      <c r="BK367" s="88">
        <v>0</v>
      </c>
      <c r="BL367" s="88">
        <v>0</v>
      </c>
      <c r="BM367" s="88">
        <v>0</v>
      </c>
      <c r="BN367" s="88">
        <v>0</v>
      </c>
      <c r="BO367" s="88">
        <v>0</v>
      </c>
      <c r="BP367" s="88">
        <v>0</v>
      </c>
      <c r="BQ367" s="88">
        <v>0</v>
      </c>
      <c r="BR367" s="88">
        <v>0</v>
      </c>
      <c r="BS367" s="88">
        <v>0</v>
      </c>
      <c r="BT367" s="88">
        <v>0</v>
      </c>
      <c r="BU367" s="88">
        <v>0</v>
      </c>
      <c r="BV367" s="88">
        <v>0</v>
      </c>
      <c r="BW367" s="88">
        <v>0</v>
      </c>
      <c r="BX367" s="88">
        <v>0</v>
      </c>
      <c r="BY367" s="88">
        <v>0</v>
      </c>
      <c r="BZ367" s="77">
        <v>445548.6</v>
      </c>
    </row>
    <row r="368" spans="1:78" x14ac:dyDescent="0.2">
      <c r="A368" s="74" t="s">
        <v>43</v>
      </c>
      <c r="B368" s="74" t="s">
        <v>409</v>
      </c>
      <c r="C368" s="75" t="s">
        <v>955</v>
      </c>
      <c r="D368" s="74" t="s">
        <v>433</v>
      </c>
      <c r="E368" s="76">
        <v>115737.5</v>
      </c>
      <c r="F368" s="76">
        <v>0</v>
      </c>
      <c r="G368" s="76">
        <v>0</v>
      </c>
      <c r="H368" s="76">
        <v>0</v>
      </c>
      <c r="I368" s="76">
        <v>0</v>
      </c>
      <c r="J368" s="76">
        <v>0</v>
      </c>
      <c r="K368" s="76">
        <v>350960</v>
      </c>
      <c r="L368" s="76">
        <v>0</v>
      </c>
      <c r="M368" s="76">
        <v>0</v>
      </c>
      <c r="N368" s="76">
        <v>0</v>
      </c>
      <c r="O368" s="76">
        <v>33950</v>
      </c>
      <c r="P368" s="76">
        <v>0</v>
      </c>
      <c r="Q368" s="76">
        <v>0</v>
      </c>
      <c r="R368" s="76">
        <v>0</v>
      </c>
      <c r="S368" s="76">
        <v>0</v>
      </c>
      <c r="T368" s="76">
        <v>0</v>
      </c>
      <c r="U368" s="76">
        <v>0</v>
      </c>
      <c r="V368" s="76">
        <v>0</v>
      </c>
      <c r="W368" s="76">
        <v>378250</v>
      </c>
      <c r="X368" s="76">
        <v>102560</v>
      </c>
      <c r="Y368" s="76">
        <v>0</v>
      </c>
      <c r="Z368" s="76">
        <v>0</v>
      </c>
      <c r="AA368" s="76">
        <v>0</v>
      </c>
      <c r="AB368" s="76">
        <v>0</v>
      </c>
      <c r="AC368" s="76">
        <v>0</v>
      </c>
      <c r="AD368" s="76">
        <v>0</v>
      </c>
      <c r="AE368" s="76">
        <v>0</v>
      </c>
      <c r="AF368" s="76">
        <v>189000</v>
      </c>
      <c r="AG368" s="76">
        <v>307450.25</v>
      </c>
      <c r="AH368" s="76">
        <v>0</v>
      </c>
      <c r="AI368" s="76">
        <v>0</v>
      </c>
      <c r="AJ368" s="76">
        <v>0</v>
      </c>
      <c r="AK368" s="76">
        <v>0</v>
      </c>
      <c r="AL368" s="76">
        <v>64723.25</v>
      </c>
      <c r="AM368" s="76">
        <v>0</v>
      </c>
      <c r="AN368" s="76">
        <v>0</v>
      </c>
      <c r="AO368" s="76">
        <v>0</v>
      </c>
      <c r="AP368" s="76">
        <v>0</v>
      </c>
      <c r="AQ368" s="76">
        <v>0</v>
      </c>
      <c r="AR368" s="76">
        <v>223975</v>
      </c>
      <c r="AS368" s="76">
        <v>0</v>
      </c>
      <c r="AT368" s="76">
        <v>0</v>
      </c>
      <c r="AU368" s="76">
        <v>0</v>
      </c>
      <c r="AV368" s="76">
        <v>0</v>
      </c>
      <c r="AW368" s="76">
        <v>0</v>
      </c>
      <c r="AX368" s="76">
        <v>0</v>
      </c>
      <c r="AY368" s="76">
        <v>124017.5</v>
      </c>
      <c r="AZ368" s="76">
        <v>11560</v>
      </c>
      <c r="BA368" s="76">
        <v>0</v>
      </c>
      <c r="BB368" s="76">
        <v>0</v>
      </c>
      <c r="BC368" s="76">
        <v>0</v>
      </c>
      <c r="BD368" s="76">
        <v>174889</v>
      </c>
      <c r="BE368" s="76">
        <v>0</v>
      </c>
      <c r="BF368" s="76">
        <v>106298.25</v>
      </c>
      <c r="BG368" s="76">
        <v>71648</v>
      </c>
      <c r="BH368" s="76">
        <v>0</v>
      </c>
      <c r="BI368" s="76">
        <v>0</v>
      </c>
      <c r="BJ368" s="76">
        <v>84450</v>
      </c>
      <c r="BK368" s="76">
        <v>0</v>
      </c>
      <c r="BL368" s="76">
        <v>10371.75</v>
      </c>
      <c r="BM368" s="76">
        <v>0</v>
      </c>
      <c r="BN368" s="76">
        <v>130170.25</v>
      </c>
      <c r="BO368" s="76">
        <v>0</v>
      </c>
      <c r="BP368" s="76">
        <v>0</v>
      </c>
      <c r="BQ368" s="76">
        <v>46000</v>
      </c>
      <c r="BR368" s="76">
        <v>0</v>
      </c>
      <c r="BS368" s="76">
        <v>0</v>
      </c>
      <c r="BT368" s="76">
        <v>0</v>
      </c>
      <c r="BU368" s="76">
        <v>0</v>
      </c>
      <c r="BV368" s="76">
        <v>0</v>
      </c>
      <c r="BW368" s="76">
        <v>0</v>
      </c>
      <c r="BX368" s="76">
        <v>0</v>
      </c>
      <c r="BY368" s="76">
        <v>0</v>
      </c>
      <c r="BZ368" s="77">
        <v>1968558.5</v>
      </c>
    </row>
    <row r="369" spans="1:78" x14ac:dyDescent="0.2">
      <c r="A369" s="74" t="s">
        <v>43</v>
      </c>
      <c r="B369" s="74" t="s">
        <v>409</v>
      </c>
      <c r="C369" s="75" t="s">
        <v>956</v>
      </c>
      <c r="D369" s="74" t="s">
        <v>957</v>
      </c>
      <c r="E369" s="76">
        <v>47195.8</v>
      </c>
      <c r="F369" s="76">
        <v>0</v>
      </c>
      <c r="G369" s="76">
        <v>0</v>
      </c>
      <c r="H369" s="76">
        <v>0</v>
      </c>
      <c r="I369" s="76">
        <v>0</v>
      </c>
      <c r="J369" s="76">
        <v>0</v>
      </c>
      <c r="K369" s="76">
        <v>1031260.5</v>
      </c>
      <c r="L369" s="76">
        <v>0</v>
      </c>
      <c r="M369" s="76">
        <v>0</v>
      </c>
      <c r="N369" s="76">
        <v>0</v>
      </c>
      <c r="O369" s="76">
        <v>0</v>
      </c>
      <c r="P369" s="76">
        <v>0</v>
      </c>
      <c r="Q369" s="76">
        <v>0</v>
      </c>
      <c r="R369" s="76">
        <v>0</v>
      </c>
      <c r="S369" s="76">
        <v>0</v>
      </c>
      <c r="T369" s="76">
        <v>3700</v>
      </c>
      <c r="U369" s="76">
        <v>0</v>
      </c>
      <c r="V369" s="76">
        <v>45915</v>
      </c>
      <c r="W369" s="76">
        <v>43900.75</v>
      </c>
      <c r="X369" s="76">
        <v>0</v>
      </c>
      <c r="Y369" s="76">
        <v>0</v>
      </c>
      <c r="Z369" s="76">
        <v>45590</v>
      </c>
      <c r="AA369" s="76">
        <v>0</v>
      </c>
      <c r="AB369" s="76">
        <v>0</v>
      </c>
      <c r="AC369" s="76">
        <v>0</v>
      </c>
      <c r="AD369" s="76">
        <v>1110</v>
      </c>
      <c r="AE369" s="76">
        <v>0</v>
      </c>
      <c r="AF369" s="76">
        <v>147898</v>
      </c>
      <c r="AG369" s="76">
        <v>0</v>
      </c>
      <c r="AH369" s="76">
        <v>0</v>
      </c>
      <c r="AI369" s="76">
        <v>0</v>
      </c>
      <c r="AJ369" s="76">
        <v>0</v>
      </c>
      <c r="AK369" s="76">
        <v>0</v>
      </c>
      <c r="AL369" s="76">
        <v>0</v>
      </c>
      <c r="AM369" s="76">
        <v>0</v>
      </c>
      <c r="AN369" s="76">
        <v>0</v>
      </c>
      <c r="AO369" s="76">
        <v>0</v>
      </c>
      <c r="AP369" s="76">
        <v>0</v>
      </c>
      <c r="AQ369" s="76">
        <v>0</v>
      </c>
      <c r="AR369" s="76">
        <v>58313</v>
      </c>
      <c r="AS369" s="76">
        <v>0</v>
      </c>
      <c r="AT369" s="76">
        <v>0</v>
      </c>
      <c r="AU369" s="76">
        <v>0</v>
      </c>
      <c r="AV369" s="76">
        <v>0</v>
      </c>
      <c r="AW369" s="76">
        <v>0</v>
      </c>
      <c r="AX369" s="76">
        <v>0</v>
      </c>
      <c r="AY369" s="76">
        <v>112889</v>
      </c>
      <c r="AZ369" s="76">
        <v>25363</v>
      </c>
      <c r="BA369" s="76">
        <v>0</v>
      </c>
      <c r="BB369" s="76">
        <v>0</v>
      </c>
      <c r="BC369" s="76">
        <v>0</v>
      </c>
      <c r="BD369" s="76">
        <v>0</v>
      </c>
      <c r="BE369" s="76">
        <v>0</v>
      </c>
      <c r="BF369" s="76">
        <v>0</v>
      </c>
      <c r="BG369" s="76">
        <v>34071</v>
      </c>
      <c r="BH369" s="76">
        <v>0</v>
      </c>
      <c r="BI369" s="76">
        <v>0</v>
      </c>
      <c r="BJ369" s="76">
        <v>102293</v>
      </c>
      <c r="BK369" s="76">
        <v>19022</v>
      </c>
      <c r="BL369" s="76">
        <v>49990.5</v>
      </c>
      <c r="BM369" s="76">
        <v>0</v>
      </c>
      <c r="BN369" s="76">
        <v>0</v>
      </c>
      <c r="BO369" s="76">
        <v>0</v>
      </c>
      <c r="BP369" s="76">
        <v>0</v>
      </c>
      <c r="BQ369" s="76">
        <v>2800</v>
      </c>
      <c r="BR369" s="76">
        <v>0</v>
      </c>
      <c r="BS369" s="76">
        <v>0</v>
      </c>
      <c r="BT369" s="76">
        <v>0</v>
      </c>
      <c r="BU369" s="76">
        <v>0</v>
      </c>
      <c r="BV369" s="76">
        <v>0</v>
      </c>
      <c r="BW369" s="76">
        <v>0</v>
      </c>
      <c r="BX369" s="76">
        <v>0</v>
      </c>
      <c r="BY369" s="76">
        <v>0</v>
      </c>
      <c r="BZ369" s="77">
        <v>2797470.45</v>
      </c>
    </row>
    <row r="370" spans="1:78" x14ac:dyDescent="0.2">
      <c r="A370" s="74" t="s">
        <v>43</v>
      </c>
      <c r="B370" s="74" t="s">
        <v>409</v>
      </c>
      <c r="C370" s="75" t="s">
        <v>958</v>
      </c>
      <c r="D370" s="74" t="s">
        <v>959</v>
      </c>
      <c r="E370" s="76">
        <v>0</v>
      </c>
      <c r="F370" s="76">
        <v>0</v>
      </c>
      <c r="G370" s="76">
        <v>0</v>
      </c>
      <c r="H370" s="76">
        <v>0</v>
      </c>
      <c r="I370" s="76">
        <v>0</v>
      </c>
      <c r="J370" s="76">
        <v>0</v>
      </c>
      <c r="K370" s="76">
        <v>0</v>
      </c>
      <c r="L370" s="76">
        <v>0</v>
      </c>
      <c r="M370" s="76">
        <v>0</v>
      </c>
      <c r="N370" s="76">
        <v>0</v>
      </c>
      <c r="O370" s="76">
        <v>0</v>
      </c>
      <c r="P370" s="76">
        <v>0</v>
      </c>
      <c r="Q370" s="76">
        <v>0</v>
      </c>
      <c r="R370" s="76">
        <v>0</v>
      </c>
      <c r="S370" s="76">
        <v>0</v>
      </c>
      <c r="T370" s="76">
        <v>0</v>
      </c>
      <c r="U370" s="76">
        <v>0</v>
      </c>
      <c r="V370" s="76">
        <v>0</v>
      </c>
      <c r="W370" s="76">
        <v>25600</v>
      </c>
      <c r="X370" s="76">
        <v>0</v>
      </c>
      <c r="Y370" s="76">
        <v>0</v>
      </c>
      <c r="Z370" s="76">
        <v>0</v>
      </c>
      <c r="AA370" s="76">
        <v>0</v>
      </c>
      <c r="AB370" s="76">
        <v>0</v>
      </c>
      <c r="AC370" s="76">
        <v>0</v>
      </c>
      <c r="AD370" s="76">
        <v>0</v>
      </c>
      <c r="AE370" s="76">
        <v>0</v>
      </c>
      <c r="AF370" s="76">
        <v>0</v>
      </c>
      <c r="AG370" s="76">
        <v>0</v>
      </c>
      <c r="AH370" s="76">
        <v>0</v>
      </c>
      <c r="AI370" s="76">
        <v>0</v>
      </c>
      <c r="AJ370" s="76">
        <v>0</v>
      </c>
      <c r="AK370" s="76">
        <v>0</v>
      </c>
      <c r="AL370" s="76">
        <v>0</v>
      </c>
      <c r="AM370" s="76">
        <v>0</v>
      </c>
      <c r="AN370" s="76">
        <v>0</v>
      </c>
      <c r="AO370" s="76">
        <v>0</v>
      </c>
      <c r="AP370" s="76">
        <v>0</v>
      </c>
      <c r="AQ370" s="76">
        <v>0</v>
      </c>
      <c r="AR370" s="76">
        <v>0</v>
      </c>
      <c r="AS370" s="76">
        <v>0</v>
      </c>
      <c r="AT370" s="76">
        <v>0</v>
      </c>
      <c r="AU370" s="76">
        <v>0</v>
      </c>
      <c r="AV370" s="76">
        <v>0</v>
      </c>
      <c r="AW370" s="76">
        <v>0</v>
      </c>
      <c r="AX370" s="76">
        <v>0</v>
      </c>
      <c r="AY370" s="76">
        <v>0</v>
      </c>
      <c r="AZ370" s="76">
        <v>0</v>
      </c>
      <c r="BA370" s="76">
        <v>0</v>
      </c>
      <c r="BB370" s="76">
        <v>0</v>
      </c>
      <c r="BC370" s="76">
        <v>0</v>
      </c>
      <c r="BD370" s="76">
        <v>0</v>
      </c>
      <c r="BE370" s="76">
        <v>0</v>
      </c>
      <c r="BF370" s="76">
        <v>0</v>
      </c>
      <c r="BG370" s="76">
        <v>2264</v>
      </c>
      <c r="BH370" s="76">
        <v>0</v>
      </c>
      <c r="BI370" s="76">
        <v>0</v>
      </c>
      <c r="BJ370" s="76">
        <v>0</v>
      </c>
      <c r="BK370" s="76">
        <v>0</v>
      </c>
      <c r="BL370" s="76">
        <v>0</v>
      </c>
      <c r="BM370" s="76">
        <v>0</v>
      </c>
      <c r="BN370" s="76">
        <v>0</v>
      </c>
      <c r="BO370" s="76">
        <v>0</v>
      </c>
      <c r="BP370" s="76">
        <v>0</v>
      </c>
      <c r="BQ370" s="76">
        <v>0</v>
      </c>
      <c r="BR370" s="76">
        <v>0</v>
      </c>
      <c r="BS370" s="76">
        <v>0</v>
      </c>
      <c r="BT370" s="76">
        <v>0</v>
      </c>
      <c r="BU370" s="76">
        <v>0</v>
      </c>
      <c r="BV370" s="76">
        <v>0</v>
      </c>
      <c r="BW370" s="76">
        <v>0</v>
      </c>
      <c r="BX370" s="76">
        <v>0</v>
      </c>
      <c r="BY370" s="76">
        <v>0</v>
      </c>
      <c r="BZ370" s="77">
        <v>58139.5</v>
      </c>
    </row>
    <row r="371" spans="1:78" x14ac:dyDescent="0.2">
      <c r="A371" s="74" t="s">
        <v>43</v>
      </c>
      <c r="B371" s="74" t="s">
        <v>409</v>
      </c>
      <c r="C371" s="75" t="s">
        <v>960</v>
      </c>
      <c r="D371" s="74" t="s">
        <v>961</v>
      </c>
      <c r="E371" s="76">
        <v>0</v>
      </c>
      <c r="F371" s="76">
        <v>0</v>
      </c>
      <c r="G371" s="76">
        <v>0</v>
      </c>
      <c r="H371" s="76">
        <v>0</v>
      </c>
      <c r="I371" s="76">
        <v>0</v>
      </c>
      <c r="J371" s="76">
        <v>0</v>
      </c>
      <c r="K371" s="76">
        <v>0</v>
      </c>
      <c r="L371" s="76">
        <v>0</v>
      </c>
      <c r="M371" s="76">
        <v>0</v>
      </c>
      <c r="N371" s="76">
        <v>0</v>
      </c>
      <c r="O371" s="76">
        <v>0</v>
      </c>
      <c r="P371" s="76">
        <v>0</v>
      </c>
      <c r="Q371" s="76">
        <v>0</v>
      </c>
      <c r="R371" s="76">
        <v>0</v>
      </c>
      <c r="S371" s="76">
        <v>0</v>
      </c>
      <c r="T371" s="76">
        <v>0</v>
      </c>
      <c r="U371" s="76">
        <v>0</v>
      </c>
      <c r="V371" s="76">
        <v>0</v>
      </c>
      <c r="W371" s="76">
        <v>44550</v>
      </c>
      <c r="X371" s="76">
        <v>0</v>
      </c>
      <c r="Y371" s="76">
        <v>0</v>
      </c>
      <c r="Z371" s="76">
        <v>0</v>
      </c>
      <c r="AA371" s="76">
        <v>0</v>
      </c>
      <c r="AB371" s="76">
        <v>0</v>
      </c>
      <c r="AC371" s="76">
        <v>0</v>
      </c>
      <c r="AD371" s="76">
        <v>0</v>
      </c>
      <c r="AE371" s="76">
        <v>0</v>
      </c>
      <c r="AF371" s="76">
        <v>0</v>
      </c>
      <c r="AG371" s="76">
        <v>0</v>
      </c>
      <c r="AH371" s="76">
        <v>0</v>
      </c>
      <c r="AI371" s="76">
        <v>0</v>
      </c>
      <c r="AJ371" s="76">
        <v>0</v>
      </c>
      <c r="AK371" s="76">
        <v>0</v>
      </c>
      <c r="AL371" s="76">
        <v>0</v>
      </c>
      <c r="AM371" s="76">
        <v>0</v>
      </c>
      <c r="AN371" s="76">
        <v>0</v>
      </c>
      <c r="AO371" s="76">
        <v>0</v>
      </c>
      <c r="AP371" s="76">
        <v>0</v>
      </c>
      <c r="AQ371" s="76">
        <v>0</v>
      </c>
      <c r="AR371" s="76">
        <v>0</v>
      </c>
      <c r="AS371" s="76">
        <v>0</v>
      </c>
      <c r="AT371" s="76">
        <v>0</v>
      </c>
      <c r="AU371" s="76">
        <v>0</v>
      </c>
      <c r="AV371" s="76">
        <v>0</v>
      </c>
      <c r="AW371" s="76">
        <v>0</v>
      </c>
      <c r="AX371" s="76">
        <v>0</v>
      </c>
      <c r="AY371" s="76">
        <v>0</v>
      </c>
      <c r="AZ371" s="76">
        <v>0</v>
      </c>
      <c r="BA371" s="76">
        <v>0</v>
      </c>
      <c r="BB371" s="76">
        <v>0</v>
      </c>
      <c r="BC371" s="76">
        <v>0</v>
      </c>
      <c r="BD371" s="76">
        <v>0</v>
      </c>
      <c r="BE371" s="76">
        <v>0</v>
      </c>
      <c r="BF371" s="76">
        <v>0</v>
      </c>
      <c r="BG371" s="76">
        <v>0</v>
      </c>
      <c r="BH371" s="76">
        <v>0</v>
      </c>
      <c r="BI371" s="76">
        <v>0</v>
      </c>
      <c r="BJ371" s="76">
        <v>0</v>
      </c>
      <c r="BK371" s="76">
        <v>0</v>
      </c>
      <c r="BL371" s="76">
        <v>0</v>
      </c>
      <c r="BM371" s="76">
        <v>0</v>
      </c>
      <c r="BN371" s="76">
        <v>0</v>
      </c>
      <c r="BO371" s="76">
        <v>0</v>
      </c>
      <c r="BP371" s="76">
        <v>0</v>
      </c>
      <c r="BQ371" s="76">
        <v>0</v>
      </c>
      <c r="BR371" s="76">
        <v>0</v>
      </c>
      <c r="BS371" s="76">
        <v>0</v>
      </c>
      <c r="BT371" s="76">
        <v>0</v>
      </c>
      <c r="BU371" s="76">
        <v>0</v>
      </c>
      <c r="BV371" s="76">
        <v>0</v>
      </c>
      <c r="BW371" s="76">
        <v>0</v>
      </c>
      <c r="BX371" s="76">
        <v>0</v>
      </c>
      <c r="BY371" s="76">
        <v>0</v>
      </c>
      <c r="BZ371" s="77"/>
    </row>
    <row r="372" spans="1:78" x14ac:dyDescent="0.2">
      <c r="A372" s="74" t="s">
        <v>43</v>
      </c>
      <c r="B372" s="74" t="s">
        <v>409</v>
      </c>
      <c r="C372" s="75" t="s">
        <v>962</v>
      </c>
      <c r="D372" s="74" t="s">
        <v>963</v>
      </c>
      <c r="E372" s="76">
        <v>0</v>
      </c>
      <c r="F372" s="76">
        <v>0</v>
      </c>
      <c r="G372" s="76">
        <v>0</v>
      </c>
      <c r="H372" s="76">
        <v>0</v>
      </c>
      <c r="I372" s="76">
        <v>0</v>
      </c>
      <c r="J372" s="76">
        <v>0</v>
      </c>
      <c r="K372" s="76">
        <v>158182.79999999999</v>
      </c>
      <c r="L372" s="76">
        <v>0</v>
      </c>
      <c r="M372" s="76">
        <v>0</v>
      </c>
      <c r="N372" s="76">
        <v>0</v>
      </c>
      <c r="O372" s="76">
        <v>0</v>
      </c>
      <c r="P372" s="76">
        <v>0</v>
      </c>
      <c r="Q372" s="76">
        <v>0</v>
      </c>
      <c r="R372" s="76">
        <v>0</v>
      </c>
      <c r="S372" s="76">
        <v>0</v>
      </c>
      <c r="T372" s="76">
        <v>0</v>
      </c>
      <c r="U372" s="76">
        <v>0</v>
      </c>
      <c r="V372" s="76">
        <v>0</v>
      </c>
      <c r="W372" s="76">
        <v>0</v>
      </c>
      <c r="X372" s="76">
        <v>0</v>
      </c>
      <c r="Y372" s="76">
        <v>0</v>
      </c>
      <c r="Z372" s="76">
        <v>0</v>
      </c>
      <c r="AA372" s="76">
        <v>0</v>
      </c>
      <c r="AB372" s="76">
        <v>0</v>
      </c>
      <c r="AC372" s="76">
        <v>0</v>
      </c>
      <c r="AD372" s="76">
        <v>0</v>
      </c>
      <c r="AE372" s="76">
        <v>0</v>
      </c>
      <c r="AF372" s="76">
        <v>9995</v>
      </c>
      <c r="AG372" s="76">
        <v>0</v>
      </c>
      <c r="AH372" s="76">
        <v>0</v>
      </c>
      <c r="AI372" s="76">
        <v>0</v>
      </c>
      <c r="AJ372" s="76">
        <v>0</v>
      </c>
      <c r="AK372" s="76">
        <v>0</v>
      </c>
      <c r="AL372" s="76">
        <v>0</v>
      </c>
      <c r="AM372" s="76">
        <v>0</v>
      </c>
      <c r="AN372" s="76">
        <v>0</v>
      </c>
      <c r="AO372" s="76">
        <v>0</v>
      </c>
      <c r="AP372" s="76">
        <v>0</v>
      </c>
      <c r="AQ372" s="76">
        <v>0</v>
      </c>
      <c r="AR372" s="76">
        <v>11000</v>
      </c>
      <c r="AS372" s="76">
        <v>0</v>
      </c>
      <c r="AT372" s="76">
        <v>0</v>
      </c>
      <c r="AU372" s="76">
        <v>0</v>
      </c>
      <c r="AV372" s="76">
        <v>0</v>
      </c>
      <c r="AW372" s="76">
        <v>0</v>
      </c>
      <c r="AX372" s="76">
        <v>0</v>
      </c>
      <c r="AY372" s="76">
        <v>0</v>
      </c>
      <c r="AZ372" s="76">
        <v>0</v>
      </c>
      <c r="BA372" s="76">
        <v>0</v>
      </c>
      <c r="BB372" s="76">
        <v>0</v>
      </c>
      <c r="BC372" s="76">
        <v>0</v>
      </c>
      <c r="BD372" s="76">
        <v>0</v>
      </c>
      <c r="BE372" s="76">
        <v>0</v>
      </c>
      <c r="BF372" s="76">
        <v>0</v>
      </c>
      <c r="BG372" s="76">
        <v>0</v>
      </c>
      <c r="BH372" s="76">
        <v>0</v>
      </c>
      <c r="BI372" s="76">
        <v>0</v>
      </c>
      <c r="BJ372" s="76">
        <v>0</v>
      </c>
      <c r="BK372" s="76">
        <v>0</v>
      </c>
      <c r="BL372" s="76">
        <v>0</v>
      </c>
      <c r="BM372" s="76">
        <v>0</v>
      </c>
      <c r="BN372" s="76">
        <v>0</v>
      </c>
      <c r="BO372" s="76">
        <v>0</v>
      </c>
      <c r="BP372" s="76">
        <v>0</v>
      </c>
      <c r="BQ372" s="76">
        <v>0</v>
      </c>
      <c r="BR372" s="76">
        <v>0</v>
      </c>
      <c r="BS372" s="76">
        <v>0</v>
      </c>
      <c r="BT372" s="76">
        <v>0</v>
      </c>
      <c r="BU372" s="76">
        <v>0</v>
      </c>
      <c r="BV372" s="76">
        <v>0</v>
      </c>
      <c r="BW372" s="76">
        <v>0</v>
      </c>
      <c r="BX372" s="76">
        <v>0</v>
      </c>
      <c r="BY372" s="76">
        <v>0</v>
      </c>
      <c r="BZ372" s="77">
        <v>82758.55</v>
      </c>
    </row>
    <row r="373" spans="1:78" x14ac:dyDescent="0.2">
      <c r="A373" s="74" t="s">
        <v>43</v>
      </c>
      <c r="B373" s="74" t="s">
        <v>964</v>
      </c>
      <c r="C373" s="75" t="s">
        <v>965</v>
      </c>
      <c r="D373" s="74" t="s">
        <v>966</v>
      </c>
      <c r="E373" s="76">
        <v>0</v>
      </c>
      <c r="F373" s="76">
        <v>0</v>
      </c>
      <c r="G373" s="76">
        <v>0</v>
      </c>
      <c r="H373" s="76">
        <v>0</v>
      </c>
      <c r="I373" s="76">
        <v>0</v>
      </c>
      <c r="J373" s="76">
        <v>0</v>
      </c>
      <c r="K373" s="76">
        <v>0</v>
      </c>
      <c r="L373" s="76">
        <v>0</v>
      </c>
      <c r="M373" s="76">
        <v>0</v>
      </c>
      <c r="N373" s="76">
        <v>0</v>
      </c>
      <c r="O373" s="76">
        <v>0</v>
      </c>
      <c r="P373" s="76">
        <v>0</v>
      </c>
      <c r="Q373" s="76">
        <v>0</v>
      </c>
      <c r="R373" s="76">
        <v>685.74</v>
      </c>
      <c r="S373" s="76">
        <v>0</v>
      </c>
      <c r="T373" s="76">
        <v>0</v>
      </c>
      <c r="U373" s="76">
        <v>0</v>
      </c>
      <c r="V373" s="76">
        <v>0</v>
      </c>
      <c r="W373" s="76">
        <v>0</v>
      </c>
      <c r="X373" s="76">
        <v>0</v>
      </c>
      <c r="Y373" s="76">
        <v>0</v>
      </c>
      <c r="Z373" s="76">
        <v>0</v>
      </c>
      <c r="AA373" s="76">
        <v>0</v>
      </c>
      <c r="AB373" s="76">
        <v>0</v>
      </c>
      <c r="AC373" s="76">
        <v>0</v>
      </c>
      <c r="AD373" s="76">
        <v>0</v>
      </c>
      <c r="AE373" s="76">
        <v>0</v>
      </c>
      <c r="AF373" s="76">
        <v>0</v>
      </c>
      <c r="AG373" s="76">
        <v>0</v>
      </c>
      <c r="AH373" s="76">
        <v>0</v>
      </c>
      <c r="AI373" s="76">
        <v>0</v>
      </c>
      <c r="AJ373" s="76">
        <v>0</v>
      </c>
      <c r="AK373" s="76">
        <v>0</v>
      </c>
      <c r="AL373" s="76">
        <v>0</v>
      </c>
      <c r="AM373" s="76">
        <v>0</v>
      </c>
      <c r="AN373" s="76">
        <v>0</v>
      </c>
      <c r="AO373" s="76">
        <v>0</v>
      </c>
      <c r="AP373" s="76">
        <v>0</v>
      </c>
      <c r="AQ373" s="76">
        <v>0</v>
      </c>
      <c r="AR373" s="76">
        <v>0</v>
      </c>
      <c r="AS373" s="76">
        <v>0</v>
      </c>
      <c r="AT373" s="76">
        <v>0</v>
      </c>
      <c r="AU373" s="76">
        <v>0</v>
      </c>
      <c r="AV373" s="76">
        <v>0</v>
      </c>
      <c r="AW373" s="76">
        <v>0</v>
      </c>
      <c r="AX373" s="76">
        <v>0</v>
      </c>
      <c r="AY373" s="76">
        <v>0</v>
      </c>
      <c r="AZ373" s="76">
        <v>0</v>
      </c>
      <c r="BA373" s="76">
        <v>0</v>
      </c>
      <c r="BB373" s="76">
        <v>0</v>
      </c>
      <c r="BC373" s="76">
        <v>0</v>
      </c>
      <c r="BD373" s="76">
        <v>0</v>
      </c>
      <c r="BE373" s="76">
        <v>0</v>
      </c>
      <c r="BF373" s="76">
        <v>0</v>
      </c>
      <c r="BG373" s="76">
        <v>0</v>
      </c>
      <c r="BH373" s="76">
        <v>0</v>
      </c>
      <c r="BI373" s="76">
        <v>0</v>
      </c>
      <c r="BJ373" s="76">
        <v>0</v>
      </c>
      <c r="BK373" s="76">
        <v>0</v>
      </c>
      <c r="BL373" s="76">
        <v>0</v>
      </c>
      <c r="BM373" s="76">
        <v>0</v>
      </c>
      <c r="BN373" s="76">
        <v>0</v>
      </c>
      <c r="BO373" s="76">
        <v>0</v>
      </c>
      <c r="BP373" s="76">
        <v>0</v>
      </c>
      <c r="BQ373" s="76">
        <v>0</v>
      </c>
      <c r="BR373" s="76">
        <v>0</v>
      </c>
      <c r="BS373" s="76">
        <v>0</v>
      </c>
      <c r="BT373" s="76">
        <v>0</v>
      </c>
      <c r="BU373" s="76">
        <v>0</v>
      </c>
      <c r="BV373" s="76">
        <v>0</v>
      </c>
      <c r="BW373" s="76">
        <v>0</v>
      </c>
      <c r="BX373" s="76">
        <v>0</v>
      </c>
      <c r="BY373" s="76">
        <v>0</v>
      </c>
      <c r="BZ373" s="77">
        <v>808413.02</v>
      </c>
    </row>
    <row r="374" spans="1:78" x14ac:dyDescent="0.2">
      <c r="A374" s="74" t="s">
        <v>43</v>
      </c>
      <c r="B374" s="74" t="s">
        <v>964</v>
      </c>
      <c r="C374" s="75" t="s">
        <v>967</v>
      </c>
      <c r="D374" s="74" t="s">
        <v>968</v>
      </c>
      <c r="E374" s="76">
        <v>0</v>
      </c>
      <c r="F374" s="76">
        <v>0</v>
      </c>
      <c r="G374" s="76">
        <v>0</v>
      </c>
      <c r="H374" s="76">
        <v>0</v>
      </c>
      <c r="I374" s="76">
        <v>0</v>
      </c>
      <c r="J374" s="76">
        <v>0</v>
      </c>
      <c r="K374" s="76">
        <v>0</v>
      </c>
      <c r="L374" s="76">
        <v>0</v>
      </c>
      <c r="M374" s="76">
        <v>0</v>
      </c>
      <c r="N374" s="76">
        <v>0</v>
      </c>
      <c r="O374" s="76">
        <v>0</v>
      </c>
      <c r="P374" s="76">
        <v>0</v>
      </c>
      <c r="Q374" s="76">
        <v>0</v>
      </c>
      <c r="R374" s="76">
        <v>0</v>
      </c>
      <c r="S374" s="76">
        <v>0</v>
      </c>
      <c r="T374" s="76">
        <v>0</v>
      </c>
      <c r="U374" s="76">
        <v>0</v>
      </c>
      <c r="V374" s="76">
        <v>0</v>
      </c>
      <c r="W374" s="76">
        <v>0</v>
      </c>
      <c r="X374" s="76">
        <v>0</v>
      </c>
      <c r="Y374" s="76">
        <v>0</v>
      </c>
      <c r="Z374" s="76">
        <v>0</v>
      </c>
      <c r="AA374" s="76">
        <v>0</v>
      </c>
      <c r="AB374" s="76">
        <v>0</v>
      </c>
      <c r="AC374" s="76">
        <v>0</v>
      </c>
      <c r="AD374" s="76">
        <v>0</v>
      </c>
      <c r="AE374" s="76">
        <v>0</v>
      </c>
      <c r="AF374" s="76">
        <v>0</v>
      </c>
      <c r="AG374" s="76">
        <v>0</v>
      </c>
      <c r="AH374" s="76">
        <v>0</v>
      </c>
      <c r="AI374" s="76">
        <v>0</v>
      </c>
      <c r="AJ374" s="76">
        <v>0</v>
      </c>
      <c r="AK374" s="76">
        <v>0</v>
      </c>
      <c r="AL374" s="76">
        <v>0</v>
      </c>
      <c r="AM374" s="76">
        <v>0</v>
      </c>
      <c r="AN374" s="76">
        <v>0</v>
      </c>
      <c r="AO374" s="76">
        <v>0</v>
      </c>
      <c r="AP374" s="76">
        <v>0</v>
      </c>
      <c r="AQ374" s="76">
        <v>0</v>
      </c>
      <c r="AR374" s="76">
        <v>0</v>
      </c>
      <c r="AS374" s="76">
        <v>0</v>
      </c>
      <c r="AT374" s="76">
        <v>0</v>
      </c>
      <c r="AU374" s="76">
        <v>0</v>
      </c>
      <c r="AV374" s="76">
        <v>0</v>
      </c>
      <c r="AW374" s="76">
        <v>0</v>
      </c>
      <c r="AX374" s="76">
        <v>0</v>
      </c>
      <c r="AY374" s="76">
        <v>0</v>
      </c>
      <c r="AZ374" s="76">
        <v>0</v>
      </c>
      <c r="BA374" s="76">
        <v>0</v>
      </c>
      <c r="BB374" s="76">
        <v>0</v>
      </c>
      <c r="BC374" s="76">
        <v>0</v>
      </c>
      <c r="BD374" s="76">
        <v>0</v>
      </c>
      <c r="BE374" s="76">
        <v>0</v>
      </c>
      <c r="BF374" s="76">
        <v>0</v>
      </c>
      <c r="BG374" s="76">
        <v>0</v>
      </c>
      <c r="BH374" s="76">
        <v>0</v>
      </c>
      <c r="BI374" s="76">
        <v>0</v>
      </c>
      <c r="BJ374" s="76">
        <v>0</v>
      </c>
      <c r="BK374" s="76">
        <v>0</v>
      </c>
      <c r="BL374" s="76">
        <v>0</v>
      </c>
      <c r="BM374" s="76">
        <v>0</v>
      </c>
      <c r="BN374" s="76">
        <v>0</v>
      </c>
      <c r="BO374" s="76">
        <v>0</v>
      </c>
      <c r="BP374" s="76">
        <v>0</v>
      </c>
      <c r="BQ374" s="76">
        <v>0</v>
      </c>
      <c r="BR374" s="76">
        <v>0</v>
      </c>
      <c r="BS374" s="76">
        <v>0</v>
      </c>
      <c r="BT374" s="76">
        <v>0</v>
      </c>
      <c r="BU374" s="76">
        <v>0</v>
      </c>
      <c r="BV374" s="76">
        <v>0</v>
      </c>
      <c r="BW374" s="76">
        <v>0</v>
      </c>
      <c r="BX374" s="76">
        <v>0</v>
      </c>
      <c r="BY374" s="76">
        <v>0</v>
      </c>
      <c r="BZ374" s="77">
        <v>19453504.259999998</v>
      </c>
    </row>
    <row r="375" spans="1:78" x14ac:dyDescent="0.2">
      <c r="A375" s="74" t="s">
        <v>43</v>
      </c>
      <c r="B375" s="74" t="s">
        <v>964</v>
      </c>
      <c r="C375" s="75" t="s">
        <v>969</v>
      </c>
      <c r="D375" s="74" t="s">
        <v>970</v>
      </c>
      <c r="E375" s="88">
        <v>0</v>
      </c>
      <c r="F375" s="88">
        <v>0</v>
      </c>
      <c r="G375" s="88">
        <v>0</v>
      </c>
      <c r="H375" s="88">
        <v>0</v>
      </c>
      <c r="I375" s="88">
        <v>0</v>
      </c>
      <c r="J375" s="88">
        <v>0</v>
      </c>
      <c r="K375" s="88">
        <v>0</v>
      </c>
      <c r="L375" s="88">
        <v>0</v>
      </c>
      <c r="M375" s="88">
        <v>0</v>
      </c>
      <c r="N375" s="88">
        <v>0</v>
      </c>
      <c r="O375" s="88">
        <v>0</v>
      </c>
      <c r="P375" s="88">
        <v>0</v>
      </c>
      <c r="Q375" s="88">
        <v>0</v>
      </c>
      <c r="R375" s="88">
        <v>0</v>
      </c>
      <c r="S375" s="88">
        <v>0</v>
      </c>
      <c r="T375" s="88">
        <v>0</v>
      </c>
      <c r="U375" s="88">
        <v>0</v>
      </c>
      <c r="V375" s="88">
        <v>0</v>
      </c>
      <c r="W375" s="88">
        <v>0</v>
      </c>
      <c r="X375" s="88">
        <v>0</v>
      </c>
      <c r="Y375" s="88">
        <v>0</v>
      </c>
      <c r="Z375" s="88">
        <v>0</v>
      </c>
      <c r="AA375" s="88">
        <v>0</v>
      </c>
      <c r="AB375" s="88">
        <v>0</v>
      </c>
      <c r="AC375" s="88">
        <v>0</v>
      </c>
      <c r="AD375" s="88">
        <v>0</v>
      </c>
      <c r="AE375" s="88">
        <v>0</v>
      </c>
      <c r="AF375" s="88">
        <v>0</v>
      </c>
      <c r="AG375" s="88">
        <v>0</v>
      </c>
      <c r="AH375" s="88">
        <v>0</v>
      </c>
      <c r="AI375" s="88">
        <v>0</v>
      </c>
      <c r="AJ375" s="88">
        <v>0</v>
      </c>
      <c r="AK375" s="88">
        <v>0</v>
      </c>
      <c r="AL375" s="88">
        <v>0</v>
      </c>
      <c r="AM375" s="88">
        <v>0</v>
      </c>
      <c r="AN375" s="88">
        <v>0</v>
      </c>
      <c r="AO375" s="88">
        <v>0</v>
      </c>
      <c r="AP375" s="88">
        <v>0</v>
      </c>
      <c r="AQ375" s="88">
        <v>0</v>
      </c>
      <c r="AR375" s="88">
        <v>0</v>
      </c>
      <c r="AS375" s="88">
        <v>0</v>
      </c>
      <c r="AT375" s="88">
        <v>0</v>
      </c>
      <c r="AU375" s="88">
        <v>0</v>
      </c>
      <c r="AV375" s="88">
        <v>0</v>
      </c>
      <c r="AW375" s="88">
        <v>0</v>
      </c>
      <c r="AX375" s="88">
        <v>0</v>
      </c>
      <c r="AY375" s="88">
        <v>0</v>
      </c>
      <c r="AZ375" s="88">
        <v>0</v>
      </c>
      <c r="BA375" s="88">
        <v>0</v>
      </c>
      <c r="BB375" s="88">
        <v>0</v>
      </c>
      <c r="BC375" s="88">
        <v>0</v>
      </c>
      <c r="BD375" s="88">
        <v>0</v>
      </c>
      <c r="BE375" s="88">
        <v>0</v>
      </c>
      <c r="BF375" s="88">
        <v>0</v>
      </c>
      <c r="BG375" s="88">
        <v>0</v>
      </c>
      <c r="BH375" s="88">
        <v>0</v>
      </c>
      <c r="BI375" s="88">
        <v>0</v>
      </c>
      <c r="BJ375" s="88">
        <v>0</v>
      </c>
      <c r="BK375" s="88">
        <v>0</v>
      </c>
      <c r="BL375" s="88">
        <v>0</v>
      </c>
      <c r="BM375" s="88">
        <v>0</v>
      </c>
      <c r="BN375" s="88">
        <v>0</v>
      </c>
      <c r="BO375" s="88">
        <v>0</v>
      </c>
      <c r="BP375" s="88">
        <v>0</v>
      </c>
      <c r="BQ375" s="88">
        <v>0</v>
      </c>
      <c r="BR375" s="88">
        <v>0</v>
      </c>
      <c r="BS375" s="88">
        <v>0</v>
      </c>
      <c r="BT375" s="88">
        <v>0</v>
      </c>
      <c r="BU375" s="88">
        <v>0</v>
      </c>
      <c r="BV375" s="88">
        <v>0</v>
      </c>
      <c r="BW375" s="88">
        <v>0</v>
      </c>
      <c r="BX375" s="88">
        <v>0</v>
      </c>
      <c r="BY375" s="88">
        <v>0</v>
      </c>
      <c r="BZ375" s="77">
        <v>219575464.84999999</v>
      </c>
    </row>
    <row r="376" spans="1:78" x14ac:dyDescent="0.2">
      <c r="A376" s="74" t="s">
        <v>43</v>
      </c>
      <c r="B376" s="74" t="s">
        <v>964</v>
      </c>
      <c r="C376" s="75" t="s">
        <v>971</v>
      </c>
      <c r="D376" s="74" t="s">
        <v>972</v>
      </c>
      <c r="E376" s="76">
        <v>0</v>
      </c>
      <c r="F376" s="76">
        <v>0</v>
      </c>
      <c r="G376" s="76">
        <v>0</v>
      </c>
      <c r="H376" s="76">
        <v>0</v>
      </c>
      <c r="I376" s="76">
        <v>0</v>
      </c>
      <c r="J376" s="76">
        <v>0</v>
      </c>
      <c r="K376" s="76">
        <v>0</v>
      </c>
      <c r="L376" s="76">
        <v>0</v>
      </c>
      <c r="M376" s="76">
        <v>0</v>
      </c>
      <c r="N376" s="76">
        <v>0</v>
      </c>
      <c r="O376" s="76">
        <v>0</v>
      </c>
      <c r="P376" s="76">
        <v>264527</v>
      </c>
      <c r="Q376" s="76">
        <v>0</v>
      </c>
      <c r="R376" s="76">
        <v>0</v>
      </c>
      <c r="S376" s="76">
        <v>0</v>
      </c>
      <c r="T376" s="76">
        <v>0</v>
      </c>
      <c r="U376" s="76">
        <v>0</v>
      </c>
      <c r="V376" s="76">
        <v>0</v>
      </c>
      <c r="W376" s="76">
        <v>0</v>
      </c>
      <c r="X376" s="76">
        <v>0</v>
      </c>
      <c r="Y376" s="76">
        <v>26376.75</v>
      </c>
      <c r="Z376" s="76">
        <v>0</v>
      </c>
      <c r="AA376" s="76">
        <v>0</v>
      </c>
      <c r="AB376" s="76">
        <v>0</v>
      </c>
      <c r="AC376" s="76">
        <v>0</v>
      </c>
      <c r="AD376" s="76">
        <v>0</v>
      </c>
      <c r="AE376" s="76">
        <v>0</v>
      </c>
      <c r="AF376" s="76">
        <v>0</v>
      </c>
      <c r="AG376" s="76">
        <v>0</v>
      </c>
      <c r="AH376" s="76">
        <v>0</v>
      </c>
      <c r="AI376" s="76">
        <v>0</v>
      </c>
      <c r="AJ376" s="76">
        <v>0</v>
      </c>
      <c r="AK376" s="76">
        <v>0</v>
      </c>
      <c r="AL376" s="76">
        <v>0</v>
      </c>
      <c r="AM376" s="76">
        <v>0</v>
      </c>
      <c r="AN376" s="76">
        <v>0</v>
      </c>
      <c r="AO376" s="76">
        <v>0</v>
      </c>
      <c r="AP376" s="76">
        <v>0</v>
      </c>
      <c r="AQ376" s="76">
        <v>0</v>
      </c>
      <c r="AR376" s="76">
        <v>0</v>
      </c>
      <c r="AS376" s="76">
        <v>0</v>
      </c>
      <c r="AT376" s="76">
        <v>0</v>
      </c>
      <c r="AU376" s="76">
        <v>0</v>
      </c>
      <c r="AV376" s="76">
        <v>0</v>
      </c>
      <c r="AW376" s="76">
        <v>0</v>
      </c>
      <c r="AX376" s="76">
        <v>0</v>
      </c>
      <c r="AY376" s="76">
        <v>0</v>
      </c>
      <c r="AZ376" s="76">
        <v>0</v>
      </c>
      <c r="BA376" s="76">
        <v>0</v>
      </c>
      <c r="BB376" s="76">
        <v>0</v>
      </c>
      <c r="BC376" s="76">
        <v>0</v>
      </c>
      <c r="BD376" s="76">
        <v>0</v>
      </c>
      <c r="BE376" s="76">
        <v>577620.43000000005</v>
      </c>
      <c r="BF376" s="76">
        <v>0</v>
      </c>
      <c r="BG376" s="76">
        <v>0</v>
      </c>
      <c r="BH376" s="76">
        <v>0</v>
      </c>
      <c r="BI376" s="76">
        <v>0</v>
      </c>
      <c r="BJ376" s="76">
        <v>0</v>
      </c>
      <c r="BK376" s="76">
        <v>0</v>
      </c>
      <c r="BL376" s="76">
        <v>0</v>
      </c>
      <c r="BM376" s="76">
        <v>3500</v>
      </c>
      <c r="BN376" s="76">
        <v>0</v>
      </c>
      <c r="BO376" s="76">
        <v>0</v>
      </c>
      <c r="BP376" s="76">
        <v>0</v>
      </c>
      <c r="BQ376" s="76">
        <v>0</v>
      </c>
      <c r="BR376" s="76">
        <v>0</v>
      </c>
      <c r="BS376" s="76">
        <v>0</v>
      </c>
      <c r="BT376" s="76">
        <v>0</v>
      </c>
      <c r="BU376" s="76">
        <v>0</v>
      </c>
      <c r="BV376" s="76">
        <v>0</v>
      </c>
      <c r="BW376" s="76">
        <v>0</v>
      </c>
      <c r="BX376" s="76">
        <v>0</v>
      </c>
      <c r="BY376" s="76">
        <v>0</v>
      </c>
      <c r="BZ376" s="77">
        <v>110155595.43000001</v>
      </c>
    </row>
    <row r="377" spans="1:78" x14ac:dyDescent="0.2">
      <c r="A377" s="74" t="s">
        <v>43</v>
      </c>
      <c r="B377" s="74" t="s">
        <v>964</v>
      </c>
      <c r="C377" s="75" t="s">
        <v>973</v>
      </c>
      <c r="D377" s="74" t="s">
        <v>974</v>
      </c>
      <c r="E377" s="76">
        <v>0</v>
      </c>
      <c r="F377" s="76">
        <v>0</v>
      </c>
      <c r="G377" s="76">
        <v>0</v>
      </c>
      <c r="H377" s="76">
        <v>0</v>
      </c>
      <c r="I377" s="76">
        <v>0</v>
      </c>
      <c r="J377" s="76">
        <v>0</v>
      </c>
      <c r="K377" s="76">
        <v>0</v>
      </c>
      <c r="L377" s="76">
        <v>0</v>
      </c>
      <c r="M377" s="76">
        <v>0</v>
      </c>
      <c r="N377" s="76">
        <v>0</v>
      </c>
      <c r="O377" s="76">
        <v>0</v>
      </c>
      <c r="P377" s="76">
        <v>151547</v>
      </c>
      <c r="Q377" s="76">
        <v>0</v>
      </c>
      <c r="R377" s="76">
        <v>0</v>
      </c>
      <c r="S377" s="76">
        <v>0</v>
      </c>
      <c r="T377" s="76">
        <v>0</v>
      </c>
      <c r="U377" s="76">
        <v>0</v>
      </c>
      <c r="V377" s="76">
        <v>0</v>
      </c>
      <c r="W377" s="76">
        <v>0</v>
      </c>
      <c r="X377" s="76">
        <v>0</v>
      </c>
      <c r="Y377" s="76">
        <v>0</v>
      </c>
      <c r="Z377" s="76">
        <v>0</v>
      </c>
      <c r="AA377" s="76">
        <v>0</v>
      </c>
      <c r="AB377" s="76">
        <v>0</v>
      </c>
      <c r="AC377" s="76">
        <v>0</v>
      </c>
      <c r="AD377" s="76">
        <v>0</v>
      </c>
      <c r="AE377" s="76">
        <v>0</v>
      </c>
      <c r="AF377" s="76">
        <v>0</v>
      </c>
      <c r="AG377" s="76">
        <v>0</v>
      </c>
      <c r="AH377" s="76">
        <v>0</v>
      </c>
      <c r="AI377" s="76">
        <v>0</v>
      </c>
      <c r="AJ377" s="76">
        <v>0</v>
      </c>
      <c r="AK377" s="76">
        <v>0</v>
      </c>
      <c r="AL377" s="76">
        <v>0</v>
      </c>
      <c r="AM377" s="76">
        <v>0</v>
      </c>
      <c r="AN377" s="76">
        <v>0</v>
      </c>
      <c r="AO377" s="76">
        <v>0</v>
      </c>
      <c r="AP377" s="76">
        <v>0</v>
      </c>
      <c r="AQ377" s="76">
        <v>0</v>
      </c>
      <c r="AR377" s="76">
        <v>0</v>
      </c>
      <c r="AS377" s="76">
        <v>0</v>
      </c>
      <c r="AT377" s="76">
        <v>0</v>
      </c>
      <c r="AU377" s="76">
        <v>0</v>
      </c>
      <c r="AV377" s="76">
        <v>0</v>
      </c>
      <c r="AW377" s="76">
        <v>0</v>
      </c>
      <c r="AX377" s="76">
        <v>0</v>
      </c>
      <c r="AY377" s="76">
        <v>0</v>
      </c>
      <c r="AZ377" s="76">
        <v>0</v>
      </c>
      <c r="BA377" s="76">
        <v>0</v>
      </c>
      <c r="BB377" s="76">
        <v>0</v>
      </c>
      <c r="BC377" s="76">
        <v>0</v>
      </c>
      <c r="BD377" s="76">
        <v>0</v>
      </c>
      <c r="BE377" s="76">
        <v>723287.25</v>
      </c>
      <c r="BF377" s="76">
        <v>0</v>
      </c>
      <c r="BG377" s="76">
        <v>0</v>
      </c>
      <c r="BH377" s="76">
        <v>0</v>
      </c>
      <c r="BI377" s="76">
        <v>0</v>
      </c>
      <c r="BJ377" s="76">
        <v>0</v>
      </c>
      <c r="BK377" s="76">
        <v>0</v>
      </c>
      <c r="BL377" s="76">
        <v>0</v>
      </c>
      <c r="BM377" s="76">
        <v>0</v>
      </c>
      <c r="BN377" s="76">
        <v>0</v>
      </c>
      <c r="BO377" s="76">
        <v>0</v>
      </c>
      <c r="BP377" s="76">
        <v>0</v>
      </c>
      <c r="BQ377" s="76">
        <v>0</v>
      </c>
      <c r="BR377" s="76">
        <v>0</v>
      </c>
      <c r="BS377" s="76">
        <v>0</v>
      </c>
      <c r="BT377" s="76">
        <v>0</v>
      </c>
      <c r="BU377" s="76">
        <v>0</v>
      </c>
      <c r="BV377" s="76">
        <v>0</v>
      </c>
      <c r="BW377" s="76">
        <v>0</v>
      </c>
      <c r="BX377" s="76">
        <v>0</v>
      </c>
      <c r="BY377" s="76">
        <v>0</v>
      </c>
      <c r="BZ377" s="77">
        <v>892163.36999999988</v>
      </c>
    </row>
    <row r="378" spans="1:78" x14ac:dyDescent="0.2">
      <c r="A378" s="74" t="s">
        <v>43</v>
      </c>
      <c r="B378" s="74" t="s">
        <v>964</v>
      </c>
      <c r="C378" s="75" t="s">
        <v>975</v>
      </c>
      <c r="D378" s="74" t="s">
        <v>976</v>
      </c>
      <c r="E378" s="76">
        <v>0</v>
      </c>
      <c r="F378" s="76">
        <v>0</v>
      </c>
      <c r="G378" s="76">
        <v>0</v>
      </c>
      <c r="H378" s="76">
        <v>0</v>
      </c>
      <c r="I378" s="76">
        <v>0</v>
      </c>
      <c r="J378" s="76">
        <v>0</v>
      </c>
      <c r="K378" s="76">
        <v>0</v>
      </c>
      <c r="L378" s="76">
        <v>0</v>
      </c>
      <c r="M378" s="76">
        <v>0</v>
      </c>
      <c r="N378" s="76">
        <v>0</v>
      </c>
      <c r="O378" s="76">
        <v>0</v>
      </c>
      <c r="P378" s="76">
        <v>0</v>
      </c>
      <c r="Q378" s="76">
        <v>1771445</v>
      </c>
      <c r="R378" s="76">
        <v>0</v>
      </c>
      <c r="S378" s="76">
        <v>0</v>
      </c>
      <c r="T378" s="76">
        <v>0</v>
      </c>
      <c r="U378" s="76">
        <v>0</v>
      </c>
      <c r="V378" s="76">
        <v>0</v>
      </c>
      <c r="W378" s="76">
        <v>0</v>
      </c>
      <c r="X378" s="76">
        <v>0</v>
      </c>
      <c r="Y378" s="76">
        <v>0</v>
      </c>
      <c r="Z378" s="76">
        <v>0</v>
      </c>
      <c r="AA378" s="76">
        <v>0</v>
      </c>
      <c r="AB378" s="76">
        <v>0</v>
      </c>
      <c r="AC378" s="76">
        <v>0</v>
      </c>
      <c r="AD378" s="76">
        <v>0</v>
      </c>
      <c r="AE378" s="76">
        <v>0</v>
      </c>
      <c r="AF378" s="76">
        <v>0</v>
      </c>
      <c r="AG378" s="76">
        <v>0</v>
      </c>
      <c r="AH378" s="76">
        <v>0</v>
      </c>
      <c r="AI378" s="76">
        <v>0</v>
      </c>
      <c r="AJ378" s="76">
        <v>0</v>
      </c>
      <c r="AK378" s="76">
        <v>0</v>
      </c>
      <c r="AL378" s="76">
        <v>0</v>
      </c>
      <c r="AM378" s="76">
        <v>0</v>
      </c>
      <c r="AN378" s="76">
        <v>0</v>
      </c>
      <c r="AO378" s="76">
        <v>0</v>
      </c>
      <c r="AP378" s="76">
        <v>0</v>
      </c>
      <c r="AQ378" s="76">
        <v>0</v>
      </c>
      <c r="AR378" s="76">
        <v>0</v>
      </c>
      <c r="AS378" s="76">
        <v>0</v>
      </c>
      <c r="AT378" s="76">
        <v>0</v>
      </c>
      <c r="AU378" s="76">
        <v>0</v>
      </c>
      <c r="AV378" s="76">
        <v>0</v>
      </c>
      <c r="AW378" s="76">
        <v>0</v>
      </c>
      <c r="AX378" s="76">
        <v>0</v>
      </c>
      <c r="AY378" s="76">
        <v>0</v>
      </c>
      <c r="AZ378" s="76">
        <v>0</v>
      </c>
      <c r="BA378" s="76">
        <v>0</v>
      </c>
      <c r="BB378" s="76">
        <v>0</v>
      </c>
      <c r="BC378" s="76">
        <v>0</v>
      </c>
      <c r="BD378" s="76">
        <v>0</v>
      </c>
      <c r="BE378" s="76">
        <v>0</v>
      </c>
      <c r="BF378" s="76">
        <v>0</v>
      </c>
      <c r="BG378" s="76">
        <v>0</v>
      </c>
      <c r="BH378" s="76">
        <v>0</v>
      </c>
      <c r="BI378" s="76">
        <v>0</v>
      </c>
      <c r="BJ378" s="76">
        <v>0</v>
      </c>
      <c r="BK378" s="76">
        <v>0</v>
      </c>
      <c r="BL378" s="76">
        <v>0</v>
      </c>
      <c r="BM378" s="76">
        <v>0</v>
      </c>
      <c r="BN378" s="76">
        <v>0</v>
      </c>
      <c r="BO378" s="76">
        <v>0</v>
      </c>
      <c r="BP378" s="76">
        <v>0</v>
      </c>
      <c r="BQ378" s="76">
        <v>0</v>
      </c>
      <c r="BR378" s="76">
        <v>0</v>
      </c>
      <c r="BS378" s="76">
        <v>0</v>
      </c>
      <c r="BT378" s="76">
        <v>0</v>
      </c>
      <c r="BU378" s="76">
        <v>0</v>
      </c>
      <c r="BV378" s="76">
        <v>0</v>
      </c>
      <c r="BW378" s="76">
        <v>0</v>
      </c>
      <c r="BX378" s="76">
        <v>0</v>
      </c>
      <c r="BY378" s="76">
        <v>0</v>
      </c>
      <c r="BZ378" s="77"/>
    </row>
    <row r="379" spans="1:78" x14ac:dyDescent="0.2">
      <c r="A379" s="74" t="s">
        <v>43</v>
      </c>
      <c r="B379" s="74" t="s">
        <v>964</v>
      </c>
      <c r="C379" s="75" t="s">
        <v>977</v>
      </c>
      <c r="D379" s="74" t="s">
        <v>978</v>
      </c>
      <c r="E379" s="76">
        <v>0</v>
      </c>
      <c r="F379" s="76">
        <v>0</v>
      </c>
      <c r="G379" s="76">
        <v>0</v>
      </c>
      <c r="H379" s="76">
        <v>0</v>
      </c>
      <c r="I379" s="76">
        <v>0</v>
      </c>
      <c r="J379" s="76">
        <v>0</v>
      </c>
      <c r="K379" s="76">
        <v>0</v>
      </c>
      <c r="L379" s="76">
        <v>0</v>
      </c>
      <c r="M379" s="76">
        <v>0</v>
      </c>
      <c r="N379" s="76">
        <v>0</v>
      </c>
      <c r="O379" s="76">
        <v>0</v>
      </c>
      <c r="P379" s="76">
        <v>0</v>
      </c>
      <c r="Q379" s="76">
        <v>0</v>
      </c>
      <c r="R379" s="76">
        <v>0</v>
      </c>
      <c r="S379" s="76">
        <v>0</v>
      </c>
      <c r="T379" s="76">
        <v>0</v>
      </c>
      <c r="U379" s="76">
        <v>0</v>
      </c>
      <c r="V379" s="76">
        <v>0</v>
      </c>
      <c r="W379" s="76">
        <v>0</v>
      </c>
      <c r="X379" s="76">
        <v>0</v>
      </c>
      <c r="Y379" s="76">
        <v>0</v>
      </c>
      <c r="Z379" s="76">
        <v>0</v>
      </c>
      <c r="AA379" s="76">
        <v>0</v>
      </c>
      <c r="AB379" s="76">
        <v>0</v>
      </c>
      <c r="AC379" s="76">
        <v>0</v>
      </c>
      <c r="AD379" s="76">
        <v>0</v>
      </c>
      <c r="AE379" s="76">
        <v>0</v>
      </c>
      <c r="AF379" s="76">
        <v>0</v>
      </c>
      <c r="AG379" s="76">
        <v>0</v>
      </c>
      <c r="AH379" s="76">
        <v>0</v>
      </c>
      <c r="AI379" s="76">
        <v>0</v>
      </c>
      <c r="AJ379" s="76">
        <v>0</v>
      </c>
      <c r="AK379" s="76">
        <v>0</v>
      </c>
      <c r="AL379" s="76">
        <v>0</v>
      </c>
      <c r="AM379" s="76">
        <v>0</v>
      </c>
      <c r="AN379" s="76">
        <v>0</v>
      </c>
      <c r="AO379" s="76">
        <v>0</v>
      </c>
      <c r="AP379" s="76">
        <v>0</v>
      </c>
      <c r="AQ379" s="76">
        <v>0</v>
      </c>
      <c r="AR379" s="76">
        <v>0</v>
      </c>
      <c r="AS379" s="76">
        <v>0</v>
      </c>
      <c r="AT379" s="76">
        <v>0</v>
      </c>
      <c r="AU379" s="76">
        <v>0</v>
      </c>
      <c r="AV379" s="76">
        <v>0</v>
      </c>
      <c r="AW379" s="76">
        <v>0</v>
      </c>
      <c r="AX379" s="76">
        <v>0</v>
      </c>
      <c r="AY379" s="76">
        <v>0</v>
      </c>
      <c r="AZ379" s="76">
        <v>0</v>
      </c>
      <c r="BA379" s="76">
        <v>0</v>
      </c>
      <c r="BB379" s="76">
        <v>0</v>
      </c>
      <c r="BC379" s="76">
        <v>0</v>
      </c>
      <c r="BD379" s="76">
        <v>0</v>
      </c>
      <c r="BE379" s="76">
        <v>0</v>
      </c>
      <c r="BF379" s="76">
        <v>0</v>
      </c>
      <c r="BG379" s="76">
        <v>0</v>
      </c>
      <c r="BH379" s="76">
        <v>0</v>
      </c>
      <c r="BI379" s="76">
        <v>0</v>
      </c>
      <c r="BJ379" s="76">
        <v>0</v>
      </c>
      <c r="BK379" s="76">
        <v>0</v>
      </c>
      <c r="BL379" s="76">
        <v>0</v>
      </c>
      <c r="BM379" s="76">
        <v>0</v>
      </c>
      <c r="BN379" s="76">
        <v>0</v>
      </c>
      <c r="BO379" s="76">
        <v>0</v>
      </c>
      <c r="BP379" s="76">
        <v>0</v>
      </c>
      <c r="BQ379" s="76">
        <v>0</v>
      </c>
      <c r="BR379" s="76">
        <v>0</v>
      </c>
      <c r="BS379" s="76">
        <v>0</v>
      </c>
      <c r="BT379" s="76">
        <v>672808.5</v>
      </c>
      <c r="BU379" s="76">
        <v>0</v>
      </c>
      <c r="BV379" s="76">
        <v>0</v>
      </c>
      <c r="BW379" s="76">
        <v>0</v>
      </c>
      <c r="BX379" s="76">
        <v>0</v>
      </c>
      <c r="BY379" s="76">
        <v>0</v>
      </c>
      <c r="BZ379" s="77">
        <v>765713.5</v>
      </c>
    </row>
    <row r="380" spans="1:78" x14ac:dyDescent="0.2">
      <c r="A380" s="74" t="s">
        <v>43</v>
      </c>
      <c r="B380" s="74" t="s">
        <v>964</v>
      </c>
      <c r="C380" s="75" t="s">
        <v>979</v>
      </c>
      <c r="D380" s="74" t="s">
        <v>980</v>
      </c>
      <c r="E380" s="76">
        <v>0</v>
      </c>
      <c r="F380" s="76">
        <v>0</v>
      </c>
      <c r="G380" s="76">
        <v>0</v>
      </c>
      <c r="H380" s="76">
        <v>0</v>
      </c>
      <c r="I380" s="76">
        <v>0</v>
      </c>
      <c r="J380" s="76">
        <v>0</v>
      </c>
      <c r="K380" s="76">
        <v>0</v>
      </c>
      <c r="L380" s="76">
        <v>0</v>
      </c>
      <c r="M380" s="76">
        <v>0</v>
      </c>
      <c r="N380" s="76">
        <v>0</v>
      </c>
      <c r="O380" s="76">
        <v>0</v>
      </c>
      <c r="P380" s="76">
        <v>0</v>
      </c>
      <c r="Q380" s="76">
        <v>0</v>
      </c>
      <c r="R380" s="76">
        <v>0</v>
      </c>
      <c r="S380" s="76">
        <v>0</v>
      </c>
      <c r="T380" s="76">
        <v>0</v>
      </c>
      <c r="U380" s="76">
        <v>0</v>
      </c>
      <c r="V380" s="76">
        <v>0</v>
      </c>
      <c r="W380" s="76">
        <v>0</v>
      </c>
      <c r="X380" s="76">
        <v>0</v>
      </c>
      <c r="Y380" s="76">
        <v>0</v>
      </c>
      <c r="Z380" s="76">
        <v>0</v>
      </c>
      <c r="AA380" s="76">
        <v>0</v>
      </c>
      <c r="AB380" s="76">
        <v>0</v>
      </c>
      <c r="AC380" s="76">
        <v>0</v>
      </c>
      <c r="AD380" s="76">
        <v>0</v>
      </c>
      <c r="AE380" s="76">
        <v>0</v>
      </c>
      <c r="AF380" s="76">
        <v>0</v>
      </c>
      <c r="AG380" s="76">
        <v>0</v>
      </c>
      <c r="AH380" s="76">
        <v>0</v>
      </c>
      <c r="AI380" s="76">
        <v>0</v>
      </c>
      <c r="AJ380" s="76">
        <v>0</v>
      </c>
      <c r="AK380" s="76">
        <v>0</v>
      </c>
      <c r="AL380" s="76">
        <v>0</v>
      </c>
      <c r="AM380" s="76">
        <v>0</v>
      </c>
      <c r="AN380" s="76">
        <v>0</v>
      </c>
      <c r="AO380" s="76">
        <v>0</v>
      </c>
      <c r="AP380" s="76">
        <v>0</v>
      </c>
      <c r="AQ380" s="76">
        <v>0</v>
      </c>
      <c r="AR380" s="76">
        <v>0</v>
      </c>
      <c r="AS380" s="76">
        <v>0</v>
      </c>
      <c r="AT380" s="76">
        <v>0</v>
      </c>
      <c r="AU380" s="76">
        <v>0</v>
      </c>
      <c r="AV380" s="76">
        <v>0</v>
      </c>
      <c r="AW380" s="76">
        <v>0</v>
      </c>
      <c r="AX380" s="76">
        <v>0</v>
      </c>
      <c r="AY380" s="76">
        <v>0</v>
      </c>
      <c r="AZ380" s="76">
        <v>0</v>
      </c>
      <c r="BA380" s="76">
        <v>0</v>
      </c>
      <c r="BB380" s="76">
        <v>0</v>
      </c>
      <c r="BC380" s="76">
        <v>0</v>
      </c>
      <c r="BD380" s="76">
        <v>0</v>
      </c>
      <c r="BE380" s="76">
        <v>0</v>
      </c>
      <c r="BF380" s="76">
        <v>0</v>
      </c>
      <c r="BG380" s="76">
        <v>0</v>
      </c>
      <c r="BH380" s="76">
        <v>0</v>
      </c>
      <c r="BI380" s="76">
        <v>0</v>
      </c>
      <c r="BJ380" s="76">
        <v>0</v>
      </c>
      <c r="BK380" s="76">
        <v>0</v>
      </c>
      <c r="BL380" s="76">
        <v>0</v>
      </c>
      <c r="BM380" s="76">
        <v>0</v>
      </c>
      <c r="BN380" s="76">
        <v>0</v>
      </c>
      <c r="BO380" s="76">
        <v>0</v>
      </c>
      <c r="BP380" s="76">
        <v>0</v>
      </c>
      <c r="BQ380" s="76">
        <v>0</v>
      </c>
      <c r="BR380" s="76">
        <v>11066</v>
      </c>
      <c r="BS380" s="76">
        <v>0</v>
      </c>
      <c r="BT380" s="76">
        <v>0</v>
      </c>
      <c r="BU380" s="76">
        <v>0</v>
      </c>
      <c r="BV380" s="76">
        <v>0</v>
      </c>
      <c r="BW380" s="76">
        <v>0</v>
      </c>
      <c r="BX380" s="76">
        <v>0</v>
      </c>
      <c r="BY380" s="76">
        <v>0</v>
      </c>
      <c r="BZ380" s="77">
        <v>47202480</v>
      </c>
    </row>
    <row r="381" spans="1:78" x14ac:dyDescent="0.2">
      <c r="A381" s="74" t="s">
        <v>43</v>
      </c>
      <c r="B381" s="74" t="s">
        <v>964</v>
      </c>
      <c r="C381" s="75" t="s">
        <v>981</v>
      </c>
      <c r="D381" s="74" t="s">
        <v>982</v>
      </c>
      <c r="E381" s="76">
        <v>0</v>
      </c>
      <c r="F381" s="76">
        <v>0</v>
      </c>
      <c r="G381" s="76">
        <v>0</v>
      </c>
      <c r="H381" s="76">
        <v>0</v>
      </c>
      <c r="I381" s="76">
        <v>0</v>
      </c>
      <c r="J381" s="76">
        <v>0</v>
      </c>
      <c r="K381" s="76">
        <v>0</v>
      </c>
      <c r="L381" s="76">
        <v>0</v>
      </c>
      <c r="M381" s="76">
        <v>0</v>
      </c>
      <c r="N381" s="76">
        <v>0</v>
      </c>
      <c r="O381" s="76">
        <v>0</v>
      </c>
      <c r="P381" s="76">
        <v>0</v>
      </c>
      <c r="Q381" s="76">
        <v>0</v>
      </c>
      <c r="R381" s="76">
        <v>0</v>
      </c>
      <c r="S381" s="76">
        <v>0</v>
      </c>
      <c r="T381" s="76">
        <v>0</v>
      </c>
      <c r="U381" s="76">
        <v>0</v>
      </c>
      <c r="V381" s="76">
        <v>0</v>
      </c>
      <c r="W381" s="76">
        <v>0</v>
      </c>
      <c r="X381" s="76">
        <v>0</v>
      </c>
      <c r="Y381" s="76">
        <v>0</v>
      </c>
      <c r="Z381" s="76">
        <v>0</v>
      </c>
      <c r="AA381" s="76">
        <v>0</v>
      </c>
      <c r="AB381" s="76">
        <v>0</v>
      </c>
      <c r="AC381" s="76">
        <v>0</v>
      </c>
      <c r="AD381" s="76">
        <v>0</v>
      </c>
      <c r="AE381" s="76">
        <v>0</v>
      </c>
      <c r="AF381" s="76">
        <v>0</v>
      </c>
      <c r="AG381" s="76">
        <v>0</v>
      </c>
      <c r="AH381" s="76">
        <v>0</v>
      </c>
      <c r="AI381" s="76">
        <v>0</v>
      </c>
      <c r="AJ381" s="76">
        <v>0</v>
      </c>
      <c r="AK381" s="76">
        <v>0</v>
      </c>
      <c r="AL381" s="76">
        <v>0</v>
      </c>
      <c r="AM381" s="76">
        <v>0</v>
      </c>
      <c r="AN381" s="76">
        <v>0</v>
      </c>
      <c r="AO381" s="76">
        <v>0</v>
      </c>
      <c r="AP381" s="76">
        <v>0</v>
      </c>
      <c r="AQ381" s="76">
        <v>0</v>
      </c>
      <c r="AR381" s="76">
        <v>0</v>
      </c>
      <c r="AS381" s="76">
        <v>0</v>
      </c>
      <c r="AT381" s="76">
        <v>0</v>
      </c>
      <c r="AU381" s="76">
        <v>0</v>
      </c>
      <c r="AV381" s="76">
        <v>0</v>
      </c>
      <c r="AW381" s="76">
        <v>0</v>
      </c>
      <c r="AX381" s="76">
        <v>0</v>
      </c>
      <c r="AY381" s="76">
        <v>0</v>
      </c>
      <c r="AZ381" s="76">
        <v>0</v>
      </c>
      <c r="BA381" s="76">
        <v>0</v>
      </c>
      <c r="BB381" s="76">
        <v>0</v>
      </c>
      <c r="BC381" s="76">
        <v>0</v>
      </c>
      <c r="BD381" s="76">
        <v>0</v>
      </c>
      <c r="BE381" s="76">
        <v>0</v>
      </c>
      <c r="BF381" s="76">
        <v>0</v>
      </c>
      <c r="BG381" s="76">
        <v>0</v>
      </c>
      <c r="BH381" s="76">
        <v>0</v>
      </c>
      <c r="BI381" s="76">
        <v>0</v>
      </c>
      <c r="BJ381" s="76">
        <v>48906.9</v>
      </c>
      <c r="BK381" s="76">
        <v>0</v>
      </c>
      <c r="BL381" s="76">
        <v>0</v>
      </c>
      <c r="BM381" s="76">
        <v>0</v>
      </c>
      <c r="BN381" s="76">
        <v>0</v>
      </c>
      <c r="BO381" s="76">
        <v>0</v>
      </c>
      <c r="BP381" s="76">
        <v>0</v>
      </c>
      <c r="BQ381" s="76">
        <v>0</v>
      </c>
      <c r="BR381" s="76">
        <v>0</v>
      </c>
      <c r="BS381" s="76">
        <v>0</v>
      </c>
      <c r="BT381" s="76">
        <v>0</v>
      </c>
      <c r="BU381" s="76">
        <v>0</v>
      </c>
      <c r="BV381" s="76">
        <v>0</v>
      </c>
      <c r="BW381" s="76">
        <v>0</v>
      </c>
      <c r="BX381" s="76">
        <v>0</v>
      </c>
      <c r="BY381" s="76">
        <v>0</v>
      </c>
      <c r="BZ381" s="77"/>
    </row>
    <row r="382" spans="1:78" x14ac:dyDescent="0.2">
      <c r="A382" s="74" t="s">
        <v>43</v>
      </c>
      <c r="B382" s="74" t="s">
        <v>964</v>
      </c>
      <c r="C382" s="75" t="s">
        <v>983</v>
      </c>
      <c r="D382" s="74" t="s">
        <v>984</v>
      </c>
      <c r="E382" s="88">
        <v>0</v>
      </c>
      <c r="F382" s="88">
        <v>0</v>
      </c>
      <c r="G382" s="88">
        <v>0</v>
      </c>
      <c r="H382" s="88">
        <v>0</v>
      </c>
      <c r="I382" s="88">
        <v>0</v>
      </c>
      <c r="J382" s="88">
        <v>0</v>
      </c>
      <c r="K382" s="88">
        <v>0</v>
      </c>
      <c r="L382" s="88">
        <v>0</v>
      </c>
      <c r="M382" s="88">
        <v>0</v>
      </c>
      <c r="N382" s="88">
        <v>0</v>
      </c>
      <c r="O382" s="88">
        <v>0</v>
      </c>
      <c r="P382" s="88">
        <v>0</v>
      </c>
      <c r="Q382" s="88">
        <v>0</v>
      </c>
      <c r="R382" s="88">
        <v>0</v>
      </c>
      <c r="S382" s="88">
        <v>0</v>
      </c>
      <c r="T382" s="88">
        <v>0</v>
      </c>
      <c r="U382" s="88">
        <v>0</v>
      </c>
      <c r="V382" s="88">
        <v>0</v>
      </c>
      <c r="W382" s="88">
        <v>0</v>
      </c>
      <c r="X382" s="88">
        <v>0</v>
      </c>
      <c r="Y382" s="88">
        <v>0</v>
      </c>
      <c r="Z382" s="88">
        <v>0</v>
      </c>
      <c r="AA382" s="88">
        <v>0</v>
      </c>
      <c r="AB382" s="88">
        <v>0</v>
      </c>
      <c r="AC382" s="88">
        <v>0</v>
      </c>
      <c r="AD382" s="88">
        <v>0</v>
      </c>
      <c r="AE382" s="88">
        <v>0</v>
      </c>
      <c r="AF382" s="88">
        <v>0</v>
      </c>
      <c r="AG382" s="88">
        <v>0</v>
      </c>
      <c r="AH382" s="88">
        <v>0</v>
      </c>
      <c r="AI382" s="88">
        <v>0</v>
      </c>
      <c r="AJ382" s="88">
        <v>0</v>
      </c>
      <c r="AK382" s="88">
        <v>0</v>
      </c>
      <c r="AL382" s="88">
        <v>0</v>
      </c>
      <c r="AM382" s="88">
        <v>0</v>
      </c>
      <c r="AN382" s="88">
        <v>0</v>
      </c>
      <c r="AO382" s="88">
        <v>0</v>
      </c>
      <c r="AP382" s="88">
        <v>0</v>
      </c>
      <c r="AQ382" s="88">
        <v>0</v>
      </c>
      <c r="AR382" s="88">
        <v>0</v>
      </c>
      <c r="AS382" s="88">
        <v>0</v>
      </c>
      <c r="AT382" s="88">
        <v>0</v>
      </c>
      <c r="AU382" s="88">
        <v>0</v>
      </c>
      <c r="AV382" s="88">
        <v>0</v>
      </c>
      <c r="AW382" s="88">
        <v>0</v>
      </c>
      <c r="AX382" s="88">
        <v>0</v>
      </c>
      <c r="AY382" s="88">
        <v>0</v>
      </c>
      <c r="AZ382" s="88">
        <v>0</v>
      </c>
      <c r="BA382" s="88">
        <v>0</v>
      </c>
      <c r="BB382" s="88">
        <v>0</v>
      </c>
      <c r="BC382" s="88">
        <v>0</v>
      </c>
      <c r="BD382" s="88">
        <v>0</v>
      </c>
      <c r="BE382" s="88">
        <v>0</v>
      </c>
      <c r="BF382" s="88">
        <v>0</v>
      </c>
      <c r="BG382" s="88">
        <v>0</v>
      </c>
      <c r="BH382" s="88">
        <v>0</v>
      </c>
      <c r="BI382" s="88">
        <v>0</v>
      </c>
      <c r="BJ382" s="88">
        <v>0</v>
      </c>
      <c r="BK382" s="88">
        <v>0</v>
      </c>
      <c r="BL382" s="88">
        <v>0</v>
      </c>
      <c r="BM382" s="88">
        <v>0</v>
      </c>
      <c r="BN382" s="88">
        <v>0</v>
      </c>
      <c r="BO382" s="88">
        <v>0</v>
      </c>
      <c r="BP382" s="88">
        <v>0</v>
      </c>
      <c r="BQ382" s="88">
        <v>0</v>
      </c>
      <c r="BR382" s="88">
        <v>0</v>
      </c>
      <c r="BS382" s="88">
        <v>0</v>
      </c>
      <c r="BT382" s="88">
        <v>0</v>
      </c>
      <c r="BU382" s="88">
        <v>0</v>
      </c>
      <c r="BV382" s="88">
        <v>0</v>
      </c>
      <c r="BW382" s="88">
        <v>0</v>
      </c>
      <c r="BX382" s="88">
        <v>0</v>
      </c>
      <c r="BY382" s="88">
        <v>0</v>
      </c>
      <c r="BZ382" s="77">
        <v>23536000</v>
      </c>
    </row>
    <row r="383" spans="1:78" x14ac:dyDescent="0.2">
      <c r="A383" s="74" t="s">
        <v>43</v>
      </c>
      <c r="B383" s="74" t="s">
        <v>964</v>
      </c>
      <c r="C383" s="75" t="s">
        <v>985</v>
      </c>
      <c r="D383" s="74" t="s">
        <v>986</v>
      </c>
      <c r="E383" s="76">
        <v>0</v>
      </c>
      <c r="F383" s="76">
        <v>0</v>
      </c>
      <c r="G383" s="76">
        <v>0</v>
      </c>
      <c r="H383" s="76">
        <v>0</v>
      </c>
      <c r="I383" s="76">
        <v>0</v>
      </c>
      <c r="J383" s="76">
        <v>0</v>
      </c>
      <c r="K383" s="76">
        <v>0</v>
      </c>
      <c r="L383" s="76">
        <v>0</v>
      </c>
      <c r="M383" s="76">
        <v>219</v>
      </c>
      <c r="N383" s="76">
        <v>0</v>
      </c>
      <c r="O383" s="76">
        <v>0</v>
      </c>
      <c r="P383" s="76">
        <v>0</v>
      </c>
      <c r="Q383" s="76">
        <v>0</v>
      </c>
      <c r="R383" s="76">
        <v>0</v>
      </c>
      <c r="S383" s="76">
        <v>0</v>
      </c>
      <c r="T383" s="76">
        <v>0</v>
      </c>
      <c r="U383" s="76">
        <v>0</v>
      </c>
      <c r="V383" s="76">
        <v>0</v>
      </c>
      <c r="W383" s="76">
        <v>0</v>
      </c>
      <c r="X383" s="76">
        <v>0</v>
      </c>
      <c r="Y383" s="76">
        <v>0</v>
      </c>
      <c r="Z383" s="76">
        <v>0</v>
      </c>
      <c r="AA383" s="76">
        <v>0</v>
      </c>
      <c r="AB383" s="76">
        <v>0</v>
      </c>
      <c r="AC383" s="76">
        <v>0</v>
      </c>
      <c r="AD383" s="76">
        <v>0</v>
      </c>
      <c r="AE383" s="76">
        <v>0</v>
      </c>
      <c r="AF383" s="76">
        <v>0</v>
      </c>
      <c r="AG383" s="76">
        <v>0</v>
      </c>
      <c r="AH383" s="76">
        <v>0</v>
      </c>
      <c r="AI383" s="76">
        <v>0</v>
      </c>
      <c r="AJ383" s="76">
        <v>0</v>
      </c>
      <c r="AK383" s="76">
        <v>0</v>
      </c>
      <c r="AL383" s="76">
        <v>0</v>
      </c>
      <c r="AM383" s="76">
        <v>0</v>
      </c>
      <c r="AN383" s="76">
        <v>0</v>
      </c>
      <c r="AO383" s="76">
        <v>0</v>
      </c>
      <c r="AP383" s="76">
        <v>0</v>
      </c>
      <c r="AQ383" s="76">
        <v>0</v>
      </c>
      <c r="AR383" s="76">
        <v>0</v>
      </c>
      <c r="AS383" s="76">
        <v>0</v>
      </c>
      <c r="AT383" s="76">
        <v>0</v>
      </c>
      <c r="AU383" s="76">
        <v>0</v>
      </c>
      <c r="AV383" s="76">
        <v>0</v>
      </c>
      <c r="AW383" s="76">
        <v>0</v>
      </c>
      <c r="AX383" s="76">
        <v>0</v>
      </c>
      <c r="AY383" s="76">
        <v>0</v>
      </c>
      <c r="AZ383" s="76">
        <v>0</v>
      </c>
      <c r="BA383" s="76">
        <v>0</v>
      </c>
      <c r="BB383" s="76">
        <v>0</v>
      </c>
      <c r="BC383" s="76">
        <v>0</v>
      </c>
      <c r="BD383" s="76">
        <v>0</v>
      </c>
      <c r="BE383" s="76">
        <v>0</v>
      </c>
      <c r="BF383" s="76">
        <v>0</v>
      </c>
      <c r="BG383" s="76">
        <v>0</v>
      </c>
      <c r="BH383" s="76">
        <v>0</v>
      </c>
      <c r="BI383" s="76">
        <v>0</v>
      </c>
      <c r="BJ383" s="76">
        <v>0</v>
      </c>
      <c r="BK383" s="76">
        <v>0</v>
      </c>
      <c r="BL383" s="76">
        <v>0</v>
      </c>
      <c r="BM383" s="76">
        <v>0</v>
      </c>
      <c r="BN383" s="76">
        <v>0</v>
      </c>
      <c r="BO383" s="76">
        <v>0</v>
      </c>
      <c r="BP383" s="76">
        <v>0</v>
      </c>
      <c r="BQ383" s="76">
        <v>0</v>
      </c>
      <c r="BR383" s="76">
        <v>0</v>
      </c>
      <c r="BS383" s="76">
        <v>0</v>
      </c>
      <c r="BT383" s="76">
        <v>0</v>
      </c>
      <c r="BU383" s="76">
        <v>0</v>
      </c>
      <c r="BV383" s="76">
        <v>0</v>
      </c>
      <c r="BW383" s="76">
        <v>0</v>
      </c>
      <c r="BX383" s="76">
        <v>0</v>
      </c>
      <c r="BY383" s="76">
        <v>0</v>
      </c>
      <c r="BZ383" s="77">
        <v>27780</v>
      </c>
    </row>
    <row r="384" spans="1:78" x14ac:dyDescent="0.2">
      <c r="A384" s="74" t="s">
        <v>43</v>
      </c>
      <c r="B384" s="74" t="s">
        <v>964</v>
      </c>
      <c r="C384" s="75" t="s">
        <v>987</v>
      </c>
      <c r="D384" s="74" t="s">
        <v>988</v>
      </c>
      <c r="E384" s="76">
        <v>0</v>
      </c>
      <c r="F384" s="76">
        <v>0</v>
      </c>
      <c r="G384" s="76">
        <v>0</v>
      </c>
      <c r="H384" s="76">
        <v>0</v>
      </c>
      <c r="I384" s="76">
        <v>0</v>
      </c>
      <c r="J384" s="76">
        <v>0</v>
      </c>
      <c r="K384" s="76">
        <v>43847</v>
      </c>
      <c r="L384" s="76">
        <v>0</v>
      </c>
      <c r="M384" s="76">
        <v>0</v>
      </c>
      <c r="N384" s="76">
        <v>0</v>
      </c>
      <c r="O384" s="76">
        <v>0</v>
      </c>
      <c r="P384" s="76">
        <v>0</v>
      </c>
      <c r="Q384" s="76">
        <v>0</v>
      </c>
      <c r="R384" s="76">
        <v>0</v>
      </c>
      <c r="S384" s="76">
        <v>0</v>
      </c>
      <c r="T384" s="76">
        <v>0</v>
      </c>
      <c r="U384" s="76">
        <v>0</v>
      </c>
      <c r="V384" s="76">
        <v>0</v>
      </c>
      <c r="W384" s="76">
        <v>0</v>
      </c>
      <c r="X384" s="76">
        <v>0</v>
      </c>
      <c r="Y384" s="76">
        <v>0</v>
      </c>
      <c r="Z384" s="76">
        <v>0</v>
      </c>
      <c r="AA384" s="76">
        <v>0</v>
      </c>
      <c r="AB384" s="76">
        <v>0</v>
      </c>
      <c r="AC384" s="76">
        <v>0</v>
      </c>
      <c r="AD384" s="76">
        <v>0</v>
      </c>
      <c r="AE384" s="76">
        <v>0</v>
      </c>
      <c r="AF384" s="76">
        <v>597151.36</v>
      </c>
      <c r="AG384" s="76">
        <v>0</v>
      </c>
      <c r="AH384" s="76">
        <v>0</v>
      </c>
      <c r="AI384" s="76">
        <v>0</v>
      </c>
      <c r="AJ384" s="76">
        <v>0</v>
      </c>
      <c r="AK384" s="76">
        <v>0</v>
      </c>
      <c r="AL384" s="76">
        <v>0</v>
      </c>
      <c r="AM384" s="76">
        <v>0</v>
      </c>
      <c r="AN384" s="76">
        <v>0</v>
      </c>
      <c r="AO384" s="76">
        <v>0</v>
      </c>
      <c r="AP384" s="76">
        <v>0</v>
      </c>
      <c r="AQ384" s="76">
        <v>0</v>
      </c>
      <c r="AR384" s="76">
        <v>0</v>
      </c>
      <c r="AS384" s="76">
        <v>0</v>
      </c>
      <c r="AT384" s="76">
        <v>0</v>
      </c>
      <c r="AU384" s="76">
        <v>0</v>
      </c>
      <c r="AV384" s="76">
        <v>0</v>
      </c>
      <c r="AW384" s="76">
        <v>0</v>
      </c>
      <c r="AX384" s="76">
        <v>0</v>
      </c>
      <c r="AY384" s="76">
        <v>0</v>
      </c>
      <c r="AZ384" s="76">
        <v>0</v>
      </c>
      <c r="BA384" s="76">
        <v>0</v>
      </c>
      <c r="BB384" s="76">
        <v>0</v>
      </c>
      <c r="BC384" s="76">
        <v>0</v>
      </c>
      <c r="BD384" s="76">
        <v>0</v>
      </c>
      <c r="BE384" s="76">
        <v>0</v>
      </c>
      <c r="BF384" s="76">
        <v>0</v>
      </c>
      <c r="BG384" s="76">
        <v>0</v>
      </c>
      <c r="BH384" s="76">
        <v>0</v>
      </c>
      <c r="BI384" s="76">
        <v>0</v>
      </c>
      <c r="BJ384" s="76">
        <v>0</v>
      </c>
      <c r="BK384" s="76">
        <v>0</v>
      </c>
      <c r="BL384" s="76">
        <v>0</v>
      </c>
      <c r="BM384" s="76">
        <v>0</v>
      </c>
      <c r="BN384" s="76">
        <v>0</v>
      </c>
      <c r="BO384" s="76">
        <v>0</v>
      </c>
      <c r="BP384" s="76">
        <v>0</v>
      </c>
      <c r="BQ384" s="76">
        <v>149031.47</v>
      </c>
      <c r="BR384" s="76">
        <v>0</v>
      </c>
      <c r="BS384" s="76">
        <v>0</v>
      </c>
      <c r="BT384" s="76">
        <v>0</v>
      </c>
      <c r="BU384" s="76">
        <v>0</v>
      </c>
      <c r="BV384" s="76">
        <v>5552</v>
      </c>
      <c r="BW384" s="76">
        <v>0</v>
      </c>
      <c r="BX384" s="76">
        <v>0</v>
      </c>
      <c r="BY384" s="76">
        <v>0</v>
      </c>
      <c r="BZ384" s="77"/>
    </row>
    <row r="385" spans="1:78" x14ac:dyDescent="0.2">
      <c r="A385" s="74" t="s">
        <v>43</v>
      </c>
      <c r="B385" s="74" t="s">
        <v>964</v>
      </c>
      <c r="C385" s="75" t="s">
        <v>989</v>
      </c>
      <c r="D385" s="74" t="s">
        <v>990</v>
      </c>
      <c r="E385" s="76">
        <v>0</v>
      </c>
      <c r="F385" s="76">
        <v>0</v>
      </c>
      <c r="G385" s="76">
        <v>0</v>
      </c>
      <c r="H385" s="76">
        <v>0</v>
      </c>
      <c r="I385" s="76">
        <v>0</v>
      </c>
      <c r="J385" s="76">
        <v>0</v>
      </c>
      <c r="K385" s="76">
        <v>0</v>
      </c>
      <c r="L385" s="76">
        <v>0</v>
      </c>
      <c r="M385" s="76">
        <v>0</v>
      </c>
      <c r="N385" s="76">
        <v>0</v>
      </c>
      <c r="O385" s="76">
        <v>0</v>
      </c>
      <c r="P385" s="76">
        <v>0</v>
      </c>
      <c r="Q385" s="76">
        <v>0</v>
      </c>
      <c r="R385" s="76">
        <v>0</v>
      </c>
      <c r="S385" s="76">
        <v>0</v>
      </c>
      <c r="T385" s="76">
        <v>0</v>
      </c>
      <c r="U385" s="76">
        <v>0</v>
      </c>
      <c r="V385" s="76">
        <v>0</v>
      </c>
      <c r="W385" s="76">
        <v>0</v>
      </c>
      <c r="X385" s="76">
        <v>0</v>
      </c>
      <c r="Y385" s="76">
        <v>0</v>
      </c>
      <c r="Z385" s="76">
        <v>0</v>
      </c>
      <c r="AA385" s="76">
        <v>0</v>
      </c>
      <c r="AB385" s="76">
        <v>0</v>
      </c>
      <c r="AC385" s="76">
        <v>0</v>
      </c>
      <c r="AD385" s="76">
        <v>0</v>
      </c>
      <c r="AE385" s="76">
        <v>0</v>
      </c>
      <c r="AF385" s="76">
        <v>120102</v>
      </c>
      <c r="AG385" s="76">
        <v>0</v>
      </c>
      <c r="AH385" s="76">
        <v>0</v>
      </c>
      <c r="AI385" s="76">
        <v>0</v>
      </c>
      <c r="AJ385" s="76">
        <v>0</v>
      </c>
      <c r="AK385" s="76">
        <v>0</v>
      </c>
      <c r="AL385" s="76">
        <v>0</v>
      </c>
      <c r="AM385" s="76">
        <v>0</v>
      </c>
      <c r="AN385" s="76">
        <v>0</v>
      </c>
      <c r="AO385" s="76">
        <v>0</v>
      </c>
      <c r="AP385" s="76">
        <v>0</v>
      </c>
      <c r="AQ385" s="76">
        <v>0</v>
      </c>
      <c r="AR385" s="76">
        <v>0</v>
      </c>
      <c r="AS385" s="76">
        <v>0</v>
      </c>
      <c r="AT385" s="76">
        <v>0</v>
      </c>
      <c r="AU385" s="76">
        <v>0</v>
      </c>
      <c r="AV385" s="76">
        <v>0</v>
      </c>
      <c r="AW385" s="76">
        <v>0</v>
      </c>
      <c r="AX385" s="76">
        <v>0</v>
      </c>
      <c r="AY385" s="76">
        <v>0</v>
      </c>
      <c r="AZ385" s="76">
        <v>0</v>
      </c>
      <c r="BA385" s="76">
        <v>0</v>
      </c>
      <c r="BB385" s="76">
        <v>0</v>
      </c>
      <c r="BC385" s="76">
        <v>0</v>
      </c>
      <c r="BD385" s="76">
        <v>0</v>
      </c>
      <c r="BE385" s="76">
        <v>0</v>
      </c>
      <c r="BF385" s="76">
        <v>0</v>
      </c>
      <c r="BG385" s="76">
        <v>0</v>
      </c>
      <c r="BH385" s="76">
        <v>0</v>
      </c>
      <c r="BI385" s="76">
        <v>0</v>
      </c>
      <c r="BJ385" s="76">
        <v>3790.24</v>
      </c>
      <c r="BK385" s="76">
        <v>0</v>
      </c>
      <c r="BL385" s="76">
        <v>0</v>
      </c>
      <c r="BM385" s="76">
        <v>0</v>
      </c>
      <c r="BN385" s="76">
        <v>0</v>
      </c>
      <c r="BO385" s="76">
        <v>0</v>
      </c>
      <c r="BP385" s="76">
        <v>0</v>
      </c>
      <c r="BQ385" s="76">
        <v>3991.86</v>
      </c>
      <c r="BR385" s="76">
        <v>0</v>
      </c>
      <c r="BS385" s="76">
        <v>0</v>
      </c>
      <c r="BT385" s="76">
        <v>0</v>
      </c>
      <c r="BU385" s="76">
        <v>0</v>
      </c>
      <c r="BV385" s="76">
        <v>0</v>
      </c>
      <c r="BW385" s="76">
        <v>0</v>
      </c>
      <c r="BX385" s="76">
        <v>0</v>
      </c>
      <c r="BY385" s="76">
        <v>0</v>
      </c>
      <c r="BZ385" s="77"/>
    </row>
    <row r="386" spans="1:78" x14ac:dyDescent="0.2">
      <c r="A386" s="74" t="s">
        <v>43</v>
      </c>
      <c r="B386" s="74" t="s">
        <v>964</v>
      </c>
      <c r="C386" s="75" t="s">
        <v>991</v>
      </c>
      <c r="D386" s="74" t="s">
        <v>992</v>
      </c>
      <c r="E386" s="76">
        <v>0</v>
      </c>
      <c r="F386" s="76">
        <v>2458314.0499999998</v>
      </c>
      <c r="G386" s="76">
        <v>0</v>
      </c>
      <c r="H386" s="76">
        <v>208278</v>
      </c>
      <c r="I386" s="76">
        <v>39963.4</v>
      </c>
      <c r="J386" s="76">
        <v>0</v>
      </c>
      <c r="K386" s="76">
        <v>2087534.51</v>
      </c>
      <c r="L386" s="76">
        <v>513234.88</v>
      </c>
      <c r="M386" s="76">
        <v>391475.05</v>
      </c>
      <c r="N386" s="76">
        <v>0</v>
      </c>
      <c r="O386" s="76">
        <v>289142.95</v>
      </c>
      <c r="P386" s="76">
        <v>23252.68</v>
      </c>
      <c r="Q386" s="76">
        <v>0</v>
      </c>
      <c r="R386" s="76">
        <v>0</v>
      </c>
      <c r="S386" s="76">
        <v>80940.95</v>
      </c>
      <c r="T386" s="76">
        <v>0</v>
      </c>
      <c r="U386" s="76">
        <v>0</v>
      </c>
      <c r="V386" s="76">
        <v>449606.46</v>
      </c>
      <c r="W386" s="76">
        <v>0</v>
      </c>
      <c r="X386" s="76">
        <v>883884.75</v>
      </c>
      <c r="Y386" s="76">
        <v>47645.27</v>
      </c>
      <c r="Z386" s="76">
        <v>3920197.09</v>
      </c>
      <c r="AA386" s="76">
        <v>561055.76</v>
      </c>
      <c r="AB386" s="76">
        <v>389346.1</v>
      </c>
      <c r="AC386" s="76">
        <v>0</v>
      </c>
      <c r="AD386" s="76">
        <v>4362385.75</v>
      </c>
      <c r="AE386" s="76">
        <v>0</v>
      </c>
      <c r="AF386" s="76">
        <v>0</v>
      </c>
      <c r="AG386" s="76">
        <v>544635.48</v>
      </c>
      <c r="AH386" s="76">
        <v>219633.05</v>
      </c>
      <c r="AI386" s="76">
        <v>63996.75</v>
      </c>
      <c r="AJ386" s="76">
        <v>74283.350000000006</v>
      </c>
      <c r="AK386" s="76">
        <v>121901.15</v>
      </c>
      <c r="AL386" s="76">
        <v>98509.3</v>
      </c>
      <c r="AM386" s="76">
        <v>24271.55</v>
      </c>
      <c r="AN386" s="76">
        <v>299253.8</v>
      </c>
      <c r="AO386" s="76">
        <v>101802.95</v>
      </c>
      <c r="AP386" s="76">
        <v>28360.35</v>
      </c>
      <c r="AQ386" s="76">
        <v>135469</v>
      </c>
      <c r="AR386" s="76">
        <v>435663.35</v>
      </c>
      <c r="AS386" s="76">
        <v>83362.5</v>
      </c>
      <c r="AT386" s="76">
        <v>272263.34999999998</v>
      </c>
      <c r="AU386" s="76">
        <v>588668.44999999995</v>
      </c>
      <c r="AV386" s="76">
        <v>122926.2</v>
      </c>
      <c r="AW386" s="76">
        <v>0</v>
      </c>
      <c r="AX386" s="76">
        <v>314659.95</v>
      </c>
      <c r="AY386" s="76">
        <v>112610.15</v>
      </c>
      <c r="AZ386" s="76">
        <v>0</v>
      </c>
      <c r="BA386" s="76">
        <v>2479309.81</v>
      </c>
      <c r="BB386" s="76">
        <v>807889.5</v>
      </c>
      <c r="BC386" s="76">
        <v>17430.599999999999</v>
      </c>
      <c r="BD386" s="76">
        <v>403264.6</v>
      </c>
      <c r="BE386" s="76">
        <v>0</v>
      </c>
      <c r="BF386" s="76">
        <v>561202.52</v>
      </c>
      <c r="BG386" s="76">
        <v>0</v>
      </c>
      <c r="BH386" s="76">
        <v>83082.25</v>
      </c>
      <c r="BI386" s="76">
        <v>67302.75</v>
      </c>
      <c r="BJ386" s="76">
        <v>0</v>
      </c>
      <c r="BK386" s="76">
        <v>246038.75</v>
      </c>
      <c r="BL386" s="76">
        <v>296817.05</v>
      </c>
      <c r="BM386" s="76">
        <v>91933.4</v>
      </c>
      <c r="BN386" s="76">
        <v>78075</v>
      </c>
      <c r="BO386" s="76">
        <v>273397.65000000002</v>
      </c>
      <c r="BP386" s="76">
        <v>0</v>
      </c>
      <c r="BQ386" s="76">
        <v>1684105.85</v>
      </c>
      <c r="BR386" s="76">
        <v>22302.44</v>
      </c>
      <c r="BS386" s="76">
        <v>295463.53999999998</v>
      </c>
      <c r="BT386" s="76">
        <v>492538.19</v>
      </c>
      <c r="BU386" s="76">
        <v>405627.33</v>
      </c>
      <c r="BV386" s="76">
        <v>1064613.77</v>
      </c>
      <c r="BW386" s="76">
        <v>357926.75</v>
      </c>
      <c r="BX386" s="76">
        <v>443318.45</v>
      </c>
      <c r="BY386" s="76">
        <v>145374.48000000001</v>
      </c>
      <c r="BZ386" s="77">
        <v>4716666.2700000005</v>
      </c>
    </row>
    <row r="387" spans="1:78" x14ac:dyDescent="0.2">
      <c r="A387" s="74" t="s">
        <v>43</v>
      </c>
      <c r="B387" s="74" t="s">
        <v>964</v>
      </c>
      <c r="C387" s="75" t="s">
        <v>993</v>
      </c>
      <c r="D387" s="74" t="s">
        <v>994</v>
      </c>
      <c r="E387" s="76">
        <v>0</v>
      </c>
      <c r="F387" s="76">
        <v>1095851.1299999999</v>
      </c>
      <c r="G387" s="76">
        <v>0</v>
      </c>
      <c r="H387" s="76">
        <v>116274.3</v>
      </c>
      <c r="I387" s="76">
        <v>28491.45</v>
      </c>
      <c r="J387" s="76">
        <v>0</v>
      </c>
      <c r="K387" s="76">
        <v>0</v>
      </c>
      <c r="L387" s="76">
        <v>1214648.3899999999</v>
      </c>
      <c r="M387" s="76">
        <v>77791.7</v>
      </c>
      <c r="N387" s="76">
        <v>0</v>
      </c>
      <c r="O387" s="76">
        <v>182433.25</v>
      </c>
      <c r="P387" s="76">
        <v>42416.55</v>
      </c>
      <c r="Q387" s="76">
        <v>0</v>
      </c>
      <c r="R387" s="76">
        <v>0</v>
      </c>
      <c r="S387" s="76">
        <v>21497.55</v>
      </c>
      <c r="T387" s="76">
        <v>0</v>
      </c>
      <c r="U387" s="76">
        <v>0</v>
      </c>
      <c r="V387" s="76">
        <v>105572.41</v>
      </c>
      <c r="W387" s="76">
        <v>0</v>
      </c>
      <c r="X387" s="76">
        <v>690866.13</v>
      </c>
      <c r="Y387" s="76">
        <v>103024.34</v>
      </c>
      <c r="Z387" s="76">
        <v>9473704.9499999993</v>
      </c>
      <c r="AA387" s="76">
        <v>332272</v>
      </c>
      <c r="AB387" s="76">
        <v>210663.6</v>
      </c>
      <c r="AC387" s="76">
        <v>0</v>
      </c>
      <c r="AD387" s="76">
        <v>3168741.15</v>
      </c>
      <c r="AE387" s="76">
        <v>0</v>
      </c>
      <c r="AF387" s="76">
        <v>0</v>
      </c>
      <c r="AG387" s="76">
        <v>98455.15</v>
      </c>
      <c r="AH387" s="76">
        <v>6649.05</v>
      </c>
      <c r="AI387" s="76">
        <v>0</v>
      </c>
      <c r="AJ387" s="76">
        <v>0</v>
      </c>
      <c r="AK387" s="76">
        <v>436181.1</v>
      </c>
      <c r="AL387" s="76">
        <v>14391.55</v>
      </c>
      <c r="AM387" s="76">
        <v>1263.5</v>
      </c>
      <c r="AN387" s="76">
        <v>107305.35</v>
      </c>
      <c r="AO387" s="76">
        <v>41620.449999999997</v>
      </c>
      <c r="AP387" s="76">
        <v>43327.13</v>
      </c>
      <c r="AQ387" s="76">
        <v>40837.65</v>
      </c>
      <c r="AR387" s="76">
        <v>6158060.2199999997</v>
      </c>
      <c r="AS387" s="76">
        <v>190248.9</v>
      </c>
      <c r="AT387" s="76">
        <v>0</v>
      </c>
      <c r="AU387" s="76">
        <v>336237.3</v>
      </c>
      <c r="AV387" s="76">
        <v>54622.2</v>
      </c>
      <c r="AW387" s="76">
        <v>0</v>
      </c>
      <c r="AX387" s="76">
        <v>211271.45</v>
      </c>
      <c r="AY387" s="76">
        <v>360382.5</v>
      </c>
      <c r="AZ387" s="76">
        <v>0</v>
      </c>
      <c r="BA387" s="76">
        <v>82859.95</v>
      </c>
      <c r="BB387" s="76">
        <v>243609.45</v>
      </c>
      <c r="BC387" s="76">
        <v>0</v>
      </c>
      <c r="BD387" s="76">
        <v>82157.8</v>
      </c>
      <c r="BE387" s="76">
        <v>0</v>
      </c>
      <c r="BF387" s="76">
        <v>1605256.8</v>
      </c>
      <c r="BG387" s="76">
        <v>0</v>
      </c>
      <c r="BH387" s="76">
        <v>4872.55</v>
      </c>
      <c r="BI387" s="76">
        <v>9835.35</v>
      </c>
      <c r="BJ387" s="76">
        <v>16038.13</v>
      </c>
      <c r="BK387" s="76">
        <v>1387428.45</v>
      </c>
      <c r="BL387" s="76">
        <v>79401.95</v>
      </c>
      <c r="BM387" s="76">
        <v>8315.35</v>
      </c>
      <c r="BN387" s="76">
        <v>0</v>
      </c>
      <c r="BO387" s="76">
        <v>83532.55</v>
      </c>
      <c r="BP387" s="76">
        <v>0</v>
      </c>
      <c r="BQ387" s="76">
        <v>5127571.8</v>
      </c>
      <c r="BR387" s="76">
        <v>106435.16</v>
      </c>
      <c r="BS387" s="76">
        <v>266401.37</v>
      </c>
      <c r="BT387" s="76">
        <v>170329.64</v>
      </c>
      <c r="BU387" s="76">
        <v>215312.75</v>
      </c>
      <c r="BV387" s="76">
        <v>884073.84</v>
      </c>
      <c r="BW387" s="76">
        <v>94653.96</v>
      </c>
      <c r="BX387" s="76">
        <v>93102.85</v>
      </c>
      <c r="BY387" s="76">
        <v>83106</v>
      </c>
      <c r="BZ387" s="77">
        <v>2797084.33</v>
      </c>
    </row>
    <row r="388" spans="1:78" x14ac:dyDescent="0.2">
      <c r="A388" s="74" t="s">
        <v>43</v>
      </c>
      <c r="B388" s="74" t="s">
        <v>696</v>
      </c>
      <c r="C388" s="75" t="s">
        <v>995</v>
      </c>
      <c r="D388" s="74" t="s">
        <v>996</v>
      </c>
      <c r="E388" s="76">
        <v>0</v>
      </c>
      <c r="F388" s="76">
        <v>0</v>
      </c>
      <c r="G388" s="76">
        <v>0</v>
      </c>
      <c r="H388" s="76">
        <v>0</v>
      </c>
      <c r="I388" s="76">
        <v>0</v>
      </c>
      <c r="J388" s="76">
        <v>0</v>
      </c>
      <c r="K388" s="76">
        <v>0</v>
      </c>
      <c r="L388" s="76">
        <v>0</v>
      </c>
      <c r="M388" s="76">
        <v>0</v>
      </c>
      <c r="N388" s="76">
        <v>133.71</v>
      </c>
      <c r="O388" s="76">
        <v>0</v>
      </c>
      <c r="P388" s="76">
        <v>0</v>
      </c>
      <c r="Q388" s="76">
        <v>26400</v>
      </c>
      <c r="R388" s="76">
        <v>0</v>
      </c>
      <c r="S388" s="76">
        <v>0</v>
      </c>
      <c r="T388" s="76">
        <v>0</v>
      </c>
      <c r="U388" s="76">
        <v>0</v>
      </c>
      <c r="V388" s="76">
        <v>0</v>
      </c>
      <c r="W388" s="76">
        <v>16677.88</v>
      </c>
      <c r="X388" s="76">
        <v>0</v>
      </c>
      <c r="Y388" s="76">
        <v>0</v>
      </c>
      <c r="Z388" s="76">
        <v>0</v>
      </c>
      <c r="AA388" s="76">
        <v>0</v>
      </c>
      <c r="AB388" s="76">
        <v>0</v>
      </c>
      <c r="AC388" s="76">
        <v>0</v>
      </c>
      <c r="AD388" s="76">
        <v>0</v>
      </c>
      <c r="AE388" s="76">
        <v>0</v>
      </c>
      <c r="AF388" s="76">
        <v>0</v>
      </c>
      <c r="AG388" s="76">
        <v>0</v>
      </c>
      <c r="AH388" s="76">
        <v>0</v>
      </c>
      <c r="AI388" s="76">
        <v>0</v>
      </c>
      <c r="AJ388" s="76">
        <v>0</v>
      </c>
      <c r="AK388" s="76">
        <v>0</v>
      </c>
      <c r="AL388" s="76">
        <v>0</v>
      </c>
      <c r="AM388" s="76">
        <v>0</v>
      </c>
      <c r="AN388" s="76">
        <v>0</v>
      </c>
      <c r="AO388" s="76">
        <v>0</v>
      </c>
      <c r="AP388" s="76">
        <v>0</v>
      </c>
      <c r="AQ388" s="76">
        <v>0</v>
      </c>
      <c r="AR388" s="76">
        <v>0</v>
      </c>
      <c r="AS388" s="76">
        <v>0</v>
      </c>
      <c r="AT388" s="76">
        <v>0</v>
      </c>
      <c r="AU388" s="76">
        <v>0</v>
      </c>
      <c r="AV388" s="76">
        <v>0</v>
      </c>
      <c r="AW388" s="76">
        <v>0</v>
      </c>
      <c r="AX388" s="76">
        <v>0</v>
      </c>
      <c r="AY388" s="76">
        <v>0</v>
      </c>
      <c r="AZ388" s="76">
        <v>0</v>
      </c>
      <c r="BA388" s="76">
        <v>0</v>
      </c>
      <c r="BB388" s="76">
        <v>0</v>
      </c>
      <c r="BC388" s="76">
        <v>0</v>
      </c>
      <c r="BD388" s="76">
        <v>0</v>
      </c>
      <c r="BE388" s="76">
        <v>0</v>
      </c>
      <c r="BF388" s="76">
        <v>0</v>
      </c>
      <c r="BG388" s="76">
        <v>0</v>
      </c>
      <c r="BH388" s="76">
        <v>0</v>
      </c>
      <c r="BI388" s="76">
        <v>0</v>
      </c>
      <c r="BJ388" s="76">
        <v>0</v>
      </c>
      <c r="BK388" s="76">
        <v>0</v>
      </c>
      <c r="BL388" s="76">
        <v>1450.63</v>
      </c>
      <c r="BM388" s="76">
        <v>0</v>
      </c>
      <c r="BN388" s="76">
        <v>0</v>
      </c>
      <c r="BO388" s="76">
        <v>0</v>
      </c>
      <c r="BP388" s="76">
        <v>0</v>
      </c>
      <c r="BQ388" s="76">
        <v>0</v>
      </c>
      <c r="BR388" s="76">
        <v>0</v>
      </c>
      <c r="BS388" s="76">
        <v>0</v>
      </c>
      <c r="BT388" s="76">
        <v>0</v>
      </c>
      <c r="BU388" s="76">
        <v>12214.04</v>
      </c>
      <c r="BV388" s="76">
        <v>0</v>
      </c>
      <c r="BW388" s="76">
        <v>0</v>
      </c>
      <c r="BX388" s="76">
        <v>0</v>
      </c>
      <c r="BY388" s="76">
        <v>0</v>
      </c>
      <c r="BZ388" s="77">
        <v>47148.78</v>
      </c>
    </row>
    <row r="389" spans="1:78" x14ac:dyDescent="0.2">
      <c r="A389" s="74" t="s">
        <v>43</v>
      </c>
      <c r="B389" s="74" t="s">
        <v>696</v>
      </c>
      <c r="C389" s="75" t="s">
        <v>997</v>
      </c>
      <c r="D389" s="74" t="s">
        <v>998</v>
      </c>
      <c r="E389" s="76">
        <v>3530060.47</v>
      </c>
      <c r="F389" s="76">
        <v>4792170.62</v>
      </c>
      <c r="G389" s="76">
        <v>15606861.93</v>
      </c>
      <c r="H389" s="76">
        <v>6948225.75</v>
      </c>
      <c r="I389" s="76">
        <v>10365093.119999999</v>
      </c>
      <c r="J389" s="76">
        <v>3891760.7</v>
      </c>
      <c r="K389" s="76">
        <v>834538</v>
      </c>
      <c r="L389" s="76">
        <v>13482686.25</v>
      </c>
      <c r="M389" s="76">
        <v>61801.5</v>
      </c>
      <c r="N389" s="76">
        <v>15077106.119999999</v>
      </c>
      <c r="O389" s="76">
        <v>3203679.95</v>
      </c>
      <c r="P389" s="76">
        <v>10508960</v>
      </c>
      <c r="Q389" s="76">
        <v>16349625.199999999</v>
      </c>
      <c r="R389" s="76">
        <v>5260654.25</v>
      </c>
      <c r="S389" s="76">
        <v>116208.5</v>
      </c>
      <c r="T389" s="76">
        <v>6452384.4500000002</v>
      </c>
      <c r="U389" s="76">
        <v>10534255.5</v>
      </c>
      <c r="V389" s="76">
        <v>2975885.25</v>
      </c>
      <c r="W389" s="76">
        <v>635659.43999999994</v>
      </c>
      <c r="X389" s="76">
        <v>4920086.1100000003</v>
      </c>
      <c r="Y389" s="76">
        <v>6056597.25</v>
      </c>
      <c r="Z389" s="76">
        <v>4993116.0999999996</v>
      </c>
      <c r="AA389" s="76">
        <v>6526319.2800000003</v>
      </c>
      <c r="AB389" s="76">
        <v>9937350.0500000007</v>
      </c>
      <c r="AC389" s="76">
        <v>5234354.99</v>
      </c>
      <c r="AD389" s="76">
        <v>0</v>
      </c>
      <c r="AE389" s="76">
        <v>4603958.59</v>
      </c>
      <c r="AF389" s="76">
        <v>346678.5</v>
      </c>
      <c r="AG389" s="76">
        <v>17886379</v>
      </c>
      <c r="AH389" s="76">
        <v>12611674</v>
      </c>
      <c r="AI389" s="76">
        <v>7453590</v>
      </c>
      <c r="AJ389" s="76">
        <v>8137959</v>
      </c>
      <c r="AK389" s="76">
        <v>11071185</v>
      </c>
      <c r="AL389" s="76">
        <v>12171057</v>
      </c>
      <c r="AM389" s="76">
        <v>9529162</v>
      </c>
      <c r="AN389" s="76">
        <v>14975190.25</v>
      </c>
      <c r="AO389" s="76">
        <v>11345541</v>
      </c>
      <c r="AP389" s="76">
        <v>12314618</v>
      </c>
      <c r="AQ389" s="76">
        <v>10633317</v>
      </c>
      <c r="AR389" s="76">
        <v>5048907.2699999996</v>
      </c>
      <c r="AS389" s="76">
        <v>4503887.5</v>
      </c>
      <c r="AT389" s="76">
        <v>11402533.800000001</v>
      </c>
      <c r="AU389" s="76">
        <v>6581741.75</v>
      </c>
      <c r="AV389" s="76">
        <v>6521274.0499999998</v>
      </c>
      <c r="AW389" s="76">
        <v>506995.55</v>
      </c>
      <c r="AX389" s="76">
        <v>1621692.8</v>
      </c>
      <c r="AY389" s="76">
        <v>3851567.6</v>
      </c>
      <c r="AZ389" s="76">
        <v>4311319.5</v>
      </c>
      <c r="BA389" s="76">
        <v>6915549.25</v>
      </c>
      <c r="BB389" s="76">
        <v>9160900.25</v>
      </c>
      <c r="BC389" s="76">
        <v>7100248</v>
      </c>
      <c r="BD389" s="76">
        <v>746058</v>
      </c>
      <c r="BE389" s="76">
        <v>11645969.5</v>
      </c>
      <c r="BF389" s="76">
        <v>4966038</v>
      </c>
      <c r="BG389" s="76">
        <v>4501878</v>
      </c>
      <c r="BH389" s="76">
        <v>2509964</v>
      </c>
      <c r="BI389" s="76">
        <v>2197580.25</v>
      </c>
      <c r="BJ389" s="76">
        <v>214960.25</v>
      </c>
      <c r="BK389" s="76">
        <v>13704601.199999999</v>
      </c>
      <c r="BL389" s="76">
        <v>5575272.1500000004</v>
      </c>
      <c r="BM389" s="76">
        <v>6929193.9000000004</v>
      </c>
      <c r="BN389" s="76">
        <v>12854524.35</v>
      </c>
      <c r="BO389" s="76">
        <v>14756576.75</v>
      </c>
      <c r="BP389" s="76">
        <v>3930784.05</v>
      </c>
      <c r="BQ389" s="76">
        <v>1733462</v>
      </c>
      <c r="BR389" s="76">
        <v>4004888.4</v>
      </c>
      <c r="BS389" s="76">
        <v>6184262.5</v>
      </c>
      <c r="BT389" s="76">
        <v>6784635.5</v>
      </c>
      <c r="BU389" s="76">
        <v>17872511.899999999</v>
      </c>
      <c r="BV389" s="76">
        <v>6286316.75</v>
      </c>
      <c r="BW389" s="76">
        <v>4886350.9000000004</v>
      </c>
      <c r="BX389" s="76">
        <v>2068397.35</v>
      </c>
      <c r="BY389" s="76">
        <v>1802459.2</v>
      </c>
      <c r="BZ389" s="77">
        <v>480</v>
      </c>
    </row>
    <row r="390" spans="1:78" x14ac:dyDescent="0.2">
      <c r="A390" s="74" t="s">
        <v>43</v>
      </c>
      <c r="B390" s="74" t="s">
        <v>696</v>
      </c>
      <c r="C390" s="75" t="s">
        <v>999</v>
      </c>
      <c r="D390" s="74" t="s">
        <v>1000</v>
      </c>
      <c r="E390" s="76">
        <v>52718136.119999997</v>
      </c>
      <c r="F390" s="76">
        <v>1368822.25</v>
      </c>
      <c r="G390" s="76">
        <v>10473495</v>
      </c>
      <c r="H390" s="76">
        <v>9169816.9000000004</v>
      </c>
      <c r="I390" s="76">
        <v>7272317.29</v>
      </c>
      <c r="J390" s="76">
        <v>3524253.75</v>
      </c>
      <c r="K390" s="76">
        <v>1781298.25</v>
      </c>
      <c r="L390" s="76">
        <v>1363725.6</v>
      </c>
      <c r="M390" s="76">
        <v>259543.5</v>
      </c>
      <c r="N390" s="76">
        <v>17276954.550000001</v>
      </c>
      <c r="O390" s="76">
        <v>620106.25</v>
      </c>
      <c r="P390" s="76">
        <v>1297852.2</v>
      </c>
      <c r="Q390" s="76">
        <v>2538020.5499999998</v>
      </c>
      <c r="R390" s="76">
        <v>5042648.3</v>
      </c>
      <c r="S390" s="76">
        <v>352258</v>
      </c>
      <c r="T390" s="76">
        <v>4362893.3099999996</v>
      </c>
      <c r="U390" s="76">
        <v>773210.75</v>
      </c>
      <c r="V390" s="76">
        <v>692067.56</v>
      </c>
      <c r="W390" s="76">
        <v>13100</v>
      </c>
      <c r="X390" s="76">
        <v>45616.7</v>
      </c>
      <c r="Y390" s="76">
        <v>0</v>
      </c>
      <c r="Z390" s="76">
        <v>1176472.26</v>
      </c>
      <c r="AA390" s="76">
        <v>0</v>
      </c>
      <c r="AB390" s="76">
        <v>0</v>
      </c>
      <c r="AC390" s="76">
        <v>410323.4</v>
      </c>
      <c r="AD390" s="76">
        <v>0</v>
      </c>
      <c r="AE390" s="76">
        <v>365.75</v>
      </c>
      <c r="AF390" s="76">
        <v>3216112.2</v>
      </c>
      <c r="AG390" s="76">
        <v>0</v>
      </c>
      <c r="AH390" s="76">
        <v>230169</v>
      </c>
      <c r="AI390" s="76">
        <v>466470.25</v>
      </c>
      <c r="AJ390" s="76">
        <v>0</v>
      </c>
      <c r="AK390" s="76">
        <v>388184.25</v>
      </c>
      <c r="AL390" s="76">
        <v>0</v>
      </c>
      <c r="AM390" s="76">
        <v>351944.5</v>
      </c>
      <c r="AN390" s="76">
        <v>813243.35</v>
      </c>
      <c r="AO390" s="76">
        <v>689653</v>
      </c>
      <c r="AP390" s="76">
        <v>608566.5</v>
      </c>
      <c r="AQ390" s="76">
        <v>336814.85</v>
      </c>
      <c r="AR390" s="76">
        <v>0</v>
      </c>
      <c r="AS390" s="76">
        <v>0</v>
      </c>
      <c r="AT390" s="76">
        <v>0</v>
      </c>
      <c r="AU390" s="76">
        <v>0</v>
      </c>
      <c r="AV390" s="76">
        <v>0</v>
      </c>
      <c r="AW390" s="76">
        <v>0</v>
      </c>
      <c r="AX390" s="76">
        <v>0</v>
      </c>
      <c r="AY390" s="76">
        <v>5446839</v>
      </c>
      <c r="AZ390" s="76">
        <v>0</v>
      </c>
      <c r="BA390" s="76">
        <v>1196307.6499999999</v>
      </c>
      <c r="BB390" s="76">
        <v>3500401.7</v>
      </c>
      <c r="BC390" s="76">
        <v>640024.94999999995</v>
      </c>
      <c r="BD390" s="76">
        <v>1560489.9</v>
      </c>
      <c r="BE390" s="76">
        <v>4196</v>
      </c>
      <c r="BF390" s="76">
        <v>753616.5</v>
      </c>
      <c r="BG390" s="76">
        <v>1086721.25</v>
      </c>
      <c r="BH390" s="76">
        <v>0</v>
      </c>
      <c r="BI390" s="76">
        <v>306362</v>
      </c>
      <c r="BJ390" s="76">
        <v>5138957.05</v>
      </c>
      <c r="BK390" s="76">
        <v>0</v>
      </c>
      <c r="BL390" s="76">
        <v>3238969.1</v>
      </c>
      <c r="BM390" s="76">
        <v>304076.25</v>
      </c>
      <c r="BN390" s="76">
        <v>0</v>
      </c>
      <c r="BO390" s="76">
        <v>0</v>
      </c>
      <c r="BP390" s="76">
        <v>207637</v>
      </c>
      <c r="BQ390" s="76">
        <v>5149833.0999999996</v>
      </c>
      <c r="BR390" s="76">
        <v>246</v>
      </c>
      <c r="BS390" s="76">
        <v>33587</v>
      </c>
      <c r="BT390" s="76">
        <v>0</v>
      </c>
      <c r="BU390" s="76">
        <v>2570081</v>
      </c>
      <c r="BV390" s="76">
        <v>70472</v>
      </c>
      <c r="BW390" s="76">
        <v>80371.75</v>
      </c>
      <c r="BX390" s="76">
        <v>4615.5</v>
      </c>
      <c r="BY390" s="76">
        <v>1445.75</v>
      </c>
      <c r="BZ390" s="77">
        <v>2500</v>
      </c>
    </row>
    <row r="391" spans="1:78" x14ac:dyDescent="0.2">
      <c r="A391" s="74" t="s">
        <v>43</v>
      </c>
      <c r="B391" s="74" t="s">
        <v>696</v>
      </c>
      <c r="C391" s="75" t="s">
        <v>1001</v>
      </c>
      <c r="D391" s="74" t="s">
        <v>1002</v>
      </c>
      <c r="E391" s="76">
        <v>0</v>
      </c>
      <c r="F391" s="76">
        <v>0</v>
      </c>
      <c r="G391" s="76">
        <v>0</v>
      </c>
      <c r="H391" s="76">
        <v>0</v>
      </c>
      <c r="I391" s="76">
        <v>0</v>
      </c>
      <c r="J391" s="76">
        <v>0</v>
      </c>
      <c r="K391" s="76">
        <v>0</v>
      </c>
      <c r="L391" s="76">
        <v>0</v>
      </c>
      <c r="M391" s="76">
        <v>0</v>
      </c>
      <c r="N391" s="76">
        <v>0</v>
      </c>
      <c r="O391" s="76">
        <v>0</v>
      </c>
      <c r="P391" s="76">
        <v>0</v>
      </c>
      <c r="Q391" s="76">
        <v>0</v>
      </c>
      <c r="R391" s="76">
        <v>495</v>
      </c>
      <c r="S391" s="76">
        <v>0</v>
      </c>
      <c r="T391" s="76">
        <v>0</v>
      </c>
      <c r="U391" s="76">
        <v>0</v>
      </c>
      <c r="V391" s="76">
        <v>0</v>
      </c>
      <c r="W391" s="76">
        <v>91626.69</v>
      </c>
      <c r="X391" s="76">
        <v>0</v>
      </c>
      <c r="Y391" s="76">
        <v>51000</v>
      </c>
      <c r="Z391" s="76">
        <v>11160</v>
      </c>
      <c r="AA391" s="76">
        <v>0</v>
      </c>
      <c r="AB391" s="76">
        <v>0</v>
      </c>
      <c r="AC391" s="76">
        <v>0</v>
      </c>
      <c r="AD391" s="76">
        <v>0</v>
      </c>
      <c r="AE391" s="76">
        <v>0</v>
      </c>
      <c r="AF391" s="76">
        <v>0</v>
      </c>
      <c r="AG391" s="76">
        <v>0</v>
      </c>
      <c r="AH391" s="76">
        <v>0</v>
      </c>
      <c r="AI391" s="76">
        <v>0</v>
      </c>
      <c r="AJ391" s="76">
        <v>0</v>
      </c>
      <c r="AK391" s="76">
        <v>871100</v>
      </c>
      <c r="AL391" s="76">
        <v>0</v>
      </c>
      <c r="AM391" s="76">
        <v>0</v>
      </c>
      <c r="AN391" s="76">
        <v>0</v>
      </c>
      <c r="AO391" s="76">
        <v>0</v>
      </c>
      <c r="AP391" s="76">
        <v>0</v>
      </c>
      <c r="AQ391" s="76">
        <v>0</v>
      </c>
      <c r="AR391" s="76">
        <v>154000</v>
      </c>
      <c r="AS391" s="76">
        <v>0</v>
      </c>
      <c r="AT391" s="76">
        <v>0</v>
      </c>
      <c r="AU391" s="76">
        <v>0</v>
      </c>
      <c r="AV391" s="76">
        <v>0</v>
      </c>
      <c r="AW391" s="76">
        <v>0</v>
      </c>
      <c r="AX391" s="76">
        <v>0</v>
      </c>
      <c r="AY391" s="76">
        <v>0</v>
      </c>
      <c r="AZ391" s="76">
        <v>175320</v>
      </c>
      <c r="BA391" s="76">
        <v>0</v>
      </c>
      <c r="BB391" s="76">
        <v>0</v>
      </c>
      <c r="BC391" s="76">
        <v>0</v>
      </c>
      <c r="BD391" s="76">
        <v>0</v>
      </c>
      <c r="BE391" s="76">
        <v>0</v>
      </c>
      <c r="BF391" s="76">
        <v>427180</v>
      </c>
      <c r="BG391" s="76">
        <v>4380</v>
      </c>
      <c r="BH391" s="76">
        <v>0</v>
      </c>
      <c r="BI391" s="76">
        <v>0</v>
      </c>
      <c r="BJ391" s="76">
        <v>0</v>
      </c>
      <c r="BK391" s="76">
        <v>995</v>
      </c>
      <c r="BL391" s="76">
        <v>0</v>
      </c>
      <c r="BM391" s="76">
        <v>0</v>
      </c>
      <c r="BN391" s="76">
        <v>0</v>
      </c>
      <c r="BO391" s="76">
        <v>14132.5</v>
      </c>
      <c r="BP391" s="76">
        <v>0</v>
      </c>
      <c r="BQ391" s="76">
        <v>0</v>
      </c>
      <c r="BR391" s="76">
        <v>0</v>
      </c>
      <c r="BS391" s="76">
        <v>0</v>
      </c>
      <c r="BT391" s="76">
        <v>0</v>
      </c>
      <c r="BU391" s="76">
        <v>0</v>
      </c>
      <c r="BV391" s="76">
        <v>0</v>
      </c>
      <c r="BW391" s="76">
        <v>0</v>
      </c>
      <c r="BX391" s="76">
        <v>0</v>
      </c>
      <c r="BY391" s="76">
        <v>0</v>
      </c>
      <c r="BZ391" s="77">
        <v>142649.99000000002</v>
      </c>
    </row>
    <row r="392" spans="1:78" x14ac:dyDescent="0.2">
      <c r="A392" s="74" t="s">
        <v>43</v>
      </c>
      <c r="B392" s="74" t="s">
        <v>696</v>
      </c>
      <c r="C392" s="75" t="s">
        <v>1003</v>
      </c>
      <c r="D392" s="74" t="s">
        <v>1004</v>
      </c>
      <c r="E392" s="88">
        <v>0</v>
      </c>
      <c r="F392" s="88">
        <v>0</v>
      </c>
      <c r="G392" s="88">
        <v>0</v>
      </c>
      <c r="H392" s="88">
        <v>0</v>
      </c>
      <c r="I392" s="88">
        <v>0</v>
      </c>
      <c r="J392" s="88">
        <v>0</v>
      </c>
      <c r="K392" s="88">
        <v>0</v>
      </c>
      <c r="L392" s="88">
        <v>0</v>
      </c>
      <c r="M392" s="88">
        <v>0</v>
      </c>
      <c r="N392" s="88">
        <v>0</v>
      </c>
      <c r="O392" s="88">
        <v>0</v>
      </c>
      <c r="P392" s="88">
        <v>0</v>
      </c>
      <c r="Q392" s="88">
        <v>0</v>
      </c>
      <c r="R392" s="88">
        <v>0</v>
      </c>
      <c r="S392" s="88">
        <v>0</v>
      </c>
      <c r="T392" s="88">
        <v>0</v>
      </c>
      <c r="U392" s="88">
        <v>0</v>
      </c>
      <c r="V392" s="88">
        <v>0</v>
      </c>
      <c r="W392" s="88">
        <v>0</v>
      </c>
      <c r="X392" s="88">
        <v>0</v>
      </c>
      <c r="Y392" s="88">
        <v>0</v>
      </c>
      <c r="Z392" s="88">
        <v>0</v>
      </c>
      <c r="AA392" s="88">
        <v>0</v>
      </c>
      <c r="AB392" s="88">
        <v>0</v>
      </c>
      <c r="AC392" s="88">
        <v>0</v>
      </c>
      <c r="AD392" s="88">
        <v>0</v>
      </c>
      <c r="AE392" s="88">
        <v>0</v>
      </c>
      <c r="AF392" s="88">
        <v>0</v>
      </c>
      <c r="AG392" s="88">
        <v>0</v>
      </c>
      <c r="AH392" s="88">
        <v>0</v>
      </c>
      <c r="AI392" s="88">
        <v>0</v>
      </c>
      <c r="AJ392" s="88">
        <v>0</v>
      </c>
      <c r="AK392" s="88">
        <v>0</v>
      </c>
      <c r="AL392" s="88">
        <v>0</v>
      </c>
      <c r="AM392" s="88">
        <v>0</v>
      </c>
      <c r="AN392" s="88">
        <v>0</v>
      </c>
      <c r="AO392" s="88">
        <v>0</v>
      </c>
      <c r="AP392" s="88">
        <v>0</v>
      </c>
      <c r="AQ392" s="88">
        <v>0</v>
      </c>
      <c r="AR392" s="88">
        <v>0</v>
      </c>
      <c r="AS392" s="88">
        <v>0</v>
      </c>
      <c r="AT392" s="88">
        <v>0</v>
      </c>
      <c r="AU392" s="88">
        <v>0</v>
      </c>
      <c r="AV392" s="88">
        <v>0</v>
      </c>
      <c r="AW392" s="88">
        <v>0</v>
      </c>
      <c r="AX392" s="88">
        <v>0</v>
      </c>
      <c r="AY392" s="88">
        <v>0</v>
      </c>
      <c r="AZ392" s="88">
        <v>0</v>
      </c>
      <c r="BA392" s="88">
        <v>0</v>
      </c>
      <c r="BB392" s="88">
        <v>0</v>
      </c>
      <c r="BC392" s="88">
        <v>0</v>
      </c>
      <c r="BD392" s="88">
        <v>0</v>
      </c>
      <c r="BE392" s="88">
        <v>0</v>
      </c>
      <c r="BF392" s="88">
        <v>0</v>
      </c>
      <c r="BG392" s="88">
        <v>0</v>
      </c>
      <c r="BH392" s="88">
        <v>0</v>
      </c>
      <c r="BI392" s="88">
        <v>0</v>
      </c>
      <c r="BJ392" s="88">
        <v>0</v>
      </c>
      <c r="BK392" s="88">
        <v>0</v>
      </c>
      <c r="BL392" s="88">
        <v>0</v>
      </c>
      <c r="BM392" s="88">
        <v>0</v>
      </c>
      <c r="BN392" s="88">
        <v>0</v>
      </c>
      <c r="BO392" s="88">
        <v>0</v>
      </c>
      <c r="BP392" s="88">
        <v>0</v>
      </c>
      <c r="BQ392" s="88">
        <v>0</v>
      </c>
      <c r="BR392" s="88">
        <v>0</v>
      </c>
      <c r="BS392" s="88">
        <v>0</v>
      </c>
      <c r="BT392" s="88">
        <v>0</v>
      </c>
      <c r="BU392" s="88">
        <v>0</v>
      </c>
      <c r="BV392" s="88">
        <v>0</v>
      </c>
      <c r="BW392" s="88">
        <v>0</v>
      </c>
      <c r="BX392" s="88">
        <v>0</v>
      </c>
      <c r="BY392" s="88">
        <v>0</v>
      </c>
      <c r="BZ392" s="77">
        <v>189557.25</v>
      </c>
    </row>
    <row r="393" spans="1:78" x14ac:dyDescent="0.2">
      <c r="A393" s="74" t="s">
        <v>43</v>
      </c>
      <c r="B393" s="74" t="s">
        <v>696</v>
      </c>
      <c r="C393" s="75" t="s">
        <v>1005</v>
      </c>
      <c r="D393" s="74" t="s">
        <v>1006</v>
      </c>
      <c r="E393" s="76">
        <v>0</v>
      </c>
      <c r="F393" s="76">
        <v>0</v>
      </c>
      <c r="G393" s="76">
        <v>270</v>
      </c>
      <c r="H393" s="76">
        <v>21560</v>
      </c>
      <c r="I393" s="76">
        <v>0</v>
      </c>
      <c r="J393" s="76">
        <v>0</v>
      </c>
      <c r="K393" s="76">
        <v>1000</v>
      </c>
      <c r="L393" s="76">
        <v>0</v>
      </c>
      <c r="M393" s="76">
        <v>0</v>
      </c>
      <c r="N393" s="76">
        <v>25058</v>
      </c>
      <c r="O393" s="76">
        <v>1015</v>
      </c>
      <c r="P393" s="76">
        <v>0</v>
      </c>
      <c r="Q393" s="76">
        <v>15747.5</v>
      </c>
      <c r="R393" s="76">
        <v>2384.5</v>
      </c>
      <c r="S393" s="76">
        <v>0</v>
      </c>
      <c r="T393" s="76">
        <v>0</v>
      </c>
      <c r="U393" s="76">
        <v>1882</v>
      </c>
      <c r="V393" s="76">
        <v>0</v>
      </c>
      <c r="W393" s="76">
        <v>0</v>
      </c>
      <c r="X393" s="76">
        <v>8530.83</v>
      </c>
      <c r="Y393" s="76">
        <v>10911.22</v>
      </c>
      <c r="Z393" s="76">
        <v>525.5</v>
      </c>
      <c r="AA393" s="76">
        <v>3480</v>
      </c>
      <c r="AB393" s="76">
        <v>0</v>
      </c>
      <c r="AC393" s="76">
        <v>0</v>
      </c>
      <c r="AD393" s="76">
        <v>0</v>
      </c>
      <c r="AE393" s="76">
        <v>0</v>
      </c>
      <c r="AF393" s="76">
        <v>0</v>
      </c>
      <c r="AG393" s="76">
        <v>0</v>
      </c>
      <c r="AH393" s="76">
        <v>0</v>
      </c>
      <c r="AI393" s="76">
        <v>0</v>
      </c>
      <c r="AJ393" s="76">
        <v>0</v>
      </c>
      <c r="AK393" s="76">
        <v>0</v>
      </c>
      <c r="AL393" s="76">
        <v>0</v>
      </c>
      <c r="AM393" s="76">
        <v>0</v>
      </c>
      <c r="AN393" s="76">
        <v>0</v>
      </c>
      <c r="AO393" s="76">
        <v>0</v>
      </c>
      <c r="AP393" s="76">
        <v>0</v>
      </c>
      <c r="AQ393" s="76">
        <v>0</v>
      </c>
      <c r="AR393" s="76">
        <v>316258.5</v>
      </c>
      <c r="AS393" s="76">
        <v>349969.75</v>
      </c>
      <c r="AT393" s="76">
        <v>12142.5</v>
      </c>
      <c r="AU393" s="76">
        <v>80624.75</v>
      </c>
      <c r="AV393" s="76">
        <v>14571.5</v>
      </c>
      <c r="AW393" s="76">
        <v>2440</v>
      </c>
      <c r="AX393" s="76">
        <v>22895.25</v>
      </c>
      <c r="AY393" s="76">
        <v>3517</v>
      </c>
      <c r="AZ393" s="76">
        <v>0</v>
      </c>
      <c r="BA393" s="76">
        <v>1020</v>
      </c>
      <c r="BB393" s="76">
        <v>0</v>
      </c>
      <c r="BC393" s="76">
        <v>0</v>
      </c>
      <c r="BD393" s="76">
        <v>0</v>
      </c>
      <c r="BE393" s="76">
        <v>0</v>
      </c>
      <c r="BF393" s="76">
        <v>690</v>
      </c>
      <c r="BG393" s="76">
        <v>0</v>
      </c>
      <c r="BH393" s="76">
        <v>0</v>
      </c>
      <c r="BI393" s="76">
        <v>0</v>
      </c>
      <c r="BJ393" s="76">
        <v>0</v>
      </c>
      <c r="BK393" s="76">
        <v>0</v>
      </c>
      <c r="BL393" s="76">
        <v>0</v>
      </c>
      <c r="BM393" s="76">
        <v>0</v>
      </c>
      <c r="BN393" s="76">
        <v>0</v>
      </c>
      <c r="BO393" s="76">
        <v>0</v>
      </c>
      <c r="BP393" s="76">
        <v>0</v>
      </c>
      <c r="BQ393" s="76">
        <v>0</v>
      </c>
      <c r="BR393" s="76">
        <v>0</v>
      </c>
      <c r="BS393" s="76">
        <v>800</v>
      </c>
      <c r="BT393" s="76">
        <v>135275.29999999999</v>
      </c>
      <c r="BU393" s="76">
        <v>0</v>
      </c>
      <c r="BV393" s="76">
        <v>29884.5</v>
      </c>
      <c r="BW393" s="76">
        <v>0</v>
      </c>
      <c r="BX393" s="76">
        <v>0</v>
      </c>
      <c r="BY393" s="76">
        <v>0</v>
      </c>
      <c r="BZ393" s="77">
        <v>528510.18000000005</v>
      </c>
    </row>
    <row r="394" spans="1:78" x14ac:dyDescent="0.2">
      <c r="A394" s="74" t="s">
        <v>43</v>
      </c>
      <c r="B394" s="74" t="s">
        <v>696</v>
      </c>
      <c r="C394" s="75" t="s">
        <v>1007</v>
      </c>
      <c r="D394" s="74" t="s">
        <v>1008</v>
      </c>
      <c r="E394" s="76">
        <v>0</v>
      </c>
      <c r="F394" s="76">
        <v>0</v>
      </c>
      <c r="G394" s="76">
        <v>0</v>
      </c>
      <c r="H394" s="76">
        <v>0</v>
      </c>
      <c r="I394" s="76">
        <v>0</v>
      </c>
      <c r="J394" s="76">
        <v>0</v>
      </c>
      <c r="K394" s="76">
        <v>16864000</v>
      </c>
      <c r="L394" s="76">
        <v>0</v>
      </c>
      <c r="M394" s="76">
        <v>0</v>
      </c>
      <c r="N394" s="76">
        <v>2130400</v>
      </c>
      <c r="O394" s="76">
        <v>186600</v>
      </c>
      <c r="P394" s="76">
        <v>623600</v>
      </c>
      <c r="Q394" s="76">
        <v>0</v>
      </c>
      <c r="R394" s="76">
        <v>868848.5</v>
      </c>
      <c r="S394" s="76">
        <v>0</v>
      </c>
      <c r="T394" s="76">
        <v>1382200</v>
      </c>
      <c r="U394" s="76">
        <v>0</v>
      </c>
      <c r="V394" s="76">
        <v>0</v>
      </c>
      <c r="W394" s="76">
        <v>0</v>
      </c>
      <c r="X394" s="76">
        <v>0</v>
      </c>
      <c r="Y394" s="76">
        <v>0</v>
      </c>
      <c r="Z394" s="76">
        <v>0</v>
      </c>
      <c r="AA394" s="76">
        <v>0</v>
      </c>
      <c r="AB394" s="76">
        <v>0</v>
      </c>
      <c r="AC394" s="76">
        <v>0</v>
      </c>
      <c r="AD394" s="76">
        <v>0</v>
      </c>
      <c r="AE394" s="76">
        <v>0</v>
      </c>
      <c r="AF394" s="76">
        <v>534200</v>
      </c>
      <c r="AG394" s="76">
        <v>0</v>
      </c>
      <c r="AH394" s="76">
        <v>0</v>
      </c>
      <c r="AI394" s="76">
        <v>0</v>
      </c>
      <c r="AJ394" s="76">
        <v>0</v>
      </c>
      <c r="AK394" s="76">
        <v>0</v>
      </c>
      <c r="AL394" s="76">
        <v>0</v>
      </c>
      <c r="AM394" s="76">
        <v>0</v>
      </c>
      <c r="AN394" s="76">
        <v>0</v>
      </c>
      <c r="AO394" s="76">
        <v>0</v>
      </c>
      <c r="AP394" s="76">
        <v>0</v>
      </c>
      <c r="AQ394" s="76">
        <v>0</v>
      </c>
      <c r="AR394" s="76">
        <v>0</v>
      </c>
      <c r="AS394" s="76">
        <v>0</v>
      </c>
      <c r="AT394" s="76">
        <v>0</v>
      </c>
      <c r="AU394" s="76">
        <v>0</v>
      </c>
      <c r="AV394" s="76">
        <v>116970</v>
      </c>
      <c r="AW394" s="76">
        <v>0</v>
      </c>
      <c r="AX394" s="76">
        <v>0</v>
      </c>
      <c r="AY394" s="76">
        <v>13083000</v>
      </c>
      <c r="AZ394" s="76">
        <v>0</v>
      </c>
      <c r="BA394" s="76">
        <v>0</v>
      </c>
      <c r="BB394" s="76">
        <v>0</v>
      </c>
      <c r="BC394" s="76">
        <v>0</v>
      </c>
      <c r="BD394" s="76">
        <v>0</v>
      </c>
      <c r="BE394" s="76">
        <v>0</v>
      </c>
      <c r="BF394" s="76">
        <v>0</v>
      </c>
      <c r="BG394" s="76">
        <v>0</v>
      </c>
      <c r="BH394" s="76">
        <v>0</v>
      </c>
      <c r="BI394" s="76">
        <v>0</v>
      </c>
      <c r="BJ394" s="76">
        <v>0</v>
      </c>
      <c r="BK394" s="76">
        <v>216000</v>
      </c>
      <c r="BL394" s="76">
        <v>0</v>
      </c>
      <c r="BM394" s="76">
        <v>0</v>
      </c>
      <c r="BN394" s="76">
        <v>86800</v>
      </c>
      <c r="BO394" s="76">
        <v>0</v>
      </c>
      <c r="BP394" s="76">
        <v>0</v>
      </c>
      <c r="BQ394" s="76">
        <v>0</v>
      </c>
      <c r="BR394" s="76">
        <v>0</v>
      </c>
      <c r="BS394" s="76">
        <v>0</v>
      </c>
      <c r="BT394" s="76">
        <v>0</v>
      </c>
      <c r="BU394" s="76">
        <v>0</v>
      </c>
      <c r="BV394" s="76">
        <v>0</v>
      </c>
      <c r="BW394" s="76">
        <v>0</v>
      </c>
      <c r="BX394" s="76">
        <v>0</v>
      </c>
      <c r="BY394" s="76">
        <v>0</v>
      </c>
      <c r="BZ394" s="77">
        <v>7368293.5</v>
      </c>
    </row>
    <row r="395" spans="1:78" x14ac:dyDescent="0.2">
      <c r="A395" s="74" t="s">
        <v>43</v>
      </c>
      <c r="B395" s="74" t="s">
        <v>696</v>
      </c>
      <c r="C395" s="75" t="s">
        <v>1009</v>
      </c>
      <c r="D395" s="74" t="s">
        <v>1010</v>
      </c>
      <c r="E395" s="76">
        <v>0</v>
      </c>
      <c r="F395" s="76">
        <v>0</v>
      </c>
      <c r="G395" s="76">
        <v>0</v>
      </c>
      <c r="H395" s="76">
        <v>0</v>
      </c>
      <c r="I395" s="76">
        <v>0</v>
      </c>
      <c r="J395" s="76">
        <v>0</v>
      </c>
      <c r="K395" s="76">
        <v>0</v>
      </c>
      <c r="L395" s="76">
        <v>0</v>
      </c>
      <c r="M395" s="76">
        <v>0</v>
      </c>
      <c r="N395" s="76">
        <v>0</v>
      </c>
      <c r="O395" s="76">
        <v>0</v>
      </c>
      <c r="P395" s="76">
        <v>0</v>
      </c>
      <c r="Q395" s="76">
        <v>0</v>
      </c>
      <c r="R395" s="76">
        <v>0</v>
      </c>
      <c r="S395" s="76">
        <v>0</v>
      </c>
      <c r="T395" s="76">
        <v>0</v>
      </c>
      <c r="U395" s="76">
        <v>0</v>
      </c>
      <c r="V395" s="76">
        <v>0</v>
      </c>
      <c r="W395" s="76">
        <v>0</v>
      </c>
      <c r="X395" s="76">
        <v>0</v>
      </c>
      <c r="Y395" s="76">
        <v>0</v>
      </c>
      <c r="Z395" s="76">
        <v>0</v>
      </c>
      <c r="AA395" s="76">
        <v>0</v>
      </c>
      <c r="AB395" s="76">
        <v>0</v>
      </c>
      <c r="AC395" s="76">
        <v>0</v>
      </c>
      <c r="AD395" s="76">
        <v>0</v>
      </c>
      <c r="AE395" s="76">
        <v>0</v>
      </c>
      <c r="AF395" s="76">
        <v>264200</v>
      </c>
      <c r="AG395" s="76">
        <v>0</v>
      </c>
      <c r="AH395" s="76">
        <v>0</v>
      </c>
      <c r="AI395" s="76">
        <v>0</v>
      </c>
      <c r="AJ395" s="76">
        <v>0</v>
      </c>
      <c r="AK395" s="76">
        <v>0</v>
      </c>
      <c r="AL395" s="76">
        <v>0</v>
      </c>
      <c r="AM395" s="76">
        <v>0</v>
      </c>
      <c r="AN395" s="76">
        <v>0</v>
      </c>
      <c r="AO395" s="76">
        <v>0</v>
      </c>
      <c r="AP395" s="76">
        <v>0</v>
      </c>
      <c r="AQ395" s="76">
        <v>0</v>
      </c>
      <c r="AR395" s="76">
        <v>0</v>
      </c>
      <c r="AS395" s="76">
        <v>0</v>
      </c>
      <c r="AT395" s="76">
        <v>0</v>
      </c>
      <c r="AU395" s="76">
        <v>0</v>
      </c>
      <c r="AV395" s="76">
        <v>0</v>
      </c>
      <c r="AW395" s="76">
        <v>0</v>
      </c>
      <c r="AX395" s="76">
        <v>0</v>
      </c>
      <c r="AY395" s="76">
        <v>0</v>
      </c>
      <c r="AZ395" s="76">
        <v>0</v>
      </c>
      <c r="BA395" s="76">
        <v>0</v>
      </c>
      <c r="BB395" s="76">
        <v>0</v>
      </c>
      <c r="BC395" s="76">
        <v>0</v>
      </c>
      <c r="BD395" s="76">
        <v>0</v>
      </c>
      <c r="BE395" s="76">
        <v>0</v>
      </c>
      <c r="BF395" s="76">
        <v>0</v>
      </c>
      <c r="BG395" s="76">
        <v>0</v>
      </c>
      <c r="BH395" s="76">
        <v>0</v>
      </c>
      <c r="BI395" s="76">
        <v>0</v>
      </c>
      <c r="BJ395" s="76">
        <v>0</v>
      </c>
      <c r="BK395" s="76">
        <v>0</v>
      </c>
      <c r="BL395" s="76">
        <v>0</v>
      </c>
      <c r="BM395" s="76">
        <v>0</v>
      </c>
      <c r="BN395" s="76">
        <v>0</v>
      </c>
      <c r="BO395" s="76">
        <v>0</v>
      </c>
      <c r="BP395" s="76">
        <v>0</v>
      </c>
      <c r="BQ395" s="76">
        <v>0</v>
      </c>
      <c r="BR395" s="76">
        <v>0</v>
      </c>
      <c r="BS395" s="76">
        <v>0</v>
      </c>
      <c r="BT395" s="76">
        <v>0</v>
      </c>
      <c r="BU395" s="76">
        <v>0</v>
      </c>
      <c r="BV395" s="76">
        <v>0</v>
      </c>
      <c r="BW395" s="76">
        <v>0</v>
      </c>
      <c r="BX395" s="76">
        <v>0</v>
      </c>
      <c r="BY395" s="76">
        <v>0</v>
      </c>
      <c r="BZ395" s="77">
        <v>1820237.01</v>
      </c>
    </row>
    <row r="396" spans="1:78" x14ac:dyDescent="0.2">
      <c r="A396" s="74" t="s">
        <v>43</v>
      </c>
      <c r="B396" s="74" t="s">
        <v>696</v>
      </c>
      <c r="C396" s="75" t="s">
        <v>1011</v>
      </c>
      <c r="D396" s="74" t="s">
        <v>1012</v>
      </c>
      <c r="E396" s="76">
        <v>3866500.96</v>
      </c>
      <c r="F396" s="76">
        <v>0</v>
      </c>
      <c r="G396" s="76">
        <v>0</v>
      </c>
      <c r="H396" s="76">
        <v>413564.15999999997</v>
      </c>
      <c r="I396" s="76">
        <v>0</v>
      </c>
      <c r="J396" s="76">
        <v>0</v>
      </c>
      <c r="K396" s="76">
        <v>0</v>
      </c>
      <c r="L396" s="76">
        <v>0</v>
      </c>
      <c r="M396" s="76">
        <v>0</v>
      </c>
      <c r="N396" s="76">
        <v>920290.5</v>
      </c>
      <c r="O396" s="76">
        <v>29802</v>
      </c>
      <c r="P396" s="76">
        <v>0</v>
      </c>
      <c r="Q396" s="76">
        <v>0</v>
      </c>
      <c r="R396" s="76">
        <v>1473558.28</v>
      </c>
      <c r="S396" s="76">
        <v>0</v>
      </c>
      <c r="T396" s="76">
        <v>0</v>
      </c>
      <c r="U396" s="76">
        <v>0</v>
      </c>
      <c r="V396" s="76">
        <v>0</v>
      </c>
      <c r="W396" s="76">
        <v>2850177.25</v>
      </c>
      <c r="X396" s="76">
        <v>65131</v>
      </c>
      <c r="Y396" s="76">
        <v>5459</v>
      </c>
      <c r="Z396" s="76">
        <v>0</v>
      </c>
      <c r="AA396" s="76">
        <v>0</v>
      </c>
      <c r="AB396" s="76">
        <v>266859</v>
      </c>
      <c r="AC396" s="76">
        <v>0</v>
      </c>
      <c r="AD396" s="76">
        <v>0</v>
      </c>
      <c r="AE396" s="76">
        <v>0</v>
      </c>
      <c r="AF396" s="76">
        <v>2526050</v>
      </c>
      <c r="AG396" s="76">
        <v>32659</v>
      </c>
      <c r="AH396" s="76">
        <v>14902</v>
      </c>
      <c r="AI396" s="76">
        <v>35227</v>
      </c>
      <c r="AJ396" s="76">
        <v>18368</v>
      </c>
      <c r="AK396" s="76">
        <v>156408</v>
      </c>
      <c r="AL396" s="76">
        <v>0</v>
      </c>
      <c r="AM396" s="76">
        <v>0</v>
      </c>
      <c r="AN396" s="76">
        <v>267686.5</v>
      </c>
      <c r="AO396" s="76">
        <v>0</v>
      </c>
      <c r="AP396" s="76">
        <v>0</v>
      </c>
      <c r="AQ396" s="76">
        <v>0</v>
      </c>
      <c r="AR396" s="76">
        <v>304707.09999999998</v>
      </c>
      <c r="AS396" s="76">
        <v>0</v>
      </c>
      <c r="AT396" s="76">
        <v>0</v>
      </c>
      <c r="AU396" s="76">
        <v>21132</v>
      </c>
      <c r="AV396" s="76">
        <v>702016</v>
      </c>
      <c r="AW396" s="76">
        <v>0</v>
      </c>
      <c r="AX396" s="76">
        <v>120313</v>
      </c>
      <c r="AY396" s="76">
        <v>1484537</v>
      </c>
      <c r="AZ396" s="76">
        <v>0</v>
      </c>
      <c r="BA396" s="76">
        <v>0</v>
      </c>
      <c r="BB396" s="76">
        <v>0</v>
      </c>
      <c r="BC396" s="76">
        <v>1522245</v>
      </c>
      <c r="BD396" s="76">
        <v>0</v>
      </c>
      <c r="BE396" s="76">
        <v>0</v>
      </c>
      <c r="BF396" s="76">
        <v>186831</v>
      </c>
      <c r="BG396" s="76">
        <v>0</v>
      </c>
      <c r="BH396" s="76">
        <v>0</v>
      </c>
      <c r="BI396" s="76">
        <v>0</v>
      </c>
      <c r="BJ396" s="76">
        <v>1133586.8999999999</v>
      </c>
      <c r="BK396" s="76">
        <v>0</v>
      </c>
      <c r="BL396" s="76">
        <v>0</v>
      </c>
      <c r="BM396" s="76">
        <v>0</v>
      </c>
      <c r="BN396" s="76">
        <v>0</v>
      </c>
      <c r="BO396" s="76">
        <v>0</v>
      </c>
      <c r="BP396" s="76">
        <v>0</v>
      </c>
      <c r="BQ396" s="76">
        <v>2000</v>
      </c>
      <c r="BR396" s="76">
        <v>0</v>
      </c>
      <c r="BS396" s="76">
        <v>0</v>
      </c>
      <c r="BT396" s="76">
        <v>0</v>
      </c>
      <c r="BU396" s="76">
        <v>0</v>
      </c>
      <c r="BV396" s="76">
        <v>0</v>
      </c>
      <c r="BW396" s="76">
        <v>0</v>
      </c>
      <c r="BX396" s="76">
        <v>0</v>
      </c>
      <c r="BY396" s="76">
        <v>0</v>
      </c>
      <c r="BZ396" s="77">
        <v>125040.40000000001</v>
      </c>
    </row>
    <row r="397" spans="1:78" x14ac:dyDescent="0.2">
      <c r="A397" s="74" t="s">
        <v>43</v>
      </c>
      <c r="B397" s="74" t="s">
        <v>696</v>
      </c>
      <c r="C397" s="75" t="s">
        <v>1013</v>
      </c>
      <c r="D397" s="74" t="s">
        <v>1014</v>
      </c>
      <c r="E397" s="76">
        <v>0</v>
      </c>
      <c r="F397" s="76">
        <v>0</v>
      </c>
      <c r="G397" s="76">
        <v>0</v>
      </c>
      <c r="H397" s="76">
        <v>0</v>
      </c>
      <c r="I397" s="76">
        <v>0</v>
      </c>
      <c r="J397" s="76">
        <v>0</v>
      </c>
      <c r="K397" s="76">
        <v>0</v>
      </c>
      <c r="L397" s="76">
        <v>0</v>
      </c>
      <c r="M397" s="76">
        <v>0</v>
      </c>
      <c r="N397" s="76">
        <v>0</v>
      </c>
      <c r="O397" s="76">
        <v>0</v>
      </c>
      <c r="P397" s="76">
        <v>0</v>
      </c>
      <c r="Q397" s="76">
        <v>0</v>
      </c>
      <c r="R397" s="76">
        <v>0</v>
      </c>
      <c r="S397" s="76">
        <v>0</v>
      </c>
      <c r="T397" s="76">
        <v>0</v>
      </c>
      <c r="U397" s="76">
        <v>0</v>
      </c>
      <c r="V397" s="76">
        <v>0</v>
      </c>
      <c r="W397" s="76">
        <v>0</v>
      </c>
      <c r="X397" s="76">
        <v>0</v>
      </c>
      <c r="Y397" s="76">
        <v>0</v>
      </c>
      <c r="Z397" s="76">
        <v>0</v>
      </c>
      <c r="AA397" s="76">
        <v>0</v>
      </c>
      <c r="AB397" s="76">
        <v>0</v>
      </c>
      <c r="AC397" s="76">
        <v>0</v>
      </c>
      <c r="AD397" s="76">
        <v>0</v>
      </c>
      <c r="AE397" s="76">
        <v>0</v>
      </c>
      <c r="AF397" s="76">
        <v>3</v>
      </c>
      <c r="AG397" s="76">
        <v>0</v>
      </c>
      <c r="AH397" s="76">
        <v>0</v>
      </c>
      <c r="AI397" s="76">
        <v>0</v>
      </c>
      <c r="AJ397" s="76">
        <v>0</v>
      </c>
      <c r="AK397" s="76">
        <v>0</v>
      </c>
      <c r="AL397" s="76">
        <v>0</v>
      </c>
      <c r="AM397" s="76">
        <v>0</v>
      </c>
      <c r="AN397" s="76">
        <v>0</v>
      </c>
      <c r="AO397" s="76">
        <v>0</v>
      </c>
      <c r="AP397" s="76">
        <v>0</v>
      </c>
      <c r="AQ397" s="76">
        <v>0</v>
      </c>
      <c r="AR397" s="76">
        <v>0</v>
      </c>
      <c r="AS397" s="76">
        <v>0</v>
      </c>
      <c r="AT397" s="76">
        <v>0</v>
      </c>
      <c r="AU397" s="76">
        <v>0</v>
      </c>
      <c r="AV397" s="76">
        <v>0</v>
      </c>
      <c r="AW397" s="76">
        <v>0</v>
      </c>
      <c r="AX397" s="76">
        <v>0</v>
      </c>
      <c r="AY397" s="76">
        <v>0</v>
      </c>
      <c r="AZ397" s="76">
        <v>0</v>
      </c>
      <c r="BA397" s="76">
        <v>0</v>
      </c>
      <c r="BB397" s="76">
        <v>0</v>
      </c>
      <c r="BC397" s="76">
        <v>0</v>
      </c>
      <c r="BD397" s="76">
        <v>0</v>
      </c>
      <c r="BE397" s="76">
        <v>0</v>
      </c>
      <c r="BF397" s="76">
        <v>0</v>
      </c>
      <c r="BG397" s="76">
        <v>0</v>
      </c>
      <c r="BH397" s="76">
        <v>0</v>
      </c>
      <c r="BI397" s="76">
        <v>0</v>
      </c>
      <c r="BJ397" s="76">
        <v>0</v>
      </c>
      <c r="BK397" s="76">
        <v>0</v>
      </c>
      <c r="BL397" s="76">
        <v>0</v>
      </c>
      <c r="BM397" s="76">
        <v>0</v>
      </c>
      <c r="BN397" s="76">
        <v>0</v>
      </c>
      <c r="BO397" s="76">
        <v>0</v>
      </c>
      <c r="BP397" s="76">
        <v>0</v>
      </c>
      <c r="BQ397" s="76">
        <v>0</v>
      </c>
      <c r="BR397" s="76">
        <v>0</v>
      </c>
      <c r="BS397" s="76">
        <v>0</v>
      </c>
      <c r="BT397" s="76">
        <v>0</v>
      </c>
      <c r="BU397" s="76">
        <v>0</v>
      </c>
      <c r="BV397" s="76">
        <v>0</v>
      </c>
      <c r="BW397" s="76">
        <v>0</v>
      </c>
      <c r="BX397" s="76">
        <v>0</v>
      </c>
      <c r="BY397" s="76">
        <v>0</v>
      </c>
      <c r="BZ397" s="77">
        <v>1858</v>
      </c>
    </row>
    <row r="398" spans="1:78" x14ac:dyDescent="0.2">
      <c r="A398" s="74" t="s">
        <v>43</v>
      </c>
      <c r="B398" s="74" t="s">
        <v>696</v>
      </c>
      <c r="C398" s="75" t="s">
        <v>1015</v>
      </c>
      <c r="D398" s="74" t="s">
        <v>1016</v>
      </c>
      <c r="E398" s="88">
        <v>0</v>
      </c>
      <c r="F398" s="88">
        <v>0</v>
      </c>
      <c r="G398" s="88">
        <v>0</v>
      </c>
      <c r="H398" s="88">
        <v>0</v>
      </c>
      <c r="I398" s="88">
        <v>0</v>
      </c>
      <c r="J398" s="88">
        <v>0</v>
      </c>
      <c r="K398" s="88">
        <v>0</v>
      </c>
      <c r="L398" s="88">
        <v>0</v>
      </c>
      <c r="M398" s="88">
        <v>0</v>
      </c>
      <c r="N398" s="88">
        <v>0</v>
      </c>
      <c r="O398" s="88">
        <v>0</v>
      </c>
      <c r="P398" s="88">
        <v>0</v>
      </c>
      <c r="Q398" s="88">
        <v>0</v>
      </c>
      <c r="R398" s="88">
        <v>0</v>
      </c>
      <c r="S398" s="88">
        <v>0</v>
      </c>
      <c r="T398" s="88">
        <v>0</v>
      </c>
      <c r="U398" s="88">
        <v>0</v>
      </c>
      <c r="V398" s="88">
        <v>0</v>
      </c>
      <c r="W398" s="88">
        <v>0</v>
      </c>
      <c r="X398" s="88">
        <v>0</v>
      </c>
      <c r="Y398" s="88">
        <v>0</v>
      </c>
      <c r="Z398" s="88">
        <v>0</v>
      </c>
      <c r="AA398" s="88">
        <v>0</v>
      </c>
      <c r="AB398" s="88">
        <v>0</v>
      </c>
      <c r="AC398" s="88">
        <v>0</v>
      </c>
      <c r="AD398" s="88">
        <v>0</v>
      </c>
      <c r="AE398" s="88">
        <v>0</v>
      </c>
      <c r="AF398" s="88">
        <v>0</v>
      </c>
      <c r="AG398" s="88">
        <v>0</v>
      </c>
      <c r="AH398" s="88">
        <v>0</v>
      </c>
      <c r="AI398" s="88">
        <v>0</v>
      </c>
      <c r="AJ398" s="88">
        <v>0</v>
      </c>
      <c r="AK398" s="88">
        <v>0</v>
      </c>
      <c r="AL398" s="88">
        <v>0</v>
      </c>
      <c r="AM398" s="88">
        <v>0</v>
      </c>
      <c r="AN398" s="88">
        <v>0</v>
      </c>
      <c r="AO398" s="88">
        <v>0</v>
      </c>
      <c r="AP398" s="88">
        <v>0</v>
      </c>
      <c r="AQ398" s="88">
        <v>0</v>
      </c>
      <c r="AR398" s="88">
        <v>0</v>
      </c>
      <c r="AS398" s="88">
        <v>0</v>
      </c>
      <c r="AT398" s="88">
        <v>0</v>
      </c>
      <c r="AU398" s="88">
        <v>0</v>
      </c>
      <c r="AV398" s="88">
        <v>0</v>
      </c>
      <c r="AW398" s="88">
        <v>0</v>
      </c>
      <c r="AX398" s="88">
        <v>0</v>
      </c>
      <c r="AY398" s="88">
        <v>0</v>
      </c>
      <c r="AZ398" s="88">
        <v>0</v>
      </c>
      <c r="BA398" s="88">
        <v>0</v>
      </c>
      <c r="BB398" s="88">
        <v>0</v>
      </c>
      <c r="BC398" s="88">
        <v>0</v>
      </c>
      <c r="BD398" s="88">
        <v>0</v>
      </c>
      <c r="BE398" s="88">
        <v>0</v>
      </c>
      <c r="BF398" s="88">
        <v>0</v>
      </c>
      <c r="BG398" s="88">
        <v>0</v>
      </c>
      <c r="BH398" s="88">
        <v>0</v>
      </c>
      <c r="BI398" s="88">
        <v>0</v>
      </c>
      <c r="BJ398" s="88">
        <v>0</v>
      </c>
      <c r="BK398" s="88">
        <v>0</v>
      </c>
      <c r="BL398" s="88">
        <v>0</v>
      </c>
      <c r="BM398" s="88">
        <v>0</v>
      </c>
      <c r="BN398" s="88">
        <v>0</v>
      </c>
      <c r="BO398" s="88">
        <v>0</v>
      </c>
      <c r="BP398" s="88">
        <v>0</v>
      </c>
      <c r="BQ398" s="88">
        <v>0</v>
      </c>
      <c r="BR398" s="88">
        <v>0</v>
      </c>
      <c r="BS398" s="88">
        <v>0</v>
      </c>
      <c r="BT398" s="88">
        <v>0</v>
      </c>
      <c r="BU398" s="88">
        <v>0</v>
      </c>
      <c r="BV398" s="88">
        <v>0</v>
      </c>
      <c r="BW398" s="88">
        <v>0</v>
      </c>
      <c r="BX398" s="88">
        <v>0</v>
      </c>
      <c r="BY398" s="88">
        <v>0</v>
      </c>
      <c r="BZ398" s="77">
        <v>103463</v>
      </c>
    </row>
    <row r="399" spans="1:78" x14ac:dyDescent="0.2">
      <c r="A399" s="74" t="s">
        <v>43</v>
      </c>
      <c r="B399" s="74" t="s">
        <v>696</v>
      </c>
      <c r="C399" s="75" t="s">
        <v>1017</v>
      </c>
      <c r="D399" s="74" t="s">
        <v>1018</v>
      </c>
      <c r="E399" s="88">
        <v>0</v>
      </c>
      <c r="F399" s="88">
        <v>0</v>
      </c>
      <c r="G399" s="88">
        <v>0</v>
      </c>
      <c r="H399" s="88">
        <v>0</v>
      </c>
      <c r="I399" s="88">
        <v>0</v>
      </c>
      <c r="J399" s="88">
        <v>0</v>
      </c>
      <c r="K399" s="88">
        <v>0</v>
      </c>
      <c r="L399" s="88">
        <v>0</v>
      </c>
      <c r="M399" s="88">
        <v>0</v>
      </c>
      <c r="N399" s="88">
        <v>0</v>
      </c>
      <c r="O399" s="88">
        <v>0</v>
      </c>
      <c r="P399" s="88">
        <v>0</v>
      </c>
      <c r="Q399" s="88">
        <v>0</v>
      </c>
      <c r="R399" s="88">
        <v>0</v>
      </c>
      <c r="S399" s="88">
        <v>0</v>
      </c>
      <c r="T399" s="88">
        <v>0</v>
      </c>
      <c r="U399" s="88">
        <v>0</v>
      </c>
      <c r="V399" s="88">
        <v>0</v>
      </c>
      <c r="W399" s="88">
        <v>0</v>
      </c>
      <c r="X399" s="88">
        <v>0</v>
      </c>
      <c r="Y399" s="88">
        <v>0</v>
      </c>
      <c r="Z399" s="88">
        <v>0</v>
      </c>
      <c r="AA399" s="88">
        <v>0</v>
      </c>
      <c r="AB399" s="88">
        <v>0</v>
      </c>
      <c r="AC399" s="88">
        <v>0</v>
      </c>
      <c r="AD399" s="88">
        <v>0</v>
      </c>
      <c r="AE399" s="88">
        <v>0</v>
      </c>
      <c r="AF399" s="88">
        <v>0</v>
      </c>
      <c r="AG399" s="88">
        <v>0</v>
      </c>
      <c r="AH399" s="88">
        <v>0</v>
      </c>
      <c r="AI399" s="88">
        <v>0</v>
      </c>
      <c r="AJ399" s="88">
        <v>0</v>
      </c>
      <c r="AK399" s="88">
        <v>0</v>
      </c>
      <c r="AL399" s="88">
        <v>0</v>
      </c>
      <c r="AM399" s="88">
        <v>0</v>
      </c>
      <c r="AN399" s="88">
        <v>0</v>
      </c>
      <c r="AO399" s="88">
        <v>0</v>
      </c>
      <c r="AP399" s="88">
        <v>0</v>
      </c>
      <c r="AQ399" s="88">
        <v>0</v>
      </c>
      <c r="AR399" s="88">
        <v>0</v>
      </c>
      <c r="AS399" s="88">
        <v>0</v>
      </c>
      <c r="AT399" s="88">
        <v>0</v>
      </c>
      <c r="AU399" s="88">
        <v>0</v>
      </c>
      <c r="AV399" s="88">
        <v>0</v>
      </c>
      <c r="AW399" s="88">
        <v>0</v>
      </c>
      <c r="AX399" s="88">
        <v>0</v>
      </c>
      <c r="AY399" s="88">
        <v>0</v>
      </c>
      <c r="AZ399" s="88">
        <v>0</v>
      </c>
      <c r="BA399" s="88">
        <v>0</v>
      </c>
      <c r="BB399" s="88">
        <v>0</v>
      </c>
      <c r="BC399" s="88">
        <v>0</v>
      </c>
      <c r="BD399" s="88">
        <v>0</v>
      </c>
      <c r="BE399" s="88">
        <v>0</v>
      </c>
      <c r="BF399" s="88">
        <v>0</v>
      </c>
      <c r="BG399" s="88">
        <v>0</v>
      </c>
      <c r="BH399" s="88">
        <v>0</v>
      </c>
      <c r="BI399" s="88">
        <v>0</v>
      </c>
      <c r="BJ399" s="88">
        <v>0</v>
      </c>
      <c r="BK399" s="88">
        <v>0</v>
      </c>
      <c r="BL399" s="88">
        <v>0</v>
      </c>
      <c r="BM399" s="88">
        <v>0</v>
      </c>
      <c r="BN399" s="88">
        <v>0</v>
      </c>
      <c r="BO399" s="88">
        <v>0</v>
      </c>
      <c r="BP399" s="88">
        <v>0</v>
      </c>
      <c r="BQ399" s="88">
        <v>0</v>
      </c>
      <c r="BR399" s="88">
        <v>0</v>
      </c>
      <c r="BS399" s="88">
        <v>0</v>
      </c>
      <c r="BT399" s="88">
        <v>0</v>
      </c>
      <c r="BU399" s="88">
        <v>0</v>
      </c>
      <c r="BV399" s="88">
        <v>0</v>
      </c>
      <c r="BW399" s="88">
        <v>0</v>
      </c>
      <c r="BX399" s="88">
        <v>0</v>
      </c>
      <c r="BY399" s="88">
        <v>0</v>
      </c>
      <c r="BZ399" s="77">
        <v>507044.72000000003</v>
      </c>
    </row>
    <row r="400" spans="1:78" x14ac:dyDescent="0.2">
      <c r="A400" s="74" t="s">
        <v>43</v>
      </c>
      <c r="B400" s="74" t="s">
        <v>696</v>
      </c>
      <c r="C400" s="75" t="s">
        <v>1019</v>
      </c>
      <c r="D400" s="74" t="s">
        <v>1020</v>
      </c>
      <c r="E400" s="88">
        <v>0</v>
      </c>
      <c r="F400" s="88">
        <v>0</v>
      </c>
      <c r="G400" s="88">
        <v>0</v>
      </c>
      <c r="H400" s="88">
        <v>0</v>
      </c>
      <c r="I400" s="88">
        <v>0</v>
      </c>
      <c r="J400" s="88">
        <v>0</v>
      </c>
      <c r="K400" s="88">
        <v>0</v>
      </c>
      <c r="L400" s="88">
        <v>0</v>
      </c>
      <c r="M400" s="88">
        <v>0</v>
      </c>
      <c r="N400" s="88">
        <v>0</v>
      </c>
      <c r="O400" s="88">
        <v>0</v>
      </c>
      <c r="P400" s="88">
        <v>0</v>
      </c>
      <c r="Q400" s="88">
        <v>0</v>
      </c>
      <c r="R400" s="88">
        <v>0</v>
      </c>
      <c r="S400" s="88">
        <v>0</v>
      </c>
      <c r="T400" s="88">
        <v>0</v>
      </c>
      <c r="U400" s="88">
        <v>0</v>
      </c>
      <c r="V400" s="88">
        <v>0</v>
      </c>
      <c r="W400" s="88">
        <v>0</v>
      </c>
      <c r="X400" s="88">
        <v>0</v>
      </c>
      <c r="Y400" s="88">
        <v>0</v>
      </c>
      <c r="Z400" s="88">
        <v>0</v>
      </c>
      <c r="AA400" s="88">
        <v>0</v>
      </c>
      <c r="AB400" s="88">
        <v>0</v>
      </c>
      <c r="AC400" s="88">
        <v>0</v>
      </c>
      <c r="AD400" s="88">
        <v>0</v>
      </c>
      <c r="AE400" s="88">
        <v>0</v>
      </c>
      <c r="AF400" s="88">
        <v>0</v>
      </c>
      <c r="AG400" s="88">
        <v>0</v>
      </c>
      <c r="AH400" s="88">
        <v>0</v>
      </c>
      <c r="AI400" s="88">
        <v>0</v>
      </c>
      <c r="AJ400" s="88">
        <v>0</v>
      </c>
      <c r="AK400" s="88">
        <v>0</v>
      </c>
      <c r="AL400" s="88">
        <v>0</v>
      </c>
      <c r="AM400" s="88">
        <v>0</v>
      </c>
      <c r="AN400" s="88">
        <v>0</v>
      </c>
      <c r="AO400" s="88">
        <v>0</v>
      </c>
      <c r="AP400" s="88">
        <v>0</v>
      </c>
      <c r="AQ400" s="88">
        <v>0</v>
      </c>
      <c r="AR400" s="88">
        <v>0</v>
      </c>
      <c r="AS400" s="88">
        <v>0</v>
      </c>
      <c r="AT400" s="88">
        <v>0</v>
      </c>
      <c r="AU400" s="88">
        <v>0</v>
      </c>
      <c r="AV400" s="88">
        <v>0</v>
      </c>
      <c r="AW400" s="88">
        <v>0</v>
      </c>
      <c r="AX400" s="88">
        <v>0</v>
      </c>
      <c r="AY400" s="88">
        <v>0</v>
      </c>
      <c r="AZ400" s="88">
        <v>0</v>
      </c>
      <c r="BA400" s="88">
        <v>0</v>
      </c>
      <c r="BB400" s="88">
        <v>0</v>
      </c>
      <c r="BC400" s="88">
        <v>0</v>
      </c>
      <c r="BD400" s="88">
        <v>0</v>
      </c>
      <c r="BE400" s="88">
        <v>0</v>
      </c>
      <c r="BF400" s="88">
        <v>0</v>
      </c>
      <c r="BG400" s="88">
        <v>0</v>
      </c>
      <c r="BH400" s="88">
        <v>0</v>
      </c>
      <c r="BI400" s="88">
        <v>0</v>
      </c>
      <c r="BJ400" s="88">
        <v>0</v>
      </c>
      <c r="BK400" s="88">
        <v>0</v>
      </c>
      <c r="BL400" s="88">
        <v>0</v>
      </c>
      <c r="BM400" s="88">
        <v>0</v>
      </c>
      <c r="BN400" s="88">
        <v>0</v>
      </c>
      <c r="BO400" s="88">
        <v>0</v>
      </c>
      <c r="BP400" s="88">
        <v>0</v>
      </c>
      <c r="BQ400" s="88">
        <v>0</v>
      </c>
      <c r="BR400" s="88">
        <v>0</v>
      </c>
      <c r="BS400" s="88">
        <v>0</v>
      </c>
      <c r="BT400" s="88">
        <v>0</v>
      </c>
      <c r="BU400" s="88">
        <v>0</v>
      </c>
      <c r="BV400" s="88">
        <v>0</v>
      </c>
      <c r="BW400" s="88">
        <v>0</v>
      </c>
      <c r="BX400" s="88">
        <v>0</v>
      </c>
      <c r="BY400" s="88">
        <v>0</v>
      </c>
      <c r="BZ400" s="77">
        <v>148233.04999999999</v>
      </c>
    </row>
    <row r="401" spans="1:78" x14ac:dyDescent="0.2">
      <c r="A401" s="74" t="s">
        <v>43</v>
      </c>
      <c r="B401" s="74" t="s">
        <v>696</v>
      </c>
      <c r="C401" s="75" t="s">
        <v>1021</v>
      </c>
      <c r="D401" s="74" t="s">
        <v>1022</v>
      </c>
      <c r="E401" s="88">
        <v>0</v>
      </c>
      <c r="F401" s="88">
        <v>0</v>
      </c>
      <c r="G401" s="88">
        <v>0</v>
      </c>
      <c r="H401" s="88">
        <v>0</v>
      </c>
      <c r="I401" s="88">
        <v>0</v>
      </c>
      <c r="J401" s="88">
        <v>0</v>
      </c>
      <c r="K401" s="88">
        <v>0</v>
      </c>
      <c r="L401" s="88">
        <v>0</v>
      </c>
      <c r="M401" s="88">
        <v>0</v>
      </c>
      <c r="N401" s="88">
        <v>0</v>
      </c>
      <c r="O401" s="88">
        <v>0</v>
      </c>
      <c r="P401" s="88">
        <v>0</v>
      </c>
      <c r="Q401" s="88">
        <v>0</v>
      </c>
      <c r="R401" s="88">
        <v>0</v>
      </c>
      <c r="S401" s="88">
        <v>0</v>
      </c>
      <c r="T401" s="88">
        <v>0</v>
      </c>
      <c r="U401" s="88">
        <v>0</v>
      </c>
      <c r="V401" s="88">
        <v>0</v>
      </c>
      <c r="W401" s="88">
        <v>0</v>
      </c>
      <c r="X401" s="88">
        <v>0</v>
      </c>
      <c r="Y401" s="88">
        <v>0</v>
      </c>
      <c r="Z401" s="88">
        <v>0</v>
      </c>
      <c r="AA401" s="88">
        <v>0</v>
      </c>
      <c r="AB401" s="88">
        <v>0</v>
      </c>
      <c r="AC401" s="88">
        <v>0</v>
      </c>
      <c r="AD401" s="88">
        <v>0</v>
      </c>
      <c r="AE401" s="88">
        <v>0</v>
      </c>
      <c r="AF401" s="88">
        <v>0</v>
      </c>
      <c r="AG401" s="88">
        <v>0</v>
      </c>
      <c r="AH401" s="88">
        <v>0</v>
      </c>
      <c r="AI401" s="88">
        <v>0</v>
      </c>
      <c r="AJ401" s="88">
        <v>0</v>
      </c>
      <c r="AK401" s="88">
        <v>0</v>
      </c>
      <c r="AL401" s="88">
        <v>0</v>
      </c>
      <c r="AM401" s="88">
        <v>0</v>
      </c>
      <c r="AN401" s="88">
        <v>0</v>
      </c>
      <c r="AO401" s="88">
        <v>0</v>
      </c>
      <c r="AP401" s="88">
        <v>0</v>
      </c>
      <c r="AQ401" s="88">
        <v>0</v>
      </c>
      <c r="AR401" s="88">
        <v>0</v>
      </c>
      <c r="AS401" s="88">
        <v>0</v>
      </c>
      <c r="AT401" s="88">
        <v>0</v>
      </c>
      <c r="AU401" s="88">
        <v>0</v>
      </c>
      <c r="AV401" s="88">
        <v>0</v>
      </c>
      <c r="AW401" s="88">
        <v>0</v>
      </c>
      <c r="AX401" s="88">
        <v>0</v>
      </c>
      <c r="AY401" s="88">
        <v>0</v>
      </c>
      <c r="AZ401" s="88">
        <v>0</v>
      </c>
      <c r="BA401" s="88">
        <v>0</v>
      </c>
      <c r="BB401" s="88">
        <v>0</v>
      </c>
      <c r="BC401" s="88">
        <v>0</v>
      </c>
      <c r="BD401" s="88">
        <v>0</v>
      </c>
      <c r="BE401" s="88">
        <v>0</v>
      </c>
      <c r="BF401" s="88">
        <v>0</v>
      </c>
      <c r="BG401" s="88">
        <v>0</v>
      </c>
      <c r="BH401" s="88">
        <v>0</v>
      </c>
      <c r="BI401" s="88">
        <v>0</v>
      </c>
      <c r="BJ401" s="88">
        <v>0</v>
      </c>
      <c r="BK401" s="88">
        <v>0</v>
      </c>
      <c r="BL401" s="88">
        <v>0</v>
      </c>
      <c r="BM401" s="88">
        <v>0</v>
      </c>
      <c r="BN401" s="88">
        <v>0</v>
      </c>
      <c r="BO401" s="88">
        <v>0</v>
      </c>
      <c r="BP401" s="88">
        <v>0</v>
      </c>
      <c r="BQ401" s="88">
        <v>0</v>
      </c>
      <c r="BR401" s="88">
        <v>0</v>
      </c>
      <c r="BS401" s="88">
        <v>0</v>
      </c>
      <c r="BT401" s="88">
        <v>0</v>
      </c>
      <c r="BU401" s="88">
        <v>0</v>
      </c>
      <c r="BV401" s="88">
        <v>0</v>
      </c>
      <c r="BW401" s="88">
        <v>0</v>
      </c>
      <c r="BX401" s="88">
        <v>0</v>
      </c>
      <c r="BY401" s="88">
        <v>0</v>
      </c>
      <c r="BZ401" s="77">
        <v>35108793.569999993</v>
      </c>
    </row>
    <row r="402" spans="1:78" x14ac:dyDescent="0.2">
      <c r="A402" s="74" t="s">
        <v>43</v>
      </c>
      <c r="B402" s="74" t="s">
        <v>696</v>
      </c>
      <c r="C402" s="75" t="s">
        <v>1023</v>
      </c>
      <c r="D402" s="74" t="s">
        <v>1024</v>
      </c>
      <c r="E402" s="76">
        <v>0</v>
      </c>
      <c r="F402" s="76">
        <v>0</v>
      </c>
      <c r="G402" s="76">
        <v>0</v>
      </c>
      <c r="H402" s="76">
        <v>0</v>
      </c>
      <c r="I402" s="76">
        <v>0</v>
      </c>
      <c r="J402" s="76">
        <v>0</v>
      </c>
      <c r="K402" s="76">
        <v>0</v>
      </c>
      <c r="L402" s="76">
        <v>0</v>
      </c>
      <c r="M402" s="76">
        <v>0</v>
      </c>
      <c r="N402" s="76">
        <v>0</v>
      </c>
      <c r="O402" s="76">
        <v>0</v>
      </c>
      <c r="P402" s="76">
        <v>0</v>
      </c>
      <c r="Q402" s="76">
        <v>0</v>
      </c>
      <c r="R402" s="76">
        <v>0</v>
      </c>
      <c r="S402" s="76">
        <v>0</v>
      </c>
      <c r="T402" s="76">
        <v>0</v>
      </c>
      <c r="U402" s="76">
        <v>0</v>
      </c>
      <c r="V402" s="76">
        <v>0</v>
      </c>
      <c r="W402" s="76">
        <v>0</v>
      </c>
      <c r="X402" s="76">
        <v>0</v>
      </c>
      <c r="Y402" s="76">
        <v>0</v>
      </c>
      <c r="Z402" s="76">
        <v>0</v>
      </c>
      <c r="AA402" s="76">
        <v>0</v>
      </c>
      <c r="AB402" s="76">
        <v>0</v>
      </c>
      <c r="AC402" s="76">
        <v>0</v>
      </c>
      <c r="AD402" s="76">
        <v>0</v>
      </c>
      <c r="AE402" s="76">
        <v>0</v>
      </c>
      <c r="AF402" s="76">
        <v>1</v>
      </c>
      <c r="AG402" s="76">
        <v>0</v>
      </c>
      <c r="AH402" s="76">
        <v>0</v>
      </c>
      <c r="AI402" s="76">
        <v>0</v>
      </c>
      <c r="AJ402" s="76">
        <v>0</v>
      </c>
      <c r="AK402" s="76">
        <v>0</v>
      </c>
      <c r="AL402" s="76">
        <v>0</v>
      </c>
      <c r="AM402" s="76">
        <v>0</v>
      </c>
      <c r="AN402" s="76">
        <v>0</v>
      </c>
      <c r="AO402" s="76">
        <v>0</v>
      </c>
      <c r="AP402" s="76">
        <v>0</v>
      </c>
      <c r="AQ402" s="76">
        <v>0</v>
      </c>
      <c r="AR402" s="76">
        <v>1</v>
      </c>
      <c r="AS402" s="76">
        <v>0</v>
      </c>
      <c r="AT402" s="76">
        <v>0</v>
      </c>
      <c r="AU402" s="76">
        <v>0</v>
      </c>
      <c r="AV402" s="76">
        <v>0</v>
      </c>
      <c r="AW402" s="76">
        <v>0</v>
      </c>
      <c r="AX402" s="76">
        <v>0</v>
      </c>
      <c r="AY402" s="76">
        <v>0</v>
      </c>
      <c r="AZ402" s="76">
        <v>0</v>
      </c>
      <c r="BA402" s="76">
        <v>0</v>
      </c>
      <c r="BB402" s="76">
        <v>0</v>
      </c>
      <c r="BC402" s="76">
        <v>0</v>
      </c>
      <c r="BD402" s="76">
        <v>0</v>
      </c>
      <c r="BE402" s="76">
        <v>10</v>
      </c>
      <c r="BF402" s="76">
        <v>0</v>
      </c>
      <c r="BG402" s="76">
        <v>0</v>
      </c>
      <c r="BH402" s="76">
        <v>0</v>
      </c>
      <c r="BI402" s="76">
        <v>0</v>
      </c>
      <c r="BJ402" s="76">
        <v>12096.99</v>
      </c>
      <c r="BK402" s="76">
        <v>0</v>
      </c>
      <c r="BL402" s="76">
        <v>0</v>
      </c>
      <c r="BM402" s="76">
        <v>0</v>
      </c>
      <c r="BN402" s="76">
        <v>0</v>
      </c>
      <c r="BO402" s="76">
        <v>0</v>
      </c>
      <c r="BP402" s="76">
        <v>0</v>
      </c>
      <c r="BQ402" s="76">
        <v>0</v>
      </c>
      <c r="BR402" s="76">
        <v>1</v>
      </c>
      <c r="BS402" s="76">
        <v>1</v>
      </c>
      <c r="BT402" s="76">
        <v>0</v>
      </c>
      <c r="BU402" s="76">
        <v>0</v>
      </c>
      <c r="BV402" s="76">
        <v>0</v>
      </c>
      <c r="BW402" s="76">
        <v>0</v>
      </c>
      <c r="BX402" s="76">
        <v>0</v>
      </c>
      <c r="BY402" s="76">
        <v>0</v>
      </c>
      <c r="BZ402" s="77">
        <v>16597618.369999999</v>
      </c>
    </row>
    <row r="403" spans="1:78" x14ac:dyDescent="0.2">
      <c r="A403" s="74" t="s">
        <v>43</v>
      </c>
      <c r="B403" s="74" t="s">
        <v>696</v>
      </c>
      <c r="C403" s="75" t="s">
        <v>1025</v>
      </c>
      <c r="D403" s="74" t="s">
        <v>1026</v>
      </c>
      <c r="E403" s="76">
        <v>0</v>
      </c>
      <c r="F403" s="76">
        <v>0</v>
      </c>
      <c r="G403" s="76">
        <v>0</v>
      </c>
      <c r="H403" s="76">
        <v>0</v>
      </c>
      <c r="I403" s="76">
        <v>0</v>
      </c>
      <c r="J403" s="76">
        <v>0</v>
      </c>
      <c r="K403" s="76">
        <v>0</v>
      </c>
      <c r="L403" s="76">
        <v>0</v>
      </c>
      <c r="M403" s="76">
        <v>0</v>
      </c>
      <c r="N403" s="76">
        <v>3</v>
      </c>
      <c r="O403" s="76">
        <v>0</v>
      </c>
      <c r="P403" s="76">
        <v>0</v>
      </c>
      <c r="Q403" s="76">
        <v>0</v>
      </c>
      <c r="R403" s="76">
        <v>0</v>
      </c>
      <c r="S403" s="76">
        <v>0</v>
      </c>
      <c r="T403" s="76">
        <v>0</v>
      </c>
      <c r="U403" s="76">
        <v>0</v>
      </c>
      <c r="V403" s="76">
        <v>0</v>
      </c>
      <c r="W403" s="76">
        <v>0</v>
      </c>
      <c r="X403" s="76">
        <v>0</v>
      </c>
      <c r="Y403" s="76">
        <v>0</v>
      </c>
      <c r="Z403" s="76">
        <v>0</v>
      </c>
      <c r="AA403" s="76">
        <v>0</v>
      </c>
      <c r="AB403" s="76">
        <v>0</v>
      </c>
      <c r="AC403" s="76">
        <v>0</v>
      </c>
      <c r="AD403" s="76">
        <v>0</v>
      </c>
      <c r="AE403" s="76">
        <v>0</v>
      </c>
      <c r="AF403" s="76">
        <v>0</v>
      </c>
      <c r="AG403" s="76">
        <v>0</v>
      </c>
      <c r="AH403" s="76">
        <v>0</v>
      </c>
      <c r="AI403" s="76">
        <v>0</v>
      </c>
      <c r="AJ403" s="76">
        <v>0</v>
      </c>
      <c r="AK403" s="76">
        <v>0</v>
      </c>
      <c r="AL403" s="76">
        <v>0</v>
      </c>
      <c r="AM403" s="76">
        <v>0</v>
      </c>
      <c r="AN403" s="76">
        <v>0</v>
      </c>
      <c r="AO403" s="76">
        <v>0</v>
      </c>
      <c r="AP403" s="76">
        <v>0</v>
      </c>
      <c r="AQ403" s="76">
        <v>0</v>
      </c>
      <c r="AR403" s="76">
        <v>0</v>
      </c>
      <c r="AS403" s="76">
        <v>0</v>
      </c>
      <c r="AT403" s="76">
        <v>0</v>
      </c>
      <c r="AU403" s="76">
        <v>0</v>
      </c>
      <c r="AV403" s="76">
        <v>0</v>
      </c>
      <c r="AW403" s="76">
        <v>0</v>
      </c>
      <c r="AX403" s="76">
        <v>0</v>
      </c>
      <c r="AY403" s="76">
        <v>0</v>
      </c>
      <c r="AZ403" s="76">
        <v>0</v>
      </c>
      <c r="BA403" s="76">
        <v>1</v>
      </c>
      <c r="BB403" s="76">
        <v>0</v>
      </c>
      <c r="BC403" s="76">
        <v>0</v>
      </c>
      <c r="BD403" s="76">
        <v>0</v>
      </c>
      <c r="BE403" s="76">
        <v>0</v>
      </c>
      <c r="BF403" s="76">
        <v>0</v>
      </c>
      <c r="BG403" s="76">
        <v>0</v>
      </c>
      <c r="BH403" s="76">
        <v>0</v>
      </c>
      <c r="BI403" s="76">
        <v>0</v>
      </c>
      <c r="BJ403" s="76">
        <v>0</v>
      </c>
      <c r="BK403" s="76">
        <v>0</v>
      </c>
      <c r="BL403" s="76">
        <v>0</v>
      </c>
      <c r="BM403" s="76">
        <v>0</v>
      </c>
      <c r="BN403" s="76">
        <v>0</v>
      </c>
      <c r="BO403" s="76">
        <v>0</v>
      </c>
      <c r="BP403" s="76">
        <v>0</v>
      </c>
      <c r="BQ403" s="76">
        <v>0</v>
      </c>
      <c r="BR403" s="76">
        <v>0</v>
      </c>
      <c r="BS403" s="76">
        <v>0</v>
      </c>
      <c r="BT403" s="76">
        <v>0</v>
      </c>
      <c r="BU403" s="76">
        <v>0</v>
      </c>
      <c r="BV403" s="76">
        <v>0</v>
      </c>
      <c r="BW403" s="76">
        <v>0</v>
      </c>
      <c r="BX403" s="76">
        <v>0</v>
      </c>
      <c r="BY403" s="76">
        <v>0</v>
      </c>
      <c r="BZ403" s="77">
        <v>14145130.109999999</v>
      </c>
    </row>
    <row r="404" spans="1:78" x14ac:dyDescent="0.2">
      <c r="A404" s="74" t="s">
        <v>43</v>
      </c>
      <c r="B404" s="74" t="s">
        <v>696</v>
      </c>
      <c r="C404" s="75" t="s">
        <v>1027</v>
      </c>
      <c r="D404" s="74" t="s">
        <v>1028</v>
      </c>
      <c r="E404" s="76">
        <v>0</v>
      </c>
      <c r="F404" s="76">
        <v>0</v>
      </c>
      <c r="G404" s="76">
        <v>0</v>
      </c>
      <c r="H404" s="76">
        <v>0</v>
      </c>
      <c r="I404" s="76">
        <v>0</v>
      </c>
      <c r="J404" s="76">
        <v>0</v>
      </c>
      <c r="K404" s="76">
        <v>0</v>
      </c>
      <c r="L404" s="76">
        <v>0</v>
      </c>
      <c r="M404" s="76">
        <v>0</v>
      </c>
      <c r="N404" s="76">
        <v>0</v>
      </c>
      <c r="O404" s="76">
        <v>0</v>
      </c>
      <c r="P404" s="76">
        <v>0</v>
      </c>
      <c r="Q404" s="76">
        <v>0</v>
      </c>
      <c r="R404" s="76">
        <v>0</v>
      </c>
      <c r="S404" s="76">
        <v>0</v>
      </c>
      <c r="T404" s="76">
        <v>0</v>
      </c>
      <c r="U404" s="76">
        <v>0</v>
      </c>
      <c r="V404" s="76">
        <v>0</v>
      </c>
      <c r="W404" s="76">
        <v>0</v>
      </c>
      <c r="X404" s="76">
        <v>0</v>
      </c>
      <c r="Y404" s="76">
        <v>0</v>
      </c>
      <c r="Z404" s="76">
        <v>0</v>
      </c>
      <c r="AA404" s="76">
        <v>0</v>
      </c>
      <c r="AB404" s="76">
        <v>0</v>
      </c>
      <c r="AC404" s="76">
        <v>0</v>
      </c>
      <c r="AD404" s="76">
        <v>0</v>
      </c>
      <c r="AE404" s="76">
        <v>0</v>
      </c>
      <c r="AF404" s="76">
        <v>0</v>
      </c>
      <c r="AG404" s="76">
        <v>0</v>
      </c>
      <c r="AH404" s="76">
        <v>0</v>
      </c>
      <c r="AI404" s="76">
        <v>0</v>
      </c>
      <c r="AJ404" s="76">
        <v>0</v>
      </c>
      <c r="AK404" s="76">
        <v>0</v>
      </c>
      <c r="AL404" s="76">
        <v>0</v>
      </c>
      <c r="AM404" s="76">
        <v>0</v>
      </c>
      <c r="AN404" s="76">
        <v>0</v>
      </c>
      <c r="AO404" s="76">
        <v>0</v>
      </c>
      <c r="AP404" s="76">
        <v>0</v>
      </c>
      <c r="AQ404" s="76">
        <v>0</v>
      </c>
      <c r="AR404" s="76">
        <v>21151.599999999999</v>
      </c>
      <c r="AS404" s="76">
        <v>0</v>
      </c>
      <c r="AT404" s="76">
        <v>0</v>
      </c>
      <c r="AU404" s="76">
        <v>0</v>
      </c>
      <c r="AV404" s="76">
        <v>0</v>
      </c>
      <c r="AW404" s="76">
        <v>0</v>
      </c>
      <c r="AX404" s="76">
        <v>0</v>
      </c>
      <c r="AY404" s="76">
        <v>0</v>
      </c>
      <c r="AZ404" s="76">
        <v>0</v>
      </c>
      <c r="BA404" s="76">
        <v>0</v>
      </c>
      <c r="BB404" s="76">
        <v>0</v>
      </c>
      <c r="BC404" s="76">
        <v>0</v>
      </c>
      <c r="BD404" s="76">
        <v>0</v>
      </c>
      <c r="BE404" s="76">
        <v>2</v>
      </c>
      <c r="BF404" s="76">
        <v>0</v>
      </c>
      <c r="BG404" s="76">
        <v>0</v>
      </c>
      <c r="BH404" s="76">
        <v>0</v>
      </c>
      <c r="BI404" s="76">
        <v>0</v>
      </c>
      <c r="BJ404" s="76">
        <v>0</v>
      </c>
      <c r="BK404" s="76">
        <v>0</v>
      </c>
      <c r="BL404" s="76">
        <v>0</v>
      </c>
      <c r="BM404" s="76">
        <v>0</v>
      </c>
      <c r="BN404" s="76">
        <v>0</v>
      </c>
      <c r="BO404" s="76">
        <v>0</v>
      </c>
      <c r="BP404" s="76">
        <v>0</v>
      </c>
      <c r="BQ404" s="76">
        <v>0</v>
      </c>
      <c r="BR404" s="76">
        <v>0</v>
      </c>
      <c r="BS404" s="76">
        <v>0</v>
      </c>
      <c r="BT404" s="76">
        <v>0</v>
      </c>
      <c r="BU404" s="76">
        <v>0</v>
      </c>
      <c r="BV404" s="76">
        <v>0</v>
      </c>
      <c r="BW404" s="76">
        <v>0</v>
      </c>
      <c r="BX404" s="76">
        <v>0</v>
      </c>
      <c r="BY404" s="76">
        <v>0</v>
      </c>
      <c r="BZ404" s="77">
        <v>371004.76999999996</v>
      </c>
    </row>
    <row r="405" spans="1:78" x14ac:dyDescent="0.2">
      <c r="A405" s="74" t="s">
        <v>43</v>
      </c>
      <c r="B405" s="74" t="s">
        <v>696</v>
      </c>
      <c r="C405" s="75" t="s">
        <v>1029</v>
      </c>
      <c r="D405" s="74" t="s">
        <v>1030</v>
      </c>
      <c r="E405" s="76">
        <v>0</v>
      </c>
      <c r="F405" s="76">
        <v>0</v>
      </c>
      <c r="G405" s="76">
        <v>0</v>
      </c>
      <c r="H405" s="76">
        <v>0</v>
      </c>
      <c r="I405" s="76">
        <v>0</v>
      </c>
      <c r="J405" s="76">
        <v>0</v>
      </c>
      <c r="K405" s="76">
        <v>0</v>
      </c>
      <c r="L405" s="76">
        <v>0</v>
      </c>
      <c r="M405" s="76">
        <v>0</v>
      </c>
      <c r="N405" s="76">
        <v>0</v>
      </c>
      <c r="O405" s="76">
        <v>0</v>
      </c>
      <c r="P405" s="76">
        <v>0</v>
      </c>
      <c r="Q405" s="76">
        <v>0</v>
      </c>
      <c r="R405" s="76">
        <v>0</v>
      </c>
      <c r="S405" s="76">
        <v>0</v>
      </c>
      <c r="T405" s="76">
        <v>0</v>
      </c>
      <c r="U405" s="76">
        <v>0</v>
      </c>
      <c r="V405" s="76">
        <v>0</v>
      </c>
      <c r="W405" s="76">
        <v>0</v>
      </c>
      <c r="X405" s="76">
        <v>0</v>
      </c>
      <c r="Y405" s="76">
        <v>0</v>
      </c>
      <c r="Z405" s="76">
        <v>0</v>
      </c>
      <c r="AA405" s="76">
        <v>0</v>
      </c>
      <c r="AB405" s="76">
        <v>0</v>
      </c>
      <c r="AC405" s="76">
        <v>0</v>
      </c>
      <c r="AD405" s="76">
        <v>0</v>
      </c>
      <c r="AE405" s="76">
        <v>0</v>
      </c>
      <c r="AF405" s="76">
        <v>0</v>
      </c>
      <c r="AG405" s="76">
        <v>0</v>
      </c>
      <c r="AH405" s="76">
        <v>0</v>
      </c>
      <c r="AI405" s="76">
        <v>0</v>
      </c>
      <c r="AJ405" s="76">
        <v>0</v>
      </c>
      <c r="AK405" s="76">
        <v>0</v>
      </c>
      <c r="AL405" s="76">
        <v>0</v>
      </c>
      <c r="AM405" s="76">
        <v>0</v>
      </c>
      <c r="AN405" s="76">
        <v>0</v>
      </c>
      <c r="AO405" s="76">
        <v>0</v>
      </c>
      <c r="AP405" s="76">
        <v>0</v>
      </c>
      <c r="AQ405" s="76">
        <v>0</v>
      </c>
      <c r="AR405" s="76">
        <v>0</v>
      </c>
      <c r="AS405" s="76">
        <v>0</v>
      </c>
      <c r="AT405" s="76">
        <v>0</v>
      </c>
      <c r="AU405" s="76">
        <v>0</v>
      </c>
      <c r="AV405" s="76">
        <v>0</v>
      </c>
      <c r="AW405" s="76">
        <v>0</v>
      </c>
      <c r="AX405" s="76">
        <v>0</v>
      </c>
      <c r="AY405" s="76">
        <v>0</v>
      </c>
      <c r="AZ405" s="76">
        <v>0</v>
      </c>
      <c r="BA405" s="76">
        <v>0</v>
      </c>
      <c r="BB405" s="76">
        <v>0</v>
      </c>
      <c r="BC405" s="76">
        <v>0</v>
      </c>
      <c r="BD405" s="76">
        <v>0</v>
      </c>
      <c r="BE405" s="76">
        <v>1</v>
      </c>
      <c r="BF405" s="76">
        <v>0</v>
      </c>
      <c r="BG405" s="76">
        <v>0</v>
      </c>
      <c r="BH405" s="76">
        <v>0</v>
      </c>
      <c r="BI405" s="76">
        <v>0</v>
      </c>
      <c r="BJ405" s="76">
        <v>0</v>
      </c>
      <c r="BK405" s="76">
        <v>0</v>
      </c>
      <c r="BL405" s="76">
        <v>0</v>
      </c>
      <c r="BM405" s="76">
        <v>0</v>
      </c>
      <c r="BN405" s="76">
        <v>0</v>
      </c>
      <c r="BO405" s="76">
        <v>0</v>
      </c>
      <c r="BP405" s="76">
        <v>0</v>
      </c>
      <c r="BQ405" s="76">
        <v>0</v>
      </c>
      <c r="BR405" s="76">
        <v>0</v>
      </c>
      <c r="BS405" s="76">
        <v>0</v>
      </c>
      <c r="BT405" s="76">
        <v>0</v>
      </c>
      <c r="BU405" s="76">
        <v>0</v>
      </c>
      <c r="BV405" s="76">
        <v>0</v>
      </c>
      <c r="BW405" s="76">
        <v>0</v>
      </c>
      <c r="BX405" s="76">
        <v>0</v>
      </c>
      <c r="BY405" s="76">
        <v>0</v>
      </c>
      <c r="BZ405" s="77">
        <v>981601.4800000001</v>
      </c>
    </row>
    <row r="406" spans="1:78" x14ac:dyDescent="0.2">
      <c r="A406" s="74" t="s">
        <v>43</v>
      </c>
      <c r="B406" s="74" t="s">
        <v>696</v>
      </c>
      <c r="C406" s="75" t="s">
        <v>1031</v>
      </c>
      <c r="D406" s="74" t="s">
        <v>1032</v>
      </c>
      <c r="E406" s="88">
        <v>0</v>
      </c>
      <c r="F406" s="88">
        <v>0</v>
      </c>
      <c r="G406" s="88">
        <v>0</v>
      </c>
      <c r="H406" s="88">
        <v>0</v>
      </c>
      <c r="I406" s="88">
        <v>0</v>
      </c>
      <c r="J406" s="88">
        <v>0</v>
      </c>
      <c r="K406" s="88">
        <v>0</v>
      </c>
      <c r="L406" s="88">
        <v>0</v>
      </c>
      <c r="M406" s="88">
        <v>0</v>
      </c>
      <c r="N406" s="88">
        <v>0</v>
      </c>
      <c r="O406" s="88">
        <v>0</v>
      </c>
      <c r="P406" s="88">
        <v>0</v>
      </c>
      <c r="Q406" s="88">
        <v>0</v>
      </c>
      <c r="R406" s="88">
        <v>0</v>
      </c>
      <c r="S406" s="88">
        <v>0</v>
      </c>
      <c r="T406" s="88">
        <v>0</v>
      </c>
      <c r="U406" s="88">
        <v>0</v>
      </c>
      <c r="V406" s="88">
        <v>0</v>
      </c>
      <c r="W406" s="88">
        <v>0</v>
      </c>
      <c r="X406" s="88">
        <v>0</v>
      </c>
      <c r="Y406" s="88">
        <v>0</v>
      </c>
      <c r="Z406" s="88">
        <v>0</v>
      </c>
      <c r="AA406" s="88">
        <v>0</v>
      </c>
      <c r="AB406" s="88">
        <v>0</v>
      </c>
      <c r="AC406" s="88">
        <v>0</v>
      </c>
      <c r="AD406" s="88">
        <v>0</v>
      </c>
      <c r="AE406" s="88">
        <v>0</v>
      </c>
      <c r="AF406" s="88">
        <v>0</v>
      </c>
      <c r="AG406" s="88">
        <v>0</v>
      </c>
      <c r="AH406" s="88">
        <v>0</v>
      </c>
      <c r="AI406" s="88">
        <v>0</v>
      </c>
      <c r="AJ406" s="88">
        <v>0</v>
      </c>
      <c r="AK406" s="88">
        <v>0</v>
      </c>
      <c r="AL406" s="88">
        <v>0</v>
      </c>
      <c r="AM406" s="88">
        <v>0</v>
      </c>
      <c r="AN406" s="88">
        <v>0</v>
      </c>
      <c r="AO406" s="88">
        <v>0</v>
      </c>
      <c r="AP406" s="88">
        <v>0</v>
      </c>
      <c r="AQ406" s="88">
        <v>0</v>
      </c>
      <c r="AR406" s="88">
        <v>0</v>
      </c>
      <c r="AS406" s="88">
        <v>0</v>
      </c>
      <c r="AT406" s="88">
        <v>0</v>
      </c>
      <c r="AU406" s="88">
        <v>0</v>
      </c>
      <c r="AV406" s="88">
        <v>0</v>
      </c>
      <c r="AW406" s="88">
        <v>0</v>
      </c>
      <c r="AX406" s="88">
        <v>0</v>
      </c>
      <c r="AY406" s="88">
        <v>0</v>
      </c>
      <c r="AZ406" s="88">
        <v>0</v>
      </c>
      <c r="BA406" s="88">
        <v>0</v>
      </c>
      <c r="BB406" s="88">
        <v>0</v>
      </c>
      <c r="BC406" s="88">
        <v>0</v>
      </c>
      <c r="BD406" s="88">
        <v>0</v>
      </c>
      <c r="BE406" s="88">
        <v>0</v>
      </c>
      <c r="BF406" s="88">
        <v>0</v>
      </c>
      <c r="BG406" s="88">
        <v>0</v>
      </c>
      <c r="BH406" s="88">
        <v>0</v>
      </c>
      <c r="BI406" s="88">
        <v>0</v>
      </c>
      <c r="BJ406" s="88">
        <v>0</v>
      </c>
      <c r="BK406" s="88">
        <v>0</v>
      </c>
      <c r="BL406" s="88">
        <v>0</v>
      </c>
      <c r="BM406" s="88">
        <v>0</v>
      </c>
      <c r="BN406" s="88">
        <v>0</v>
      </c>
      <c r="BO406" s="88">
        <v>0</v>
      </c>
      <c r="BP406" s="88">
        <v>0</v>
      </c>
      <c r="BQ406" s="88">
        <v>0</v>
      </c>
      <c r="BR406" s="88">
        <v>0</v>
      </c>
      <c r="BS406" s="88">
        <v>0</v>
      </c>
      <c r="BT406" s="88">
        <v>0</v>
      </c>
      <c r="BU406" s="88">
        <v>0</v>
      </c>
      <c r="BV406" s="88">
        <v>0</v>
      </c>
      <c r="BW406" s="88">
        <v>0</v>
      </c>
      <c r="BX406" s="88">
        <v>0</v>
      </c>
      <c r="BY406" s="88">
        <v>0</v>
      </c>
      <c r="BZ406" s="77">
        <v>123363.77</v>
      </c>
    </row>
    <row r="407" spans="1:78" x14ac:dyDescent="0.2">
      <c r="A407" s="74" t="s">
        <v>43</v>
      </c>
      <c r="B407" s="74" t="s">
        <v>696</v>
      </c>
      <c r="C407" s="75" t="s">
        <v>1033</v>
      </c>
      <c r="D407" s="74" t="s">
        <v>1034</v>
      </c>
      <c r="E407" s="76">
        <v>0</v>
      </c>
      <c r="F407" s="76">
        <v>0</v>
      </c>
      <c r="G407" s="76">
        <v>0</v>
      </c>
      <c r="H407" s="76">
        <v>0</v>
      </c>
      <c r="I407" s="76">
        <v>0</v>
      </c>
      <c r="J407" s="76">
        <v>0</v>
      </c>
      <c r="K407" s="76">
        <v>0</v>
      </c>
      <c r="L407" s="76">
        <v>0</v>
      </c>
      <c r="M407" s="76">
        <v>0</v>
      </c>
      <c r="N407" s="76">
        <v>0</v>
      </c>
      <c r="O407" s="76">
        <v>0</v>
      </c>
      <c r="P407" s="76">
        <v>0</v>
      </c>
      <c r="Q407" s="76">
        <v>0</v>
      </c>
      <c r="R407" s="76">
        <v>0</v>
      </c>
      <c r="S407" s="76">
        <v>0</v>
      </c>
      <c r="T407" s="76">
        <v>0</v>
      </c>
      <c r="U407" s="76">
        <v>0</v>
      </c>
      <c r="V407" s="76">
        <v>0</v>
      </c>
      <c r="W407" s="76">
        <v>0</v>
      </c>
      <c r="X407" s="76">
        <v>0</v>
      </c>
      <c r="Y407" s="76">
        <v>0</v>
      </c>
      <c r="Z407" s="76">
        <v>0</v>
      </c>
      <c r="AA407" s="76">
        <v>0</v>
      </c>
      <c r="AB407" s="76">
        <v>0</v>
      </c>
      <c r="AC407" s="76">
        <v>0</v>
      </c>
      <c r="AD407" s="76">
        <v>0</v>
      </c>
      <c r="AE407" s="76">
        <v>0</v>
      </c>
      <c r="AF407" s="76">
        <v>0</v>
      </c>
      <c r="AG407" s="76">
        <v>0</v>
      </c>
      <c r="AH407" s="76">
        <v>0</v>
      </c>
      <c r="AI407" s="76">
        <v>0</v>
      </c>
      <c r="AJ407" s="76">
        <v>0</v>
      </c>
      <c r="AK407" s="76">
        <v>0</v>
      </c>
      <c r="AL407" s="76">
        <v>0</v>
      </c>
      <c r="AM407" s="76">
        <v>0</v>
      </c>
      <c r="AN407" s="76">
        <v>0</v>
      </c>
      <c r="AO407" s="76">
        <v>0</v>
      </c>
      <c r="AP407" s="76">
        <v>0</v>
      </c>
      <c r="AQ407" s="76">
        <v>0</v>
      </c>
      <c r="AR407" s="76">
        <v>0</v>
      </c>
      <c r="AS407" s="76">
        <v>0</v>
      </c>
      <c r="AT407" s="76">
        <v>0</v>
      </c>
      <c r="AU407" s="76">
        <v>0</v>
      </c>
      <c r="AV407" s="76">
        <v>0</v>
      </c>
      <c r="AW407" s="76">
        <v>0</v>
      </c>
      <c r="AX407" s="76">
        <v>0</v>
      </c>
      <c r="AY407" s="76">
        <v>0</v>
      </c>
      <c r="AZ407" s="76">
        <v>0</v>
      </c>
      <c r="BA407" s="76">
        <v>0</v>
      </c>
      <c r="BB407" s="76">
        <v>0</v>
      </c>
      <c r="BC407" s="76">
        <v>0</v>
      </c>
      <c r="BD407" s="76">
        <v>0</v>
      </c>
      <c r="BE407" s="76">
        <v>0</v>
      </c>
      <c r="BF407" s="76">
        <v>0</v>
      </c>
      <c r="BG407" s="76">
        <v>0</v>
      </c>
      <c r="BH407" s="76">
        <v>0</v>
      </c>
      <c r="BI407" s="76">
        <v>0</v>
      </c>
      <c r="BJ407" s="76">
        <v>0</v>
      </c>
      <c r="BK407" s="76">
        <v>0</v>
      </c>
      <c r="BL407" s="76">
        <v>0</v>
      </c>
      <c r="BM407" s="76">
        <v>0</v>
      </c>
      <c r="BN407" s="76">
        <v>0</v>
      </c>
      <c r="BO407" s="76">
        <v>0</v>
      </c>
      <c r="BP407" s="76">
        <v>0</v>
      </c>
      <c r="BQ407" s="76">
        <v>0</v>
      </c>
      <c r="BR407" s="76">
        <v>0</v>
      </c>
      <c r="BS407" s="76">
        <v>1</v>
      </c>
      <c r="BT407" s="76">
        <v>0</v>
      </c>
      <c r="BU407" s="76">
        <v>0</v>
      </c>
      <c r="BV407" s="76">
        <v>0</v>
      </c>
      <c r="BW407" s="76">
        <v>0</v>
      </c>
      <c r="BX407" s="76">
        <v>0</v>
      </c>
      <c r="BY407" s="76">
        <v>0</v>
      </c>
      <c r="BZ407" s="77">
        <v>28470</v>
      </c>
    </row>
    <row r="408" spans="1:78" x14ac:dyDescent="0.2">
      <c r="A408" s="74" t="s">
        <v>43</v>
      </c>
      <c r="B408" s="74" t="s">
        <v>696</v>
      </c>
      <c r="C408" s="75" t="s">
        <v>1035</v>
      </c>
      <c r="D408" s="74" t="s">
        <v>1036</v>
      </c>
      <c r="E408" s="76">
        <v>0</v>
      </c>
      <c r="F408" s="76">
        <v>0</v>
      </c>
      <c r="G408" s="76">
        <v>0</v>
      </c>
      <c r="H408" s="76">
        <v>0</v>
      </c>
      <c r="I408" s="76">
        <v>54</v>
      </c>
      <c r="J408" s="76">
        <v>0</v>
      </c>
      <c r="K408" s="76">
        <v>0</v>
      </c>
      <c r="L408" s="76">
        <v>0</v>
      </c>
      <c r="M408" s="76">
        <v>0</v>
      </c>
      <c r="N408" s="76">
        <v>0</v>
      </c>
      <c r="O408" s="76">
        <v>0</v>
      </c>
      <c r="P408" s="76">
        <v>0</v>
      </c>
      <c r="Q408" s="76">
        <v>0</v>
      </c>
      <c r="R408" s="76">
        <v>0</v>
      </c>
      <c r="S408" s="76">
        <v>0</v>
      </c>
      <c r="T408" s="76">
        <v>0</v>
      </c>
      <c r="U408" s="76">
        <v>0</v>
      </c>
      <c r="V408" s="76">
        <v>0</v>
      </c>
      <c r="W408" s="76">
        <v>0</v>
      </c>
      <c r="X408" s="76">
        <v>0</v>
      </c>
      <c r="Y408" s="76">
        <v>0</v>
      </c>
      <c r="Z408" s="76">
        <v>0</v>
      </c>
      <c r="AA408" s="76">
        <v>0</v>
      </c>
      <c r="AB408" s="76">
        <v>0</v>
      </c>
      <c r="AC408" s="76">
        <v>0</v>
      </c>
      <c r="AD408" s="76">
        <v>0</v>
      </c>
      <c r="AE408" s="76">
        <v>0</v>
      </c>
      <c r="AF408" s="76">
        <v>3</v>
      </c>
      <c r="AG408" s="76">
        <v>0</v>
      </c>
      <c r="AH408" s="76">
        <v>0</v>
      </c>
      <c r="AI408" s="76">
        <v>0</v>
      </c>
      <c r="AJ408" s="76">
        <v>0</v>
      </c>
      <c r="AK408" s="76">
        <v>0</v>
      </c>
      <c r="AL408" s="76">
        <v>0</v>
      </c>
      <c r="AM408" s="76">
        <v>0</v>
      </c>
      <c r="AN408" s="76">
        <v>0</v>
      </c>
      <c r="AO408" s="76">
        <v>0</v>
      </c>
      <c r="AP408" s="76">
        <v>0</v>
      </c>
      <c r="AQ408" s="76">
        <v>0</v>
      </c>
      <c r="AR408" s="76">
        <v>5</v>
      </c>
      <c r="AS408" s="76">
        <v>0</v>
      </c>
      <c r="AT408" s="76">
        <v>0</v>
      </c>
      <c r="AU408" s="76">
        <v>0</v>
      </c>
      <c r="AV408" s="76">
        <v>0</v>
      </c>
      <c r="AW408" s="76">
        <v>0</v>
      </c>
      <c r="AX408" s="76">
        <v>1</v>
      </c>
      <c r="AY408" s="76">
        <v>0</v>
      </c>
      <c r="AZ408" s="76">
        <v>0</v>
      </c>
      <c r="BA408" s="76">
        <v>3</v>
      </c>
      <c r="BB408" s="76">
        <v>0</v>
      </c>
      <c r="BC408" s="76">
        <v>0</v>
      </c>
      <c r="BD408" s="76">
        <v>0</v>
      </c>
      <c r="BE408" s="76">
        <v>6</v>
      </c>
      <c r="BF408" s="76">
        <v>0</v>
      </c>
      <c r="BG408" s="76">
        <v>0</v>
      </c>
      <c r="BH408" s="76">
        <v>0</v>
      </c>
      <c r="BI408" s="76">
        <v>0</v>
      </c>
      <c r="BJ408" s="76">
        <v>0</v>
      </c>
      <c r="BK408" s="76">
        <v>0</v>
      </c>
      <c r="BL408" s="76">
        <v>0</v>
      </c>
      <c r="BM408" s="76">
        <v>0</v>
      </c>
      <c r="BN408" s="76">
        <v>0</v>
      </c>
      <c r="BO408" s="76">
        <v>0</v>
      </c>
      <c r="BP408" s="76">
        <v>0</v>
      </c>
      <c r="BQ408" s="76">
        <v>0</v>
      </c>
      <c r="BR408" s="76">
        <v>4</v>
      </c>
      <c r="BS408" s="76">
        <v>5</v>
      </c>
      <c r="BT408" s="76">
        <v>0</v>
      </c>
      <c r="BU408" s="76">
        <v>0</v>
      </c>
      <c r="BV408" s="76">
        <v>0</v>
      </c>
      <c r="BW408" s="76">
        <v>0</v>
      </c>
      <c r="BX408" s="76">
        <v>1</v>
      </c>
      <c r="BY408" s="76">
        <v>0</v>
      </c>
      <c r="BZ408" s="77">
        <v>120424.1</v>
      </c>
    </row>
    <row r="409" spans="1:78" x14ac:dyDescent="0.2">
      <c r="A409" s="74" t="s">
        <v>43</v>
      </c>
      <c r="B409" s="74" t="s">
        <v>696</v>
      </c>
      <c r="C409" s="75" t="s">
        <v>1037</v>
      </c>
      <c r="D409" s="74" t="s">
        <v>1038</v>
      </c>
      <c r="E409" s="76">
        <v>0</v>
      </c>
      <c r="F409" s="76">
        <v>0</v>
      </c>
      <c r="G409" s="76">
        <v>0</v>
      </c>
      <c r="H409" s="76">
        <v>0</v>
      </c>
      <c r="I409" s="76">
        <v>0</v>
      </c>
      <c r="J409" s="76">
        <v>0</v>
      </c>
      <c r="K409" s="76">
        <v>0</v>
      </c>
      <c r="L409" s="76">
        <v>0</v>
      </c>
      <c r="M409" s="76">
        <v>0</v>
      </c>
      <c r="N409" s="76">
        <v>0</v>
      </c>
      <c r="O409" s="76">
        <v>0</v>
      </c>
      <c r="P409" s="76">
        <v>0</v>
      </c>
      <c r="Q409" s="76">
        <v>0</v>
      </c>
      <c r="R409" s="76">
        <v>0</v>
      </c>
      <c r="S409" s="76">
        <v>0</v>
      </c>
      <c r="T409" s="76">
        <v>0</v>
      </c>
      <c r="U409" s="76">
        <v>0</v>
      </c>
      <c r="V409" s="76">
        <v>0</v>
      </c>
      <c r="W409" s="76">
        <v>0</v>
      </c>
      <c r="X409" s="76">
        <v>0</v>
      </c>
      <c r="Y409" s="76">
        <v>0</v>
      </c>
      <c r="Z409" s="76">
        <v>0</v>
      </c>
      <c r="AA409" s="76">
        <v>0</v>
      </c>
      <c r="AB409" s="76">
        <v>0</v>
      </c>
      <c r="AC409" s="76">
        <v>0</v>
      </c>
      <c r="AD409" s="76">
        <v>0</v>
      </c>
      <c r="AE409" s="76">
        <v>0</v>
      </c>
      <c r="AF409" s="76">
        <v>0</v>
      </c>
      <c r="AG409" s="76">
        <v>0</v>
      </c>
      <c r="AH409" s="76">
        <v>0</v>
      </c>
      <c r="AI409" s="76">
        <v>0</v>
      </c>
      <c r="AJ409" s="76">
        <v>0</v>
      </c>
      <c r="AK409" s="76">
        <v>0</v>
      </c>
      <c r="AL409" s="76">
        <v>0</v>
      </c>
      <c r="AM409" s="76">
        <v>0</v>
      </c>
      <c r="AN409" s="76">
        <v>0</v>
      </c>
      <c r="AO409" s="76">
        <v>0</v>
      </c>
      <c r="AP409" s="76">
        <v>0</v>
      </c>
      <c r="AQ409" s="76">
        <v>0</v>
      </c>
      <c r="AR409" s="76">
        <v>34</v>
      </c>
      <c r="AS409" s="76">
        <v>0</v>
      </c>
      <c r="AT409" s="76">
        <v>0</v>
      </c>
      <c r="AU409" s="76">
        <v>0</v>
      </c>
      <c r="AV409" s="76">
        <v>0</v>
      </c>
      <c r="AW409" s="76">
        <v>0</v>
      </c>
      <c r="AX409" s="76">
        <v>0</v>
      </c>
      <c r="AY409" s="76">
        <v>0</v>
      </c>
      <c r="AZ409" s="76">
        <v>0</v>
      </c>
      <c r="BA409" s="76">
        <v>0</v>
      </c>
      <c r="BB409" s="76">
        <v>0</v>
      </c>
      <c r="BC409" s="76">
        <v>0</v>
      </c>
      <c r="BD409" s="76">
        <v>0</v>
      </c>
      <c r="BE409" s="76">
        <v>13</v>
      </c>
      <c r="BF409" s="76">
        <v>0</v>
      </c>
      <c r="BG409" s="76">
        <v>0</v>
      </c>
      <c r="BH409" s="76">
        <v>0</v>
      </c>
      <c r="BI409" s="76">
        <v>0</v>
      </c>
      <c r="BJ409" s="76">
        <v>0</v>
      </c>
      <c r="BK409" s="76">
        <v>0</v>
      </c>
      <c r="BL409" s="76">
        <v>0</v>
      </c>
      <c r="BM409" s="76">
        <v>0</v>
      </c>
      <c r="BN409" s="76">
        <v>0</v>
      </c>
      <c r="BO409" s="76">
        <v>0</v>
      </c>
      <c r="BP409" s="76">
        <v>0</v>
      </c>
      <c r="BQ409" s="76">
        <v>0</v>
      </c>
      <c r="BR409" s="76">
        <v>1</v>
      </c>
      <c r="BS409" s="76">
        <v>0</v>
      </c>
      <c r="BT409" s="76">
        <v>0</v>
      </c>
      <c r="BU409" s="76">
        <v>0</v>
      </c>
      <c r="BV409" s="76">
        <v>0</v>
      </c>
      <c r="BW409" s="76">
        <v>0</v>
      </c>
      <c r="BX409" s="76">
        <v>0</v>
      </c>
      <c r="BY409" s="76">
        <v>0</v>
      </c>
      <c r="BZ409" s="77">
        <v>0</v>
      </c>
    </row>
    <row r="410" spans="1:78" x14ac:dyDescent="0.2">
      <c r="A410" s="74" t="s">
        <v>43</v>
      </c>
      <c r="B410" s="74" t="s">
        <v>696</v>
      </c>
      <c r="C410" s="75" t="s">
        <v>1039</v>
      </c>
      <c r="D410" s="74" t="s">
        <v>1040</v>
      </c>
      <c r="E410" s="76">
        <v>0</v>
      </c>
      <c r="F410" s="76">
        <v>0</v>
      </c>
      <c r="G410" s="76">
        <v>0</v>
      </c>
      <c r="H410" s="76">
        <v>0</v>
      </c>
      <c r="I410" s="76">
        <v>0</v>
      </c>
      <c r="J410" s="76">
        <v>0</v>
      </c>
      <c r="K410" s="76">
        <v>0</v>
      </c>
      <c r="L410" s="76">
        <v>0</v>
      </c>
      <c r="M410" s="76">
        <v>0</v>
      </c>
      <c r="N410" s="76">
        <v>0</v>
      </c>
      <c r="O410" s="76">
        <v>0</v>
      </c>
      <c r="P410" s="76">
        <v>0</v>
      </c>
      <c r="Q410" s="76">
        <v>0</v>
      </c>
      <c r="R410" s="76">
        <v>0</v>
      </c>
      <c r="S410" s="76">
        <v>0</v>
      </c>
      <c r="T410" s="76">
        <v>0</v>
      </c>
      <c r="U410" s="76">
        <v>0</v>
      </c>
      <c r="V410" s="76">
        <v>0</v>
      </c>
      <c r="W410" s="76">
        <v>0</v>
      </c>
      <c r="X410" s="76">
        <v>0</v>
      </c>
      <c r="Y410" s="76">
        <v>0</v>
      </c>
      <c r="Z410" s="76">
        <v>0</v>
      </c>
      <c r="AA410" s="76">
        <v>0</v>
      </c>
      <c r="AB410" s="76">
        <v>0</v>
      </c>
      <c r="AC410" s="76">
        <v>0</v>
      </c>
      <c r="AD410" s="76">
        <v>0</v>
      </c>
      <c r="AE410" s="76">
        <v>0</v>
      </c>
      <c r="AF410" s="76">
        <v>1</v>
      </c>
      <c r="AG410" s="76">
        <v>0</v>
      </c>
      <c r="AH410" s="76">
        <v>0</v>
      </c>
      <c r="AI410" s="76">
        <v>0</v>
      </c>
      <c r="AJ410" s="76">
        <v>0</v>
      </c>
      <c r="AK410" s="76">
        <v>0</v>
      </c>
      <c r="AL410" s="76">
        <v>0</v>
      </c>
      <c r="AM410" s="76">
        <v>0</v>
      </c>
      <c r="AN410" s="76">
        <v>0</v>
      </c>
      <c r="AO410" s="76">
        <v>0</v>
      </c>
      <c r="AP410" s="76">
        <v>0</v>
      </c>
      <c r="AQ410" s="76">
        <v>0</v>
      </c>
      <c r="AR410" s="76">
        <v>0</v>
      </c>
      <c r="AS410" s="76">
        <v>0</v>
      </c>
      <c r="AT410" s="76">
        <v>0</v>
      </c>
      <c r="AU410" s="76">
        <v>0</v>
      </c>
      <c r="AV410" s="76">
        <v>0</v>
      </c>
      <c r="AW410" s="76">
        <v>0</v>
      </c>
      <c r="AX410" s="76">
        <v>0</v>
      </c>
      <c r="AY410" s="76">
        <v>0</v>
      </c>
      <c r="AZ410" s="76">
        <v>0</v>
      </c>
      <c r="BA410" s="76">
        <v>0</v>
      </c>
      <c r="BB410" s="76">
        <v>0</v>
      </c>
      <c r="BC410" s="76">
        <v>0</v>
      </c>
      <c r="BD410" s="76">
        <v>0</v>
      </c>
      <c r="BE410" s="76">
        <v>2</v>
      </c>
      <c r="BF410" s="76">
        <v>0</v>
      </c>
      <c r="BG410" s="76">
        <v>0</v>
      </c>
      <c r="BH410" s="76">
        <v>0</v>
      </c>
      <c r="BI410" s="76">
        <v>0</v>
      </c>
      <c r="BJ410" s="76">
        <v>0</v>
      </c>
      <c r="BK410" s="76">
        <v>0</v>
      </c>
      <c r="BL410" s="76">
        <v>0</v>
      </c>
      <c r="BM410" s="76">
        <v>0</v>
      </c>
      <c r="BN410" s="76">
        <v>0</v>
      </c>
      <c r="BO410" s="76">
        <v>0</v>
      </c>
      <c r="BP410" s="76">
        <v>0</v>
      </c>
      <c r="BQ410" s="76">
        <v>0</v>
      </c>
      <c r="BR410" s="76">
        <v>0</v>
      </c>
      <c r="BS410" s="76">
        <v>5</v>
      </c>
      <c r="BT410" s="76">
        <v>0</v>
      </c>
      <c r="BU410" s="76">
        <v>0</v>
      </c>
      <c r="BV410" s="76">
        <v>0</v>
      </c>
      <c r="BW410" s="76">
        <v>0</v>
      </c>
      <c r="BX410" s="76">
        <v>0</v>
      </c>
      <c r="BY410" s="76">
        <v>0</v>
      </c>
      <c r="BZ410" s="77"/>
    </row>
    <row r="411" spans="1:78" x14ac:dyDescent="0.2">
      <c r="A411" s="74" t="s">
        <v>43</v>
      </c>
      <c r="B411" s="74" t="s">
        <v>696</v>
      </c>
      <c r="C411" s="75" t="s">
        <v>1041</v>
      </c>
      <c r="D411" s="74" t="s">
        <v>1042</v>
      </c>
      <c r="E411" s="88">
        <v>0</v>
      </c>
      <c r="F411" s="88">
        <v>0</v>
      </c>
      <c r="G411" s="88">
        <v>0</v>
      </c>
      <c r="H411" s="88">
        <v>0</v>
      </c>
      <c r="I411" s="88">
        <v>0</v>
      </c>
      <c r="J411" s="88">
        <v>0</v>
      </c>
      <c r="K411" s="88">
        <v>0</v>
      </c>
      <c r="L411" s="88">
        <v>0</v>
      </c>
      <c r="M411" s="88">
        <v>0</v>
      </c>
      <c r="N411" s="88">
        <v>0</v>
      </c>
      <c r="O411" s="88">
        <v>0</v>
      </c>
      <c r="P411" s="88">
        <v>0</v>
      </c>
      <c r="Q411" s="88">
        <v>0</v>
      </c>
      <c r="R411" s="88">
        <v>0</v>
      </c>
      <c r="S411" s="88">
        <v>0</v>
      </c>
      <c r="T411" s="88">
        <v>0</v>
      </c>
      <c r="U411" s="88">
        <v>0</v>
      </c>
      <c r="V411" s="88">
        <v>0</v>
      </c>
      <c r="W411" s="88">
        <v>0</v>
      </c>
      <c r="X411" s="88">
        <v>0</v>
      </c>
      <c r="Y411" s="88">
        <v>0</v>
      </c>
      <c r="Z411" s="88">
        <v>0</v>
      </c>
      <c r="AA411" s="88">
        <v>0</v>
      </c>
      <c r="AB411" s="88">
        <v>0</v>
      </c>
      <c r="AC411" s="88">
        <v>0</v>
      </c>
      <c r="AD411" s="88">
        <v>0</v>
      </c>
      <c r="AE411" s="88">
        <v>0</v>
      </c>
      <c r="AF411" s="88">
        <v>0</v>
      </c>
      <c r="AG411" s="88">
        <v>0</v>
      </c>
      <c r="AH411" s="88">
        <v>0</v>
      </c>
      <c r="AI411" s="88">
        <v>0</v>
      </c>
      <c r="AJ411" s="88">
        <v>0</v>
      </c>
      <c r="AK411" s="88">
        <v>0</v>
      </c>
      <c r="AL411" s="88">
        <v>0</v>
      </c>
      <c r="AM411" s="88">
        <v>0</v>
      </c>
      <c r="AN411" s="88">
        <v>0</v>
      </c>
      <c r="AO411" s="88">
        <v>0</v>
      </c>
      <c r="AP411" s="88">
        <v>0</v>
      </c>
      <c r="AQ411" s="88">
        <v>0</v>
      </c>
      <c r="AR411" s="88">
        <v>0</v>
      </c>
      <c r="AS411" s="88">
        <v>0</v>
      </c>
      <c r="AT411" s="88">
        <v>0</v>
      </c>
      <c r="AU411" s="88">
        <v>0</v>
      </c>
      <c r="AV411" s="88">
        <v>0</v>
      </c>
      <c r="AW411" s="88">
        <v>0</v>
      </c>
      <c r="AX411" s="88">
        <v>0</v>
      </c>
      <c r="AY411" s="88">
        <v>0</v>
      </c>
      <c r="AZ411" s="88">
        <v>0</v>
      </c>
      <c r="BA411" s="88">
        <v>0</v>
      </c>
      <c r="BB411" s="88">
        <v>0</v>
      </c>
      <c r="BC411" s="88">
        <v>0</v>
      </c>
      <c r="BD411" s="88">
        <v>0</v>
      </c>
      <c r="BE411" s="88">
        <v>0</v>
      </c>
      <c r="BF411" s="88">
        <v>0</v>
      </c>
      <c r="BG411" s="88">
        <v>0</v>
      </c>
      <c r="BH411" s="88">
        <v>0</v>
      </c>
      <c r="BI411" s="88">
        <v>0</v>
      </c>
      <c r="BJ411" s="88">
        <v>0</v>
      </c>
      <c r="BK411" s="88">
        <v>0</v>
      </c>
      <c r="BL411" s="88">
        <v>0</v>
      </c>
      <c r="BM411" s="88">
        <v>0</v>
      </c>
      <c r="BN411" s="88">
        <v>0</v>
      </c>
      <c r="BO411" s="88">
        <v>0</v>
      </c>
      <c r="BP411" s="88">
        <v>0</v>
      </c>
      <c r="BQ411" s="88">
        <v>0</v>
      </c>
      <c r="BR411" s="88">
        <v>0</v>
      </c>
      <c r="BS411" s="88">
        <v>0</v>
      </c>
      <c r="BT411" s="88">
        <v>0</v>
      </c>
      <c r="BU411" s="88">
        <v>0</v>
      </c>
      <c r="BV411" s="88">
        <v>0</v>
      </c>
      <c r="BW411" s="88">
        <v>0</v>
      </c>
      <c r="BX411" s="88">
        <v>0</v>
      </c>
      <c r="BY411" s="88">
        <v>0</v>
      </c>
      <c r="BZ411" s="77"/>
    </row>
    <row r="412" spans="1:78" x14ac:dyDescent="0.2">
      <c r="A412" s="74" t="s">
        <v>43</v>
      </c>
      <c r="B412" s="74" t="s">
        <v>696</v>
      </c>
      <c r="C412" s="75" t="s">
        <v>1043</v>
      </c>
      <c r="D412" s="74" t="s">
        <v>1044</v>
      </c>
      <c r="E412" s="76">
        <v>0</v>
      </c>
      <c r="F412" s="76">
        <v>0</v>
      </c>
      <c r="G412" s="76">
        <v>0</v>
      </c>
      <c r="H412" s="76">
        <v>0</v>
      </c>
      <c r="I412" s="76">
        <v>0</v>
      </c>
      <c r="J412" s="76">
        <v>0</v>
      </c>
      <c r="K412" s="76">
        <v>0</v>
      </c>
      <c r="L412" s="76">
        <v>0</v>
      </c>
      <c r="M412" s="76">
        <v>0</v>
      </c>
      <c r="N412" s="76">
        <v>21315.23</v>
      </c>
      <c r="O412" s="76">
        <v>0</v>
      </c>
      <c r="P412" s="76">
        <v>0</v>
      </c>
      <c r="Q412" s="76">
        <v>0</v>
      </c>
      <c r="R412" s="76">
        <v>0</v>
      </c>
      <c r="S412" s="76">
        <v>0</v>
      </c>
      <c r="T412" s="76">
        <v>0</v>
      </c>
      <c r="U412" s="76">
        <v>0</v>
      </c>
      <c r="V412" s="76">
        <v>0</v>
      </c>
      <c r="W412" s="76">
        <v>0</v>
      </c>
      <c r="X412" s="76">
        <v>0</v>
      </c>
      <c r="Y412" s="76">
        <v>0</v>
      </c>
      <c r="Z412" s="76">
        <v>0</v>
      </c>
      <c r="AA412" s="76">
        <v>0</v>
      </c>
      <c r="AB412" s="76">
        <v>0</v>
      </c>
      <c r="AC412" s="76">
        <v>0</v>
      </c>
      <c r="AD412" s="76">
        <v>0</v>
      </c>
      <c r="AE412" s="76">
        <v>0</v>
      </c>
      <c r="AF412" s="76">
        <v>30802.22</v>
      </c>
      <c r="AG412" s="76">
        <v>16</v>
      </c>
      <c r="AH412" s="76">
        <v>18</v>
      </c>
      <c r="AI412" s="76">
        <v>0</v>
      </c>
      <c r="AJ412" s="76">
        <v>0</v>
      </c>
      <c r="AK412" s="76">
        <v>31</v>
      </c>
      <c r="AL412" s="76">
        <v>1362806.98</v>
      </c>
      <c r="AM412" s="76">
        <v>5142.74</v>
      </c>
      <c r="AN412" s="76">
        <v>0</v>
      </c>
      <c r="AO412" s="76">
        <v>0</v>
      </c>
      <c r="AP412" s="76">
        <v>0</v>
      </c>
      <c r="AQ412" s="76">
        <v>0</v>
      </c>
      <c r="AR412" s="76">
        <v>0</v>
      </c>
      <c r="AS412" s="76">
        <v>0</v>
      </c>
      <c r="AT412" s="76">
        <v>0</v>
      </c>
      <c r="AU412" s="76">
        <v>0</v>
      </c>
      <c r="AV412" s="76">
        <v>0</v>
      </c>
      <c r="AW412" s="76">
        <v>0</v>
      </c>
      <c r="AX412" s="76">
        <v>4867.7299999999996</v>
      </c>
      <c r="AY412" s="76">
        <v>0</v>
      </c>
      <c r="AZ412" s="76">
        <v>0</v>
      </c>
      <c r="BA412" s="76">
        <v>14576.49</v>
      </c>
      <c r="BB412" s="76">
        <v>0</v>
      </c>
      <c r="BC412" s="76">
        <v>0</v>
      </c>
      <c r="BD412" s="76">
        <v>0</v>
      </c>
      <c r="BE412" s="76">
        <v>0</v>
      </c>
      <c r="BF412" s="76">
        <v>0</v>
      </c>
      <c r="BG412" s="76">
        <v>0</v>
      </c>
      <c r="BH412" s="76">
        <v>0</v>
      </c>
      <c r="BI412" s="76">
        <v>7</v>
      </c>
      <c r="BJ412" s="76">
        <v>0</v>
      </c>
      <c r="BK412" s="76">
        <v>0</v>
      </c>
      <c r="BL412" s="76">
        <v>0</v>
      </c>
      <c r="BM412" s="76">
        <v>0</v>
      </c>
      <c r="BN412" s="76">
        <v>100</v>
      </c>
      <c r="BO412" s="76">
        <v>0</v>
      </c>
      <c r="BP412" s="76">
        <v>0</v>
      </c>
      <c r="BQ412" s="76">
        <v>0</v>
      </c>
      <c r="BR412" s="76">
        <v>7</v>
      </c>
      <c r="BS412" s="76">
        <v>37651.629999999997</v>
      </c>
      <c r="BT412" s="76">
        <v>0</v>
      </c>
      <c r="BU412" s="76">
        <v>0</v>
      </c>
      <c r="BV412" s="76">
        <v>0</v>
      </c>
      <c r="BW412" s="76">
        <v>0</v>
      </c>
      <c r="BX412" s="76">
        <v>40724.53</v>
      </c>
      <c r="BY412" s="76">
        <v>0</v>
      </c>
      <c r="BZ412" s="77"/>
    </row>
    <row r="413" spans="1:78" x14ac:dyDescent="0.2">
      <c r="A413" s="74" t="s">
        <v>43</v>
      </c>
      <c r="B413" s="74" t="s">
        <v>696</v>
      </c>
      <c r="C413" s="75" t="s">
        <v>1045</v>
      </c>
      <c r="D413" s="74" t="s">
        <v>1046</v>
      </c>
      <c r="E413" s="88">
        <v>0</v>
      </c>
      <c r="F413" s="88">
        <v>0</v>
      </c>
      <c r="G413" s="88">
        <v>0</v>
      </c>
      <c r="H413" s="88">
        <v>0</v>
      </c>
      <c r="I413" s="88">
        <v>0</v>
      </c>
      <c r="J413" s="88">
        <v>0</v>
      </c>
      <c r="K413" s="88">
        <v>0</v>
      </c>
      <c r="L413" s="88">
        <v>0</v>
      </c>
      <c r="M413" s="88">
        <v>0</v>
      </c>
      <c r="N413" s="88">
        <v>0</v>
      </c>
      <c r="O413" s="88">
        <v>0</v>
      </c>
      <c r="P413" s="88">
        <v>0</v>
      </c>
      <c r="Q413" s="88">
        <v>0</v>
      </c>
      <c r="R413" s="88">
        <v>0</v>
      </c>
      <c r="S413" s="88">
        <v>0</v>
      </c>
      <c r="T413" s="88">
        <v>0</v>
      </c>
      <c r="U413" s="88">
        <v>0</v>
      </c>
      <c r="V413" s="88">
        <v>0</v>
      </c>
      <c r="W413" s="88">
        <v>0</v>
      </c>
      <c r="X413" s="88">
        <v>0</v>
      </c>
      <c r="Y413" s="88">
        <v>0</v>
      </c>
      <c r="Z413" s="88">
        <v>0</v>
      </c>
      <c r="AA413" s="88">
        <v>0</v>
      </c>
      <c r="AB413" s="88">
        <v>0</v>
      </c>
      <c r="AC413" s="88">
        <v>0</v>
      </c>
      <c r="AD413" s="88">
        <v>0</v>
      </c>
      <c r="AE413" s="88">
        <v>0</v>
      </c>
      <c r="AF413" s="88">
        <v>0</v>
      </c>
      <c r="AG413" s="88">
        <v>0</v>
      </c>
      <c r="AH413" s="88">
        <v>0</v>
      </c>
      <c r="AI413" s="88">
        <v>0</v>
      </c>
      <c r="AJ413" s="88">
        <v>0</v>
      </c>
      <c r="AK413" s="88">
        <v>0</v>
      </c>
      <c r="AL413" s="88">
        <v>0</v>
      </c>
      <c r="AM413" s="88">
        <v>0</v>
      </c>
      <c r="AN413" s="88">
        <v>0</v>
      </c>
      <c r="AO413" s="88">
        <v>0</v>
      </c>
      <c r="AP413" s="88">
        <v>0</v>
      </c>
      <c r="AQ413" s="88">
        <v>0</v>
      </c>
      <c r="AR413" s="88">
        <v>0</v>
      </c>
      <c r="AS413" s="88">
        <v>0</v>
      </c>
      <c r="AT413" s="88">
        <v>0</v>
      </c>
      <c r="AU413" s="88">
        <v>0</v>
      </c>
      <c r="AV413" s="88">
        <v>0</v>
      </c>
      <c r="AW413" s="88">
        <v>0</v>
      </c>
      <c r="AX413" s="88">
        <v>0</v>
      </c>
      <c r="AY413" s="88">
        <v>0</v>
      </c>
      <c r="AZ413" s="88">
        <v>0</v>
      </c>
      <c r="BA413" s="88">
        <v>0</v>
      </c>
      <c r="BB413" s="88">
        <v>0</v>
      </c>
      <c r="BC413" s="88">
        <v>0</v>
      </c>
      <c r="BD413" s="88">
        <v>0</v>
      </c>
      <c r="BE413" s="88">
        <v>0</v>
      </c>
      <c r="BF413" s="88">
        <v>0</v>
      </c>
      <c r="BG413" s="88">
        <v>0</v>
      </c>
      <c r="BH413" s="88">
        <v>0</v>
      </c>
      <c r="BI413" s="88">
        <v>0</v>
      </c>
      <c r="BJ413" s="88">
        <v>0</v>
      </c>
      <c r="BK413" s="88">
        <v>0</v>
      </c>
      <c r="BL413" s="88">
        <v>0</v>
      </c>
      <c r="BM413" s="88">
        <v>0</v>
      </c>
      <c r="BN413" s="88">
        <v>0</v>
      </c>
      <c r="BO413" s="88">
        <v>0</v>
      </c>
      <c r="BP413" s="88">
        <v>0</v>
      </c>
      <c r="BQ413" s="88">
        <v>0</v>
      </c>
      <c r="BR413" s="88">
        <v>0</v>
      </c>
      <c r="BS413" s="88">
        <v>0</v>
      </c>
      <c r="BT413" s="88">
        <v>0</v>
      </c>
      <c r="BU413" s="88">
        <v>0</v>
      </c>
      <c r="BV413" s="88">
        <v>0</v>
      </c>
      <c r="BW413" s="88">
        <v>0</v>
      </c>
      <c r="BX413" s="88">
        <v>0</v>
      </c>
      <c r="BY413" s="88">
        <v>0</v>
      </c>
      <c r="BZ413" s="77"/>
    </row>
    <row r="414" spans="1:78" x14ac:dyDescent="0.2">
      <c r="A414" s="74" t="s">
        <v>43</v>
      </c>
      <c r="B414" s="74" t="s">
        <v>696</v>
      </c>
      <c r="C414" s="75" t="s">
        <v>1047</v>
      </c>
      <c r="D414" s="74" t="s">
        <v>1048</v>
      </c>
      <c r="E414" s="88">
        <v>0</v>
      </c>
      <c r="F414" s="88">
        <v>0</v>
      </c>
      <c r="G414" s="88">
        <v>0</v>
      </c>
      <c r="H414" s="88">
        <v>0</v>
      </c>
      <c r="I414" s="88">
        <v>0</v>
      </c>
      <c r="J414" s="88">
        <v>0</v>
      </c>
      <c r="K414" s="88">
        <v>0</v>
      </c>
      <c r="L414" s="88">
        <v>0</v>
      </c>
      <c r="M414" s="88">
        <v>0</v>
      </c>
      <c r="N414" s="88">
        <v>0</v>
      </c>
      <c r="O414" s="88">
        <v>0</v>
      </c>
      <c r="P414" s="88">
        <v>0</v>
      </c>
      <c r="Q414" s="88">
        <v>0</v>
      </c>
      <c r="R414" s="88">
        <v>0</v>
      </c>
      <c r="S414" s="88">
        <v>0</v>
      </c>
      <c r="T414" s="88">
        <v>0</v>
      </c>
      <c r="U414" s="88">
        <v>0</v>
      </c>
      <c r="V414" s="88">
        <v>0</v>
      </c>
      <c r="W414" s="88">
        <v>0</v>
      </c>
      <c r="X414" s="88">
        <v>0</v>
      </c>
      <c r="Y414" s="88">
        <v>0</v>
      </c>
      <c r="Z414" s="88">
        <v>0</v>
      </c>
      <c r="AA414" s="88">
        <v>0</v>
      </c>
      <c r="AB414" s="88">
        <v>0</v>
      </c>
      <c r="AC414" s="88">
        <v>0</v>
      </c>
      <c r="AD414" s="88">
        <v>0</v>
      </c>
      <c r="AE414" s="88">
        <v>0</v>
      </c>
      <c r="AF414" s="88">
        <v>0</v>
      </c>
      <c r="AG414" s="88">
        <v>0</v>
      </c>
      <c r="AH414" s="88">
        <v>0</v>
      </c>
      <c r="AI414" s="88">
        <v>0</v>
      </c>
      <c r="AJ414" s="88">
        <v>0</v>
      </c>
      <c r="AK414" s="88">
        <v>0</v>
      </c>
      <c r="AL414" s="88">
        <v>0</v>
      </c>
      <c r="AM414" s="88">
        <v>0</v>
      </c>
      <c r="AN414" s="88">
        <v>0</v>
      </c>
      <c r="AO414" s="88">
        <v>0</v>
      </c>
      <c r="AP414" s="88">
        <v>0</v>
      </c>
      <c r="AQ414" s="88">
        <v>0</v>
      </c>
      <c r="AR414" s="88">
        <v>0</v>
      </c>
      <c r="AS414" s="88">
        <v>0</v>
      </c>
      <c r="AT414" s="88">
        <v>0</v>
      </c>
      <c r="AU414" s="88">
        <v>0</v>
      </c>
      <c r="AV414" s="88">
        <v>0</v>
      </c>
      <c r="AW414" s="88">
        <v>0</v>
      </c>
      <c r="AX414" s="88">
        <v>0</v>
      </c>
      <c r="AY414" s="88">
        <v>0</v>
      </c>
      <c r="AZ414" s="88">
        <v>0</v>
      </c>
      <c r="BA414" s="88">
        <v>0</v>
      </c>
      <c r="BB414" s="88">
        <v>0</v>
      </c>
      <c r="BC414" s="88">
        <v>0</v>
      </c>
      <c r="BD414" s="88">
        <v>0</v>
      </c>
      <c r="BE414" s="88">
        <v>0</v>
      </c>
      <c r="BF414" s="88">
        <v>0</v>
      </c>
      <c r="BG414" s="88">
        <v>0</v>
      </c>
      <c r="BH414" s="88">
        <v>0</v>
      </c>
      <c r="BI414" s="88">
        <v>0</v>
      </c>
      <c r="BJ414" s="88">
        <v>0</v>
      </c>
      <c r="BK414" s="88">
        <v>0</v>
      </c>
      <c r="BL414" s="88">
        <v>0</v>
      </c>
      <c r="BM414" s="88">
        <v>0</v>
      </c>
      <c r="BN414" s="88">
        <v>0</v>
      </c>
      <c r="BO414" s="88">
        <v>0</v>
      </c>
      <c r="BP414" s="88">
        <v>0</v>
      </c>
      <c r="BQ414" s="88">
        <v>0</v>
      </c>
      <c r="BR414" s="88">
        <v>0</v>
      </c>
      <c r="BS414" s="88">
        <v>0</v>
      </c>
      <c r="BT414" s="88">
        <v>0</v>
      </c>
      <c r="BU414" s="88">
        <v>0</v>
      </c>
      <c r="BV414" s="88">
        <v>0</v>
      </c>
      <c r="BW414" s="88">
        <v>0</v>
      </c>
      <c r="BX414" s="88">
        <v>0</v>
      </c>
      <c r="BY414" s="88">
        <v>0</v>
      </c>
      <c r="BZ414" s="77">
        <v>1</v>
      </c>
    </row>
    <row r="415" spans="1:78" x14ac:dyDescent="0.2">
      <c r="A415" s="74" t="s">
        <v>43</v>
      </c>
      <c r="B415" s="74" t="s">
        <v>696</v>
      </c>
      <c r="C415" s="75" t="s">
        <v>1049</v>
      </c>
      <c r="D415" s="74" t="s">
        <v>1050</v>
      </c>
      <c r="E415" s="88">
        <v>0</v>
      </c>
      <c r="F415" s="88">
        <v>0</v>
      </c>
      <c r="G415" s="88">
        <v>0</v>
      </c>
      <c r="H415" s="88">
        <v>0</v>
      </c>
      <c r="I415" s="88">
        <v>0</v>
      </c>
      <c r="J415" s="88">
        <v>0</v>
      </c>
      <c r="K415" s="88">
        <v>0</v>
      </c>
      <c r="L415" s="88">
        <v>0</v>
      </c>
      <c r="M415" s="88">
        <v>0</v>
      </c>
      <c r="N415" s="88">
        <v>0</v>
      </c>
      <c r="O415" s="88">
        <v>0</v>
      </c>
      <c r="P415" s="88">
        <v>0</v>
      </c>
      <c r="Q415" s="88">
        <v>0</v>
      </c>
      <c r="R415" s="88">
        <v>0</v>
      </c>
      <c r="S415" s="88">
        <v>0</v>
      </c>
      <c r="T415" s="88">
        <v>0</v>
      </c>
      <c r="U415" s="88">
        <v>0</v>
      </c>
      <c r="V415" s="88">
        <v>0</v>
      </c>
      <c r="W415" s="88">
        <v>0</v>
      </c>
      <c r="X415" s="88">
        <v>0</v>
      </c>
      <c r="Y415" s="88">
        <v>0</v>
      </c>
      <c r="Z415" s="88">
        <v>0</v>
      </c>
      <c r="AA415" s="88">
        <v>0</v>
      </c>
      <c r="AB415" s="88">
        <v>0</v>
      </c>
      <c r="AC415" s="88">
        <v>0</v>
      </c>
      <c r="AD415" s="88">
        <v>0</v>
      </c>
      <c r="AE415" s="88">
        <v>0</v>
      </c>
      <c r="AF415" s="88">
        <v>0</v>
      </c>
      <c r="AG415" s="88">
        <v>0</v>
      </c>
      <c r="AH415" s="88">
        <v>0</v>
      </c>
      <c r="AI415" s="88">
        <v>0</v>
      </c>
      <c r="AJ415" s="88">
        <v>0</v>
      </c>
      <c r="AK415" s="88">
        <v>0</v>
      </c>
      <c r="AL415" s="88">
        <v>0</v>
      </c>
      <c r="AM415" s="88">
        <v>0</v>
      </c>
      <c r="AN415" s="88">
        <v>0</v>
      </c>
      <c r="AO415" s="88">
        <v>0</v>
      </c>
      <c r="AP415" s="88">
        <v>0</v>
      </c>
      <c r="AQ415" s="88">
        <v>0</v>
      </c>
      <c r="AR415" s="88">
        <v>0</v>
      </c>
      <c r="AS415" s="88">
        <v>0</v>
      </c>
      <c r="AT415" s="88">
        <v>0</v>
      </c>
      <c r="AU415" s="88">
        <v>0</v>
      </c>
      <c r="AV415" s="88">
        <v>0</v>
      </c>
      <c r="AW415" s="88">
        <v>0</v>
      </c>
      <c r="AX415" s="88">
        <v>0</v>
      </c>
      <c r="AY415" s="88">
        <v>0</v>
      </c>
      <c r="AZ415" s="88">
        <v>0</v>
      </c>
      <c r="BA415" s="88">
        <v>0</v>
      </c>
      <c r="BB415" s="88">
        <v>0</v>
      </c>
      <c r="BC415" s="88">
        <v>0</v>
      </c>
      <c r="BD415" s="88">
        <v>0</v>
      </c>
      <c r="BE415" s="88">
        <v>0</v>
      </c>
      <c r="BF415" s="88">
        <v>0</v>
      </c>
      <c r="BG415" s="88">
        <v>0</v>
      </c>
      <c r="BH415" s="88">
        <v>0</v>
      </c>
      <c r="BI415" s="88">
        <v>0</v>
      </c>
      <c r="BJ415" s="88">
        <v>0</v>
      </c>
      <c r="BK415" s="88">
        <v>0</v>
      </c>
      <c r="BL415" s="88">
        <v>0</v>
      </c>
      <c r="BM415" s="88">
        <v>0</v>
      </c>
      <c r="BN415" s="88">
        <v>0</v>
      </c>
      <c r="BO415" s="88">
        <v>0</v>
      </c>
      <c r="BP415" s="88">
        <v>0</v>
      </c>
      <c r="BQ415" s="88">
        <v>0</v>
      </c>
      <c r="BR415" s="88">
        <v>0</v>
      </c>
      <c r="BS415" s="88">
        <v>0</v>
      </c>
      <c r="BT415" s="88">
        <v>0</v>
      </c>
      <c r="BU415" s="88">
        <v>0</v>
      </c>
      <c r="BV415" s="88">
        <v>0</v>
      </c>
      <c r="BW415" s="88">
        <v>0</v>
      </c>
      <c r="BX415" s="88">
        <v>0</v>
      </c>
      <c r="BY415" s="88">
        <v>0</v>
      </c>
      <c r="BZ415" s="77">
        <v>4357.32</v>
      </c>
    </row>
    <row r="416" spans="1:78" x14ac:dyDescent="0.2">
      <c r="A416" s="74" t="s">
        <v>43</v>
      </c>
      <c r="B416" s="74" t="s">
        <v>696</v>
      </c>
      <c r="C416" s="75" t="s">
        <v>1051</v>
      </c>
      <c r="D416" s="74" t="s">
        <v>1052</v>
      </c>
      <c r="E416" s="76">
        <v>0</v>
      </c>
      <c r="F416" s="76">
        <v>0</v>
      </c>
      <c r="G416" s="76">
        <v>0</v>
      </c>
      <c r="H416" s="76">
        <v>0</v>
      </c>
      <c r="I416" s="76">
        <v>0</v>
      </c>
      <c r="J416" s="76">
        <v>0</v>
      </c>
      <c r="K416" s="76">
        <v>0</v>
      </c>
      <c r="L416" s="76">
        <v>60000</v>
      </c>
      <c r="M416" s="76">
        <v>0</v>
      </c>
      <c r="N416" s="76">
        <v>0</v>
      </c>
      <c r="O416" s="76">
        <v>0</v>
      </c>
      <c r="P416" s="76">
        <v>0</v>
      </c>
      <c r="Q416" s="76">
        <v>0</v>
      </c>
      <c r="R416" s="76">
        <v>0</v>
      </c>
      <c r="S416" s="76">
        <v>0</v>
      </c>
      <c r="T416" s="76">
        <v>0</v>
      </c>
      <c r="U416" s="76">
        <v>0</v>
      </c>
      <c r="V416" s="76">
        <v>0</v>
      </c>
      <c r="W416" s="76">
        <v>0</v>
      </c>
      <c r="X416" s="76">
        <v>178380.25</v>
      </c>
      <c r="Y416" s="76">
        <v>0</v>
      </c>
      <c r="Z416" s="76">
        <v>0</v>
      </c>
      <c r="AA416" s="76">
        <v>0</v>
      </c>
      <c r="AB416" s="76">
        <v>0</v>
      </c>
      <c r="AC416" s="76">
        <v>0</v>
      </c>
      <c r="AD416" s="76">
        <v>0</v>
      </c>
      <c r="AE416" s="76">
        <v>0</v>
      </c>
      <c r="AF416" s="76">
        <v>0</v>
      </c>
      <c r="AG416" s="76">
        <v>0</v>
      </c>
      <c r="AH416" s="76">
        <v>0</v>
      </c>
      <c r="AI416" s="76">
        <v>0</v>
      </c>
      <c r="AJ416" s="76">
        <v>0</v>
      </c>
      <c r="AK416" s="76">
        <v>0</v>
      </c>
      <c r="AL416" s="76">
        <v>0</v>
      </c>
      <c r="AM416" s="76">
        <v>0</v>
      </c>
      <c r="AN416" s="76">
        <v>0</v>
      </c>
      <c r="AO416" s="76">
        <v>0</v>
      </c>
      <c r="AP416" s="76">
        <v>0</v>
      </c>
      <c r="AQ416" s="76">
        <v>0</v>
      </c>
      <c r="AR416" s="76">
        <v>0</v>
      </c>
      <c r="AS416" s="76">
        <v>0</v>
      </c>
      <c r="AT416" s="76">
        <v>0</v>
      </c>
      <c r="AU416" s="76">
        <v>0</v>
      </c>
      <c r="AV416" s="76">
        <v>0</v>
      </c>
      <c r="AW416" s="76">
        <v>0</v>
      </c>
      <c r="AX416" s="76">
        <v>0</v>
      </c>
      <c r="AY416" s="76">
        <v>0</v>
      </c>
      <c r="AZ416" s="76">
        <v>0</v>
      </c>
      <c r="BA416" s="76">
        <v>0</v>
      </c>
      <c r="BB416" s="76">
        <v>0</v>
      </c>
      <c r="BC416" s="76">
        <v>0</v>
      </c>
      <c r="BD416" s="76">
        <v>0</v>
      </c>
      <c r="BE416" s="76">
        <v>0</v>
      </c>
      <c r="BF416" s="76">
        <v>0</v>
      </c>
      <c r="BG416" s="76">
        <v>0</v>
      </c>
      <c r="BH416" s="76">
        <v>0</v>
      </c>
      <c r="BI416" s="76">
        <v>0</v>
      </c>
      <c r="BJ416" s="76">
        <v>0</v>
      </c>
      <c r="BK416" s="76">
        <v>0</v>
      </c>
      <c r="BL416" s="76">
        <v>0</v>
      </c>
      <c r="BM416" s="76">
        <v>0</v>
      </c>
      <c r="BN416" s="76">
        <v>0</v>
      </c>
      <c r="BO416" s="76">
        <v>0</v>
      </c>
      <c r="BP416" s="76">
        <v>0</v>
      </c>
      <c r="BQ416" s="76">
        <v>0</v>
      </c>
      <c r="BR416" s="76">
        <v>0</v>
      </c>
      <c r="BS416" s="76">
        <v>0</v>
      </c>
      <c r="BT416" s="76">
        <v>0</v>
      </c>
      <c r="BU416" s="76">
        <v>0</v>
      </c>
      <c r="BV416" s="76">
        <v>0</v>
      </c>
      <c r="BW416" s="76">
        <v>0</v>
      </c>
      <c r="BX416" s="76">
        <v>0</v>
      </c>
      <c r="BY416" s="76">
        <v>0</v>
      </c>
      <c r="BZ416" s="77">
        <v>4</v>
      </c>
    </row>
    <row r="417" spans="1:78" x14ac:dyDescent="0.2">
      <c r="A417" s="74" t="s">
        <v>43</v>
      </c>
      <c r="B417" s="74" t="s">
        <v>696</v>
      </c>
      <c r="C417" s="75" t="s">
        <v>1053</v>
      </c>
      <c r="D417" s="74" t="s">
        <v>1054</v>
      </c>
      <c r="E417" s="76">
        <v>0</v>
      </c>
      <c r="F417" s="76">
        <v>0</v>
      </c>
      <c r="G417" s="76">
        <v>0</v>
      </c>
      <c r="H417" s="76">
        <v>0</v>
      </c>
      <c r="I417" s="76">
        <v>0</v>
      </c>
      <c r="J417" s="76">
        <v>0</v>
      </c>
      <c r="K417" s="76">
        <v>0</v>
      </c>
      <c r="L417" s="76">
        <v>0</v>
      </c>
      <c r="M417" s="76">
        <v>0</v>
      </c>
      <c r="N417" s="76">
        <v>0</v>
      </c>
      <c r="O417" s="76">
        <v>0</v>
      </c>
      <c r="P417" s="76">
        <v>0</v>
      </c>
      <c r="Q417" s="76">
        <v>0</v>
      </c>
      <c r="R417" s="76">
        <v>0</v>
      </c>
      <c r="S417" s="76">
        <v>0</v>
      </c>
      <c r="T417" s="76">
        <v>0</v>
      </c>
      <c r="U417" s="76">
        <v>0</v>
      </c>
      <c r="V417" s="76">
        <v>0</v>
      </c>
      <c r="W417" s="76">
        <v>0</v>
      </c>
      <c r="X417" s="76">
        <v>0</v>
      </c>
      <c r="Y417" s="76">
        <v>0</v>
      </c>
      <c r="Z417" s="76">
        <v>0</v>
      </c>
      <c r="AA417" s="76">
        <v>0</v>
      </c>
      <c r="AB417" s="76">
        <v>0</v>
      </c>
      <c r="AC417" s="76">
        <v>0</v>
      </c>
      <c r="AD417" s="76">
        <v>0</v>
      </c>
      <c r="AE417" s="76">
        <v>0</v>
      </c>
      <c r="AF417" s="76">
        <v>0</v>
      </c>
      <c r="AG417" s="76">
        <v>0</v>
      </c>
      <c r="AH417" s="76">
        <v>0</v>
      </c>
      <c r="AI417" s="76">
        <v>0</v>
      </c>
      <c r="AJ417" s="76">
        <v>0</v>
      </c>
      <c r="AK417" s="76">
        <v>0</v>
      </c>
      <c r="AL417" s="76">
        <v>0</v>
      </c>
      <c r="AM417" s="76">
        <v>0</v>
      </c>
      <c r="AN417" s="76">
        <v>0</v>
      </c>
      <c r="AO417" s="76">
        <v>0</v>
      </c>
      <c r="AP417" s="76">
        <v>0</v>
      </c>
      <c r="AQ417" s="76">
        <v>0</v>
      </c>
      <c r="AR417" s="76">
        <v>0</v>
      </c>
      <c r="AS417" s="76">
        <v>0</v>
      </c>
      <c r="AT417" s="76">
        <v>0</v>
      </c>
      <c r="AU417" s="76">
        <v>0</v>
      </c>
      <c r="AV417" s="76">
        <v>0</v>
      </c>
      <c r="AW417" s="76">
        <v>0</v>
      </c>
      <c r="AX417" s="76">
        <v>0</v>
      </c>
      <c r="AY417" s="76">
        <v>0</v>
      </c>
      <c r="AZ417" s="76">
        <v>0</v>
      </c>
      <c r="BA417" s="76">
        <v>0</v>
      </c>
      <c r="BB417" s="76">
        <v>0</v>
      </c>
      <c r="BC417" s="76">
        <v>0</v>
      </c>
      <c r="BD417" s="76">
        <v>0</v>
      </c>
      <c r="BE417" s="76">
        <v>0</v>
      </c>
      <c r="BF417" s="76">
        <v>0</v>
      </c>
      <c r="BG417" s="76">
        <v>0</v>
      </c>
      <c r="BH417" s="76">
        <v>0</v>
      </c>
      <c r="BI417" s="76">
        <v>0</v>
      </c>
      <c r="BJ417" s="76">
        <v>0</v>
      </c>
      <c r="BK417" s="76">
        <v>0</v>
      </c>
      <c r="BL417" s="76">
        <v>0</v>
      </c>
      <c r="BM417" s="76">
        <v>0</v>
      </c>
      <c r="BN417" s="76">
        <v>0</v>
      </c>
      <c r="BO417" s="76">
        <v>0</v>
      </c>
      <c r="BP417" s="76">
        <v>0</v>
      </c>
      <c r="BQ417" s="76">
        <v>19000000</v>
      </c>
      <c r="BR417" s="76">
        <v>0</v>
      </c>
      <c r="BS417" s="76">
        <v>0</v>
      </c>
      <c r="BT417" s="76">
        <v>0</v>
      </c>
      <c r="BU417" s="76">
        <v>0</v>
      </c>
      <c r="BV417" s="76">
        <v>0</v>
      </c>
      <c r="BW417" s="76">
        <v>0</v>
      </c>
      <c r="BX417" s="76">
        <v>0</v>
      </c>
      <c r="BY417" s="76">
        <v>0</v>
      </c>
      <c r="BZ417" s="77">
        <v>2709.31</v>
      </c>
    </row>
    <row r="418" spans="1:78" x14ac:dyDescent="0.2">
      <c r="A418" s="74" t="s">
        <v>43</v>
      </c>
      <c r="B418" s="74" t="s">
        <v>696</v>
      </c>
      <c r="C418" s="75" t="s">
        <v>1055</v>
      </c>
      <c r="D418" s="74" t="s">
        <v>1056</v>
      </c>
      <c r="E418" s="76">
        <v>0</v>
      </c>
      <c r="F418" s="76">
        <v>0</v>
      </c>
      <c r="G418" s="76">
        <v>0</v>
      </c>
      <c r="H418" s="76">
        <v>0</v>
      </c>
      <c r="I418" s="76">
        <v>0</v>
      </c>
      <c r="J418" s="76">
        <v>0</v>
      </c>
      <c r="K418" s="76">
        <v>18827171.07</v>
      </c>
      <c r="L418" s="76">
        <v>0</v>
      </c>
      <c r="M418" s="76">
        <v>0</v>
      </c>
      <c r="N418" s="76">
        <v>0</v>
      </c>
      <c r="O418" s="76">
        <v>0</v>
      </c>
      <c r="P418" s="76">
        <v>0</v>
      </c>
      <c r="Q418" s="76">
        <v>0</v>
      </c>
      <c r="R418" s="76">
        <v>0</v>
      </c>
      <c r="S418" s="76">
        <v>0</v>
      </c>
      <c r="T418" s="76">
        <v>0</v>
      </c>
      <c r="U418" s="76">
        <v>0</v>
      </c>
      <c r="V418" s="76">
        <v>0</v>
      </c>
      <c r="W418" s="76">
        <v>0</v>
      </c>
      <c r="X418" s="76">
        <v>0</v>
      </c>
      <c r="Y418" s="76">
        <v>0</v>
      </c>
      <c r="Z418" s="76">
        <v>0</v>
      </c>
      <c r="AA418" s="76">
        <v>0</v>
      </c>
      <c r="AB418" s="76">
        <v>0</v>
      </c>
      <c r="AC418" s="76">
        <v>0</v>
      </c>
      <c r="AD418" s="76">
        <v>0</v>
      </c>
      <c r="AE418" s="76">
        <v>0</v>
      </c>
      <c r="AF418" s="76">
        <v>18082357.07</v>
      </c>
      <c r="AG418" s="76">
        <v>0</v>
      </c>
      <c r="AH418" s="76">
        <v>0</v>
      </c>
      <c r="AI418" s="76">
        <v>0</v>
      </c>
      <c r="AJ418" s="76">
        <v>0</v>
      </c>
      <c r="AK418" s="76">
        <v>0</v>
      </c>
      <c r="AL418" s="76">
        <v>0</v>
      </c>
      <c r="AM418" s="76">
        <v>0</v>
      </c>
      <c r="AN418" s="76">
        <v>0</v>
      </c>
      <c r="AO418" s="76">
        <v>0</v>
      </c>
      <c r="AP418" s="76">
        <v>0</v>
      </c>
      <c r="AQ418" s="76">
        <v>0</v>
      </c>
      <c r="AR418" s="76">
        <v>0</v>
      </c>
      <c r="AS418" s="76">
        <v>0</v>
      </c>
      <c r="AT418" s="76">
        <v>0</v>
      </c>
      <c r="AU418" s="76">
        <v>0</v>
      </c>
      <c r="AV418" s="76">
        <v>0</v>
      </c>
      <c r="AW418" s="76">
        <v>0</v>
      </c>
      <c r="AX418" s="76">
        <v>0</v>
      </c>
      <c r="AY418" s="76">
        <v>0</v>
      </c>
      <c r="AZ418" s="76">
        <v>0</v>
      </c>
      <c r="BA418" s="76">
        <v>0</v>
      </c>
      <c r="BB418" s="76">
        <v>0</v>
      </c>
      <c r="BC418" s="76">
        <v>0</v>
      </c>
      <c r="BD418" s="76">
        <v>0</v>
      </c>
      <c r="BE418" s="76">
        <v>0</v>
      </c>
      <c r="BF418" s="76">
        <v>0</v>
      </c>
      <c r="BG418" s="76">
        <v>0</v>
      </c>
      <c r="BH418" s="76">
        <v>0</v>
      </c>
      <c r="BI418" s="76">
        <v>0</v>
      </c>
      <c r="BJ418" s="76">
        <v>0</v>
      </c>
      <c r="BK418" s="76">
        <v>0</v>
      </c>
      <c r="BL418" s="76">
        <v>0</v>
      </c>
      <c r="BM418" s="76">
        <v>0</v>
      </c>
      <c r="BN418" s="76">
        <v>0</v>
      </c>
      <c r="BO418" s="76">
        <v>0</v>
      </c>
      <c r="BP418" s="76">
        <v>2717</v>
      </c>
      <c r="BQ418" s="76">
        <v>0</v>
      </c>
      <c r="BR418" s="76">
        <v>0</v>
      </c>
      <c r="BS418" s="76">
        <v>0</v>
      </c>
      <c r="BT418" s="76">
        <v>0</v>
      </c>
      <c r="BU418" s="76">
        <v>0</v>
      </c>
      <c r="BV418" s="76">
        <v>0</v>
      </c>
      <c r="BW418" s="76">
        <v>0</v>
      </c>
      <c r="BX418" s="76">
        <v>0</v>
      </c>
      <c r="BY418" s="76">
        <v>0</v>
      </c>
      <c r="BZ418" s="77">
        <v>3</v>
      </c>
    </row>
    <row r="419" spans="1:78" x14ac:dyDescent="0.2">
      <c r="A419" s="74" t="s">
        <v>43</v>
      </c>
      <c r="B419" s="74" t="s">
        <v>696</v>
      </c>
      <c r="C419" s="75" t="s">
        <v>1057</v>
      </c>
      <c r="D419" s="74" t="s">
        <v>1058</v>
      </c>
      <c r="E419" s="76">
        <v>3520000</v>
      </c>
      <c r="F419" s="76">
        <v>0</v>
      </c>
      <c r="G419" s="76">
        <v>920000</v>
      </c>
      <c r="H419" s="76">
        <v>0</v>
      </c>
      <c r="I419" s="76">
        <v>80000</v>
      </c>
      <c r="J419" s="76">
        <v>0</v>
      </c>
      <c r="K419" s="76">
        <v>12480000</v>
      </c>
      <c r="L419" s="76">
        <v>1360000</v>
      </c>
      <c r="M419" s="76">
        <v>0</v>
      </c>
      <c r="N419" s="76">
        <v>5950000</v>
      </c>
      <c r="O419" s="76">
        <v>0</v>
      </c>
      <c r="P419" s="76">
        <v>910000</v>
      </c>
      <c r="Q419" s="76">
        <v>1860000</v>
      </c>
      <c r="R419" s="76">
        <v>1240000</v>
      </c>
      <c r="S419" s="76">
        <v>220000</v>
      </c>
      <c r="T419" s="76">
        <v>240000</v>
      </c>
      <c r="U419" s="76">
        <v>0</v>
      </c>
      <c r="V419" s="76">
        <v>200000</v>
      </c>
      <c r="W419" s="76">
        <v>3820000</v>
      </c>
      <c r="X419" s="76">
        <v>0</v>
      </c>
      <c r="Y419" s="76">
        <v>0</v>
      </c>
      <c r="Z419" s="76">
        <v>0</v>
      </c>
      <c r="AA419" s="76">
        <v>0</v>
      </c>
      <c r="AB419" s="76">
        <v>0</v>
      </c>
      <c r="AC419" s="76">
        <v>0</v>
      </c>
      <c r="AD419" s="76">
        <v>80000</v>
      </c>
      <c r="AE419" s="76">
        <v>0</v>
      </c>
      <c r="AF419" s="76">
        <v>0</v>
      </c>
      <c r="AG419" s="76">
        <v>0</v>
      </c>
      <c r="AH419" s="76">
        <v>80000</v>
      </c>
      <c r="AI419" s="76">
        <v>80000</v>
      </c>
      <c r="AJ419" s="76">
        <v>0</v>
      </c>
      <c r="AK419" s="76">
        <v>80000</v>
      </c>
      <c r="AL419" s="76">
        <v>80000</v>
      </c>
      <c r="AM419" s="76">
        <v>0</v>
      </c>
      <c r="AN419" s="76">
        <v>160000</v>
      </c>
      <c r="AO419" s="76">
        <v>0</v>
      </c>
      <c r="AP419" s="76">
        <v>0</v>
      </c>
      <c r="AQ419" s="76">
        <v>40000</v>
      </c>
      <c r="AR419" s="76">
        <v>890000</v>
      </c>
      <c r="AS419" s="76">
        <v>200000</v>
      </c>
      <c r="AT419" s="76">
        <v>120000</v>
      </c>
      <c r="AU419" s="76">
        <v>40000</v>
      </c>
      <c r="AV419" s="76">
        <v>30000</v>
      </c>
      <c r="AW419" s="76">
        <v>170000</v>
      </c>
      <c r="AX419" s="76">
        <v>0</v>
      </c>
      <c r="AY419" s="76">
        <v>3000000</v>
      </c>
      <c r="AZ419" s="76">
        <v>0</v>
      </c>
      <c r="BA419" s="76">
        <v>120000</v>
      </c>
      <c r="BB419" s="76">
        <v>770000</v>
      </c>
      <c r="BC419" s="76">
        <v>630000</v>
      </c>
      <c r="BD419" s="76">
        <v>0</v>
      </c>
      <c r="BE419" s="76">
        <v>720000</v>
      </c>
      <c r="BF419" s="76">
        <v>480000</v>
      </c>
      <c r="BG419" s="76">
        <v>580000</v>
      </c>
      <c r="BH419" s="76">
        <v>360000</v>
      </c>
      <c r="BI419" s="76">
        <v>80000</v>
      </c>
      <c r="BJ419" s="76">
        <v>11523687.27</v>
      </c>
      <c r="BK419" s="76">
        <v>1480000</v>
      </c>
      <c r="BL419" s="76">
        <v>0</v>
      </c>
      <c r="BM419" s="76">
        <v>0</v>
      </c>
      <c r="BN419" s="76">
        <v>0</v>
      </c>
      <c r="BO419" s="76">
        <v>120000</v>
      </c>
      <c r="BP419" s="76">
        <v>0</v>
      </c>
      <c r="BQ419" s="76">
        <v>4730000</v>
      </c>
      <c r="BR419" s="76">
        <v>120000</v>
      </c>
      <c r="BS419" s="76">
        <v>450000</v>
      </c>
      <c r="BT419" s="76">
        <v>0</v>
      </c>
      <c r="BU419" s="76">
        <v>120000</v>
      </c>
      <c r="BV419" s="76">
        <v>1000000</v>
      </c>
      <c r="BW419" s="76">
        <v>0</v>
      </c>
      <c r="BX419" s="76">
        <v>280000</v>
      </c>
      <c r="BY419" s="76">
        <v>280000</v>
      </c>
      <c r="BZ419" s="77">
        <v>4</v>
      </c>
    </row>
    <row r="420" spans="1:78" x14ac:dyDescent="0.2">
      <c r="A420" s="74" t="s">
        <v>43</v>
      </c>
      <c r="B420" s="74" t="s">
        <v>696</v>
      </c>
      <c r="C420" s="75" t="s">
        <v>1059</v>
      </c>
      <c r="D420" s="74" t="s">
        <v>1060</v>
      </c>
      <c r="E420" s="88">
        <v>0</v>
      </c>
      <c r="F420" s="88">
        <v>0</v>
      </c>
      <c r="G420" s="88">
        <v>0</v>
      </c>
      <c r="H420" s="88">
        <v>0</v>
      </c>
      <c r="I420" s="88">
        <v>0</v>
      </c>
      <c r="J420" s="88">
        <v>0</v>
      </c>
      <c r="K420" s="88">
        <v>0</v>
      </c>
      <c r="L420" s="88">
        <v>0</v>
      </c>
      <c r="M420" s="88">
        <v>0</v>
      </c>
      <c r="N420" s="88">
        <v>0</v>
      </c>
      <c r="O420" s="88">
        <v>0</v>
      </c>
      <c r="P420" s="88">
        <v>0</v>
      </c>
      <c r="Q420" s="88">
        <v>0</v>
      </c>
      <c r="R420" s="88">
        <v>0</v>
      </c>
      <c r="S420" s="88">
        <v>0</v>
      </c>
      <c r="T420" s="88">
        <v>0</v>
      </c>
      <c r="U420" s="88">
        <v>0</v>
      </c>
      <c r="V420" s="88">
        <v>0</v>
      </c>
      <c r="W420" s="88">
        <v>0</v>
      </c>
      <c r="X420" s="88">
        <v>0</v>
      </c>
      <c r="Y420" s="88">
        <v>0</v>
      </c>
      <c r="Z420" s="88">
        <v>0</v>
      </c>
      <c r="AA420" s="88">
        <v>0</v>
      </c>
      <c r="AB420" s="88">
        <v>0</v>
      </c>
      <c r="AC420" s="88">
        <v>0</v>
      </c>
      <c r="AD420" s="88">
        <v>0</v>
      </c>
      <c r="AE420" s="88">
        <v>0</v>
      </c>
      <c r="AF420" s="88">
        <v>0</v>
      </c>
      <c r="AG420" s="88">
        <v>0</v>
      </c>
      <c r="AH420" s="88">
        <v>0</v>
      </c>
      <c r="AI420" s="88">
        <v>0</v>
      </c>
      <c r="AJ420" s="88">
        <v>0</v>
      </c>
      <c r="AK420" s="88">
        <v>0</v>
      </c>
      <c r="AL420" s="88">
        <v>0</v>
      </c>
      <c r="AM420" s="88">
        <v>0</v>
      </c>
      <c r="AN420" s="88">
        <v>0</v>
      </c>
      <c r="AO420" s="88">
        <v>0</v>
      </c>
      <c r="AP420" s="88">
        <v>0</v>
      </c>
      <c r="AQ420" s="88">
        <v>0</v>
      </c>
      <c r="AR420" s="88">
        <v>0</v>
      </c>
      <c r="AS420" s="88">
        <v>0</v>
      </c>
      <c r="AT420" s="88">
        <v>0</v>
      </c>
      <c r="AU420" s="88">
        <v>0</v>
      </c>
      <c r="AV420" s="88">
        <v>0</v>
      </c>
      <c r="AW420" s="88">
        <v>0</v>
      </c>
      <c r="AX420" s="88">
        <v>0</v>
      </c>
      <c r="AY420" s="88">
        <v>0</v>
      </c>
      <c r="AZ420" s="88">
        <v>0</v>
      </c>
      <c r="BA420" s="88">
        <v>0</v>
      </c>
      <c r="BB420" s="88">
        <v>0</v>
      </c>
      <c r="BC420" s="88">
        <v>0</v>
      </c>
      <c r="BD420" s="88">
        <v>0</v>
      </c>
      <c r="BE420" s="88">
        <v>0</v>
      </c>
      <c r="BF420" s="88">
        <v>0</v>
      </c>
      <c r="BG420" s="88">
        <v>0</v>
      </c>
      <c r="BH420" s="88">
        <v>0</v>
      </c>
      <c r="BI420" s="88">
        <v>0</v>
      </c>
      <c r="BJ420" s="88">
        <v>0</v>
      </c>
      <c r="BK420" s="88">
        <v>0</v>
      </c>
      <c r="BL420" s="88">
        <v>0</v>
      </c>
      <c r="BM420" s="88">
        <v>0</v>
      </c>
      <c r="BN420" s="88">
        <v>0</v>
      </c>
      <c r="BO420" s="88">
        <v>0</v>
      </c>
      <c r="BP420" s="88">
        <v>0</v>
      </c>
      <c r="BQ420" s="88">
        <v>0</v>
      </c>
      <c r="BR420" s="88">
        <v>0</v>
      </c>
      <c r="BS420" s="88">
        <v>0</v>
      </c>
      <c r="BT420" s="88">
        <v>0</v>
      </c>
      <c r="BU420" s="88">
        <v>0</v>
      </c>
      <c r="BV420" s="88">
        <v>0</v>
      </c>
      <c r="BW420" s="88">
        <v>0</v>
      </c>
      <c r="BX420" s="88">
        <v>0</v>
      </c>
      <c r="BY420" s="88">
        <v>0</v>
      </c>
      <c r="BZ420" s="77">
        <v>1</v>
      </c>
    </row>
    <row r="421" spans="1:78" x14ac:dyDescent="0.2">
      <c r="A421" s="74" t="s">
        <v>43</v>
      </c>
      <c r="B421" s="74" t="s">
        <v>696</v>
      </c>
      <c r="C421" s="75" t="s">
        <v>1061</v>
      </c>
      <c r="D421" s="74" t="s">
        <v>1062</v>
      </c>
      <c r="E421" s="88">
        <v>0</v>
      </c>
      <c r="F421" s="88">
        <v>0</v>
      </c>
      <c r="G421" s="88">
        <v>0</v>
      </c>
      <c r="H421" s="88">
        <v>0</v>
      </c>
      <c r="I421" s="88">
        <v>0</v>
      </c>
      <c r="J421" s="88">
        <v>0</v>
      </c>
      <c r="K421" s="88">
        <v>0</v>
      </c>
      <c r="L421" s="88">
        <v>0</v>
      </c>
      <c r="M421" s="88">
        <v>0</v>
      </c>
      <c r="N421" s="88">
        <v>0</v>
      </c>
      <c r="O421" s="88">
        <v>0</v>
      </c>
      <c r="P421" s="88">
        <v>0</v>
      </c>
      <c r="Q421" s="88">
        <v>0</v>
      </c>
      <c r="R421" s="88">
        <v>0</v>
      </c>
      <c r="S421" s="88">
        <v>0</v>
      </c>
      <c r="T421" s="88">
        <v>0</v>
      </c>
      <c r="U421" s="88">
        <v>0</v>
      </c>
      <c r="V421" s="88">
        <v>0</v>
      </c>
      <c r="W421" s="88">
        <v>0</v>
      </c>
      <c r="X421" s="88">
        <v>0</v>
      </c>
      <c r="Y421" s="88">
        <v>0</v>
      </c>
      <c r="Z421" s="88">
        <v>0</v>
      </c>
      <c r="AA421" s="88">
        <v>0</v>
      </c>
      <c r="AB421" s="88">
        <v>0</v>
      </c>
      <c r="AC421" s="88">
        <v>0</v>
      </c>
      <c r="AD421" s="88">
        <v>0</v>
      </c>
      <c r="AE421" s="88">
        <v>0</v>
      </c>
      <c r="AF421" s="88">
        <v>0</v>
      </c>
      <c r="AG421" s="88">
        <v>0</v>
      </c>
      <c r="AH421" s="88">
        <v>0</v>
      </c>
      <c r="AI421" s="88">
        <v>0</v>
      </c>
      <c r="AJ421" s="88">
        <v>0</v>
      </c>
      <c r="AK421" s="88">
        <v>0</v>
      </c>
      <c r="AL421" s="88">
        <v>0</v>
      </c>
      <c r="AM421" s="88">
        <v>0</v>
      </c>
      <c r="AN421" s="88">
        <v>0</v>
      </c>
      <c r="AO421" s="88">
        <v>0</v>
      </c>
      <c r="AP421" s="88">
        <v>0</v>
      </c>
      <c r="AQ421" s="88">
        <v>0</v>
      </c>
      <c r="AR421" s="88">
        <v>0</v>
      </c>
      <c r="AS421" s="88">
        <v>0</v>
      </c>
      <c r="AT421" s="88">
        <v>0</v>
      </c>
      <c r="AU421" s="88">
        <v>0</v>
      </c>
      <c r="AV421" s="88">
        <v>0</v>
      </c>
      <c r="AW421" s="88">
        <v>0</v>
      </c>
      <c r="AX421" s="88">
        <v>0</v>
      </c>
      <c r="AY421" s="88">
        <v>0</v>
      </c>
      <c r="AZ421" s="88">
        <v>0</v>
      </c>
      <c r="BA421" s="88">
        <v>0</v>
      </c>
      <c r="BB421" s="88">
        <v>0</v>
      </c>
      <c r="BC421" s="88">
        <v>0</v>
      </c>
      <c r="BD421" s="88">
        <v>0</v>
      </c>
      <c r="BE421" s="88">
        <v>0</v>
      </c>
      <c r="BF421" s="88">
        <v>0</v>
      </c>
      <c r="BG421" s="88">
        <v>0</v>
      </c>
      <c r="BH421" s="88">
        <v>0</v>
      </c>
      <c r="BI421" s="88">
        <v>0</v>
      </c>
      <c r="BJ421" s="88">
        <v>0</v>
      </c>
      <c r="BK421" s="88">
        <v>0</v>
      </c>
      <c r="BL421" s="88">
        <v>0</v>
      </c>
      <c r="BM421" s="88">
        <v>0</v>
      </c>
      <c r="BN421" s="88">
        <v>0</v>
      </c>
      <c r="BO421" s="88">
        <v>0</v>
      </c>
      <c r="BP421" s="88">
        <v>0</v>
      </c>
      <c r="BQ421" s="88">
        <v>0</v>
      </c>
      <c r="BR421" s="88">
        <v>0</v>
      </c>
      <c r="BS421" s="88">
        <v>0</v>
      </c>
      <c r="BT421" s="88">
        <v>0</v>
      </c>
      <c r="BU421" s="88">
        <v>0</v>
      </c>
      <c r="BV421" s="88">
        <v>0</v>
      </c>
      <c r="BW421" s="88">
        <v>0</v>
      </c>
      <c r="BX421" s="88">
        <v>0</v>
      </c>
      <c r="BY421" s="88">
        <v>0</v>
      </c>
      <c r="BZ421" s="77">
        <v>189646.47</v>
      </c>
    </row>
    <row r="422" spans="1:78" x14ac:dyDescent="0.2">
      <c r="A422" s="74" t="s">
        <v>43</v>
      </c>
      <c r="B422" s="74" t="s">
        <v>696</v>
      </c>
      <c r="C422" s="75" t="s">
        <v>1063</v>
      </c>
      <c r="D422" s="74" t="s">
        <v>1064</v>
      </c>
      <c r="E422" s="76">
        <v>0</v>
      </c>
      <c r="F422" s="76">
        <v>0</v>
      </c>
      <c r="G422" s="76">
        <v>0</v>
      </c>
      <c r="H422" s="76">
        <v>0</v>
      </c>
      <c r="I422" s="76">
        <v>0</v>
      </c>
      <c r="J422" s="76">
        <v>0</v>
      </c>
      <c r="K422" s="76">
        <v>0</v>
      </c>
      <c r="L422" s="76">
        <v>0</v>
      </c>
      <c r="M422" s="76">
        <v>0</v>
      </c>
      <c r="N422" s="76">
        <v>0</v>
      </c>
      <c r="O422" s="76">
        <v>0</v>
      </c>
      <c r="P422" s="76">
        <v>0</v>
      </c>
      <c r="Q422" s="76">
        <v>0</v>
      </c>
      <c r="R422" s="76">
        <v>0</v>
      </c>
      <c r="S422" s="76">
        <v>0</v>
      </c>
      <c r="T422" s="76">
        <v>0</v>
      </c>
      <c r="U422" s="76">
        <v>0</v>
      </c>
      <c r="V422" s="76">
        <v>0</v>
      </c>
      <c r="W422" s="76">
        <v>0</v>
      </c>
      <c r="X422" s="76">
        <v>0</v>
      </c>
      <c r="Y422" s="76">
        <v>0</v>
      </c>
      <c r="Z422" s="76">
        <v>0</v>
      </c>
      <c r="AA422" s="76">
        <v>0</v>
      </c>
      <c r="AB422" s="76">
        <v>0</v>
      </c>
      <c r="AC422" s="76">
        <v>0</v>
      </c>
      <c r="AD422" s="76">
        <v>0</v>
      </c>
      <c r="AE422" s="76">
        <v>0</v>
      </c>
      <c r="AF422" s="76">
        <v>0</v>
      </c>
      <c r="AG422" s="76">
        <v>0</v>
      </c>
      <c r="AH422" s="76">
        <v>0</v>
      </c>
      <c r="AI422" s="76">
        <v>0</v>
      </c>
      <c r="AJ422" s="76">
        <v>0</v>
      </c>
      <c r="AK422" s="76">
        <v>0</v>
      </c>
      <c r="AL422" s="76">
        <v>0</v>
      </c>
      <c r="AM422" s="76">
        <v>0</v>
      </c>
      <c r="AN422" s="76">
        <v>0</v>
      </c>
      <c r="AO422" s="76">
        <v>0</v>
      </c>
      <c r="AP422" s="76">
        <v>0</v>
      </c>
      <c r="AQ422" s="76">
        <v>0</v>
      </c>
      <c r="AR422" s="76">
        <v>85031.12</v>
      </c>
      <c r="AS422" s="76">
        <v>0</v>
      </c>
      <c r="AT422" s="76">
        <v>0</v>
      </c>
      <c r="AU422" s="76">
        <v>0</v>
      </c>
      <c r="AV422" s="76">
        <v>0</v>
      </c>
      <c r="AW422" s="76">
        <v>0</v>
      </c>
      <c r="AX422" s="76">
        <v>0</v>
      </c>
      <c r="AY422" s="76">
        <v>0</v>
      </c>
      <c r="AZ422" s="76">
        <v>0</v>
      </c>
      <c r="BA422" s="76">
        <v>0</v>
      </c>
      <c r="BB422" s="76">
        <v>0</v>
      </c>
      <c r="BC422" s="76">
        <v>0</v>
      </c>
      <c r="BD422" s="76">
        <v>0</v>
      </c>
      <c r="BE422" s="76">
        <v>0</v>
      </c>
      <c r="BF422" s="76">
        <v>0</v>
      </c>
      <c r="BG422" s="76">
        <v>0</v>
      </c>
      <c r="BH422" s="76">
        <v>0</v>
      </c>
      <c r="BI422" s="76">
        <v>0</v>
      </c>
      <c r="BJ422" s="76">
        <v>0</v>
      </c>
      <c r="BK422" s="76">
        <v>0</v>
      </c>
      <c r="BL422" s="76">
        <v>0</v>
      </c>
      <c r="BM422" s="76">
        <v>0</v>
      </c>
      <c r="BN422" s="76">
        <v>0</v>
      </c>
      <c r="BO422" s="76">
        <v>0</v>
      </c>
      <c r="BP422" s="76">
        <v>0</v>
      </c>
      <c r="BQ422" s="76">
        <v>0</v>
      </c>
      <c r="BR422" s="76">
        <v>0</v>
      </c>
      <c r="BS422" s="76">
        <v>0</v>
      </c>
      <c r="BT422" s="76">
        <v>0</v>
      </c>
      <c r="BU422" s="76">
        <v>74000</v>
      </c>
      <c r="BV422" s="76">
        <v>0</v>
      </c>
      <c r="BW422" s="76">
        <v>0</v>
      </c>
      <c r="BX422" s="76">
        <v>18404</v>
      </c>
      <c r="BY422" s="76">
        <v>0</v>
      </c>
      <c r="BZ422" s="77">
        <v>26</v>
      </c>
    </row>
    <row r="423" spans="1:78" x14ac:dyDescent="0.2">
      <c r="A423" s="74" t="s">
        <v>43</v>
      </c>
      <c r="B423" s="74" t="s">
        <v>696</v>
      </c>
      <c r="C423" s="75" t="s">
        <v>1065</v>
      </c>
      <c r="D423" s="74" t="s">
        <v>1066</v>
      </c>
      <c r="E423" s="76">
        <v>0</v>
      </c>
      <c r="F423" s="76">
        <v>0</v>
      </c>
      <c r="G423" s="76">
        <v>0</v>
      </c>
      <c r="H423" s="76">
        <v>0</v>
      </c>
      <c r="I423" s="76">
        <v>0</v>
      </c>
      <c r="J423" s="76">
        <v>0</v>
      </c>
      <c r="K423" s="76">
        <v>0</v>
      </c>
      <c r="L423" s="76">
        <v>0</v>
      </c>
      <c r="M423" s="76">
        <v>0</v>
      </c>
      <c r="N423" s="76">
        <v>0</v>
      </c>
      <c r="O423" s="76">
        <v>0</v>
      </c>
      <c r="P423" s="76">
        <v>0</v>
      </c>
      <c r="Q423" s="76">
        <v>0</v>
      </c>
      <c r="R423" s="76">
        <v>0</v>
      </c>
      <c r="S423" s="76">
        <v>0</v>
      </c>
      <c r="T423" s="76">
        <v>0</v>
      </c>
      <c r="U423" s="76">
        <v>0</v>
      </c>
      <c r="V423" s="76">
        <v>0</v>
      </c>
      <c r="W423" s="76">
        <v>0</v>
      </c>
      <c r="X423" s="76">
        <v>0</v>
      </c>
      <c r="Y423" s="76">
        <v>0</v>
      </c>
      <c r="Z423" s="76">
        <v>0</v>
      </c>
      <c r="AA423" s="76">
        <v>0</v>
      </c>
      <c r="AB423" s="76">
        <v>0</v>
      </c>
      <c r="AC423" s="76">
        <v>0</v>
      </c>
      <c r="AD423" s="76">
        <v>0</v>
      </c>
      <c r="AE423" s="76">
        <v>0</v>
      </c>
      <c r="AF423" s="76">
        <v>0</v>
      </c>
      <c r="AG423" s="76">
        <v>0</v>
      </c>
      <c r="AH423" s="76">
        <v>0</v>
      </c>
      <c r="AI423" s="76">
        <v>0</v>
      </c>
      <c r="AJ423" s="76">
        <v>0</v>
      </c>
      <c r="AK423" s="76">
        <v>0</v>
      </c>
      <c r="AL423" s="76">
        <v>0</v>
      </c>
      <c r="AM423" s="76">
        <v>0</v>
      </c>
      <c r="AN423" s="76">
        <v>0</v>
      </c>
      <c r="AO423" s="76">
        <v>0</v>
      </c>
      <c r="AP423" s="76">
        <v>0</v>
      </c>
      <c r="AQ423" s="76">
        <v>0</v>
      </c>
      <c r="AR423" s="76">
        <v>0</v>
      </c>
      <c r="AS423" s="76">
        <v>0</v>
      </c>
      <c r="AT423" s="76">
        <v>0</v>
      </c>
      <c r="AU423" s="76">
        <v>0</v>
      </c>
      <c r="AV423" s="76">
        <v>0</v>
      </c>
      <c r="AW423" s="76">
        <v>0</v>
      </c>
      <c r="AX423" s="76">
        <v>0</v>
      </c>
      <c r="AY423" s="76">
        <v>0</v>
      </c>
      <c r="AZ423" s="76">
        <v>0</v>
      </c>
      <c r="BA423" s="76">
        <v>0</v>
      </c>
      <c r="BB423" s="76">
        <v>0</v>
      </c>
      <c r="BC423" s="76">
        <v>0</v>
      </c>
      <c r="BD423" s="76">
        <v>0</v>
      </c>
      <c r="BE423" s="76">
        <v>0</v>
      </c>
      <c r="BF423" s="76">
        <v>0</v>
      </c>
      <c r="BG423" s="76">
        <v>0</v>
      </c>
      <c r="BH423" s="76">
        <v>0</v>
      </c>
      <c r="BI423" s="76">
        <v>0</v>
      </c>
      <c r="BJ423" s="76">
        <v>31800</v>
      </c>
      <c r="BK423" s="76">
        <v>0</v>
      </c>
      <c r="BL423" s="76">
        <v>0</v>
      </c>
      <c r="BM423" s="76">
        <v>0</v>
      </c>
      <c r="BN423" s="76">
        <v>0</v>
      </c>
      <c r="BO423" s="76">
        <v>0</v>
      </c>
      <c r="BP423" s="76">
        <v>0</v>
      </c>
      <c r="BQ423" s="76">
        <v>0</v>
      </c>
      <c r="BR423" s="76">
        <v>0</v>
      </c>
      <c r="BS423" s="76">
        <v>0</v>
      </c>
      <c r="BT423" s="76">
        <v>0</v>
      </c>
      <c r="BU423" s="76">
        <v>0</v>
      </c>
      <c r="BV423" s="76">
        <v>0</v>
      </c>
      <c r="BW423" s="76">
        <v>0</v>
      </c>
      <c r="BX423" s="76">
        <v>157600</v>
      </c>
      <c r="BY423" s="76">
        <v>0</v>
      </c>
      <c r="BZ423" s="77">
        <v>4</v>
      </c>
    </row>
    <row r="424" spans="1:78" x14ac:dyDescent="0.2">
      <c r="A424" s="74" t="s">
        <v>43</v>
      </c>
      <c r="B424" s="74" t="s">
        <v>696</v>
      </c>
      <c r="C424" s="75" t="s">
        <v>1067</v>
      </c>
      <c r="D424" s="74" t="s">
        <v>1068</v>
      </c>
      <c r="E424" s="88">
        <v>0</v>
      </c>
      <c r="F424" s="88">
        <v>0</v>
      </c>
      <c r="G424" s="88">
        <v>0</v>
      </c>
      <c r="H424" s="88">
        <v>0</v>
      </c>
      <c r="I424" s="88">
        <v>0</v>
      </c>
      <c r="J424" s="88">
        <v>0</v>
      </c>
      <c r="K424" s="88">
        <v>0</v>
      </c>
      <c r="L424" s="88">
        <v>0</v>
      </c>
      <c r="M424" s="88">
        <v>0</v>
      </c>
      <c r="N424" s="88">
        <v>0</v>
      </c>
      <c r="O424" s="88">
        <v>0</v>
      </c>
      <c r="P424" s="88">
        <v>0</v>
      </c>
      <c r="Q424" s="88">
        <v>0</v>
      </c>
      <c r="R424" s="88">
        <v>0</v>
      </c>
      <c r="S424" s="88">
        <v>0</v>
      </c>
      <c r="T424" s="88">
        <v>0</v>
      </c>
      <c r="U424" s="88">
        <v>0</v>
      </c>
      <c r="V424" s="88">
        <v>0</v>
      </c>
      <c r="W424" s="88">
        <v>0</v>
      </c>
      <c r="X424" s="88">
        <v>0</v>
      </c>
      <c r="Y424" s="88">
        <v>0</v>
      </c>
      <c r="Z424" s="88">
        <v>0</v>
      </c>
      <c r="AA424" s="88">
        <v>0</v>
      </c>
      <c r="AB424" s="88">
        <v>0</v>
      </c>
      <c r="AC424" s="88">
        <v>0</v>
      </c>
      <c r="AD424" s="88">
        <v>0</v>
      </c>
      <c r="AE424" s="88">
        <v>0</v>
      </c>
      <c r="AF424" s="88">
        <v>0</v>
      </c>
      <c r="AG424" s="88">
        <v>0</v>
      </c>
      <c r="AH424" s="88">
        <v>0</v>
      </c>
      <c r="AI424" s="88">
        <v>0</v>
      </c>
      <c r="AJ424" s="88">
        <v>0</v>
      </c>
      <c r="AK424" s="88">
        <v>0</v>
      </c>
      <c r="AL424" s="88">
        <v>0</v>
      </c>
      <c r="AM424" s="88">
        <v>0</v>
      </c>
      <c r="AN424" s="88">
        <v>0</v>
      </c>
      <c r="AO424" s="88">
        <v>0</v>
      </c>
      <c r="AP424" s="88">
        <v>0</v>
      </c>
      <c r="AQ424" s="88">
        <v>0</v>
      </c>
      <c r="AR424" s="88">
        <v>0</v>
      </c>
      <c r="AS424" s="88">
        <v>0</v>
      </c>
      <c r="AT424" s="88">
        <v>0</v>
      </c>
      <c r="AU424" s="88">
        <v>0</v>
      </c>
      <c r="AV424" s="88">
        <v>0</v>
      </c>
      <c r="AW424" s="88">
        <v>0</v>
      </c>
      <c r="AX424" s="88">
        <v>0</v>
      </c>
      <c r="AY424" s="88">
        <v>0</v>
      </c>
      <c r="AZ424" s="88">
        <v>0</v>
      </c>
      <c r="BA424" s="88">
        <v>0</v>
      </c>
      <c r="BB424" s="88">
        <v>0</v>
      </c>
      <c r="BC424" s="88">
        <v>0</v>
      </c>
      <c r="BD424" s="88">
        <v>0</v>
      </c>
      <c r="BE424" s="88">
        <v>0</v>
      </c>
      <c r="BF424" s="88">
        <v>0</v>
      </c>
      <c r="BG424" s="88">
        <v>0</v>
      </c>
      <c r="BH424" s="88">
        <v>0</v>
      </c>
      <c r="BI424" s="88">
        <v>0</v>
      </c>
      <c r="BJ424" s="88">
        <v>0</v>
      </c>
      <c r="BK424" s="88">
        <v>0</v>
      </c>
      <c r="BL424" s="88">
        <v>0</v>
      </c>
      <c r="BM424" s="88">
        <v>0</v>
      </c>
      <c r="BN424" s="88">
        <v>0</v>
      </c>
      <c r="BO424" s="88">
        <v>0</v>
      </c>
      <c r="BP424" s="88">
        <v>0</v>
      </c>
      <c r="BQ424" s="88">
        <v>0</v>
      </c>
      <c r="BR424" s="88">
        <v>0</v>
      </c>
      <c r="BS424" s="88">
        <v>0</v>
      </c>
      <c r="BT424" s="88">
        <v>0</v>
      </c>
      <c r="BU424" s="88">
        <v>0</v>
      </c>
      <c r="BV424" s="88">
        <v>0</v>
      </c>
      <c r="BW424" s="88">
        <v>0</v>
      </c>
      <c r="BX424" s="88">
        <v>0</v>
      </c>
      <c r="BY424" s="88">
        <v>0</v>
      </c>
      <c r="BZ424" s="77"/>
    </row>
    <row r="425" spans="1:78" x14ac:dyDescent="0.2">
      <c r="A425" s="74" t="s">
        <v>43</v>
      </c>
      <c r="B425" s="74" t="s">
        <v>696</v>
      </c>
      <c r="C425" s="75" t="s">
        <v>1069</v>
      </c>
      <c r="D425" s="74" t="s">
        <v>1070</v>
      </c>
      <c r="E425" s="76">
        <v>0</v>
      </c>
      <c r="F425" s="76">
        <v>0</v>
      </c>
      <c r="G425" s="76">
        <v>0</v>
      </c>
      <c r="H425" s="76">
        <v>0</v>
      </c>
      <c r="I425" s="76">
        <v>0</v>
      </c>
      <c r="J425" s="76">
        <v>0</v>
      </c>
      <c r="K425" s="76">
        <v>0</v>
      </c>
      <c r="L425" s="76">
        <v>0</v>
      </c>
      <c r="M425" s="76">
        <v>0</v>
      </c>
      <c r="N425" s="76">
        <v>0</v>
      </c>
      <c r="O425" s="76">
        <v>0</v>
      </c>
      <c r="P425" s="76">
        <v>0</v>
      </c>
      <c r="Q425" s="76">
        <v>0</v>
      </c>
      <c r="R425" s="76">
        <v>0</v>
      </c>
      <c r="S425" s="76">
        <v>0</v>
      </c>
      <c r="T425" s="76">
        <v>0</v>
      </c>
      <c r="U425" s="76">
        <v>0</v>
      </c>
      <c r="V425" s="76">
        <v>0</v>
      </c>
      <c r="W425" s="76">
        <v>0</v>
      </c>
      <c r="X425" s="76">
        <v>0</v>
      </c>
      <c r="Y425" s="76">
        <v>0</v>
      </c>
      <c r="Z425" s="76">
        <v>0</v>
      </c>
      <c r="AA425" s="76">
        <v>0</v>
      </c>
      <c r="AB425" s="76">
        <v>0</v>
      </c>
      <c r="AC425" s="76">
        <v>0</v>
      </c>
      <c r="AD425" s="76">
        <v>6757.13</v>
      </c>
      <c r="AE425" s="76">
        <v>0</v>
      </c>
      <c r="AF425" s="76">
        <v>0</v>
      </c>
      <c r="AG425" s="76">
        <v>0</v>
      </c>
      <c r="AH425" s="76">
        <v>0</v>
      </c>
      <c r="AI425" s="76">
        <v>0</v>
      </c>
      <c r="AJ425" s="76">
        <v>0</v>
      </c>
      <c r="AK425" s="76">
        <v>0</v>
      </c>
      <c r="AL425" s="76">
        <v>0</v>
      </c>
      <c r="AM425" s="76">
        <v>0</v>
      </c>
      <c r="AN425" s="76">
        <v>0</v>
      </c>
      <c r="AO425" s="76">
        <v>0</v>
      </c>
      <c r="AP425" s="76">
        <v>0</v>
      </c>
      <c r="AQ425" s="76">
        <v>0</v>
      </c>
      <c r="AR425" s="76">
        <v>0</v>
      </c>
      <c r="AS425" s="76">
        <v>0</v>
      </c>
      <c r="AT425" s="76">
        <v>0</v>
      </c>
      <c r="AU425" s="76">
        <v>0</v>
      </c>
      <c r="AV425" s="76">
        <v>0</v>
      </c>
      <c r="AW425" s="76">
        <v>0</v>
      </c>
      <c r="AX425" s="76">
        <v>0</v>
      </c>
      <c r="AY425" s="76">
        <v>0</v>
      </c>
      <c r="AZ425" s="76">
        <v>0</v>
      </c>
      <c r="BA425" s="76">
        <v>0</v>
      </c>
      <c r="BB425" s="76">
        <v>0</v>
      </c>
      <c r="BC425" s="76">
        <v>0</v>
      </c>
      <c r="BD425" s="76">
        <v>0</v>
      </c>
      <c r="BE425" s="76">
        <v>0</v>
      </c>
      <c r="BF425" s="76">
        <v>0</v>
      </c>
      <c r="BG425" s="76">
        <v>0</v>
      </c>
      <c r="BH425" s="76">
        <v>0</v>
      </c>
      <c r="BI425" s="76">
        <v>0</v>
      </c>
      <c r="BJ425" s="76">
        <v>0</v>
      </c>
      <c r="BK425" s="76">
        <v>0</v>
      </c>
      <c r="BL425" s="76">
        <v>29800</v>
      </c>
      <c r="BM425" s="76">
        <v>0</v>
      </c>
      <c r="BN425" s="76">
        <v>0</v>
      </c>
      <c r="BO425" s="76">
        <v>0</v>
      </c>
      <c r="BP425" s="76">
        <v>0</v>
      </c>
      <c r="BQ425" s="76">
        <v>0</v>
      </c>
      <c r="BR425" s="76">
        <v>0</v>
      </c>
      <c r="BS425" s="76">
        <v>0</v>
      </c>
      <c r="BT425" s="76">
        <v>0</v>
      </c>
      <c r="BU425" s="76">
        <v>0</v>
      </c>
      <c r="BV425" s="76">
        <v>0</v>
      </c>
      <c r="BW425" s="76">
        <v>0</v>
      </c>
      <c r="BX425" s="76">
        <v>0</v>
      </c>
      <c r="BY425" s="76">
        <v>0</v>
      </c>
      <c r="BZ425" s="77">
        <v>119299.43000000002</v>
      </c>
    </row>
    <row r="426" spans="1:78" x14ac:dyDescent="0.2">
      <c r="A426" s="74" t="s">
        <v>43</v>
      </c>
      <c r="B426" s="74" t="s">
        <v>696</v>
      </c>
      <c r="C426" s="75" t="s">
        <v>1071</v>
      </c>
      <c r="D426" s="74" t="s">
        <v>1072</v>
      </c>
      <c r="E426" s="88">
        <v>0</v>
      </c>
      <c r="F426" s="88">
        <v>0</v>
      </c>
      <c r="G426" s="88">
        <v>0</v>
      </c>
      <c r="H426" s="88">
        <v>0</v>
      </c>
      <c r="I426" s="88">
        <v>0</v>
      </c>
      <c r="J426" s="88">
        <v>0</v>
      </c>
      <c r="K426" s="88">
        <v>0</v>
      </c>
      <c r="L426" s="88">
        <v>0</v>
      </c>
      <c r="M426" s="88">
        <v>0</v>
      </c>
      <c r="N426" s="88">
        <v>0</v>
      </c>
      <c r="O426" s="88">
        <v>0</v>
      </c>
      <c r="P426" s="88">
        <v>0</v>
      </c>
      <c r="Q426" s="88">
        <v>0</v>
      </c>
      <c r="R426" s="88">
        <v>0</v>
      </c>
      <c r="S426" s="88">
        <v>0</v>
      </c>
      <c r="T426" s="88">
        <v>0</v>
      </c>
      <c r="U426" s="88">
        <v>0</v>
      </c>
      <c r="V426" s="88">
        <v>0</v>
      </c>
      <c r="W426" s="88">
        <v>0</v>
      </c>
      <c r="X426" s="88">
        <v>0</v>
      </c>
      <c r="Y426" s="88">
        <v>0</v>
      </c>
      <c r="Z426" s="88">
        <v>0</v>
      </c>
      <c r="AA426" s="88">
        <v>0</v>
      </c>
      <c r="AB426" s="88">
        <v>0</v>
      </c>
      <c r="AC426" s="88">
        <v>0</v>
      </c>
      <c r="AD426" s="88">
        <v>0</v>
      </c>
      <c r="AE426" s="88">
        <v>0</v>
      </c>
      <c r="AF426" s="88">
        <v>0</v>
      </c>
      <c r="AG426" s="88">
        <v>0</v>
      </c>
      <c r="AH426" s="88">
        <v>0</v>
      </c>
      <c r="AI426" s="88">
        <v>0</v>
      </c>
      <c r="AJ426" s="88">
        <v>0</v>
      </c>
      <c r="AK426" s="88">
        <v>0</v>
      </c>
      <c r="AL426" s="88">
        <v>0</v>
      </c>
      <c r="AM426" s="88">
        <v>0</v>
      </c>
      <c r="AN426" s="88">
        <v>0</v>
      </c>
      <c r="AO426" s="88">
        <v>0</v>
      </c>
      <c r="AP426" s="88">
        <v>0</v>
      </c>
      <c r="AQ426" s="88">
        <v>0</v>
      </c>
      <c r="AR426" s="88">
        <v>0</v>
      </c>
      <c r="AS426" s="88">
        <v>0</v>
      </c>
      <c r="AT426" s="88">
        <v>0</v>
      </c>
      <c r="AU426" s="88">
        <v>0</v>
      </c>
      <c r="AV426" s="88">
        <v>0</v>
      </c>
      <c r="AW426" s="88">
        <v>0</v>
      </c>
      <c r="AX426" s="88">
        <v>0</v>
      </c>
      <c r="AY426" s="88">
        <v>0</v>
      </c>
      <c r="AZ426" s="88">
        <v>0</v>
      </c>
      <c r="BA426" s="88">
        <v>0</v>
      </c>
      <c r="BB426" s="88">
        <v>0</v>
      </c>
      <c r="BC426" s="88">
        <v>0</v>
      </c>
      <c r="BD426" s="88">
        <v>0</v>
      </c>
      <c r="BE426" s="88">
        <v>0</v>
      </c>
      <c r="BF426" s="88">
        <v>0</v>
      </c>
      <c r="BG426" s="88">
        <v>0</v>
      </c>
      <c r="BH426" s="88">
        <v>0</v>
      </c>
      <c r="BI426" s="88">
        <v>0</v>
      </c>
      <c r="BJ426" s="88">
        <v>0</v>
      </c>
      <c r="BK426" s="88">
        <v>0</v>
      </c>
      <c r="BL426" s="88">
        <v>0</v>
      </c>
      <c r="BM426" s="88">
        <v>0</v>
      </c>
      <c r="BN426" s="88">
        <v>0</v>
      </c>
      <c r="BO426" s="88">
        <v>0</v>
      </c>
      <c r="BP426" s="88">
        <v>0</v>
      </c>
      <c r="BQ426" s="88">
        <v>0</v>
      </c>
      <c r="BR426" s="88">
        <v>0</v>
      </c>
      <c r="BS426" s="88">
        <v>0</v>
      </c>
      <c r="BT426" s="88">
        <v>0</v>
      </c>
      <c r="BU426" s="88">
        <v>0</v>
      </c>
      <c r="BV426" s="88">
        <v>0</v>
      </c>
      <c r="BW426" s="88">
        <v>0</v>
      </c>
      <c r="BX426" s="88">
        <v>0</v>
      </c>
      <c r="BY426" s="88">
        <v>0</v>
      </c>
      <c r="BZ426" s="77"/>
    </row>
    <row r="427" spans="1:78" x14ac:dyDescent="0.2">
      <c r="A427" s="74" t="s">
        <v>43</v>
      </c>
      <c r="B427" s="74" t="s">
        <v>696</v>
      </c>
      <c r="C427" s="75" t="s">
        <v>1073</v>
      </c>
      <c r="D427" s="74" t="s">
        <v>1074</v>
      </c>
      <c r="E427" s="88">
        <v>0</v>
      </c>
      <c r="F427" s="88">
        <v>0</v>
      </c>
      <c r="G427" s="88">
        <v>0</v>
      </c>
      <c r="H427" s="88">
        <v>0</v>
      </c>
      <c r="I427" s="88">
        <v>0</v>
      </c>
      <c r="J427" s="88">
        <v>0</v>
      </c>
      <c r="K427" s="88">
        <v>0</v>
      </c>
      <c r="L427" s="88">
        <v>0</v>
      </c>
      <c r="M427" s="88">
        <v>0</v>
      </c>
      <c r="N427" s="88">
        <v>0</v>
      </c>
      <c r="O427" s="88">
        <v>0</v>
      </c>
      <c r="P427" s="88">
        <v>0</v>
      </c>
      <c r="Q427" s="88">
        <v>0</v>
      </c>
      <c r="R427" s="88">
        <v>0</v>
      </c>
      <c r="S427" s="88">
        <v>0</v>
      </c>
      <c r="T427" s="88">
        <v>0</v>
      </c>
      <c r="U427" s="88">
        <v>0</v>
      </c>
      <c r="V427" s="88">
        <v>0</v>
      </c>
      <c r="W427" s="88">
        <v>0</v>
      </c>
      <c r="X427" s="88">
        <v>0</v>
      </c>
      <c r="Y427" s="88">
        <v>0</v>
      </c>
      <c r="Z427" s="88">
        <v>0</v>
      </c>
      <c r="AA427" s="88">
        <v>0</v>
      </c>
      <c r="AB427" s="88">
        <v>0</v>
      </c>
      <c r="AC427" s="88">
        <v>0</v>
      </c>
      <c r="AD427" s="88">
        <v>0</v>
      </c>
      <c r="AE427" s="88">
        <v>0</v>
      </c>
      <c r="AF427" s="88">
        <v>0</v>
      </c>
      <c r="AG427" s="88">
        <v>0</v>
      </c>
      <c r="AH427" s="88">
        <v>0</v>
      </c>
      <c r="AI427" s="88">
        <v>0</v>
      </c>
      <c r="AJ427" s="88">
        <v>0</v>
      </c>
      <c r="AK427" s="88">
        <v>0</v>
      </c>
      <c r="AL427" s="88">
        <v>0</v>
      </c>
      <c r="AM427" s="88">
        <v>0</v>
      </c>
      <c r="AN427" s="88">
        <v>0</v>
      </c>
      <c r="AO427" s="88">
        <v>0</v>
      </c>
      <c r="AP427" s="88">
        <v>0</v>
      </c>
      <c r="AQ427" s="88">
        <v>0</v>
      </c>
      <c r="AR427" s="88">
        <v>0</v>
      </c>
      <c r="AS427" s="88">
        <v>0</v>
      </c>
      <c r="AT427" s="88">
        <v>0</v>
      </c>
      <c r="AU427" s="88">
        <v>0</v>
      </c>
      <c r="AV427" s="88">
        <v>0</v>
      </c>
      <c r="AW427" s="88">
        <v>0</v>
      </c>
      <c r="AX427" s="88">
        <v>0</v>
      </c>
      <c r="AY427" s="88">
        <v>0</v>
      </c>
      <c r="AZ427" s="88">
        <v>0</v>
      </c>
      <c r="BA427" s="88">
        <v>0</v>
      </c>
      <c r="BB427" s="88">
        <v>0</v>
      </c>
      <c r="BC427" s="88">
        <v>0</v>
      </c>
      <c r="BD427" s="88">
        <v>0</v>
      </c>
      <c r="BE427" s="88">
        <v>0</v>
      </c>
      <c r="BF427" s="88">
        <v>0</v>
      </c>
      <c r="BG427" s="88">
        <v>0</v>
      </c>
      <c r="BH427" s="88">
        <v>0</v>
      </c>
      <c r="BI427" s="88">
        <v>0</v>
      </c>
      <c r="BJ427" s="88">
        <v>0</v>
      </c>
      <c r="BK427" s="88">
        <v>0</v>
      </c>
      <c r="BL427" s="88">
        <v>0</v>
      </c>
      <c r="BM427" s="88">
        <v>0</v>
      </c>
      <c r="BN427" s="88">
        <v>0</v>
      </c>
      <c r="BO427" s="88">
        <v>0</v>
      </c>
      <c r="BP427" s="88">
        <v>0</v>
      </c>
      <c r="BQ427" s="88">
        <v>0</v>
      </c>
      <c r="BR427" s="88">
        <v>0</v>
      </c>
      <c r="BS427" s="88">
        <v>0</v>
      </c>
      <c r="BT427" s="88">
        <v>0</v>
      </c>
      <c r="BU427" s="88">
        <v>0</v>
      </c>
      <c r="BV427" s="88">
        <v>0</v>
      </c>
      <c r="BW427" s="88">
        <v>0</v>
      </c>
      <c r="BX427" s="88">
        <v>0</v>
      </c>
      <c r="BY427" s="88">
        <v>0</v>
      </c>
      <c r="BZ427" s="77"/>
    </row>
    <row r="428" spans="1:78" x14ac:dyDescent="0.2">
      <c r="A428" s="74" t="s">
        <v>43</v>
      </c>
      <c r="B428" s="74" t="s">
        <v>696</v>
      </c>
      <c r="C428" s="75" t="s">
        <v>1075</v>
      </c>
      <c r="D428" s="74" t="s">
        <v>1076</v>
      </c>
      <c r="E428" s="76">
        <v>0</v>
      </c>
      <c r="F428" s="76">
        <v>0</v>
      </c>
      <c r="G428" s="76">
        <v>0</v>
      </c>
      <c r="H428" s="76">
        <v>0</v>
      </c>
      <c r="I428" s="76">
        <v>0</v>
      </c>
      <c r="J428" s="76">
        <v>0</v>
      </c>
      <c r="K428" s="76">
        <v>0</v>
      </c>
      <c r="L428" s="76">
        <v>0</v>
      </c>
      <c r="M428" s="76">
        <v>0</v>
      </c>
      <c r="N428" s="76">
        <v>0</v>
      </c>
      <c r="O428" s="76">
        <v>0</v>
      </c>
      <c r="P428" s="76">
        <v>0</v>
      </c>
      <c r="Q428" s="76">
        <v>0</v>
      </c>
      <c r="R428" s="76">
        <v>0</v>
      </c>
      <c r="S428" s="76">
        <v>0</v>
      </c>
      <c r="T428" s="76">
        <v>0</v>
      </c>
      <c r="U428" s="76">
        <v>0</v>
      </c>
      <c r="V428" s="76">
        <v>0</v>
      </c>
      <c r="W428" s="76">
        <v>0</v>
      </c>
      <c r="X428" s="76">
        <v>0</v>
      </c>
      <c r="Y428" s="76">
        <v>0</v>
      </c>
      <c r="Z428" s="76">
        <v>0</v>
      </c>
      <c r="AA428" s="76">
        <v>0</v>
      </c>
      <c r="AB428" s="76">
        <v>0</v>
      </c>
      <c r="AC428" s="76">
        <v>0</v>
      </c>
      <c r="AD428" s="76">
        <v>0</v>
      </c>
      <c r="AE428" s="76">
        <v>0</v>
      </c>
      <c r="AF428" s="76">
        <v>0</v>
      </c>
      <c r="AG428" s="76">
        <v>0</v>
      </c>
      <c r="AH428" s="76">
        <v>0</v>
      </c>
      <c r="AI428" s="76">
        <v>0</v>
      </c>
      <c r="AJ428" s="76">
        <v>0</v>
      </c>
      <c r="AK428" s="76">
        <v>0</v>
      </c>
      <c r="AL428" s="76">
        <v>0</v>
      </c>
      <c r="AM428" s="76">
        <v>0</v>
      </c>
      <c r="AN428" s="76">
        <v>0</v>
      </c>
      <c r="AO428" s="76">
        <v>0</v>
      </c>
      <c r="AP428" s="76">
        <v>0</v>
      </c>
      <c r="AQ428" s="76">
        <v>0</v>
      </c>
      <c r="AR428" s="76">
        <v>0</v>
      </c>
      <c r="AS428" s="76">
        <v>0</v>
      </c>
      <c r="AT428" s="76">
        <v>0</v>
      </c>
      <c r="AU428" s="76">
        <v>0</v>
      </c>
      <c r="AV428" s="76">
        <v>0</v>
      </c>
      <c r="AW428" s="76">
        <v>0</v>
      </c>
      <c r="AX428" s="76">
        <v>0</v>
      </c>
      <c r="AY428" s="76">
        <v>0</v>
      </c>
      <c r="AZ428" s="76">
        <v>0</v>
      </c>
      <c r="BA428" s="76">
        <v>0</v>
      </c>
      <c r="BB428" s="76">
        <v>0</v>
      </c>
      <c r="BC428" s="76">
        <v>0</v>
      </c>
      <c r="BD428" s="76">
        <v>0</v>
      </c>
      <c r="BE428" s="76">
        <v>0</v>
      </c>
      <c r="BF428" s="76">
        <v>0</v>
      </c>
      <c r="BG428" s="76">
        <v>0</v>
      </c>
      <c r="BH428" s="76">
        <v>0</v>
      </c>
      <c r="BI428" s="76">
        <v>0</v>
      </c>
      <c r="BJ428" s="76">
        <v>0</v>
      </c>
      <c r="BK428" s="76">
        <v>0</v>
      </c>
      <c r="BL428" s="76">
        <v>4500</v>
      </c>
      <c r="BM428" s="76">
        <v>0</v>
      </c>
      <c r="BN428" s="76">
        <v>0</v>
      </c>
      <c r="BO428" s="76">
        <v>0</v>
      </c>
      <c r="BP428" s="76">
        <v>0</v>
      </c>
      <c r="BQ428" s="76">
        <v>0</v>
      </c>
      <c r="BR428" s="76">
        <v>0</v>
      </c>
      <c r="BS428" s="76">
        <v>0</v>
      </c>
      <c r="BT428" s="76">
        <v>0</v>
      </c>
      <c r="BU428" s="76">
        <v>0</v>
      </c>
      <c r="BV428" s="76">
        <v>0</v>
      </c>
      <c r="BW428" s="76">
        <v>0</v>
      </c>
      <c r="BX428" s="76">
        <v>0</v>
      </c>
      <c r="BY428" s="76">
        <v>0</v>
      </c>
      <c r="BZ428" s="77"/>
    </row>
    <row r="429" spans="1:78" x14ac:dyDescent="0.2">
      <c r="A429" s="74" t="s">
        <v>43</v>
      </c>
      <c r="B429" s="74" t="s">
        <v>696</v>
      </c>
      <c r="C429" s="75" t="s">
        <v>1077</v>
      </c>
      <c r="D429" s="74" t="s">
        <v>1078</v>
      </c>
      <c r="E429" s="76">
        <v>2424180</v>
      </c>
      <c r="F429" s="76">
        <v>0</v>
      </c>
      <c r="G429" s="76">
        <v>594500</v>
      </c>
      <c r="H429" s="76">
        <v>0</v>
      </c>
      <c r="I429" s="76">
        <v>0</v>
      </c>
      <c r="J429" s="76">
        <v>0</v>
      </c>
      <c r="K429" s="76">
        <v>19500670.52</v>
      </c>
      <c r="L429" s="76">
        <v>4621942.1399999997</v>
      </c>
      <c r="M429" s="76">
        <v>0</v>
      </c>
      <c r="N429" s="76">
        <v>0</v>
      </c>
      <c r="O429" s="76">
        <v>0</v>
      </c>
      <c r="P429" s="76">
        <v>0</v>
      </c>
      <c r="Q429" s="76">
        <v>2551600</v>
      </c>
      <c r="R429" s="76">
        <v>2822200</v>
      </c>
      <c r="S429" s="76">
        <v>0</v>
      </c>
      <c r="T429" s="76">
        <v>0</v>
      </c>
      <c r="U429" s="76">
        <v>0</v>
      </c>
      <c r="V429" s="76">
        <v>0</v>
      </c>
      <c r="W429" s="76">
        <v>316487.52</v>
      </c>
      <c r="X429" s="76">
        <v>0</v>
      </c>
      <c r="Y429" s="76">
        <v>981120</v>
      </c>
      <c r="Z429" s="76">
        <v>0</v>
      </c>
      <c r="AA429" s="76">
        <v>128200</v>
      </c>
      <c r="AB429" s="76">
        <v>0</v>
      </c>
      <c r="AC429" s="76">
        <v>0</v>
      </c>
      <c r="AD429" s="76">
        <v>0</v>
      </c>
      <c r="AE429" s="76">
        <v>1213600</v>
      </c>
      <c r="AF429" s="76">
        <v>1360000</v>
      </c>
      <c r="AG429" s="76">
        <v>80804</v>
      </c>
      <c r="AH429" s="76">
        <v>0</v>
      </c>
      <c r="AI429" s="76">
        <v>0</v>
      </c>
      <c r="AJ429" s="76">
        <v>79000</v>
      </c>
      <c r="AK429" s="76">
        <v>0</v>
      </c>
      <c r="AL429" s="76">
        <v>0</v>
      </c>
      <c r="AM429" s="76">
        <v>113500</v>
      </c>
      <c r="AN429" s="76">
        <v>0</v>
      </c>
      <c r="AO429" s="76">
        <v>105000</v>
      </c>
      <c r="AP429" s="76">
        <v>0</v>
      </c>
      <c r="AQ429" s="76">
        <v>0</v>
      </c>
      <c r="AR429" s="76">
        <v>0</v>
      </c>
      <c r="AS429" s="76">
        <v>0</v>
      </c>
      <c r="AT429" s="76">
        <v>0</v>
      </c>
      <c r="AU429" s="76">
        <v>0</v>
      </c>
      <c r="AV429" s="76">
        <v>283420</v>
      </c>
      <c r="AW429" s="76">
        <v>0</v>
      </c>
      <c r="AX429" s="76">
        <v>234699.86</v>
      </c>
      <c r="AY429" s="76">
        <v>9843673.0399999991</v>
      </c>
      <c r="AZ429" s="76">
        <v>0</v>
      </c>
      <c r="BA429" s="76">
        <v>1744575</v>
      </c>
      <c r="BB429" s="76">
        <v>0</v>
      </c>
      <c r="BC429" s="76">
        <v>1658415</v>
      </c>
      <c r="BD429" s="76">
        <v>0</v>
      </c>
      <c r="BE429" s="76">
        <v>911092.5</v>
      </c>
      <c r="BF429" s="76">
        <v>191950</v>
      </c>
      <c r="BG429" s="76">
        <v>0</v>
      </c>
      <c r="BH429" s="76">
        <v>0</v>
      </c>
      <c r="BI429" s="76">
        <v>1500</v>
      </c>
      <c r="BJ429" s="76">
        <v>3328707.87</v>
      </c>
      <c r="BK429" s="76">
        <v>0</v>
      </c>
      <c r="BL429" s="76">
        <v>0</v>
      </c>
      <c r="BM429" s="76">
        <v>29200</v>
      </c>
      <c r="BN429" s="76">
        <v>0</v>
      </c>
      <c r="BO429" s="76">
        <v>1436</v>
      </c>
      <c r="BP429" s="76">
        <v>0</v>
      </c>
      <c r="BQ429" s="76">
        <v>80000</v>
      </c>
      <c r="BR429" s="76">
        <v>322388.31</v>
      </c>
      <c r="BS429" s="76">
        <v>57750</v>
      </c>
      <c r="BT429" s="76">
        <v>0</v>
      </c>
      <c r="BU429" s="76">
        <v>1051203</v>
      </c>
      <c r="BV429" s="76">
        <v>0</v>
      </c>
      <c r="BW429" s="76">
        <v>1134200</v>
      </c>
      <c r="BX429" s="76">
        <v>1794714.45</v>
      </c>
      <c r="BY429" s="76">
        <v>0</v>
      </c>
      <c r="BZ429" s="77"/>
    </row>
    <row r="430" spans="1:78" x14ac:dyDescent="0.2">
      <c r="A430" s="74" t="s">
        <v>43</v>
      </c>
      <c r="B430" s="74" t="s">
        <v>696</v>
      </c>
      <c r="C430" s="75" t="s">
        <v>1079</v>
      </c>
      <c r="D430" s="74" t="s">
        <v>1080</v>
      </c>
      <c r="E430" s="88">
        <v>0</v>
      </c>
      <c r="F430" s="88">
        <v>0</v>
      </c>
      <c r="G430" s="88">
        <v>0</v>
      </c>
      <c r="H430" s="88">
        <v>0</v>
      </c>
      <c r="I430" s="88">
        <v>0</v>
      </c>
      <c r="J430" s="88">
        <v>0</v>
      </c>
      <c r="K430" s="88">
        <v>0</v>
      </c>
      <c r="L430" s="88">
        <v>0</v>
      </c>
      <c r="M430" s="88">
        <v>0</v>
      </c>
      <c r="N430" s="88">
        <v>0</v>
      </c>
      <c r="O430" s="88">
        <v>0</v>
      </c>
      <c r="P430" s="88">
        <v>0</v>
      </c>
      <c r="Q430" s="88">
        <v>0</v>
      </c>
      <c r="R430" s="88">
        <v>0</v>
      </c>
      <c r="S430" s="88">
        <v>0</v>
      </c>
      <c r="T430" s="88">
        <v>0</v>
      </c>
      <c r="U430" s="88">
        <v>0</v>
      </c>
      <c r="V430" s="88">
        <v>0</v>
      </c>
      <c r="W430" s="88">
        <v>0</v>
      </c>
      <c r="X430" s="88">
        <v>0</v>
      </c>
      <c r="Y430" s="88">
        <v>0</v>
      </c>
      <c r="Z430" s="88">
        <v>0</v>
      </c>
      <c r="AA430" s="88">
        <v>0</v>
      </c>
      <c r="AB430" s="88">
        <v>0</v>
      </c>
      <c r="AC430" s="88">
        <v>0</v>
      </c>
      <c r="AD430" s="88">
        <v>0</v>
      </c>
      <c r="AE430" s="88">
        <v>0</v>
      </c>
      <c r="AF430" s="88">
        <v>0</v>
      </c>
      <c r="AG430" s="88">
        <v>0</v>
      </c>
      <c r="AH430" s="88">
        <v>0</v>
      </c>
      <c r="AI430" s="88">
        <v>0</v>
      </c>
      <c r="AJ430" s="88">
        <v>0</v>
      </c>
      <c r="AK430" s="88">
        <v>0</v>
      </c>
      <c r="AL430" s="88">
        <v>0</v>
      </c>
      <c r="AM430" s="88">
        <v>0</v>
      </c>
      <c r="AN430" s="88">
        <v>0</v>
      </c>
      <c r="AO430" s="88">
        <v>0</v>
      </c>
      <c r="AP430" s="88">
        <v>0</v>
      </c>
      <c r="AQ430" s="88">
        <v>0</v>
      </c>
      <c r="AR430" s="88">
        <v>0</v>
      </c>
      <c r="AS430" s="88">
        <v>0</v>
      </c>
      <c r="AT430" s="88">
        <v>0</v>
      </c>
      <c r="AU430" s="88">
        <v>0</v>
      </c>
      <c r="AV430" s="88">
        <v>0</v>
      </c>
      <c r="AW430" s="88">
        <v>0</v>
      </c>
      <c r="AX430" s="88">
        <v>0</v>
      </c>
      <c r="AY430" s="88">
        <v>0</v>
      </c>
      <c r="AZ430" s="88">
        <v>0</v>
      </c>
      <c r="BA430" s="88">
        <v>0</v>
      </c>
      <c r="BB430" s="88">
        <v>0</v>
      </c>
      <c r="BC430" s="88">
        <v>0</v>
      </c>
      <c r="BD430" s="88">
        <v>0</v>
      </c>
      <c r="BE430" s="88">
        <v>0</v>
      </c>
      <c r="BF430" s="88">
        <v>0</v>
      </c>
      <c r="BG430" s="88">
        <v>0</v>
      </c>
      <c r="BH430" s="88">
        <v>0</v>
      </c>
      <c r="BI430" s="88">
        <v>0</v>
      </c>
      <c r="BJ430" s="88">
        <v>0</v>
      </c>
      <c r="BK430" s="88">
        <v>0</v>
      </c>
      <c r="BL430" s="88">
        <v>0</v>
      </c>
      <c r="BM430" s="88">
        <v>0</v>
      </c>
      <c r="BN430" s="88">
        <v>0</v>
      </c>
      <c r="BO430" s="88">
        <v>0</v>
      </c>
      <c r="BP430" s="88">
        <v>0</v>
      </c>
      <c r="BQ430" s="88">
        <v>0</v>
      </c>
      <c r="BR430" s="88">
        <v>0</v>
      </c>
      <c r="BS430" s="88">
        <v>0</v>
      </c>
      <c r="BT430" s="88">
        <v>0</v>
      </c>
      <c r="BU430" s="88">
        <v>0</v>
      </c>
      <c r="BV430" s="88">
        <v>0</v>
      </c>
      <c r="BW430" s="88">
        <v>0</v>
      </c>
      <c r="BX430" s="88">
        <v>0</v>
      </c>
      <c r="BY430" s="88">
        <v>0</v>
      </c>
      <c r="BZ430" s="77">
        <v>85779</v>
      </c>
    </row>
    <row r="431" spans="1:78" x14ac:dyDescent="0.2">
      <c r="A431" s="74" t="s">
        <v>43</v>
      </c>
      <c r="B431" s="74" t="s">
        <v>1081</v>
      </c>
      <c r="C431" s="75" t="s">
        <v>1082</v>
      </c>
      <c r="D431" s="74" t="s">
        <v>1083</v>
      </c>
      <c r="E431" s="76">
        <v>0</v>
      </c>
      <c r="F431" s="76">
        <v>0</v>
      </c>
      <c r="G431" s="76">
        <v>0</v>
      </c>
      <c r="H431" s="76">
        <v>0</v>
      </c>
      <c r="I431" s="76">
        <v>0</v>
      </c>
      <c r="J431" s="76">
        <v>0</v>
      </c>
      <c r="K431" s="76">
        <v>16464000</v>
      </c>
      <c r="L431" s="76">
        <v>0</v>
      </c>
      <c r="M431" s="76">
        <v>0</v>
      </c>
      <c r="N431" s="76">
        <v>0</v>
      </c>
      <c r="O431" s="76">
        <v>0</v>
      </c>
      <c r="P431" s="76">
        <v>0</v>
      </c>
      <c r="Q431" s="76">
        <v>0</v>
      </c>
      <c r="R431" s="76">
        <v>0</v>
      </c>
      <c r="S431" s="76">
        <v>0</v>
      </c>
      <c r="T431" s="76">
        <v>0</v>
      </c>
      <c r="U431" s="76">
        <v>0</v>
      </c>
      <c r="V431" s="76">
        <v>0</v>
      </c>
      <c r="W431" s="76">
        <v>0</v>
      </c>
      <c r="X431" s="76">
        <v>0</v>
      </c>
      <c r="Y431" s="76">
        <v>0</v>
      </c>
      <c r="Z431" s="76">
        <v>0</v>
      </c>
      <c r="AA431" s="76">
        <v>0</v>
      </c>
      <c r="AB431" s="76">
        <v>0</v>
      </c>
      <c r="AC431" s="76">
        <v>0</v>
      </c>
      <c r="AD431" s="76">
        <v>0</v>
      </c>
      <c r="AE431" s="76">
        <v>0</v>
      </c>
      <c r="AF431" s="76">
        <v>16023000</v>
      </c>
      <c r="AG431" s="76">
        <v>0</v>
      </c>
      <c r="AH431" s="76">
        <v>0</v>
      </c>
      <c r="AI431" s="76">
        <v>0</v>
      </c>
      <c r="AJ431" s="76">
        <v>0</v>
      </c>
      <c r="AK431" s="76">
        <v>0</v>
      </c>
      <c r="AL431" s="76">
        <v>0</v>
      </c>
      <c r="AM431" s="76">
        <v>0</v>
      </c>
      <c r="AN431" s="76">
        <v>0</v>
      </c>
      <c r="AO431" s="76">
        <v>0</v>
      </c>
      <c r="AP431" s="76">
        <v>0</v>
      </c>
      <c r="AQ431" s="76">
        <v>0</v>
      </c>
      <c r="AR431" s="76">
        <v>0</v>
      </c>
      <c r="AS431" s="76">
        <v>0</v>
      </c>
      <c r="AT431" s="76">
        <v>0</v>
      </c>
      <c r="AU431" s="76">
        <v>0</v>
      </c>
      <c r="AV431" s="76">
        <v>0</v>
      </c>
      <c r="AW431" s="76">
        <v>0</v>
      </c>
      <c r="AX431" s="76">
        <v>0</v>
      </c>
      <c r="AY431" s="76">
        <v>0</v>
      </c>
      <c r="AZ431" s="76">
        <v>0</v>
      </c>
      <c r="BA431" s="76">
        <v>0</v>
      </c>
      <c r="BB431" s="76">
        <v>0</v>
      </c>
      <c r="BC431" s="76">
        <v>0</v>
      </c>
      <c r="BD431" s="76">
        <v>0</v>
      </c>
      <c r="BE431" s="76">
        <v>0</v>
      </c>
      <c r="BF431" s="76">
        <v>0</v>
      </c>
      <c r="BG431" s="76">
        <v>0</v>
      </c>
      <c r="BH431" s="76">
        <v>0</v>
      </c>
      <c r="BI431" s="76">
        <v>0</v>
      </c>
      <c r="BJ431" s="76">
        <v>6909000</v>
      </c>
      <c r="BK431" s="76">
        <v>0</v>
      </c>
      <c r="BL431" s="76">
        <v>0</v>
      </c>
      <c r="BM431" s="76">
        <v>0</v>
      </c>
      <c r="BN431" s="76">
        <v>0</v>
      </c>
      <c r="BO431" s="76">
        <v>0</v>
      </c>
      <c r="BP431" s="76">
        <v>0</v>
      </c>
      <c r="BQ431" s="76">
        <v>0</v>
      </c>
      <c r="BR431" s="76">
        <v>0</v>
      </c>
      <c r="BS431" s="76">
        <v>0</v>
      </c>
      <c r="BT431" s="76">
        <v>0</v>
      </c>
      <c r="BU431" s="76">
        <v>0</v>
      </c>
      <c r="BV431" s="76">
        <v>0</v>
      </c>
      <c r="BW431" s="76">
        <v>0</v>
      </c>
      <c r="BX431" s="76">
        <v>0</v>
      </c>
      <c r="BY431" s="76">
        <v>0</v>
      </c>
      <c r="BZ431" s="77">
        <v>1628585</v>
      </c>
    </row>
    <row r="432" spans="1:78" x14ac:dyDescent="0.2">
      <c r="A432" s="74" t="s">
        <v>43</v>
      </c>
      <c r="B432" s="74" t="s">
        <v>1081</v>
      </c>
      <c r="C432" s="75" t="s">
        <v>1084</v>
      </c>
      <c r="D432" s="74" t="s">
        <v>1085</v>
      </c>
      <c r="E432" s="76">
        <v>0</v>
      </c>
      <c r="F432" s="76">
        <v>0</v>
      </c>
      <c r="G432" s="76">
        <v>0</v>
      </c>
      <c r="H432" s="76">
        <v>0</v>
      </c>
      <c r="I432" s="76">
        <v>0</v>
      </c>
      <c r="J432" s="76">
        <v>0</v>
      </c>
      <c r="K432" s="76">
        <v>0</v>
      </c>
      <c r="L432" s="76">
        <v>0</v>
      </c>
      <c r="M432" s="76">
        <v>0</v>
      </c>
      <c r="N432" s="76">
        <v>0</v>
      </c>
      <c r="O432" s="76">
        <v>0</v>
      </c>
      <c r="P432" s="76">
        <v>0</v>
      </c>
      <c r="Q432" s="76">
        <v>0</v>
      </c>
      <c r="R432" s="76">
        <v>0</v>
      </c>
      <c r="S432" s="76">
        <v>0</v>
      </c>
      <c r="T432" s="76">
        <v>0</v>
      </c>
      <c r="U432" s="76">
        <v>0</v>
      </c>
      <c r="V432" s="76">
        <v>0</v>
      </c>
      <c r="W432" s="76">
        <v>0</v>
      </c>
      <c r="X432" s="76">
        <v>0</v>
      </c>
      <c r="Y432" s="76">
        <v>0</v>
      </c>
      <c r="Z432" s="76">
        <v>0</v>
      </c>
      <c r="AA432" s="76">
        <v>0</v>
      </c>
      <c r="AB432" s="76">
        <v>0</v>
      </c>
      <c r="AC432" s="76">
        <v>0</v>
      </c>
      <c r="AD432" s="76">
        <v>0</v>
      </c>
      <c r="AE432" s="76">
        <v>0</v>
      </c>
      <c r="AF432" s="76">
        <v>7575.81</v>
      </c>
      <c r="AG432" s="76">
        <v>0</v>
      </c>
      <c r="AH432" s="76">
        <v>0</v>
      </c>
      <c r="AI432" s="76">
        <v>0</v>
      </c>
      <c r="AJ432" s="76">
        <v>0</v>
      </c>
      <c r="AK432" s="76">
        <v>0</v>
      </c>
      <c r="AL432" s="76">
        <v>0</v>
      </c>
      <c r="AM432" s="76">
        <v>0</v>
      </c>
      <c r="AN432" s="76">
        <v>0</v>
      </c>
      <c r="AO432" s="76">
        <v>0</v>
      </c>
      <c r="AP432" s="76">
        <v>0</v>
      </c>
      <c r="AQ432" s="76">
        <v>0</v>
      </c>
      <c r="AR432" s="76">
        <v>0</v>
      </c>
      <c r="AS432" s="76">
        <v>0</v>
      </c>
      <c r="AT432" s="76">
        <v>0</v>
      </c>
      <c r="AU432" s="76">
        <v>0</v>
      </c>
      <c r="AV432" s="76">
        <v>0</v>
      </c>
      <c r="AW432" s="76">
        <v>0</v>
      </c>
      <c r="AX432" s="76">
        <v>0</v>
      </c>
      <c r="AY432" s="76">
        <v>0</v>
      </c>
      <c r="AZ432" s="76">
        <v>0</v>
      </c>
      <c r="BA432" s="76">
        <v>0</v>
      </c>
      <c r="BB432" s="76">
        <v>0</v>
      </c>
      <c r="BC432" s="76">
        <v>0</v>
      </c>
      <c r="BD432" s="76">
        <v>0</v>
      </c>
      <c r="BE432" s="76">
        <v>0</v>
      </c>
      <c r="BF432" s="76">
        <v>0</v>
      </c>
      <c r="BG432" s="76">
        <v>0</v>
      </c>
      <c r="BH432" s="76">
        <v>0</v>
      </c>
      <c r="BI432" s="76">
        <v>0</v>
      </c>
      <c r="BJ432" s="76">
        <v>19982.57</v>
      </c>
      <c r="BK432" s="76">
        <v>0</v>
      </c>
      <c r="BL432" s="76">
        <v>0</v>
      </c>
      <c r="BM432" s="76">
        <v>0</v>
      </c>
      <c r="BN432" s="76">
        <v>0</v>
      </c>
      <c r="BO432" s="76">
        <v>0</v>
      </c>
      <c r="BP432" s="76">
        <v>0</v>
      </c>
      <c r="BQ432" s="76">
        <v>0</v>
      </c>
      <c r="BR432" s="76">
        <v>0</v>
      </c>
      <c r="BS432" s="76">
        <v>0</v>
      </c>
      <c r="BT432" s="76">
        <v>0</v>
      </c>
      <c r="BU432" s="76">
        <v>0</v>
      </c>
      <c r="BV432" s="76">
        <v>0</v>
      </c>
      <c r="BW432" s="76">
        <v>0</v>
      </c>
      <c r="BX432" s="76">
        <v>0</v>
      </c>
      <c r="BY432" s="76">
        <v>0</v>
      </c>
      <c r="BZ432" s="77"/>
    </row>
    <row r="433" spans="1:78" x14ac:dyDescent="0.2">
      <c r="A433" s="74" t="s">
        <v>43</v>
      </c>
      <c r="B433" s="74" t="s">
        <v>1081</v>
      </c>
      <c r="C433" s="75" t="s">
        <v>1086</v>
      </c>
      <c r="D433" s="74" t="s">
        <v>1087</v>
      </c>
      <c r="E433" s="76">
        <v>0</v>
      </c>
      <c r="F433" s="76">
        <v>0</v>
      </c>
      <c r="G433" s="76">
        <v>0</v>
      </c>
      <c r="H433" s="76">
        <v>0</v>
      </c>
      <c r="I433" s="76">
        <v>0</v>
      </c>
      <c r="J433" s="76">
        <v>0</v>
      </c>
      <c r="K433" s="76">
        <v>0</v>
      </c>
      <c r="L433" s="76">
        <v>0</v>
      </c>
      <c r="M433" s="76">
        <v>0</v>
      </c>
      <c r="N433" s="76">
        <v>0</v>
      </c>
      <c r="O433" s="76">
        <v>0</v>
      </c>
      <c r="P433" s="76">
        <v>0</v>
      </c>
      <c r="Q433" s="76">
        <v>0</v>
      </c>
      <c r="R433" s="76">
        <v>0</v>
      </c>
      <c r="S433" s="76">
        <v>0</v>
      </c>
      <c r="T433" s="76">
        <v>0</v>
      </c>
      <c r="U433" s="76">
        <v>0</v>
      </c>
      <c r="V433" s="76">
        <v>0</v>
      </c>
      <c r="W433" s="76">
        <v>0</v>
      </c>
      <c r="X433" s="76">
        <v>0</v>
      </c>
      <c r="Y433" s="76">
        <v>0</v>
      </c>
      <c r="Z433" s="76">
        <v>0</v>
      </c>
      <c r="AA433" s="76">
        <v>0</v>
      </c>
      <c r="AB433" s="76">
        <v>0</v>
      </c>
      <c r="AC433" s="76">
        <v>0</v>
      </c>
      <c r="AD433" s="76">
        <v>0</v>
      </c>
      <c r="AE433" s="76">
        <v>0</v>
      </c>
      <c r="AF433" s="76">
        <v>0</v>
      </c>
      <c r="AG433" s="76">
        <v>0</v>
      </c>
      <c r="AH433" s="76">
        <v>0</v>
      </c>
      <c r="AI433" s="76">
        <v>0</v>
      </c>
      <c r="AJ433" s="76">
        <v>0</v>
      </c>
      <c r="AK433" s="76">
        <v>0</v>
      </c>
      <c r="AL433" s="76">
        <v>0</v>
      </c>
      <c r="AM433" s="76">
        <v>0</v>
      </c>
      <c r="AN433" s="76">
        <v>0</v>
      </c>
      <c r="AO433" s="76">
        <v>0</v>
      </c>
      <c r="AP433" s="76">
        <v>0</v>
      </c>
      <c r="AQ433" s="76">
        <v>0</v>
      </c>
      <c r="AR433" s="76">
        <v>0</v>
      </c>
      <c r="AS433" s="76">
        <v>0</v>
      </c>
      <c r="AT433" s="76">
        <v>0</v>
      </c>
      <c r="AU433" s="76">
        <v>0</v>
      </c>
      <c r="AV433" s="76">
        <v>0</v>
      </c>
      <c r="AW433" s="76">
        <v>0</v>
      </c>
      <c r="AX433" s="76">
        <v>0</v>
      </c>
      <c r="AY433" s="76">
        <v>0</v>
      </c>
      <c r="AZ433" s="76">
        <v>0</v>
      </c>
      <c r="BA433" s="76">
        <v>0</v>
      </c>
      <c r="BB433" s="76">
        <v>0</v>
      </c>
      <c r="BC433" s="76">
        <v>0</v>
      </c>
      <c r="BD433" s="76">
        <v>0</v>
      </c>
      <c r="BE433" s="76">
        <v>0</v>
      </c>
      <c r="BF433" s="76">
        <v>0</v>
      </c>
      <c r="BG433" s="76">
        <v>0</v>
      </c>
      <c r="BH433" s="76">
        <v>0</v>
      </c>
      <c r="BI433" s="76">
        <v>0</v>
      </c>
      <c r="BJ433" s="76">
        <v>0</v>
      </c>
      <c r="BK433" s="76">
        <v>0</v>
      </c>
      <c r="BL433" s="76">
        <v>0</v>
      </c>
      <c r="BM433" s="76">
        <v>0</v>
      </c>
      <c r="BN433" s="76">
        <v>0</v>
      </c>
      <c r="BO433" s="76">
        <v>0</v>
      </c>
      <c r="BP433" s="76">
        <v>0</v>
      </c>
      <c r="BQ433" s="76">
        <v>0</v>
      </c>
      <c r="BR433" s="76">
        <v>0</v>
      </c>
      <c r="BS433" s="76">
        <v>0</v>
      </c>
      <c r="BT433" s="76">
        <v>0</v>
      </c>
      <c r="BU433" s="76">
        <v>0</v>
      </c>
      <c r="BV433" s="76">
        <v>0</v>
      </c>
      <c r="BW433" s="76">
        <v>0</v>
      </c>
      <c r="BX433" s="76">
        <v>0</v>
      </c>
      <c r="BY433" s="76">
        <v>0</v>
      </c>
      <c r="BZ433" s="77">
        <v>7096857.6399999997</v>
      </c>
    </row>
    <row r="434" spans="1:78" x14ac:dyDescent="0.2">
      <c r="A434" s="74" t="s">
        <v>43</v>
      </c>
      <c r="B434" s="74" t="s">
        <v>1081</v>
      </c>
      <c r="C434" s="75" t="s">
        <v>1088</v>
      </c>
      <c r="D434" s="74" t="s">
        <v>1089</v>
      </c>
      <c r="E434" s="76">
        <v>0</v>
      </c>
      <c r="F434" s="76">
        <v>0</v>
      </c>
      <c r="G434" s="76">
        <v>0</v>
      </c>
      <c r="H434" s="76">
        <v>0</v>
      </c>
      <c r="I434" s="76">
        <v>0</v>
      </c>
      <c r="J434" s="76">
        <v>0</v>
      </c>
      <c r="K434" s="76">
        <v>0</v>
      </c>
      <c r="L434" s="76">
        <v>0</v>
      </c>
      <c r="M434" s="76">
        <v>0</v>
      </c>
      <c r="N434" s="76">
        <v>0</v>
      </c>
      <c r="O434" s="76">
        <v>0</v>
      </c>
      <c r="P434" s="76">
        <v>0</v>
      </c>
      <c r="Q434" s="76">
        <v>0</v>
      </c>
      <c r="R434" s="76">
        <v>0</v>
      </c>
      <c r="S434" s="76">
        <v>0</v>
      </c>
      <c r="T434" s="76">
        <v>0</v>
      </c>
      <c r="U434" s="76">
        <v>0</v>
      </c>
      <c r="V434" s="76">
        <v>0</v>
      </c>
      <c r="W434" s="76">
        <v>0</v>
      </c>
      <c r="X434" s="76">
        <v>0</v>
      </c>
      <c r="Y434" s="76">
        <v>0</v>
      </c>
      <c r="Z434" s="76">
        <v>0</v>
      </c>
      <c r="AA434" s="76">
        <v>0</v>
      </c>
      <c r="AB434" s="76">
        <v>0</v>
      </c>
      <c r="AC434" s="76">
        <v>0</v>
      </c>
      <c r="AD434" s="76">
        <v>0</v>
      </c>
      <c r="AE434" s="76">
        <v>0</v>
      </c>
      <c r="AF434" s="76">
        <v>77868713.969999999</v>
      </c>
      <c r="AG434" s="76">
        <v>0</v>
      </c>
      <c r="AH434" s="76">
        <v>0</v>
      </c>
      <c r="AI434" s="76">
        <v>0</v>
      </c>
      <c r="AJ434" s="76">
        <v>0</v>
      </c>
      <c r="AK434" s="76">
        <v>0</v>
      </c>
      <c r="AL434" s="76">
        <v>0</v>
      </c>
      <c r="AM434" s="76">
        <v>0</v>
      </c>
      <c r="AN434" s="76">
        <v>0</v>
      </c>
      <c r="AO434" s="76">
        <v>0</v>
      </c>
      <c r="AP434" s="76">
        <v>0</v>
      </c>
      <c r="AQ434" s="76">
        <v>0</v>
      </c>
      <c r="AR434" s="76">
        <v>0</v>
      </c>
      <c r="AS434" s="76">
        <v>0</v>
      </c>
      <c r="AT434" s="76">
        <v>0</v>
      </c>
      <c r="AU434" s="76">
        <v>0</v>
      </c>
      <c r="AV434" s="76">
        <v>0</v>
      </c>
      <c r="AW434" s="76">
        <v>0</v>
      </c>
      <c r="AX434" s="76">
        <v>0</v>
      </c>
      <c r="AY434" s="76">
        <v>0</v>
      </c>
      <c r="AZ434" s="76">
        <v>0</v>
      </c>
      <c r="BA434" s="76">
        <v>0</v>
      </c>
      <c r="BB434" s="76">
        <v>0</v>
      </c>
      <c r="BC434" s="76">
        <v>0</v>
      </c>
      <c r="BD434" s="76">
        <v>0</v>
      </c>
      <c r="BE434" s="76">
        <v>0</v>
      </c>
      <c r="BF434" s="76">
        <v>0</v>
      </c>
      <c r="BG434" s="76">
        <v>0</v>
      </c>
      <c r="BH434" s="76">
        <v>0</v>
      </c>
      <c r="BI434" s="76">
        <v>0</v>
      </c>
      <c r="BJ434" s="76">
        <v>336855437.57999998</v>
      </c>
      <c r="BK434" s="76">
        <v>0</v>
      </c>
      <c r="BL434" s="76">
        <v>0</v>
      </c>
      <c r="BM434" s="76">
        <v>0</v>
      </c>
      <c r="BN434" s="76">
        <v>0</v>
      </c>
      <c r="BO434" s="76">
        <v>0</v>
      </c>
      <c r="BP434" s="76">
        <v>0</v>
      </c>
      <c r="BQ434" s="76">
        <v>0</v>
      </c>
      <c r="BR434" s="76">
        <v>0</v>
      </c>
      <c r="BS434" s="76">
        <v>0</v>
      </c>
      <c r="BT434" s="76">
        <v>0</v>
      </c>
      <c r="BU434" s="76">
        <v>0</v>
      </c>
      <c r="BV434" s="76">
        <v>0</v>
      </c>
      <c r="BW434" s="76">
        <v>0</v>
      </c>
      <c r="BX434" s="76">
        <v>0</v>
      </c>
      <c r="BY434" s="76">
        <v>0</v>
      </c>
      <c r="BZ434" s="77">
        <v>724895990.70000005</v>
      </c>
    </row>
    <row r="435" spans="1:78" x14ac:dyDescent="0.2">
      <c r="A435" s="74" t="s">
        <v>43</v>
      </c>
      <c r="B435" s="74" t="s">
        <v>1081</v>
      </c>
      <c r="C435" s="75" t="s">
        <v>1090</v>
      </c>
      <c r="D435" s="74" t="s">
        <v>1091</v>
      </c>
      <c r="E435" s="76">
        <v>2589103.06</v>
      </c>
      <c r="F435" s="76">
        <v>0</v>
      </c>
      <c r="G435" s="76">
        <v>0</v>
      </c>
      <c r="H435" s="76">
        <v>0</v>
      </c>
      <c r="I435" s="76">
        <v>0</v>
      </c>
      <c r="J435" s="76">
        <v>0</v>
      </c>
      <c r="K435" s="76">
        <v>13571.62</v>
      </c>
      <c r="L435" s="76">
        <v>0</v>
      </c>
      <c r="M435" s="76">
        <v>0</v>
      </c>
      <c r="N435" s="76">
        <v>0</v>
      </c>
      <c r="O435" s="76">
        <v>0</v>
      </c>
      <c r="P435" s="76">
        <v>0</v>
      </c>
      <c r="Q435" s="76">
        <v>0</v>
      </c>
      <c r="R435" s="76">
        <v>0</v>
      </c>
      <c r="S435" s="76">
        <v>0</v>
      </c>
      <c r="T435" s="76">
        <v>0</v>
      </c>
      <c r="U435" s="76">
        <v>0</v>
      </c>
      <c r="V435" s="76">
        <v>0</v>
      </c>
      <c r="W435" s="76">
        <v>0</v>
      </c>
      <c r="X435" s="76">
        <v>0</v>
      </c>
      <c r="Y435" s="76">
        <v>0</v>
      </c>
      <c r="Z435" s="76">
        <v>0</v>
      </c>
      <c r="AA435" s="76">
        <v>0</v>
      </c>
      <c r="AB435" s="76">
        <v>0</v>
      </c>
      <c r="AC435" s="76">
        <v>0</v>
      </c>
      <c r="AD435" s="76">
        <v>0</v>
      </c>
      <c r="AE435" s="76">
        <v>0</v>
      </c>
      <c r="AF435" s="76">
        <v>283451.92</v>
      </c>
      <c r="AG435" s="76">
        <v>0</v>
      </c>
      <c r="AH435" s="76">
        <v>0</v>
      </c>
      <c r="AI435" s="76">
        <v>0</v>
      </c>
      <c r="AJ435" s="76">
        <v>0</v>
      </c>
      <c r="AK435" s="76">
        <v>0</v>
      </c>
      <c r="AL435" s="76">
        <v>0</v>
      </c>
      <c r="AM435" s="76">
        <v>0</v>
      </c>
      <c r="AN435" s="76">
        <v>0</v>
      </c>
      <c r="AO435" s="76">
        <v>0</v>
      </c>
      <c r="AP435" s="76">
        <v>0</v>
      </c>
      <c r="AQ435" s="76">
        <v>0</v>
      </c>
      <c r="AR435" s="76">
        <v>3396237.43</v>
      </c>
      <c r="AS435" s="76">
        <v>0</v>
      </c>
      <c r="AT435" s="76">
        <v>0</v>
      </c>
      <c r="AU435" s="76">
        <v>0</v>
      </c>
      <c r="AV435" s="76">
        <v>0</v>
      </c>
      <c r="AW435" s="76">
        <v>0</v>
      </c>
      <c r="AX435" s="76">
        <v>0</v>
      </c>
      <c r="AY435" s="76">
        <v>1539457.78</v>
      </c>
      <c r="AZ435" s="76">
        <v>0</v>
      </c>
      <c r="BA435" s="76">
        <v>0</v>
      </c>
      <c r="BB435" s="76">
        <v>0</v>
      </c>
      <c r="BC435" s="76">
        <v>0</v>
      </c>
      <c r="BD435" s="76">
        <v>0</v>
      </c>
      <c r="BE435" s="76">
        <v>0</v>
      </c>
      <c r="BF435" s="76">
        <v>0</v>
      </c>
      <c r="BG435" s="76">
        <v>0</v>
      </c>
      <c r="BH435" s="76">
        <v>0</v>
      </c>
      <c r="BI435" s="76">
        <v>0</v>
      </c>
      <c r="BJ435" s="76">
        <v>3169592.56</v>
      </c>
      <c r="BK435" s="76">
        <v>0</v>
      </c>
      <c r="BL435" s="76">
        <v>0</v>
      </c>
      <c r="BM435" s="76">
        <v>0</v>
      </c>
      <c r="BN435" s="76">
        <v>0</v>
      </c>
      <c r="BO435" s="76">
        <v>0</v>
      </c>
      <c r="BP435" s="76">
        <v>0</v>
      </c>
      <c r="BQ435" s="76">
        <v>40056.239999999998</v>
      </c>
      <c r="BR435" s="76">
        <v>0</v>
      </c>
      <c r="BS435" s="76">
        <v>0</v>
      </c>
      <c r="BT435" s="76">
        <v>0</v>
      </c>
      <c r="BU435" s="76">
        <v>0</v>
      </c>
      <c r="BV435" s="76">
        <v>0</v>
      </c>
      <c r="BW435" s="76">
        <v>0</v>
      </c>
      <c r="BX435" s="76">
        <v>0</v>
      </c>
      <c r="BY435" s="76">
        <v>0</v>
      </c>
      <c r="BZ435" s="77">
        <v>450</v>
      </c>
    </row>
    <row r="436" spans="1:78" x14ac:dyDescent="0.2">
      <c r="A436" s="74" t="s">
        <v>43</v>
      </c>
      <c r="B436" s="74" t="s">
        <v>1081</v>
      </c>
      <c r="C436" s="75" t="s">
        <v>1092</v>
      </c>
      <c r="D436" s="74" t="s">
        <v>1093</v>
      </c>
      <c r="E436" s="76">
        <v>0</v>
      </c>
      <c r="F436" s="76">
        <v>0</v>
      </c>
      <c r="G436" s="76">
        <v>0</v>
      </c>
      <c r="H436" s="76">
        <v>0</v>
      </c>
      <c r="I436" s="76">
        <v>0</v>
      </c>
      <c r="J436" s="76">
        <v>0</v>
      </c>
      <c r="K436" s="76">
        <v>742054741.34000003</v>
      </c>
      <c r="L436" s="76">
        <v>0</v>
      </c>
      <c r="M436" s="76">
        <v>0</v>
      </c>
      <c r="N436" s="76">
        <v>0</v>
      </c>
      <c r="O436" s="76">
        <v>0</v>
      </c>
      <c r="P436" s="76">
        <v>0</v>
      </c>
      <c r="Q436" s="76">
        <v>0</v>
      </c>
      <c r="R436" s="76">
        <v>0</v>
      </c>
      <c r="S436" s="76">
        <v>0</v>
      </c>
      <c r="T436" s="76">
        <v>0</v>
      </c>
      <c r="U436" s="76">
        <v>0</v>
      </c>
      <c r="V436" s="76">
        <v>0</v>
      </c>
      <c r="W436" s="76">
        <v>0</v>
      </c>
      <c r="X436" s="76">
        <v>0</v>
      </c>
      <c r="Y436" s="76">
        <v>0</v>
      </c>
      <c r="Z436" s="76">
        <v>0</v>
      </c>
      <c r="AA436" s="76">
        <v>0</v>
      </c>
      <c r="AB436" s="76">
        <v>0</v>
      </c>
      <c r="AC436" s="76">
        <v>0</v>
      </c>
      <c r="AD436" s="76">
        <v>0</v>
      </c>
      <c r="AE436" s="76">
        <v>0</v>
      </c>
      <c r="AF436" s="76">
        <v>42048772.25</v>
      </c>
      <c r="AG436" s="76">
        <v>0</v>
      </c>
      <c r="AH436" s="76">
        <v>0</v>
      </c>
      <c r="AI436" s="76">
        <v>0</v>
      </c>
      <c r="AJ436" s="76">
        <v>0</v>
      </c>
      <c r="AK436" s="76">
        <v>0</v>
      </c>
      <c r="AL436" s="76">
        <v>0</v>
      </c>
      <c r="AM436" s="76">
        <v>0</v>
      </c>
      <c r="AN436" s="76">
        <v>0</v>
      </c>
      <c r="AO436" s="76">
        <v>0</v>
      </c>
      <c r="AP436" s="76">
        <v>0</v>
      </c>
      <c r="AQ436" s="76">
        <v>0</v>
      </c>
      <c r="AR436" s="76">
        <v>14877469.67</v>
      </c>
      <c r="AS436" s="76">
        <v>0</v>
      </c>
      <c r="AT436" s="76">
        <v>0</v>
      </c>
      <c r="AU436" s="76">
        <v>0</v>
      </c>
      <c r="AV436" s="76">
        <v>0</v>
      </c>
      <c r="AW436" s="76">
        <v>0</v>
      </c>
      <c r="AX436" s="76">
        <v>0</v>
      </c>
      <c r="AY436" s="76">
        <v>469432908.04000002</v>
      </c>
      <c r="AZ436" s="76">
        <v>0</v>
      </c>
      <c r="BA436" s="76">
        <v>0</v>
      </c>
      <c r="BB436" s="76">
        <v>0</v>
      </c>
      <c r="BC436" s="76">
        <v>0</v>
      </c>
      <c r="BD436" s="76">
        <v>0</v>
      </c>
      <c r="BE436" s="76">
        <v>0</v>
      </c>
      <c r="BF436" s="76">
        <v>0</v>
      </c>
      <c r="BG436" s="76">
        <v>0</v>
      </c>
      <c r="BH436" s="76">
        <v>0</v>
      </c>
      <c r="BI436" s="76">
        <v>0</v>
      </c>
      <c r="BJ436" s="76">
        <v>341302510.82999998</v>
      </c>
      <c r="BK436" s="76">
        <v>0</v>
      </c>
      <c r="BL436" s="76">
        <v>0</v>
      </c>
      <c r="BM436" s="76">
        <v>0</v>
      </c>
      <c r="BN436" s="76">
        <v>0</v>
      </c>
      <c r="BO436" s="76">
        <v>0</v>
      </c>
      <c r="BP436" s="76">
        <v>0</v>
      </c>
      <c r="BQ436" s="76">
        <v>0</v>
      </c>
      <c r="BR436" s="76">
        <v>0</v>
      </c>
      <c r="BS436" s="76">
        <v>0</v>
      </c>
      <c r="BT436" s="76">
        <v>0</v>
      </c>
      <c r="BU436" s="76">
        <v>0</v>
      </c>
      <c r="BV436" s="76">
        <v>0</v>
      </c>
      <c r="BW436" s="76">
        <v>0</v>
      </c>
      <c r="BX436" s="76">
        <v>0</v>
      </c>
      <c r="BY436" s="76">
        <v>0</v>
      </c>
      <c r="BZ436" s="77"/>
    </row>
    <row r="437" spans="1:78" x14ac:dyDescent="0.2">
      <c r="A437" s="74" t="s">
        <v>43</v>
      </c>
      <c r="B437" s="74" t="s">
        <v>1081</v>
      </c>
      <c r="C437" s="75" t="s">
        <v>1094</v>
      </c>
      <c r="D437" s="74" t="s">
        <v>1095</v>
      </c>
      <c r="E437" s="88">
        <v>0</v>
      </c>
      <c r="F437" s="88">
        <v>0</v>
      </c>
      <c r="G437" s="88">
        <v>0</v>
      </c>
      <c r="H437" s="88">
        <v>0</v>
      </c>
      <c r="I437" s="88">
        <v>0</v>
      </c>
      <c r="J437" s="88">
        <v>0</v>
      </c>
      <c r="K437" s="88">
        <v>0</v>
      </c>
      <c r="L437" s="88">
        <v>0</v>
      </c>
      <c r="M437" s="88">
        <v>0</v>
      </c>
      <c r="N437" s="88">
        <v>0</v>
      </c>
      <c r="O437" s="88">
        <v>0</v>
      </c>
      <c r="P437" s="88">
        <v>0</v>
      </c>
      <c r="Q437" s="88">
        <v>0</v>
      </c>
      <c r="R437" s="88">
        <v>0</v>
      </c>
      <c r="S437" s="88">
        <v>0</v>
      </c>
      <c r="T437" s="88">
        <v>0</v>
      </c>
      <c r="U437" s="88">
        <v>0</v>
      </c>
      <c r="V437" s="88">
        <v>0</v>
      </c>
      <c r="W437" s="88">
        <v>0</v>
      </c>
      <c r="X437" s="88">
        <v>0</v>
      </c>
      <c r="Y437" s="88">
        <v>0</v>
      </c>
      <c r="Z437" s="88">
        <v>0</v>
      </c>
      <c r="AA437" s="88">
        <v>0</v>
      </c>
      <c r="AB437" s="88">
        <v>0</v>
      </c>
      <c r="AC437" s="88">
        <v>0</v>
      </c>
      <c r="AD437" s="88">
        <v>0</v>
      </c>
      <c r="AE437" s="88">
        <v>0</v>
      </c>
      <c r="AF437" s="88">
        <v>0</v>
      </c>
      <c r="AG437" s="88">
        <v>0</v>
      </c>
      <c r="AH437" s="88">
        <v>0</v>
      </c>
      <c r="AI437" s="88">
        <v>0</v>
      </c>
      <c r="AJ437" s="88">
        <v>0</v>
      </c>
      <c r="AK437" s="88">
        <v>0</v>
      </c>
      <c r="AL437" s="88">
        <v>0</v>
      </c>
      <c r="AM437" s="88">
        <v>0</v>
      </c>
      <c r="AN437" s="88">
        <v>0</v>
      </c>
      <c r="AO437" s="88">
        <v>0</v>
      </c>
      <c r="AP437" s="88">
        <v>0</v>
      </c>
      <c r="AQ437" s="88">
        <v>0</v>
      </c>
      <c r="AR437" s="88">
        <v>0</v>
      </c>
      <c r="AS437" s="88">
        <v>0</v>
      </c>
      <c r="AT437" s="88">
        <v>0</v>
      </c>
      <c r="AU437" s="88">
        <v>0</v>
      </c>
      <c r="AV437" s="88">
        <v>0</v>
      </c>
      <c r="AW437" s="88">
        <v>0</v>
      </c>
      <c r="AX437" s="88">
        <v>0</v>
      </c>
      <c r="AY437" s="88">
        <v>0</v>
      </c>
      <c r="AZ437" s="88">
        <v>0</v>
      </c>
      <c r="BA437" s="88">
        <v>0</v>
      </c>
      <c r="BB437" s="88">
        <v>0</v>
      </c>
      <c r="BC437" s="88">
        <v>0</v>
      </c>
      <c r="BD437" s="88">
        <v>0</v>
      </c>
      <c r="BE437" s="88">
        <v>0</v>
      </c>
      <c r="BF437" s="88">
        <v>0</v>
      </c>
      <c r="BG437" s="88">
        <v>0</v>
      </c>
      <c r="BH437" s="88">
        <v>0</v>
      </c>
      <c r="BI437" s="88">
        <v>0</v>
      </c>
      <c r="BJ437" s="88">
        <v>0</v>
      </c>
      <c r="BK437" s="88">
        <v>0</v>
      </c>
      <c r="BL437" s="88">
        <v>0</v>
      </c>
      <c r="BM437" s="88">
        <v>0</v>
      </c>
      <c r="BN437" s="88">
        <v>0</v>
      </c>
      <c r="BO437" s="88">
        <v>0</v>
      </c>
      <c r="BP437" s="88">
        <v>0</v>
      </c>
      <c r="BQ437" s="88">
        <v>0</v>
      </c>
      <c r="BR437" s="88">
        <v>0</v>
      </c>
      <c r="BS437" s="88">
        <v>0</v>
      </c>
      <c r="BT437" s="88">
        <v>0</v>
      </c>
      <c r="BU437" s="88">
        <v>0</v>
      </c>
      <c r="BV437" s="88">
        <v>0</v>
      </c>
      <c r="BW437" s="88">
        <v>0</v>
      </c>
      <c r="BX437" s="88">
        <v>0</v>
      </c>
      <c r="BY437" s="88">
        <v>0</v>
      </c>
      <c r="BZ437" s="77"/>
    </row>
    <row r="438" spans="1:78" x14ac:dyDescent="0.2">
      <c r="A438" s="74" t="s">
        <v>43</v>
      </c>
      <c r="B438" s="74" t="s">
        <v>1081</v>
      </c>
      <c r="C438" s="75" t="s">
        <v>1096</v>
      </c>
      <c r="D438" s="74" t="s">
        <v>1097</v>
      </c>
      <c r="E438" s="76">
        <v>0</v>
      </c>
      <c r="F438" s="76">
        <v>0</v>
      </c>
      <c r="G438" s="76">
        <v>0</v>
      </c>
      <c r="H438" s="76">
        <v>0</v>
      </c>
      <c r="I438" s="76">
        <v>0</v>
      </c>
      <c r="J438" s="76">
        <v>0</v>
      </c>
      <c r="K438" s="76">
        <v>0</v>
      </c>
      <c r="L438" s="76">
        <v>0</v>
      </c>
      <c r="M438" s="76">
        <v>0</v>
      </c>
      <c r="N438" s="76">
        <v>0</v>
      </c>
      <c r="O438" s="76">
        <v>0</v>
      </c>
      <c r="P438" s="76">
        <v>0</v>
      </c>
      <c r="Q438" s="76">
        <v>0</v>
      </c>
      <c r="R438" s="76">
        <v>0</v>
      </c>
      <c r="S438" s="76">
        <v>0</v>
      </c>
      <c r="T438" s="76">
        <v>0</v>
      </c>
      <c r="U438" s="76">
        <v>0</v>
      </c>
      <c r="V438" s="76">
        <v>0</v>
      </c>
      <c r="W438" s="76">
        <v>0</v>
      </c>
      <c r="X438" s="76">
        <v>0</v>
      </c>
      <c r="Y438" s="76">
        <v>0</v>
      </c>
      <c r="Z438" s="76">
        <v>0</v>
      </c>
      <c r="AA438" s="76">
        <v>0</v>
      </c>
      <c r="AB438" s="76">
        <v>0</v>
      </c>
      <c r="AC438" s="76">
        <v>0</v>
      </c>
      <c r="AD438" s="76">
        <v>0</v>
      </c>
      <c r="AE438" s="76">
        <v>0</v>
      </c>
      <c r="AF438" s="76">
        <v>181500</v>
      </c>
      <c r="AG438" s="76">
        <v>0</v>
      </c>
      <c r="AH438" s="76">
        <v>0</v>
      </c>
      <c r="AI438" s="76">
        <v>0</v>
      </c>
      <c r="AJ438" s="76">
        <v>0</v>
      </c>
      <c r="AK438" s="76">
        <v>0</v>
      </c>
      <c r="AL438" s="76">
        <v>0</v>
      </c>
      <c r="AM438" s="76">
        <v>0</v>
      </c>
      <c r="AN438" s="76">
        <v>0</v>
      </c>
      <c r="AO438" s="76">
        <v>0</v>
      </c>
      <c r="AP438" s="76">
        <v>0</v>
      </c>
      <c r="AQ438" s="76">
        <v>0</v>
      </c>
      <c r="AR438" s="76">
        <v>0</v>
      </c>
      <c r="AS438" s="76">
        <v>0</v>
      </c>
      <c r="AT438" s="76">
        <v>0</v>
      </c>
      <c r="AU438" s="76">
        <v>0</v>
      </c>
      <c r="AV438" s="76">
        <v>0</v>
      </c>
      <c r="AW438" s="76">
        <v>0</v>
      </c>
      <c r="AX438" s="76">
        <v>0</v>
      </c>
      <c r="AY438" s="76">
        <v>0</v>
      </c>
      <c r="AZ438" s="76">
        <v>0</v>
      </c>
      <c r="BA438" s="76">
        <v>0</v>
      </c>
      <c r="BB438" s="76">
        <v>0</v>
      </c>
      <c r="BC438" s="76">
        <v>0</v>
      </c>
      <c r="BD438" s="76">
        <v>0</v>
      </c>
      <c r="BE438" s="76">
        <v>0</v>
      </c>
      <c r="BF438" s="76">
        <v>0</v>
      </c>
      <c r="BG438" s="76">
        <v>0</v>
      </c>
      <c r="BH438" s="76">
        <v>0</v>
      </c>
      <c r="BI438" s="76">
        <v>0</v>
      </c>
      <c r="BJ438" s="76">
        <v>28218</v>
      </c>
      <c r="BK438" s="76">
        <v>0</v>
      </c>
      <c r="BL438" s="76">
        <v>0</v>
      </c>
      <c r="BM438" s="76">
        <v>0</v>
      </c>
      <c r="BN438" s="76">
        <v>0</v>
      </c>
      <c r="BO438" s="76">
        <v>0</v>
      </c>
      <c r="BP438" s="76">
        <v>0</v>
      </c>
      <c r="BQ438" s="76">
        <v>210290</v>
      </c>
      <c r="BR438" s="76">
        <v>0</v>
      </c>
      <c r="BS438" s="76">
        <v>0</v>
      </c>
      <c r="BT438" s="76">
        <v>0</v>
      </c>
      <c r="BU438" s="76">
        <v>0</v>
      </c>
      <c r="BV438" s="76">
        <v>0</v>
      </c>
      <c r="BW438" s="76">
        <v>0</v>
      </c>
      <c r="BX438" s="76">
        <v>0</v>
      </c>
      <c r="BY438" s="76">
        <v>0</v>
      </c>
      <c r="BZ438" s="77">
        <v>20972461.759999998</v>
      </c>
    </row>
    <row r="439" spans="1:78" x14ac:dyDescent="0.2">
      <c r="A439" s="83" t="s">
        <v>1098</v>
      </c>
      <c r="B439" s="84"/>
      <c r="C439" s="84"/>
      <c r="D439" s="85"/>
      <c r="E439" s="81">
        <f>SUM(E245:E438)</f>
        <v>175471071.17000008</v>
      </c>
      <c r="F439" s="81">
        <f t="shared" ref="F439:BQ439" si="10">SUM(F245:F438)</f>
        <v>67268645.239999995</v>
      </c>
      <c r="G439" s="81">
        <f t="shared" si="10"/>
        <v>147276703.97</v>
      </c>
      <c r="H439" s="81">
        <f t="shared" si="10"/>
        <v>94226733.88000001</v>
      </c>
      <c r="I439" s="81">
        <f t="shared" si="10"/>
        <v>94385580.510000005</v>
      </c>
      <c r="J439" s="81">
        <f t="shared" si="10"/>
        <v>64494916.159999996</v>
      </c>
      <c r="K439" s="81">
        <f t="shared" si="10"/>
        <v>1894441144.04</v>
      </c>
      <c r="L439" s="81">
        <f t="shared" si="10"/>
        <v>128044591.28000002</v>
      </c>
      <c r="M439" s="81">
        <f t="shared" si="10"/>
        <v>36735032.399999999</v>
      </c>
      <c r="N439" s="81">
        <f t="shared" si="10"/>
        <v>266796182.16999999</v>
      </c>
      <c r="O439" s="81">
        <f t="shared" si="10"/>
        <v>38359598.430000007</v>
      </c>
      <c r="P439" s="81">
        <f t="shared" si="10"/>
        <v>90218850.13000001</v>
      </c>
      <c r="Q439" s="81">
        <f t="shared" si="10"/>
        <v>125632889.28000002</v>
      </c>
      <c r="R439" s="81">
        <f t="shared" si="10"/>
        <v>141695352.44999999</v>
      </c>
      <c r="S439" s="81">
        <f t="shared" si="10"/>
        <v>28187049.000000004</v>
      </c>
      <c r="T439" s="81">
        <f t="shared" si="10"/>
        <v>97278383.410000011</v>
      </c>
      <c r="U439" s="81">
        <f t="shared" si="10"/>
        <v>75637196.710000008</v>
      </c>
      <c r="V439" s="81">
        <f t="shared" si="10"/>
        <v>32949448.522999994</v>
      </c>
      <c r="W439" s="81">
        <f t="shared" si="10"/>
        <v>145582154.46000007</v>
      </c>
      <c r="X439" s="81">
        <f t="shared" si="10"/>
        <v>108551702.02</v>
      </c>
      <c r="Y439" s="81">
        <f t="shared" si="10"/>
        <v>76534889.879999995</v>
      </c>
      <c r="Z439" s="81">
        <f t="shared" si="10"/>
        <v>125580659.31000002</v>
      </c>
      <c r="AA439" s="81">
        <f t="shared" si="10"/>
        <v>50779961.459999993</v>
      </c>
      <c r="AB439" s="81">
        <f t="shared" si="10"/>
        <v>57395408.580000013</v>
      </c>
      <c r="AC439" s="81">
        <f t="shared" si="10"/>
        <v>35508611.549999997</v>
      </c>
      <c r="AD439" s="81">
        <f t="shared" si="10"/>
        <v>29607876.499999993</v>
      </c>
      <c r="AE439" s="81">
        <f t="shared" si="10"/>
        <v>48353394.460000008</v>
      </c>
      <c r="AF439" s="81">
        <f t="shared" si="10"/>
        <v>289236022.98999995</v>
      </c>
      <c r="AG439" s="81">
        <f t="shared" si="10"/>
        <v>79452635.449999988</v>
      </c>
      <c r="AH439" s="81">
        <f t="shared" si="10"/>
        <v>43991024.439999998</v>
      </c>
      <c r="AI439" s="81">
        <f t="shared" si="10"/>
        <v>51068519.440000005</v>
      </c>
      <c r="AJ439" s="81">
        <f t="shared" si="10"/>
        <v>40265079.780000001</v>
      </c>
      <c r="AK439" s="81">
        <f t="shared" si="10"/>
        <v>69133946.329999983</v>
      </c>
      <c r="AL439" s="81">
        <f t="shared" si="10"/>
        <v>60692239.449999988</v>
      </c>
      <c r="AM439" s="81">
        <f t="shared" si="10"/>
        <v>57557129.219999999</v>
      </c>
      <c r="AN439" s="81">
        <f t="shared" si="10"/>
        <v>93358606.799999982</v>
      </c>
      <c r="AO439" s="81">
        <f t="shared" si="10"/>
        <v>55856385.140000015</v>
      </c>
      <c r="AP439" s="81">
        <f t="shared" si="10"/>
        <v>43543211.240000002</v>
      </c>
      <c r="AQ439" s="81">
        <f t="shared" si="10"/>
        <v>46299718.739999995</v>
      </c>
      <c r="AR439" s="81">
        <f t="shared" si="10"/>
        <v>240422668.87</v>
      </c>
      <c r="AS439" s="81">
        <f t="shared" si="10"/>
        <v>45669182.050000004</v>
      </c>
      <c r="AT439" s="81">
        <f t="shared" si="10"/>
        <v>52356082.050000012</v>
      </c>
      <c r="AU439" s="81">
        <f t="shared" si="10"/>
        <v>45884999.559999995</v>
      </c>
      <c r="AV439" s="81">
        <f t="shared" si="10"/>
        <v>33269798.409999996</v>
      </c>
      <c r="AW439" s="81">
        <f t="shared" si="10"/>
        <v>21911796.32</v>
      </c>
      <c r="AX439" s="81">
        <f t="shared" si="10"/>
        <v>26164933.240000002</v>
      </c>
      <c r="AY439" s="81">
        <f t="shared" si="10"/>
        <v>1124854186.8899999</v>
      </c>
      <c r="AZ439" s="81">
        <f t="shared" si="10"/>
        <v>47471226.569999993</v>
      </c>
      <c r="BA439" s="81">
        <f t="shared" si="10"/>
        <v>55748798.510000013</v>
      </c>
      <c r="BB439" s="81">
        <f t="shared" si="10"/>
        <v>91583667.640000015</v>
      </c>
      <c r="BC439" s="81">
        <f t="shared" si="10"/>
        <v>60754686.340000011</v>
      </c>
      <c r="BD439" s="81">
        <f t="shared" si="10"/>
        <v>44446665.349999994</v>
      </c>
      <c r="BE439" s="81">
        <f t="shared" si="10"/>
        <v>74867437.960200012</v>
      </c>
      <c r="BF439" s="81">
        <f t="shared" si="10"/>
        <v>73054053.570000023</v>
      </c>
      <c r="BG439" s="81">
        <f t="shared" si="10"/>
        <v>45351921.549999997</v>
      </c>
      <c r="BH439" s="81">
        <f t="shared" si="10"/>
        <v>30864656.430000003</v>
      </c>
      <c r="BI439" s="81">
        <f t="shared" si="10"/>
        <v>27664739.450000003</v>
      </c>
      <c r="BJ439" s="81">
        <f t="shared" si="10"/>
        <v>1668633013.3199999</v>
      </c>
      <c r="BK439" s="81">
        <f t="shared" si="10"/>
        <v>133261894.61000001</v>
      </c>
      <c r="BL439" s="81">
        <f t="shared" si="10"/>
        <v>52569678.469999999</v>
      </c>
      <c r="BM439" s="81">
        <f t="shared" si="10"/>
        <v>41754194.289999992</v>
      </c>
      <c r="BN439" s="81">
        <f t="shared" si="10"/>
        <v>66735807.100000009</v>
      </c>
      <c r="BO439" s="81">
        <f t="shared" si="10"/>
        <v>80255832.310000002</v>
      </c>
      <c r="BP439" s="81">
        <f t="shared" si="10"/>
        <v>37818972.469999999</v>
      </c>
      <c r="BQ439" s="81">
        <f t="shared" si="10"/>
        <v>86500505.630000025</v>
      </c>
      <c r="BR439" s="81">
        <f t="shared" ref="BR439:BY439" si="11">SUM(BR245:BR438)</f>
        <v>28964841.529999997</v>
      </c>
      <c r="BS439" s="81">
        <f t="shared" si="11"/>
        <v>46451441.119999997</v>
      </c>
      <c r="BT439" s="81">
        <f t="shared" si="11"/>
        <v>70454641.38000001</v>
      </c>
      <c r="BU439" s="81">
        <f t="shared" si="11"/>
        <v>56124884.380000003</v>
      </c>
      <c r="BV439" s="81">
        <f t="shared" si="11"/>
        <v>88557737.399999991</v>
      </c>
      <c r="BW439" s="81">
        <f t="shared" si="11"/>
        <v>45731417.429999985</v>
      </c>
      <c r="BX439" s="81">
        <f t="shared" si="11"/>
        <v>30215048.930000003</v>
      </c>
      <c r="BY439" s="81">
        <f t="shared" si="11"/>
        <v>25599262.659999996</v>
      </c>
      <c r="BZ439" s="82">
        <f>SUM(BZ245:BZ438)</f>
        <v>6285042303.1801033</v>
      </c>
    </row>
    <row r="440" spans="1:78" x14ac:dyDescent="0.2">
      <c r="A440" s="74"/>
      <c r="B440" s="74"/>
      <c r="C440" s="91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  <c r="AL440" s="74"/>
      <c r="AM440" s="74"/>
      <c r="AN440" s="74"/>
      <c r="AO440" s="74"/>
      <c r="AP440" s="74"/>
      <c r="AQ440" s="74"/>
      <c r="AR440" s="74"/>
      <c r="AS440" s="74"/>
      <c r="AT440" s="74"/>
      <c r="AU440" s="74"/>
      <c r="AV440" s="74"/>
      <c r="AW440" s="74"/>
      <c r="AX440" s="74"/>
      <c r="AY440" s="74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74"/>
      <c r="BL440" s="74"/>
      <c r="BM440" s="74"/>
      <c r="BN440" s="74"/>
      <c r="BO440" s="74"/>
      <c r="BP440" s="74"/>
      <c r="BQ440" s="74"/>
      <c r="BR440" s="74"/>
      <c r="BS440" s="74"/>
      <c r="BT440" s="74"/>
      <c r="BU440" s="74"/>
      <c r="BV440" s="74"/>
      <c r="BW440" s="74"/>
      <c r="BX440" s="74"/>
      <c r="BY440" s="74"/>
    </row>
    <row r="441" spans="1:78" s="95" customFormat="1" x14ac:dyDescent="0.2">
      <c r="A441" s="92"/>
      <c r="B441" s="92"/>
      <c r="C441" s="80" t="s">
        <v>1099</v>
      </c>
      <c r="D441" s="79"/>
      <c r="E441" s="93">
        <f>SUM(E245:E364)</f>
        <v>106590506.26000008</v>
      </c>
      <c r="F441" s="93">
        <f t="shared" ref="F441:BQ441" si="12">SUM(F245:F364)</f>
        <v>57553487.189999998</v>
      </c>
      <c r="G441" s="93">
        <f t="shared" si="12"/>
        <v>119681577.03999999</v>
      </c>
      <c r="H441" s="93">
        <f t="shared" si="12"/>
        <v>77349014.770000011</v>
      </c>
      <c r="I441" s="93">
        <f t="shared" si="12"/>
        <v>76599661.249999985</v>
      </c>
      <c r="J441" s="93">
        <f t="shared" si="12"/>
        <v>57078901.709999993</v>
      </c>
      <c r="K441" s="93">
        <f t="shared" si="12"/>
        <v>1061535153.4400002</v>
      </c>
      <c r="L441" s="93">
        <f t="shared" si="12"/>
        <v>105428354.02000003</v>
      </c>
      <c r="M441" s="93">
        <f t="shared" si="12"/>
        <v>35944201.649999999</v>
      </c>
      <c r="N441" s="93">
        <f t="shared" si="12"/>
        <v>225394921.05999997</v>
      </c>
      <c r="O441" s="93">
        <f t="shared" si="12"/>
        <v>33812869.030000001</v>
      </c>
      <c r="P441" s="93">
        <f t="shared" si="12"/>
        <v>76396694.700000003</v>
      </c>
      <c r="Q441" s="93">
        <f t="shared" si="12"/>
        <v>100520051.03000002</v>
      </c>
      <c r="R441" s="93">
        <f t="shared" si="12"/>
        <v>124983877.87999998</v>
      </c>
      <c r="S441" s="93">
        <f t="shared" si="12"/>
        <v>27396144.000000004</v>
      </c>
      <c r="T441" s="93">
        <f t="shared" si="12"/>
        <v>84837205.650000006</v>
      </c>
      <c r="U441" s="93">
        <f t="shared" si="12"/>
        <v>64327848.460000001</v>
      </c>
      <c r="V441" s="93">
        <f t="shared" si="12"/>
        <v>28480401.842999995</v>
      </c>
      <c r="W441" s="93">
        <f t="shared" si="12"/>
        <v>137257951.33000007</v>
      </c>
      <c r="X441" s="93">
        <f t="shared" si="12"/>
        <v>101656646.25</v>
      </c>
      <c r="Y441" s="93">
        <f t="shared" si="12"/>
        <v>69252756.049999997</v>
      </c>
      <c r="Z441" s="93">
        <f t="shared" si="12"/>
        <v>105959893.41000001</v>
      </c>
      <c r="AA441" s="93">
        <f t="shared" si="12"/>
        <v>43228634.419999994</v>
      </c>
      <c r="AB441" s="93">
        <f t="shared" si="12"/>
        <v>46591189.830000013</v>
      </c>
      <c r="AC441" s="93">
        <f t="shared" si="12"/>
        <v>29863933.16</v>
      </c>
      <c r="AD441" s="93">
        <f t="shared" si="12"/>
        <v>21988882.469999995</v>
      </c>
      <c r="AE441" s="93">
        <f t="shared" si="12"/>
        <v>42535470.120000005</v>
      </c>
      <c r="AF441" s="93">
        <f t="shared" si="12"/>
        <v>125398454.68999997</v>
      </c>
      <c r="AG441" s="93">
        <f t="shared" si="12"/>
        <v>60502236.569999993</v>
      </c>
      <c r="AH441" s="93">
        <f t="shared" si="12"/>
        <v>30827979.34</v>
      </c>
      <c r="AI441" s="93">
        <f t="shared" si="12"/>
        <v>42969235.440000005</v>
      </c>
      <c r="AJ441" s="93">
        <f t="shared" si="12"/>
        <v>31955469.43</v>
      </c>
      <c r="AK441" s="93">
        <f t="shared" si="12"/>
        <v>56008955.829999991</v>
      </c>
      <c r="AL441" s="93">
        <f t="shared" si="12"/>
        <v>46900751.369999997</v>
      </c>
      <c r="AM441" s="93">
        <f t="shared" si="12"/>
        <v>47531844.93</v>
      </c>
      <c r="AN441" s="93">
        <f t="shared" si="12"/>
        <v>76735927.549999997</v>
      </c>
      <c r="AO441" s="93">
        <f t="shared" si="12"/>
        <v>43572767.74000001</v>
      </c>
      <c r="AP441" s="93">
        <f t="shared" si="12"/>
        <v>30548339.260000002</v>
      </c>
      <c r="AQ441" s="93">
        <f t="shared" si="12"/>
        <v>35113280.239999995</v>
      </c>
      <c r="AR441" s="93">
        <f t="shared" si="12"/>
        <v>208441854.61000001</v>
      </c>
      <c r="AS441" s="93">
        <f t="shared" si="12"/>
        <v>40341713.400000006</v>
      </c>
      <c r="AT441" s="93">
        <f t="shared" si="12"/>
        <v>40549142.400000006</v>
      </c>
      <c r="AU441" s="93">
        <f t="shared" si="12"/>
        <v>38236595.309999995</v>
      </c>
      <c r="AV441" s="93">
        <f t="shared" si="12"/>
        <v>25423998.459999997</v>
      </c>
      <c r="AW441" s="93">
        <f t="shared" si="12"/>
        <v>21232360.77</v>
      </c>
      <c r="AX441" s="93">
        <f t="shared" si="12"/>
        <v>23634532.200000003</v>
      </c>
      <c r="AY441" s="93">
        <f t="shared" si="12"/>
        <v>616458788.27999997</v>
      </c>
      <c r="AZ441" s="93">
        <f t="shared" si="12"/>
        <v>42947664.069999993</v>
      </c>
      <c r="BA441" s="93">
        <f t="shared" si="12"/>
        <v>43194596.360000007</v>
      </c>
      <c r="BB441" s="93">
        <f t="shared" si="12"/>
        <v>77100866.74000001</v>
      </c>
      <c r="BC441" s="93">
        <f t="shared" si="12"/>
        <v>49186322.790000007</v>
      </c>
      <c r="BD441" s="93">
        <f t="shared" si="12"/>
        <v>41479806.049999997</v>
      </c>
      <c r="BE441" s="93">
        <f t="shared" si="12"/>
        <v>60285238.280200005</v>
      </c>
      <c r="BF441" s="93">
        <f t="shared" si="12"/>
        <v>63774990.500000015</v>
      </c>
      <c r="BG441" s="93">
        <f t="shared" si="12"/>
        <v>39070959.299999997</v>
      </c>
      <c r="BH441" s="93">
        <f t="shared" si="12"/>
        <v>27906737.630000003</v>
      </c>
      <c r="BI441" s="93">
        <f t="shared" si="12"/>
        <v>25002152.100000001</v>
      </c>
      <c r="BJ441" s="93">
        <f t="shared" si="12"/>
        <v>958661522.18000007</v>
      </c>
      <c r="BK441" s="93">
        <f t="shared" si="12"/>
        <v>116207809.21000001</v>
      </c>
      <c r="BL441" s="93">
        <f t="shared" si="12"/>
        <v>43283105.339999996</v>
      </c>
      <c r="BM441" s="93">
        <f t="shared" si="12"/>
        <v>34387975.389999993</v>
      </c>
      <c r="BN441" s="93">
        <f t="shared" si="12"/>
        <v>53586137.500000007</v>
      </c>
      <c r="BO441" s="93">
        <f t="shared" si="12"/>
        <v>65006756.859999999</v>
      </c>
      <c r="BP441" s="93">
        <f t="shared" si="12"/>
        <v>33677834.420000002</v>
      </c>
      <c r="BQ441" s="93">
        <f t="shared" si="12"/>
        <v>48541363.310000032</v>
      </c>
      <c r="BR441" s="93">
        <f t="shared" ref="BR441:BY441" si="13">SUM(BR245:BR364)</f>
        <v>24377502.219999999</v>
      </c>
      <c r="BS441" s="93">
        <f t="shared" si="13"/>
        <v>39125513.079999998</v>
      </c>
      <c r="BT441" s="93">
        <f t="shared" si="13"/>
        <v>62199054.250000015</v>
      </c>
      <c r="BU441" s="93">
        <f t="shared" si="13"/>
        <v>33803934.360000007</v>
      </c>
      <c r="BV441" s="93">
        <f t="shared" si="13"/>
        <v>79216824.539999992</v>
      </c>
      <c r="BW441" s="93">
        <f t="shared" si="13"/>
        <v>39177914.069999985</v>
      </c>
      <c r="BX441" s="93">
        <f t="shared" si="13"/>
        <v>25314170.800000001</v>
      </c>
      <c r="BY441" s="93">
        <f t="shared" si="13"/>
        <v>23286877.229999997</v>
      </c>
      <c r="BZ441" s="94">
        <f>SUM(BZ245:BZ366)</f>
        <v>5016301360.8701</v>
      </c>
    </row>
    <row r="442" spans="1:78" s="101" customFormat="1" x14ac:dyDescent="0.2">
      <c r="A442" s="96"/>
      <c r="B442" s="96"/>
      <c r="C442" s="97" t="s">
        <v>1100</v>
      </c>
      <c r="D442" s="98"/>
      <c r="E442" s="99">
        <f>SUM(E365:E438)</f>
        <v>68880564.909999996</v>
      </c>
      <c r="F442" s="99">
        <f t="shared" ref="F442:BQ442" si="14">SUM(F365:F438)</f>
        <v>9715158.0500000007</v>
      </c>
      <c r="G442" s="99">
        <f t="shared" si="14"/>
        <v>27595126.93</v>
      </c>
      <c r="H442" s="99">
        <f t="shared" si="14"/>
        <v>16877719.109999999</v>
      </c>
      <c r="I442" s="99">
        <f t="shared" si="14"/>
        <v>17785919.259999998</v>
      </c>
      <c r="J442" s="99">
        <f t="shared" si="14"/>
        <v>7416014.4500000002</v>
      </c>
      <c r="K442" s="99">
        <f t="shared" si="14"/>
        <v>832905990.60000002</v>
      </c>
      <c r="L442" s="99">
        <f t="shared" si="14"/>
        <v>22616237.259999998</v>
      </c>
      <c r="M442" s="99">
        <f t="shared" si="14"/>
        <v>790830.75</v>
      </c>
      <c r="N442" s="99">
        <f t="shared" si="14"/>
        <v>41401261.109999999</v>
      </c>
      <c r="O442" s="99">
        <f t="shared" si="14"/>
        <v>4546729.4000000004</v>
      </c>
      <c r="P442" s="99">
        <f t="shared" si="14"/>
        <v>13822155.43</v>
      </c>
      <c r="Q442" s="99">
        <f t="shared" si="14"/>
        <v>25112838.25</v>
      </c>
      <c r="R442" s="99">
        <f t="shared" si="14"/>
        <v>16711474.569999998</v>
      </c>
      <c r="S442" s="99">
        <f t="shared" si="14"/>
        <v>790905</v>
      </c>
      <c r="T442" s="99">
        <f t="shared" si="14"/>
        <v>12441177.76</v>
      </c>
      <c r="U442" s="99">
        <f t="shared" si="14"/>
        <v>11309348.25</v>
      </c>
      <c r="V442" s="99">
        <f t="shared" si="14"/>
        <v>4469046.68</v>
      </c>
      <c r="W442" s="99">
        <f t="shared" si="14"/>
        <v>8324203.129999999</v>
      </c>
      <c r="X442" s="99">
        <f t="shared" si="14"/>
        <v>6895055.7700000005</v>
      </c>
      <c r="Y442" s="99">
        <f t="shared" si="14"/>
        <v>7282133.8300000001</v>
      </c>
      <c r="Z442" s="99">
        <f t="shared" si="14"/>
        <v>19620765.900000002</v>
      </c>
      <c r="AA442" s="99">
        <f t="shared" si="14"/>
        <v>7551327.04</v>
      </c>
      <c r="AB442" s="99">
        <f t="shared" si="14"/>
        <v>10804218.75</v>
      </c>
      <c r="AC442" s="99">
        <f t="shared" si="14"/>
        <v>5644678.3900000006</v>
      </c>
      <c r="AD442" s="99">
        <f t="shared" si="14"/>
        <v>7618994.0300000003</v>
      </c>
      <c r="AE442" s="99">
        <f t="shared" si="14"/>
        <v>5817924.3399999999</v>
      </c>
      <c r="AF442" s="99">
        <f t="shared" si="14"/>
        <v>163837568.30000001</v>
      </c>
      <c r="AG442" s="99">
        <f t="shared" si="14"/>
        <v>18950398.879999999</v>
      </c>
      <c r="AH442" s="99">
        <f t="shared" si="14"/>
        <v>13163045.1</v>
      </c>
      <c r="AI442" s="99">
        <f t="shared" si="14"/>
        <v>8099284</v>
      </c>
      <c r="AJ442" s="99">
        <f t="shared" si="14"/>
        <v>8309610.3499999996</v>
      </c>
      <c r="AK442" s="99">
        <f t="shared" si="14"/>
        <v>13124990.5</v>
      </c>
      <c r="AL442" s="99">
        <f t="shared" si="14"/>
        <v>13791488.08</v>
      </c>
      <c r="AM442" s="99">
        <f t="shared" si="14"/>
        <v>10025284.290000001</v>
      </c>
      <c r="AN442" s="99">
        <f t="shared" si="14"/>
        <v>16622679.25</v>
      </c>
      <c r="AO442" s="99">
        <f t="shared" si="14"/>
        <v>12283617.4</v>
      </c>
      <c r="AP442" s="99">
        <f t="shared" si="14"/>
        <v>12994871.98</v>
      </c>
      <c r="AQ442" s="99">
        <f t="shared" si="14"/>
        <v>11186438.5</v>
      </c>
      <c r="AR442" s="99">
        <f t="shared" si="14"/>
        <v>31980814.259999998</v>
      </c>
      <c r="AS442" s="99">
        <f t="shared" si="14"/>
        <v>5327468.6500000004</v>
      </c>
      <c r="AT442" s="99">
        <f t="shared" si="14"/>
        <v>11806939.65</v>
      </c>
      <c r="AU442" s="99">
        <f t="shared" si="14"/>
        <v>7648404.25</v>
      </c>
      <c r="AV442" s="99">
        <f t="shared" si="14"/>
        <v>7845799.9500000002</v>
      </c>
      <c r="AW442" s="99">
        <f t="shared" si="14"/>
        <v>679435.55</v>
      </c>
      <c r="AX442" s="99">
        <f t="shared" si="14"/>
        <v>2530401.04</v>
      </c>
      <c r="AY442" s="99">
        <f t="shared" si="14"/>
        <v>508395398.61000001</v>
      </c>
      <c r="AZ442" s="99">
        <f t="shared" si="14"/>
        <v>4523562.5</v>
      </c>
      <c r="BA442" s="99">
        <f t="shared" si="14"/>
        <v>12554202.15</v>
      </c>
      <c r="BB442" s="99">
        <f t="shared" si="14"/>
        <v>14482800.899999999</v>
      </c>
      <c r="BC442" s="99">
        <f t="shared" si="14"/>
        <v>11568363.550000001</v>
      </c>
      <c r="BD442" s="99">
        <f t="shared" si="14"/>
        <v>2966859.3</v>
      </c>
      <c r="BE442" s="99">
        <f t="shared" si="14"/>
        <v>14582199.68</v>
      </c>
      <c r="BF442" s="99">
        <f t="shared" si="14"/>
        <v>9279063.0700000003</v>
      </c>
      <c r="BG442" s="99">
        <f t="shared" si="14"/>
        <v>6280962.25</v>
      </c>
      <c r="BH442" s="99">
        <f t="shared" si="14"/>
        <v>2957918.8</v>
      </c>
      <c r="BI442" s="99">
        <f t="shared" si="14"/>
        <v>2662587.35</v>
      </c>
      <c r="BJ442" s="99">
        <f t="shared" si="14"/>
        <v>709971491.13999999</v>
      </c>
      <c r="BK442" s="99">
        <f t="shared" si="14"/>
        <v>17054085.399999999</v>
      </c>
      <c r="BL442" s="99">
        <f t="shared" si="14"/>
        <v>9286573.1300000008</v>
      </c>
      <c r="BM442" s="99">
        <f t="shared" si="14"/>
        <v>7366218.9000000004</v>
      </c>
      <c r="BN442" s="99">
        <f t="shared" si="14"/>
        <v>13149669.6</v>
      </c>
      <c r="BO442" s="99">
        <f t="shared" si="14"/>
        <v>15249075.449999999</v>
      </c>
      <c r="BP442" s="99">
        <f t="shared" si="14"/>
        <v>4141138.05</v>
      </c>
      <c r="BQ442" s="99">
        <f t="shared" si="14"/>
        <v>37959142.32</v>
      </c>
      <c r="BR442" s="99">
        <f t="shared" ref="BR442:BY442" si="15">SUM(BR365:BR438)</f>
        <v>4587339.3099999996</v>
      </c>
      <c r="BS442" s="99">
        <f t="shared" si="15"/>
        <v>7325928.04</v>
      </c>
      <c r="BT442" s="99">
        <f t="shared" si="15"/>
        <v>8255587.1299999999</v>
      </c>
      <c r="BU442" s="99">
        <f t="shared" si="15"/>
        <v>22320950.02</v>
      </c>
      <c r="BV442" s="99">
        <f t="shared" si="15"/>
        <v>9340912.8599999994</v>
      </c>
      <c r="BW442" s="99">
        <f t="shared" si="15"/>
        <v>6553503.3600000003</v>
      </c>
      <c r="BX442" s="99">
        <f t="shared" si="15"/>
        <v>4900878.13</v>
      </c>
      <c r="BY442" s="99">
        <f t="shared" si="15"/>
        <v>2312385.4299999997</v>
      </c>
      <c r="BZ442" s="100">
        <f>SUM(BZ367:BZ438)</f>
        <v>1268740942.3099999</v>
      </c>
    </row>
    <row r="443" spans="1:78" s="95" customFormat="1" x14ac:dyDescent="0.2">
      <c r="A443" s="92"/>
      <c r="B443" s="92"/>
      <c r="C443" s="80" t="s">
        <v>1101</v>
      </c>
      <c r="D443" s="79"/>
      <c r="E443" s="93">
        <f>SUM(E29,E47,E441)</f>
        <v>1153977992.3099999</v>
      </c>
      <c r="F443" s="93">
        <f t="shared" ref="F443:BQ443" si="16">SUM(F29,F47,F441)</f>
        <v>292591642.37</v>
      </c>
      <c r="G443" s="93">
        <f t="shared" si="16"/>
        <v>501547095.10000002</v>
      </c>
      <c r="H443" s="93">
        <f t="shared" si="16"/>
        <v>164275275.86000001</v>
      </c>
      <c r="I443" s="93">
        <f t="shared" si="16"/>
        <v>147505276.29999998</v>
      </c>
      <c r="J443" s="93">
        <f t="shared" si="16"/>
        <v>75192792.809999987</v>
      </c>
      <c r="K443" s="93">
        <f t="shared" si="16"/>
        <v>2763171986.0900002</v>
      </c>
      <c r="L443" s="93">
        <f t="shared" si="16"/>
        <v>296318307.57000005</v>
      </c>
      <c r="M443" s="93">
        <f t="shared" si="16"/>
        <v>69317406.980000004</v>
      </c>
      <c r="N443" s="93">
        <f t="shared" si="16"/>
        <v>651941914.15999997</v>
      </c>
      <c r="O443" s="93">
        <f t="shared" si="16"/>
        <v>64471854.140000001</v>
      </c>
      <c r="P443" s="93">
        <f t="shared" si="16"/>
        <v>181926241.69999999</v>
      </c>
      <c r="Q443" s="93">
        <f t="shared" si="16"/>
        <v>410678072.36000007</v>
      </c>
      <c r="R443" s="93">
        <f t="shared" si="16"/>
        <v>352224126.92000002</v>
      </c>
      <c r="S443" s="93">
        <f t="shared" si="16"/>
        <v>36453301.060000002</v>
      </c>
      <c r="T443" s="93">
        <f t="shared" si="16"/>
        <v>158849388.78999999</v>
      </c>
      <c r="U443" s="93">
        <f t="shared" si="16"/>
        <v>119820750.64000002</v>
      </c>
      <c r="V443" s="93">
        <f t="shared" si="16"/>
        <v>66762432.792999998</v>
      </c>
      <c r="W443" s="93">
        <f t="shared" si="16"/>
        <v>1398946667.29</v>
      </c>
      <c r="X443" s="93">
        <f t="shared" si="16"/>
        <v>283232995.62</v>
      </c>
      <c r="Y443" s="93">
        <f t="shared" si="16"/>
        <v>141027714.81999999</v>
      </c>
      <c r="Z443" s="93">
        <f t="shared" si="16"/>
        <v>372305188.74000001</v>
      </c>
      <c r="AA443" s="93">
        <f t="shared" si="16"/>
        <v>96143072.169999987</v>
      </c>
      <c r="AB443" s="93">
        <f t="shared" si="16"/>
        <v>117545930.03000002</v>
      </c>
      <c r="AC443" s="93">
        <f t="shared" si="16"/>
        <v>130288313.16</v>
      </c>
      <c r="AD443" s="93">
        <f t="shared" si="16"/>
        <v>51869253.449999988</v>
      </c>
      <c r="AE443" s="93">
        <f t="shared" si="16"/>
        <v>77186414.63000001</v>
      </c>
      <c r="AF443" s="93">
        <f t="shared" si="16"/>
        <v>1675990331.9100001</v>
      </c>
      <c r="AG443" s="93">
        <f t="shared" si="16"/>
        <v>111696605.42</v>
      </c>
      <c r="AH443" s="93">
        <f t="shared" si="16"/>
        <v>66794659.400000006</v>
      </c>
      <c r="AI443" s="93">
        <f t="shared" si="16"/>
        <v>71586544.090000004</v>
      </c>
      <c r="AJ443" s="93">
        <f t="shared" si="16"/>
        <v>61394381.599999994</v>
      </c>
      <c r="AK443" s="93">
        <f t="shared" si="16"/>
        <v>107291845.31</v>
      </c>
      <c r="AL443" s="93">
        <f t="shared" si="16"/>
        <v>90293854.459999993</v>
      </c>
      <c r="AM443" s="93">
        <f t="shared" si="16"/>
        <v>86884679.430000007</v>
      </c>
      <c r="AN443" s="93">
        <f t="shared" si="16"/>
        <v>134984361.56</v>
      </c>
      <c r="AO443" s="93">
        <f t="shared" si="16"/>
        <v>80671665.540000007</v>
      </c>
      <c r="AP443" s="93">
        <f t="shared" si="16"/>
        <v>76624272.960000008</v>
      </c>
      <c r="AQ443" s="93">
        <f t="shared" si="16"/>
        <v>75001571.25999999</v>
      </c>
      <c r="AR443" s="93">
        <f t="shared" si="16"/>
        <v>618543869.20000005</v>
      </c>
      <c r="AS443" s="93">
        <f t="shared" si="16"/>
        <v>75139828.879999995</v>
      </c>
      <c r="AT443" s="93">
        <f t="shared" si="16"/>
        <v>78905548.63000001</v>
      </c>
      <c r="AU443" s="93">
        <f t="shared" si="16"/>
        <v>78817228.75</v>
      </c>
      <c r="AV443" s="93">
        <f t="shared" si="16"/>
        <v>59843790.069999993</v>
      </c>
      <c r="AW443" s="93">
        <f t="shared" si="16"/>
        <v>25728146.98</v>
      </c>
      <c r="AX443" s="93">
        <f t="shared" si="16"/>
        <v>44101506.560000002</v>
      </c>
      <c r="AY443" s="93">
        <f t="shared" si="16"/>
        <v>1553689213.3699999</v>
      </c>
      <c r="AZ443" s="93">
        <f t="shared" si="16"/>
        <v>97532729.159999996</v>
      </c>
      <c r="BA443" s="93">
        <f t="shared" si="16"/>
        <v>104044631.15000001</v>
      </c>
      <c r="BB443" s="93">
        <f t="shared" si="16"/>
        <v>159103529.73000002</v>
      </c>
      <c r="BC443" s="93">
        <f t="shared" si="16"/>
        <v>147218724.33000001</v>
      </c>
      <c r="BD443" s="93">
        <f t="shared" si="16"/>
        <v>114257945.01000001</v>
      </c>
      <c r="BE443" s="93">
        <f t="shared" si="16"/>
        <v>228396769.90020001</v>
      </c>
      <c r="BF443" s="93">
        <f t="shared" si="16"/>
        <v>185581983.17000002</v>
      </c>
      <c r="BG443" s="93">
        <f t="shared" si="16"/>
        <v>95252405.090000004</v>
      </c>
      <c r="BH443" s="93">
        <f t="shared" si="16"/>
        <v>44062714.910000004</v>
      </c>
      <c r="BI443" s="93">
        <f t="shared" si="16"/>
        <v>35860784.100000001</v>
      </c>
      <c r="BJ443" s="93">
        <f t="shared" si="16"/>
        <v>1771779817.5150001</v>
      </c>
      <c r="BK443" s="93">
        <f t="shared" si="16"/>
        <v>385669094.01999998</v>
      </c>
      <c r="BL443" s="93">
        <f t="shared" si="16"/>
        <v>88141795.159999996</v>
      </c>
      <c r="BM443" s="93">
        <f t="shared" si="16"/>
        <v>63778959.029999994</v>
      </c>
      <c r="BN443" s="93">
        <f t="shared" si="16"/>
        <v>87483468.940000013</v>
      </c>
      <c r="BO443" s="93">
        <f t="shared" si="16"/>
        <v>115428753.34</v>
      </c>
      <c r="BP443" s="93">
        <f t="shared" si="16"/>
        <v>55418660.509999998</v>
      </c>
      <c r="BQ443" s="93">
        <f t="shared" si="16"/>
        <v>816834495.44000006</v>
      </c>
      <c r="BR443" s="93">
        <f t="shared" ref="BR443:BY443" si="17">SUM(BR29,BR47,BR441)</f>
        <v>72579897.849999994</v>
      </c>
      <c r="BS443" s="93">
        <f t="shared" si="17"/>
        <v>87640573.269999996</v>
      </c>
      <c r="BT443" s="93">
        <f t="shared" si="17"/>
        <v>125407642.71000001</v>
      </c>
      <c r="BU443" s="93">
        <f t="shared" si="17"/>
        <v>145500822.18000001</v>
      </c>
      <c r="BV443" s="93">
        <f t="shared" si="17"/>
        <v>277056472.40999997</v>
      </c>
      <c r="BW443" s="93">
        <f t="shared" si="17"/>
        <v>84406311.329999983</v>
      </c>
      <c r="BX443" s="93">
        <f t="shared" si="17"/>
        <v>51517239.350000001</v>
      </c>
      <c r="BY443" s="93">
        <f t="shared" si="17"/>
        <v>52950020.559999995</v>
      </c>
      <c r="BZ443" s="94">
        <f>SUM(BZ29,BZ47,BZ441)</f>
        <v>11532217385.8703</v>
      </c>
    </row>
    <row r="444" spans="1:78" s="101" customFormat="1" x14ac:dyDescent="0.2">
      <c r="A444" s="96"/>
      <c r="B444" s="96"/>
      <c r="C444" s="97" t="s">
        <v>1102</v>
      </c>
      <c r="D444" s="98"/>
      <c r="E444" s="99">
        <f>SUM(E129,E180,E244,E442)</f>
        <v>1283497522.8599999</v>
      </c>
      <c r="F444" s="99">
        <f t="shared" ref="F444:BQ444" si="18">SUM(F129,F180,F244,F442)</f>
        <v>281021353.98000008</v>
      </c>
      <c r="G444" s="99">
        <f t="shared" si="18"/>
        <v>455734464.02999991</v>
      </c>
      <c r="H444" s="99">
        <f t="shared" si="18"/>
        <v>158475148.35000002</v>
      </c>
      <c r="I444" s="99">
        <f t="shared" si="18"/>
        <v>127515912.71999997</v>
      </c>
      <c r="J444" s="99">
        <f t="shared" si="18"/>
        <v>55799970.68</v>
      </c>
      <c r="K444" s="99">
        <f t="shared" si="18"/>
        <v>2897166705.73</v>
      </c>
      <c r="L444" s="99">
        <f t="shared" si="18"/>
        <v>275770641.38999999</v>
      </c>
      <c r="M444" s="99">
        <f t="shared" si="18"/>
        <v>66816338.779999986</v>
      </c>
      <c r="N444" s="99">
        <f t="shared" si="18"/>
        <v>672404948.33000004</v>
      </c>
      <c r="O444" s="99">
        <f t="shared" si="18"/>
        <v>66692839.530000001</v>
      </c>
      <c r="P444" s="99">
        <f t="shared" si="18"/>
        <v>178126200.40000001</v>
      </c>
      <c r="Q444" s="99">
        <f t="shared" si="18"/>
        <v>384514220.65000004</v>
      </c>
      <c r="R444" s="99">
        <f t="shared" si="18"/>
        <v>334902967.66000003</v>
      </c>
      <c r="S444" s="99">
        <f t="shared" si="18"/>
        <v>30789576.779999997</v>
      </c>
      <c r="T444" s="99">
        <f t="shared" si="18"/>
        <v>127583050.82920001</v>
      </c>
      <c r="U444" s="99">
        <f t="shared" si="18"/>
        <v>103847856.49000001</v>
      </c>
      <c r="V444" s="99">
        <f t="shared" si="18"/>
        <v>68116094.486999989</v>
      </c>
      <c r="W444" s="99">
        <f t="shared" si="18"/>
        <v>1428279673.9700003</v>
      </c>
      <c r="X444" s="99">
        <f t="shared" si="18"/>
        <v>282453299.68000001</v>
      </c>
      <c r="Y444" s="99">
        <f t="shared" si="18"/>
        <v>130364418.55</v>
      </c>
      <c r="Z444" s="99">
        <f t="shared" si="18"/>
        <v>359982073.52999997</v>
      </c>
      <c r="AA444" s="99">
        <f t="shared" si="18"/>
        <v>92039914.570000008</v>
      </c>
      <c r="AB444" s="99">
        <f t="shared" si="18"/>
        <v>115442226.18000001</v>
      </c>
      <c r="AC444" s="99">
        <f t="shared" si="18"/>
        <v>128992113.42999999</v>
      </c>
      <c r="AD444" s="99">
        <f t="shared" si="18"/>
        <v>58140168.850000009</v>
      </c>
      <c r="AE444" s="99">
        <f t="shared" si="18"/>
        <v>57907420.070000008</v>
      </c>
      <c r="AF444" s="99">
        <f t="shared" si="18"/>
        <v>1774940919.3499999</v>
      </c>
      <c r="AG444" s="99">
        <f t="shared" si="18"/>
        <v>102047427.19</v>
      </c>
      <c r="AH444" s="99">
        <f t="shared" si="18"/>
        <v>60737349.829999998</v>
      </c>
      <c r="AI444" s="99">
        <f t="shared" si="18"/>
        <v>59630157.719999999</v>
      </c>
      <c r="AJ444" s="99">
        <f t="shared" si="18"/>
        <v>57180266.840000004</v>
      </c>
      <c r="AK444" s="99">
        <f t="shared" si="18"/>
        <v>100126962.98</v>
      </c>
      <c r="AL444" s="99">
        <f t="shared" si="18"/>
        <v>78209322.719999999</v>
      </c>
      <c r="AM444" s="99">
        <f t="shared" si="18"/>
        <v>76253330.930000007</v>
      </c>
      <c r="AN444" s="99">
        <f t="shared" si="18"/>
        <v>129102751.33</v>
      </c>
      <c r="AO444" s="99">
        <f t="shared" si="18"/>
        <v>71476043.660000011</v>
      </c>
      <c r="AP444" s="99">
        <f t="shared" si="18"/>
        <v>74735726.260000005</v>
      </c>
      <c r="AQ444" s="99">
        <f t="shared" si="18"/>
        <v>68283810.699999988</v>
      </c>
      <c r="AR444" s="99">
        <f t="shared" si="18"/>
        <v>548179886.69000006</v>
      </c>
      <c r="AS444" s="99">
        <f t="shared" si="18"/>
        <v>71906357.659999996</v>
      </c>
      <c r="AT444" s="99">
        <f t="shared" si="18"/>
        <v>71872619.029999986</v>
      </c>
      <c r="AU444" s="99">
        <f t="shared" si="18"/>
        <v>71702888.63000001</v>
      </c>
      <c r="AV444" s="99">
        <f t="shared" si="18"/>
        <v>60307623.480000004</v>
      </c>
      <c r="AW444" s="99">
        <f t="shared" si="18"/>
        <v>23313128.620000001</v>
      </c>
      <c r="AX444" s="99">
        <f t="shared" si="18"/>
        <v>40953079.409999989</v>
      </c>
      <c r="AY444" s="99">
        <f t="shared" si="18"/>
        <v>1562460721.23</v>
      </c>
      <c r="AZ444" s="99">
        <f t="shared" si="18"/>
        <v>87528314.599999994</v>
      </c>
      <c r="BA444" s="99">
        <f t="shared" si="18"/>
        <v>101854146.03000002</v>
      </c>
      <c r="BB444" s="99">
        <f t="shared" si="18"/>
        <v>143853828.52000001</v>
      </c>
      <c r="BC444" s="99">
        <f t="shared" si="18"/>
        <v>135333618.82000002</v>
      </c>
      <c r="BD444" s="99">
        <f t="shared" si="18"/>
        <v>100753008.95</v>
      </c>
      <c r="BE444" s="99">
        <f t="shared" si="18"/>
        <v>220183657.76889998</v>
      </c>
      <c r="BF444" s="99">
        <f t="shared" si="18"/>
        <v>172647361.66</v>
      </c>
      <c r="BG444" s="99">
        <f t="shared" si="18"/>
        <v>95200293.049999997</v>
      </c>
      <c r="BH444" s="99">
        <f t="shared" si="18"/>
        <v>37664655.990000002</v>
      </c>
      <c r="BI444" s="99">
        <f t="shared" si="18"/>
        <v>27424916.079999998</v>
      </c>
      <c r="BJ444" s="99">
        <f t="shared" si="18"/>
        <v>1654573331.9000001</v>
      </c>
      <c r="BK444" s="99">
        <f t="shared" si="18"/>
        <v>359242472.60000002</v>
      </c>
      <c r="BL444" s="99">
        <f t="shared" si="18"/>
        <v>83400225.429999992</v>
      </c>
      <c r="BM444" s="99">
        <f t="shared" si="18"/>
        <v>57312300.503999993</v>
      </c>
      <c r="BN444" s="99">
        <f t="shared" si="18"/>
        <v>81780018.529999986</v>
      </c>
      <c r="BO444" s="99">
        <f t="shared" si="18"/>
        <v>124644585.78000002</v>
      </c>
      <c r="BP444" s="99">
        <f t="shared" si="18"/>
        <v>50973105.810000002</v>
      </c>
      <c r="BQ444" s="99">
        <f t="shared" si="18"/>
        <v>690454440.22000003</v>
      </c>
      <c r="BR444" s="99">
        <f t="shared" ref="BR444:BY444" si="19">SUM(BR129,BR180,BR244,BR442)</f>
        <v>62363934.980000004</v>
      </c>
      <c r="BS444" s="99">
        <f t="shared" si="19"/>
        <v>73547856.820000008</v>
      </c>
      <c r="BT444" s="99">
        <f t="shared" si="19"/>
        <v>118838000.24999999</v>
      </c>
      <c r="BU444" s="99">
        <f t="shared" si="19"/>
        <v>126595472.78999998</v>
      </c>
      <c r="BV444" s="99">
        <f t="shared" si="19"/>
        <v>257565517.39999998</v>
      </c>
      <c r="BW444" s="99">
        <f t="shared" si="19"/>
        <v>78031624.129999995</v>
      </c>
      <c r="BX444" s="99">
        <f t="shared" si="19"/>
        <v>45182407.300000004</v>
      </c>
      <c r="BY444" s="99">
        <f t="shared" si="19"/>
        <v>40620110.570000008</v>
      </c>
      <c r="BZ444" s="100">
        <f>SUM(BZ129,BZ180,BZ244,BZ442)</f>
        <v>11526859009.255198</v>
      </c>
    </row>
    <row r="445" spans="1:78" x14ac:dyDescent="0.2">
      <c r="C445" s="102"/>
      <c r="D445" s="103"/>
    </row>
    <row r="446" spans="1:78" x14ac:dyDescent="0.2">
      <c r="C446" s="102"/>
      <c r="D446" s="104" t="s">
        <v>1103</v>
      </c>
      <c r="E446" s="105">
        <f t="shared" ref="E446:BP446" si="20">SUM(E29)</f>
        <v>503822113.42000002</v>
      </c>
      <c r="F446" s="105">
        <f t="shared" si="20"/>
        <v>112662640.63</v>
      </c>
      <c r="G446" s="105">
        <f t="shared" si="20"/>
        <v>161426876.61000001</v>
      </c>
      <c r="H446" s="105">
        <f t="shared" si="20"/>
        <v>50028021.270000003</v>
      </c>
      <c r="I446" s="105">
        <f t="shared" si="20"/>
        <v>48049327.850000001</v>
      </c>
      <c r="J446" s="105">
        <f t="shared" si="20"/>
        <v>14736789.799999999</v>
      </c>
      <c r="K446" s="105">
        <f t="shared" si="20"/>
        <v>797822599.90999997</v>
      </c>
      <c r="L446" s="105">
        <f t="shared" si="20"/>
        <v>109936471.05</v>
      </c>
      <c r="M446" s="105">
        <f t="shared" si="20"/>
        <v>26574056.440000001</v>
      </c>
      <c r="N446" s="105">
        <f t="shared" si="20"/>
        <v>206598442.82999998</v>
      </c>
      <c r="O446" s="105">
        <f t="shared" si="20"/>
        <v>23284333.310000002</v>
      </c>
      <c r="P446" s="105">
        <f t="shared" si="20"/>
        <v>80428960</v>
      </c>
      <c r="Q446" s="105">
        <f t="shared" si="20"/>
        <v>153697743.22999999</v>
      </c>
      <c r="R446" s="105">
        <f t="shared" si="20"/>
        <v>117265858.53000002</v>
      </c>
      <c r="S446" s="105">
        <f t="shared" si="20"/>
        <v>6969041.5</v>
      </c>
      <c r="T446" s="105">
        <f t="shared" si="20"/>
        <v>55095549.659999989</v>
      </c>
      <c r="U446" s="105">
        <f t="shared" si="20"/>
        <v>40513231.100000001</v>
      </c>
      <c r="V446" s="105">
        <f t="shared" si="20"/>
        <v>28951800.350000001</v>
      </c>
      <c r="W446" s="105">
        <f t="shared" si="20"/>
        <v>541454836.71999991</v>
      </c>
      <c r="X446" s="105">
        <f t="shared" si="20"/>
        <v>84267372.129999995</v>
      </c>
      <c r="Y446" s="105">
        <f t="shared" si="20"/>
        <v>49237827.859999992</v>
      </c>
      <c r="Z446" s="105">
        <f t="shared" si="20"/>
        <v>131722617.57000001</v>
      </c>
      <c r="AA446" s="105">
        <f t="shared" si="20"/>
        <v>44751737.700000003</v>
      </c>
      <c r="AB446" s="105">
        <f t="shared" si="20"/>
        <v>54707005.450000003</v>
      </c>
      <c r="AC446" s="105">
        <f t="shared" si="20"/>
        <v>67108762.100000001</v>
      </c>
      <c r="AD446" s="105">
        <f t="shared" si="20"/>
        <v>22169729.559999999</v>
      </c>
      <c r="AE446" s="105">
        <f t="shared" si="20"/>
        <v>29635368.510000002</v>
      </c>
      <c r="AF446" s="105">
        <f t="shared" si="20"/>
        <v>581085436.49000001</v>
      </c>
      <c r="AG446" s="105">
        <f t="shared" si="20"/>
        <v>39804886.550000004</v>
      </c>
      <c r="AH446" s="105">
        <f t="shared" si="20"/>
        <v>30343641</v>
      </c>
      <c r="AI446" s="105">
        <f t="shared" si="20"/>
        <v>20290242</v>
      </c>
      <c r="AJ446" s="105">
        <f t="shared" si="20"/>
        <v>22338630.159999996</v>
      </c>
      <c r="AK446" s="105">
        <f t="shared" si="20"/>
        <v>35287705.730000004</v>
      </c>
      <c r="AL446" s="105">
        <f t="shared" si="20"/>
        <v>33387126.129999999</v>
      </c>
      <c r="AM446" s="105">
        <f t="shared" si="20"/>
        <v>30806703</v>
      </c>
      <c r="AN446" s="105">
        <f t="shared" si="20"/>
        <v>39152387.089999996</v>
      </c>
      <c r="AO446" s="105">
        <f t="shared" si="20"/>
        <v>28444967.02</v>
      </c>
      <c r="AP446" s="105">
        <f t="shared" si="20"/>
        <v>34837052.500000007</v>
      </c>
      <c r="AQ446" s="105">
        <f t="shared" si="20"/>
        <v>31714935.879999999</v>
      </c>
      <c r="AR446" s="105">
        <f t="shared" si="20"/>
        <v>165465020.10000002</v>
      </c>
      <c r="AS446" s="105">
        <f t="shared" si="20"/>
        <v>29005998.759999998</v>
      </c>
      <c r="AT446" s="105">
        <f t="shared" si="20"/>
        <v>32687988.550000001</v>
      </c>
      <c r="AU446" s="105">
        <f t="shared" si="20"/>
        <v>31144625</v>
      </c>
      <c r="AV446" s="105">
        <f t="shared" si="20"/>
        <v>29317635.98</v>
      </c>
      <c r="AW446" s="105">
        <f t="shared" si="20"/>
        <v>3920551.96</v>
      </c>
      <c r="AX446" s="105">
        <f t="shared" si="20"/>
        <v>14330532.629999999</v>
      </c>
      <c r="AY446" s="105">
        <f t="shared" si="20"/>
        <v>337670725.19999999</v>
      </c>
      <c r="AZ446" s="105">
        <f t="shared" si="20"/>
        <v>41683535.75</v>
      </c>
      <c r="BA446" s="105">
        <f t="shared" si="20"/>
        <v>45782413.789999999</v>
      </c>
      <c r="BB446" s="105">
        <f t="shared" si="20"/>
        <v>58155602.659999996</v>
      </c>
      <c r="BC446" s="105">
        <f t="shared" si="20"/>
        <v>57009517.060000002</v>
      </c>
      <c r="BD446" s="105">
        <f t="shared" si="20"/>
        <v>55891853.960000001</v>
      </c>
      <c r="BE446" s="105">
        <f t="shared" si="20"/>
        <v>86226200.820000008</v>
      </c>
      <c r="BF446" s="105">
        <f t="shared" si="20"/>
        <v>49786608.039999992</v>
      </c>
      <c r="BG446" s="105">
        <f t="shared" si="20"/>
        <v>39427819.350000001</v>
      </c>
      <c r="BH446" s="105">
        <f t="shared" si="20"/>
        <v>11941205.23</v>
      </c>
      <c r="BI446" s="105">
        <f t="shared" si="20"/>
        <v>8800594</v>
      </c>
      <c r="BJ446" s="105">
        <f t="shared" si="20"/>
        <v>334335197.68000007</v>
      </c>
      <c r="BK446" s="105">
        <f t="shared" si="20"/>
        <v>141122959.01999998</v>
      </c>
      <c r="BL446" s="105">
        <f t="shared" si="20"/>
        <v>33352121.800000001</v>
      </c>
      <c r="BM446" s="105">
        <f t="shared" si="20"/>
        <v>23672894.32</v>
      </c>
      <c r="BN446" s="105">
        <f t="shared" si="20"/>
        <v>30008830.670000002</v>
      </c>
      <c r="BO446" s="105">
        <f t="shared" si="20"/>
        <v>39954576.200000003</v>
      </c>
      <c r="BP446" s="105">
        <f t="shared" si="20"/>
        <v>17187979.189999998</v>
      </c>
      <c r="BQ446" s="105">
        <f t="shared" ref="BQ446:BZ446" si="21">SUM(BQ29)</f>
        <v>259696903.68000001</v>
      </c>
      <c r="BR446" s="105">
        <f t="shared" si="21"/>
        <v>33015671.160000004</v>
      </c>
      <c r="BS446" s="105">
        <f t="shared" si="21"/>
        <v>32646232.199999999</v>
      </c>
      <c r="BT446" s="105">
        <f t="shared" si="21"/>
        <v>43392913.219999999</v>
      </c>
      <c r="BU446" s="105">
        <f t="shared" si="21"/>
        <v>81269877.36999999</v>
      </c>
      <c r="BV446" s="105">
        <f t="shared" si="21"/>
        <v>104998767.13</v>
      </c>
      <c r="BW446" s="105">
        <f t="shared" si="21"/>
        <v>31901966.510000002</v>
      </c>
      <c r="BX446" s="105">
        <f t="shared" si="21"/>
        <v>17864065.75</v>
      </c>
      <c r="BY446" s="105">
        <f t="shared" si="21"/>
        <v>21662868.689999998</v>
      </c>
      <c r="BZ446" s="105">
        <f t="shared" si="21"/>
        <v>2135974869.0199003</v>
      </c>
    </row>
    <row r="447" spans="1:78" x14ac:dyDescent="0.2">
      <c r="C447" s="102"/>
      <c r="D447" s="104" t="s">
        <v>1104</v>
      </c>
      <c r="E447" s="105">
        <f t="shared" ref="E447:BP447" si="22">SUM(E47)</f>
        <v>543565372.63</v>
      </c>
      <c r="F447" s="105">
        <f t="shared" si="22"/>
        <v>122375514.55000001</v>
      </c>
      <c r="G447" s="105">
        <f t="shared" si="22"/>
        <v>220438641.44999999</v>
      </c>
      <c r="H447" s="105">
        <f t="shared" si="22"/>
        <v>36898239.82</v>
      </c>
      <c r="I447" s="105">
        <f t="shared" si="22"/>
        <v>22856287.199999999</v>
      </c>
      <c r="J447" s="105">
        <f t="shared" si="22"/>
        <v>3377101.3000000003</v>
      </c>
      <c r="K447" s="105">
        <f t="shared" si="22"/>
        <v>903814232.74000013</v>
      </c>
      <c r="L447" s="105">
        <f t="shared" si="22"/>
        <v>80953482.5</v>
      </c>
      <c r="M447" s="105">
        <f t="shared" si="22"/>
        <v>6799148.8899999997</v>
      </c>
      <c r="N447" s="105">
        <f t="shared" si="22"/>
        <v>219948550.26999998</v>
      </c>
      <c r="O447" s="105">
        <f t="shared" si="22"/>
        <v>7374651.7999999998</v>
      </c>
      <c r="P447" s="105">
        <f t="shared" si="22"/>
        <v>25100587</v>
      </c>
      <c r="Q447" s="105">
        <f t="shared" si="22"/>
        <v>156460278.10000002</v>
      </c>
      <c r="R447" s="105">
        <f t="shared" si="22"/>
        <v>109974390.50999999</v>
      </c>
      <c r="S447" s="105">
        <f t="shared" si="22"/>
        <v>2088115.56</v>
      </c>
      <c r="T447" s="105">
        <f t="shared" si="22"/>
        <v>18916633.479999997</v>
      </c>
      <c r="U447" s="105">
        <f t="shared" si="22"/>
        <v>14979671.080000002</v>
      </c>
      <c r="V447" s="105">
        <f t="shared" si="22"/>
        <v>9330230.5999999996</v>
      </c>
      <c r="W447" s="105">
        <f t="shared" si="22"/>
        <v>720233879.23999989</v>
      </c>
      <c r="X447" s="105">
        <f t="shared" si="22"/>
        <v>97308977.24000001</v>
      </c>
      <c r="Y447" s="105">
        <f t="shared" si="22"/>
        <v>22537130.910000004</v>
      </c>
      <c r="Z447" s="105">
        <f t="shared" si="22"/>
        <v>134622677.75999999</v>
      </c>
      <c r="AA447" s="105">
        <f t="shared" si="22"/>
        <v>8162700.0499999998</v>
      </c>
      <c r="AB447" s="105">
        <f t="shared" si="22"/>
        <v>16247734.75</v>
      </c>
      <c r="AC447" s="105">
        <f t="shared" si="22"/>
        <v>33315617.899999999</v>
      </c>
      <c r="AD447" s="105">
        <f t="shared" si="22"/>
        <v>7710641.4199999999</v>
      </c>
      <c r="AE447" s="105">
        <f t="shared" si="22"/>
        <v>5015576</v>
      </c>
      <c r="AF447" s="105">
        <f t="shared" si="22"/>
        <v>969506440.73000002</v>
      </c>
      <c r="AG447" s="105">
        <f t="shared" si="22"/>
        <v>11389482.300000001</v>
      </c>
      <c r="AH447" s="105">
        <f t="shared" si="22"/>
        <v>5623039.0599999996</v>
      </c>
      <c r="AI447" s="105">
        <f t="shared" si="22"/>
        <v>8327066.6500000004</v>
      </c>
      <c r="AJ447" s="105">
        <f t="shared" si="22"/>
        <v>7100282.0099999998</v>
      </c>
      <c r="AK447" s="105">
        <f t="shared" si="22"/>
        <v>15995183.750000002</v>
      </c>
      <c r="AL447" s="105">
        <f t="shared" si="22"/>
        <v>10005976.959999999</v>
      </c>
      <c r="AM447" s="105">
        <f t="shared" si="22"/>
        <v>8546131.5</v>
      </c>
      <c r="AN447" s="105">
        <f t="shared" si="22"/>
        <v>19096046.920000002</v>
      </c>
      <c r="AO447" s="105">
        <f t="shared" si="22"/>
        <v>8653930.7800000012</v>
      </c>
      <c r="AP447" s="105">
        <f t="shared" si="22"/>
        <v>11238881.200000001</v>
      </c>
      <c r="AQ447" s="105">
        <f t="shared" si="22"/>
        <v>8173355.1399999997</v>
      </c>
      <c r="AR447" s="105">
        <f t="shared" si="22"/>
        <v>244636994.49000001</v>
      </c>
      <c r="AS447" s="105">
        <f t="shared" si="22"/>
        <v>5792116.7199999988</v>
      </c>
      <c r="AT447" s="105">
        <f t="shared" si="22"/>
        <v>5668417.6800000006</v>
      </c>
      <c r="AU447" s="105">
        <f t="shared" si="22"/>
        <v>9436008.4399999995</v>
      </c>
      <c r="AV447" s="105">
        <f t="shared" si="22"/>
        <v>5102155.63</v>
      </c>
      <c r="AW447" s="105">
        <f t="shared" si="22"/>
        <v>575234.25</v>
      </c>
      <c r="AX447" s="105">
        <f t="shared" si="22"/>
        <v>6136441.7299999995</v>
      </c>
      <c r="AY447" s="105">
        <f t="shared" si="22"/>
        <v>599559699.88999999</v>
      </c>
      <c r="AZ447" s="105">
        <f t="shared" si="22"/>
        <v>12901529.34</v>
      </c>
      <c r="BA447" s="105">
        <f t="shared" si="22"/>
        <v>15067621</v>
      </c>
      <c r="BB447" s="105">
        <f t="shared" si="22"/>
        <v>23847060.330000002</v>
      </c>
      <c r="BC447" s="105">
        <f t="shared" si="22"/>
        <v>41022884.480000004</v>
      </c>
      <c r="BD447" s="105">
        <f t="shared" si="22"/>
        <v>16886285</v>
      </c>
      <c r="BE447" s="105">
        <f t="shared" si="22"/>
        <v>81885330.800000012</v>
      </c>
      <c r="BF447" s="105">
        <f t="shared" si="22"/>
        <v>72020384.629999995</v>
      </c>
      <c r="BG447" s="105">
        <f t="shared" si="22"/>
        <v>16753626.440000001</v>
      </c>
      <c r="BH447" s="105">
        <f t="shared" si="22"/>
        <v>4214772.05</v>
      </c>
      <c r="BI447" s="105">
        <f t="shared" si="22"/>
        <v>2058038</v>
      </c>
      <c r="BJ447" s="105">
        <f t="shared" si="22"/>
        <v>478783097.65500003</v>
      </c>
      <c r="BK447" s="105">
        <f t="shared" si="22"/>
        <v>128338325.78999996</v>
      </c>
      <c r="BL447" s="105">
        <f t="shared" si="22"/>
        <v>11506568.02</v>
      </c>
      <c r="BM447" s="105">
        <f t="shared" si="22"/>
        <v>5718089.3200000003</v>
      </c>
      <c r="BN447" s="105">
        <f t="shared" si="22"/>
        <v>3888500.77</v>
      </c>
      <c r="BO447" s="105">
        <f t="shared" si="22"/>
        <v>10467420.279999999</v>
      </c>
      <c r="BP447" s="105">
        <f t="shared" si="22"/>
        <v>4552846.8999999994</v>
      </c>
      <c r="BQ447" s="105">
        <f t="shared" ref="BQ447:BZ447" si="23">SUM(BQ47)</f>
        <v>508596228.44999999</v>
      </c>
      <c r="BR447" s="105">
        <f t="shared" si="23"/>
        <v>15186724.470000001</v>
      </c>
      <c r="BS447" s="105">
        <f t="shared" si="23"/>
        <v>15868827.99</v>
      </c>
      <c r="BT447" s="105">
        <f t="shared" si="23"/>
        <v>19815675.239999998</v>
      </c>
      <c r="BU447" s="105">
        <f t="shared" si="23"/>
        <v>30427010.449999999</v>
      </c>
      <c r="BV447" s="105">
        <f t="shared" si="23"/>
        <v>92840880.74000001</v>
      </c>
      <c r="BW447" s="105">
        <f t="shared" si="23"/>
        <v>13326430.75</v>
      </c>
      <c r="BX447" s="105">
        <f t="shared" si="23"/>
        <v>8339002.7999999998</v>
      </c>
      <c r="BY447" s="105">
        <f t="shared" si="23"/>
        <v>8000274.6399999997</v>
      </c>
      <c r="BZ447" s="105">
        <f t="shared" si="23"/>
        <v>4379941155.9802999</v>
      </c>
    </row>
    <row r="448" spans="1:78" ht="19.5" thickBot="1" x14ac:dyDescent="0.25">
      <c r="C448" s="102"/>
      <c r="D448" s="106" t="s">
        <v>1105</v>
      </c>
      <c r="E448" s="107">
        <f>SUM(E446:E447)</f>
        <v>1047387486.05</v>
      </c>
      <c r="F448" s="107">
        <f t="shared" ref="F448:BQ448" si="24">SUM(F446:F447)</f>
        <v>235038155.18000001</v>
      </c>
      <c r="G448" s="107">
        <f t="shared" si="24"/>
        <v>381865518.06</v>
      </c>
      <c r="H448" s="107">
        <f t="shared" si="24"/>
        <v>86926261.090000004</v>
      </c>
      <c r="I448" s="107">
        <f t="shared" si="24"/>
        <v>70905615.049999997</v>
      </c>
      <c r="J448" s="107">
        <f t="shared" si="24"/>
        <v>18113891.099999998</v>
      </c>
      <c r="K448" s="107">
        <f t="shared" si="24"/>
        <v>1701636832.6500001</v>
      </c>
      <c r="L448" s="107">
        <f t="shared" si="24"/>
        <v>190889953.55000001</v>
      </c>
      <c r="M448" s="107">
        <f t="shared" si="24"/>
        <v>33373205.330000002</v>
      </c>
      <c r="N448" s="107">
        <f t="shared" si="24"/>
        <v>426546993.09999996</v>
      </c>
      <c r="O448" s="107">
        <f t="shared" si="24"/>
        <v>30658985.110000003</v>
      </c>
      <c r="P448" s="107">
        <f t="shared" si="24"/>
        <v>105529547</v>
      </c>
      <c r="Q448" s="107">
        <f t="shared" si="24"/>
        <v>310158021.33000004</v>
      </c>
      <c r="R448" s="107">
        <f t="shared" si="24"/>
        <v>227240249.04000002</v>
      </c>
      <c r="S448" s="107">
        <f t="shared" si="24"/>
        <v>9057157.0600000005</v>
      </c>
      <c r="T448" s="107">
        <f t="shared" si="24"/>
        <v>74012183.139999986</v>
      </c>
      <c r="U448" s="107">
        <f t="shared" si="24"/>
        <v>55492902.180000007</v>
      </c>
      <c r="V448" s="107">
        <f t="shared" si="24"/>
        <v>38282030.950000003</v>
      </c>
      <c r="W448" s="107">
        <f t="shared" si="24"/>
        <v>1261688715.9599998</v>
      </c>
      <c r="X448" s="107">
        <f t="shared" si="24"/>
        <v>181576349.37</v>
      </c>
      <c r="Y448" s="107">
        <f t="shared" si="24"/>
        <v>71774958.769999996</v>
      </c>
      <c r="Z448" s="107">
        <f t="shared" si="24"/>
        <v>266345295.32999998</v>
      </c>
      <c r="AA448" s="107">
        <f t="shared" si="24"/>
        <v>52914437.75</v>
      </c>
      <c r="AB448" s="107">
        <f t="shared" si="24"/>
        <v>70954740.200000003</v>
      </c>
      <c r="AC448" s="107">
        <f t="shared" si="24"/>
        <v>100424380</v>
      </c>
      <c r="AD448" s="107">
        <f t="shared" si="24"/>
        <v>29880370.979999997</v>
      </c>
      <c r="AE448" s="107">
        <f t="shared" si="24"/>
        <v>34650944.510000005</v>
      </c>
      <c r="AF448" s="107">
        <f t="shared" si="24"/>
        <v>1550591877.22</v>
      </c>
      <c r="AG448" s="107">
        <f t="shared" si="24"/>
        <v>51194368.850000009</v>
      </c>
      <c r="AH448" s="107">
        <f t="shared" si="24"/>
        <v>35966680.060000002</v>
      </c>
      <c r="AI448" s="107">
        <f t="shared" si="24"/>
        <v>28617308.649999999</v>
      </c>
      <c r="AJ448" s="107">
        <f t="shared" si="24"/>
        <v>29438912.169999994</v>
      </c>
      <c r="AK448" s="107">
        <f t="shared" si="24"/>
        <v>51282889.480000004</v>
      </c>
      <c r="AL448" s="107">
        <f t="shared" si="24"/>
        <v>43393103.089999996</v>
      </c>
      <c r="AM448" s="107">
        <f t="shared" si="24"/>
        <v>39352834.5</v>
      </c>
      <c r="AN448" s="107">
        <f t="shared" si="24"/>
        <v>58248434.009999998</v>
      </c>
      <c r="AO448" s="107">
        <f t="shared" si="24"/>
        <v>37098897.799999997</v>
      </c>
      <c r="AP448" s="107">
        <f t="shared" si="24"/>
        <v>46075933.70000001</v>
      </c>
      <c r="AQ448" s="107">
        <f t="shared" si="24"/>
        <v>39888291.019999996</v>
      </c>
      <c r="AR448" s="107">
        <f t="shared" si="24"/>
        <v>410102014.59000003</v>
      </c>
      <c r="AS448" s="107">
        <f t="shared" si="24"/>
        <v>34798115.479999997</v>
      </c>
      <c r="AT448" s="107">
        <f t="shared" si="24"/>
        <v>38356406.230000004</v>
      </c>
      <c r="AU448" s="107">
        <f t="shared" si="24"/>
        <v>40580633.439999998</v>
      </c>
      <c r="AV448" s="107">
        <f t="shared" si="24"/>
        <v>34419791.609999999</v>
      </c>
      <c r="AW448" s="107">
        <f t="shared" si="24"/>
        <v>4495786.21</v>
      </c>
      <c r="AX448" s="107">
        <f t="shared" si="24"/>
        <v>20466974.359999999</v>
      </c>
      <c r="AY448" s="107">
        <f t="shared" si="24"/>
        <v>937230425.08999991</v>
      </c>
      <c r="AZ448" s="107">
        <f t="shared" si="24"/>
        <v>54585065.090000004</v>
      </c>
      <c r="BA448" s="107">
        <f t="shared" si="24"/>
        <v>60850034.789999999</v>
      </c>
      <c r="BB448" s="107">
        <f t="shared" si="24"/>
        <v>82002662.989999995</v>
      </c>
      <c r="BC448" s="107">
        <f t="shared" si="24"/>
        <v>98032401.540000007</v>
      </c>
      <c r="BD448" s="107">
        <f t="shared" si="24"/>
        <v>72778138.960000008</v>
      </c>
      <c r="BE448" s="107">
        <f t="shared" si="24"/>
        <v>168111531.62</v>
      </c>
      <c r="BF448" s="107">
        <f t="shared" si="24"/>
        <v>121806992.66999999</v>
      </c>
      <c r="BG448" s="107">
        <f t="shared" si="24"/>
        <v>56181445.790000007</v>
      </c>
      <c r="BH448" s="107">
        <f t="shared" si="24"/>
        <v>16155977.280000001</v>
      </c>
      <c r="BI448" s="107">
        <f t="shared" si="24"/>
        <v>10858632</v>
      </c>
      <c r="BJ448" s="107">
        <f t="shared" si="24"/>
        <v>813118295.33500004</v>
      </c>
      <c r="BK448" s="107">
        <f t="shared" si="24"/>
        <v>269461284.80999994</v>
      </c>
      <c r="BL448" s="107">
        <f t="shared" si="24"/>
        <v>44858689.82</v>
      </c>
      <c r="BM448" s="107">
        <f t="shared" si="24"/>
        <v>29390983.640000001</v>
      </c>
      <c r="BN448" s="107">
        <f t="shared" si="24"/>
        <v>33897331.440000005</v>
      </c>
      <c r="BO448" s="107">
        <f t="shared" si="24"/>
        <v>50421996.480000004</v>
      </c>
      <c r="BP448" s="107">
        <f t="shared" si="24"/>
        <v>21740826.089999996</v>
      </c>
      <c r="BQ448" s="107">
        <f t="shared" si="24"/>
        <v>768293132.13</v>
      </c>
      <c r="BR448" s="107">
        <f t="shared" ref="BR448:BZ448" si="25">SUM(BR446:BR447)</f>
        <v>48202395.630000003</v>
      </c>
      <c r="BS448" s="107">
        <f t="shared" si="25"/>
        <v>48515060.189999998</v>
      </c>
      <c r="BT448" s="107">
        <f t="shared" si="25"/>
        <v>63208588.459999993</v>
      </c>
      <c r="BU448" s="107">
        <f t="shared" si="25"/>
        <v>111696887.81999999</v>
      </c>
      <c r="BV448" s="107">
        <f t="shared" si="25"/>
        <v>197839647.87</v>
      </c>
      <c r="BW448" s="107">
        <f t="shared" si="25"/>
        <v>45228397.260000005</v>
      </c>
      <c r="BX448" s="107">
        <f t="shared" si="25"/>
        <v>26203068.550000001</v>
      </c>
      <c r="BY448" s="107">
        <f t="shared" si="25"/>
        <v>29663143.329999998</v>
      </c>
      <c r="BZ448" s="107">
        <f t="shared" si="25"/>
        <v>6515916025.0002003</v>
      </c>
    </row>
    <row r="449" spans="3:78" ht="19.5" thickTop="1" x14ac:dyDescent="0.2">
      <c r="C449" s="102"/>
      <c r="D449" s="103"/>
      <c r="E449" s="108"/>
      <c r="F449" s="108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/>
      <c r="AE449" s="108"/>
      <c r="AF449" s="108"/>
      <c r="AG449" s="108"/>
      <c r="AH449" s="108"/>
      <c r="AI449" s="108"/>
      <c r="AJ449" s="108"/>
      <c r="AK449" s="108"/>
      <c r="AL449" s="108"/>
      <c r="AM449" s="108"/>
      <c r="AN449" s="108"/>
      <c r="AO449" s="108"/>
      <c r="AP449" s="108"/>
      <c r="AQ449" s="108"/>
      <c r="AR449" s="108"/>
      <c r="AS449" s="108"/>
      <c r="AT449" s="108"/>
      <c r="AU449" s="108"/>
      <c r="AV449" s="108"/>
      <c r="AW449" s="108"/>
      <c r="AX449" s="108"/>
      <c r="AY449" s="108"/>
      <c r="AZ449" s="108"/>
      <c r="BA449" s="108"/>
      <c r="BB449" s="108"/>
      <c r="BC449" s="108"/>
      <c r="BD449" s="108"/>
      <c r="BE449" s="108"/>
      <c r="BF449" s="108"/>
      <c r="BG449" s="108"/>
      <c r="BH449" s="108"/>
      <c r="BI449" s="108"/>
      <c r="BJ449" s="108"/>
      <c r="BK449" s="108"/>
      <c r="BL449" s="108"/>
      <c r="BM449" s="108"/>
      <c r="BN449" s="108"/>
      <c r="BO449" s="108"/>
      <c r="BP449" s="108"/>
      <c r="BQ449" s="108"/>
      <c r="BR449" s="108"/>
      <c r="BS449" s="108"/>
      <c r="BT449" s="108"/>
      <c r="BU449" s="108"/>
      <c r="BV449" s="108"/>
      <c r="BW449" s="108"/>
      <c r="BX449" s="108"/>
      <c r="BY449" s="108"/>
      <c r="BZ449" s="108"/>
    </row>
    <row r="450" spans="3:78" x14ac:dyDescent="0.2">
      <c r="C450" s="102"/>
      <c r="D450" s="109" t="s">
        <v>299</v>
      </c>
      <c r="E450" s="110">
        <f t="shared" ref="E450:AJ450" si="26">SUM(E129)</f>
        <v>539866126.7299999</v>
      </c>
      <c r="F450" s="110">
        <f t="shared" si="26"/>
        <v>157022490.16000003</v>
      </c>
      <c r="G450" s="110">
        <f t="shared" si="26"/>
        <v>196516562.67999998</v>
      </c>
      <c r="H450" s="110">
        <f t="shared" si="26"/>
        <v>89055094.150000006</v>
      </c>
      <c r="I450" s="110">
        <f t="shared" si="26"/>
        <v>67576063.479999989</v>
      </c>
      <c r="J450" s="110">
        <f t="shared" si="26"/>
        <v>29871463.199999999</v>
      </c>
      <c r="K450" s="110">
        <f t="shared" si="26"/>
        <v>936217402.65000021</v>
      </c>
      <c r="L450" s="110">
        <f t="shared" si="26"/>
        <v>135179186.63</v>
      </c>
      <c r="M450" s="110">
        <f t="shared" si="26"/>
        <v>42935143.019999996</v>
      </c>
      <c r="N450" s="110">
        <f t="shared" si="26"/>
        <v>319222742.88999999</v>
      </c>
      <c r="O450" s="110">
        <f t="shared" si="26"/>
        <v>43632640.880000003</v>
      </c>
      <c r="P450" s="110">
        <f t="shared" si="26"/>
        <v>103498899.92</v>
      </c>
      <c r="Q450" s="110">
        <f t="shared" si="26"/>
        <v>191930688.09</v>
      </c>
      <c r="R450" s="110">
        <f t="shared" si="26"/>
        <v>174219660.95000002</v>
      </c>
      <c r="S450" s="110">
        <f t="shared" si="26"/>
        <v>20949842.140000001</v>
      </c>
      <c r="T450" s="110">
        <f t="shared" si="26"/>
        <v>74161325.420000017</v>
      </c>
      <c r="U450" s="110">
        <f t="shared" si="26"/>
        <v>57064197.030000009</v>
      </c>
      <c r="V450" s="110">
        <f t="shared" si="26"/>
        <v>33383728.129999999</v>
      </c>
      <c r="W450" s="110">
        <f t="shared" si="26"/>
        <v>546193142.4799999</v>
      </c>
      <c r="X450" s="110">
        <f t="shared" si="26"/>
        <v>160030391.50000003</v>
      </c>
      <c r="Y450" s="110">
        <f t="shared" si="26"/>
        <v>73020692.290000007</v>
      </c>
      <c r="Z450" s="110">
        <f t="shared" si="26"/>
        <v>163720171.00999996</v>
      </c>
      <c r="AA450" s="110">
        <f t="shared" si="26"/>
        <v>47690654.769999996</v>
      </c>
      <c r="AB450" s="110">
        <f t="shared" si="26"/>
        <v>66475484.770000003</v>
      </c>
      <c r="AC450" s="110">
        <f t="shared" si="26"/>
        <v>63620568.849999994</v>
      </c>
      <c r="AD450" s="110">
        <f t="shared" si="26"/>
        <v>32858432.870000005</v>
      </c>
      <c r="AE450" s="110">
        <f t="shared" si="26"/>
        <v>28396816</v>
      </c>
      <c r="AF450" s="110">
        <f t="shared" si="26"/>
        <v>770072941.12999988</v>
      </c>
      <c r="AG450" s="110">
        <f t="shared" si="26"/>
        <v>51534126.599999994</v>
      </c>
      <c r="AH450" s="110">
        <f t="shared" si="26"/>
        <v>33964281.449999996</v>
      </c>
      <c r="AI450" s="110">
        <f t="shared" si="26"/>
        <v>35920291.25</v>
      </c>
      <c r="AJ450" s="110">
        <f t="shared" si="26"/>
        <v>32801214.600000001</v>
      </c>
      <c r="AK450" s="110">
        <f t="shared" ref="AK450:BZ450" si="27">SUM(AK129)</f>
        <v>58423413.280000001</v>
      </c>
      <c r="AL450" s="110">
        <f t="shared" si="27"/>
        <v>42583019.960000001</v>
      </c>
      <c r="AM450" s="110">
        <f t="shared" si="27"/>
        <v>43151304.31000001</v>
      </c>
      <c r="AN450" s="110">
        <f t="shared" si="27"/>
        <v>66336422.399999999</v>
      </c>
      <c r="AO450" s="110">
        <f t="shared" si="27"/>
        <v>36465147.460000001</v>
      </c>
      <c r="AP450" s="110">
        <f t="shared" si="27"/>
        <v>41811066.840000004</v>
      </c>
      <c r="AQ450" s="110">
        <f t="shared" si="27"/>
        <v>36499491.259999998</v>
      </c>
      <c r="AR450" s="110">
        <f t="shared" si="27"/>
        <v>298080154.66000009</v>
      </c>
      <c r="AS450" s="110">
        <f t="shared" si="27"/>
        <v>45983684.329999998</v>
      </c>
      <c r="AT450" s="110">
        <f t="shared" si="27"/>
        <v>41429029.899999991</v>
      </c>
      <c r="AU450" s="110">
        <f t="shared" si="27"/>
        <v>42442947.230000004</v>
      </c>
      <c r="AV450" s="110">
        <f t="shared" si="27"/>
        <v>39002064.450000003</v>
      </c>
      <c r="AW450" s="110">
        <f t="shared" si="27"/>
        <v>17433694.559999999</v>
      </c>
      <c r="AX450" s="110">
        <f t="shared" si="27"/>
        <v>25805410.929999996</v>
      </c>
      <c r="AY450" s="110">
        <f t="shared" si="27"/>
        <v>544782994.20000005</v>
      </c>
      <c r="AZ450" s="110">
        <f t="shared" si="27"/>
        <v>50106697.029999994</v>
      </c>
      <c r="BA450" s="110">
        <f t="shared" si="27"/>
        <v>55985400.400000006</v>
      </c>
      <c r="BB450" s="110">
        <f t="shared" si="27"/>
        <v>89371362.049999997</v>
      </c>
      <c r="BC450" s="110">
        <f t="shared" si="27"/>
        <v>82400480.180000007</v>
      </c>
      <c r="BD450" s="110">
        <f t="shared" si="27"/>
        <v>54241886.449999996</v>
      </c>
      <c r="BE450" s="110">
        <f t="shared" si="27"/>
        <v>116656826.9699</v>
      </c>
      <c r="BF450" s="110">
        <f t="shared" si="27"/>
        <v>96233534.080000013</v>
      </c>
      <c r="BG450" s="110">
        <f t="shared" si="27"/>
        <v>58666133.419999994</v>
      </c>
      <c r="BH450" s="110">
        <f t="shared" si="27"/>
        <v>25791899.200000003</v>
      </c>
      <c r="BI450" s="110">
        <f t="shared" si="27"/>
        <v>15712477.789999999</v>
      </c>
      <c r="BJ450" s="110">
        <f t="shared" si="27"/>
        <v>457963585.71999997</v>
      </c>
      <c r="BK450" s="110">
        <f t="shared" si="27"/>
        <v>193547320.93000004</v>
      </c>
      <c r="BL450" s="110">
        <f t="shared" si="27"/>
        <v>49439097.07</v>
      </c>
      <c r="BM450" s="110">
        <f t="shared" si="27"/>
        <v>35650891.939999998</v>
      </c>
      <c r="BN450" s="110">
        <f t="shared" si="27"/>
        <v>48733804.169999994</v>
      </c>
      <c r="BO450" s="110">
        <f t="shared" si="27"/>
        <v>70147515.590000004</v>
      </c>
      <c r="BP450" s="110">
        <f t="shared" si="27"/>
        <v>34103054.130000003</v>
      </c>
      <c r="BQ450" s="110">
        <f t="shared" si="27"/>
        <v>327349200.32999998</v>
      </c>
      <c r="BR450" s="110">
        <f t="shared" si="27"/>
        <v>38537691.870000005</v>
      </c>
      <c r="BS450" s="110">
        <f t="shared" si="27"/>
        <v>41578280.309999995</v>
      </c>
      <c r="BT450" s="110">
        <f t="shared" si="27"/>
        <v>70476938.999999985</v>
      </c>
      <c r="BU450" s="110">
        <f t="shared" si="27"/>
        <v>71085276.87999998</v>
      </c>
      <c r="BV450" s="110">
        <f t="shared" si="27"/>
        <v>133756171.92999999</v>
      </c>
      <c r="BW450" s="110">
        <f t="shared" si="27"/>
        <v>44488693.850000001</v>
      </c>
      <c r="BX450" s="110">
        <f t="shared" si="27"/>
        <v>23227246.289999999</v>
      </c>
      <c r="BY450" s="110">
        <f t="shared" si="27"/>
        <v>21162732.790000003</v>
      </c>
      <c r="BZ450" s="110">
        <f t="shared" si="27"/>
        <v>5401952933.6599989</v>
      </c>
    </row>
    <row r="451" spans="3:78" x14ac:dyDescent="0.2">
      <c r="C451" s="102"/>
      <c r="D451" s="109" t="s">
        <v>571</v>
      </c>
      <c r="E451" s="110">
        <f>SUM(E244)</f>
        <v>576814967.3499999</v>
      </c>
      <c r="F451" s="110">
        <f t="shared" ref="F451:BQ451" si="28">SUM(F244)</f>
        <v>94981176.670000002</v>
      </c>
      <c r="G451" s="110">
        <f t="shared" si="28"/>
        <v>204116613.93999997</v>
      </c>
      <c r="H451" s="110">
        <f t="shared" si="28"/>
        <v>43637513.089999996</v>
      </c>
      <c r="I451" s="110">
        <f t="shared" si="28"/>
        <v>35311572.989999995</v>
      </c>
      <c r="J451" s="110">
        <f t="shared" si="28"/>
        <v>13136648.5</v>
      </c>
      <c r="K451" s="110">
        <f t="shared" si="28"/>
        <v>982617736.25</v>
      </c>
      <c r="L451" s="110">
        <f t="shared" si="28"/>
        <v>90101775.530000016</v>
      </c>
      <c r="M451" s="110">
        <f t="shared" si="28"/>
        <v>17978384.819999997</v>
      </c>
      <c r="N451" s="110">
        <f t="shared" si="28"/>
        <v>247666084.06999999</v>
      </c>
      <c r="O451" s="110">
        <f t="shared" si="28"/>
        <v>15171618.319999998</v>
      </c>
      <c r="P451" s="110">
        <f t="shared" si="28"/>
        <v>49026741.390000008</v>
      </c>
      <c r="Q451" s="110">
        <f t="shared" si="28"/>
        <v>131951591.69000003</v>
      </c>
      <c r="R451" s="110">
        <f t="shared" si="28"/>
        <v>113904761.77</v>
      </c>
      <c r="S451" s="110">
        <f t="shared" si="28"/>
        <v>6744522.2399999993</v>
      </c>
      <c r="T451" s="110">
        <f t="shared" si="28"/>
        <v>34100731.68999999</v>
      </c>
      <c r="U451" s="110">
        <f t="shared" si="28"/>
        <v>28229442.009999998</v>
      </c>
      <c r="V451" s="110">
        <f t="shared" si="28"/>
        <v>24450853.826999996</v>
      </c>
      <c r="W451" s="110">
        <f t="shared" si="28"/>
        <v>772048608.88000035</v>
      </c>
      <c r="X451" s="110">
        <f t="shared" si="28"/>
        <v>89779356.969999999</v>
      </c>
      <c r="Y451" s="110">
        <f t="shared" si="28"/>
        <v>35639938.50999999</v>
      </c>
      <c r="Z451" s="110">
        <f t="shared" si="28"/>
        <v>144067620.00999999</v>
      </c>
      <c r="AA451" s="110">
        <f t="shared" si="28"/>
        <v>32788755.660000008</v>
      </c>
      <c r="AB451" s="110">
        <f t="shared" si="28"/>
        <v>34578911.119999997</v>
      </c>
      <c r="AC451" s="110">
        <f t="shared" si="28"/>
        <v>55072636.169999994</v>
      </c>
      <c r="AD451" s="110">
        <f t="shared" si="28"/>
        <v>15022086.600000001</v>
      </c>
      <c r="AE451" s="110">
        <f t="shared" si="28"/>
        <v>20716999.900000002</v>
      </c>
      <c r="AF451" s="110">
        <f t="shared" si="28"/>
        <v>703194800.4000001</v>
      </c>
      <c r="AG451" s="110">
        <f t="shared" si="28"/>
        <v>26010149.469999999</v>
      </c>
      <c r="AH451" s="110">
        <f t="shared" si="28"/>
        <v>11157429.100000001</v>
      </c>
      <c r="AI451" s="110">
        <f t="shared" si="28"/>
        <v>12610953.01</v>
      </c>
      <c r="AJ451" s="110">
        <f t="shared" si="28"/>
        <v>13047373.439999999</v>
      </c>
      <c r="AK451" s="110">
        <f t="shared" si="28"/>
        <v>23843539.41</v>
      </c>
      <c r="AL451" s="110">
        <f t="shared" si="28"/>
        <v>17011694.099999998</v>
      </c>
      <c r="AM451" s="110">
        <f t="shared" si="28"/>
        <v>18286722.379999995</v>
      </c>
      <c r="AN451" s="110">
        <f t="shared" si="28"/>
        <v>36920508.629999995</v>
      </c>
      <c r="AO451" s="110">
        <f t="shared" si="28"/>
        <v>17775729.510000002</v>
      </c>
      <c r="AP451" s="110">
        <f t="shared" si="28"/>
        <v>16246992.920000002</v>
      </c>
      <c r="AQ451" s="110">
        <f t="shared" si="28"/>
        <v>16482020.040000001</v>
      </c>
      <c r="AR451" s="110">
        <f t="shared" si="28"/>
        <v>168824770.61999997</v>
      </c>
      <c r="AS451" s="110">
        <f t="shared" si="28"/>
        <v>17766450.969999999</v>
      </c>
      <c r="AT451" s="110">
        <f t="shared" si="28"/>
        <v>14734647.909999998</v>
      </c>
      <c r="AU451" s="110">
        <f t="shared" si="28"/>
        <v>18229951.590000007</v>
      </c>
      <c r="AV451" s="110">
        <f t="shared" si="28"/>
        <v>11053484.75</v>
      </c>
      <c r="AW451" s="110">
        <f t="shared" si="28"/>
        <v>4418728.16</v>
      </c>
      <c r="AX451" s="110">
        <f t="shared" si="28"/>
        <v>9870355.4399999976</v>
      </c>
      <c r="AY451" s="110">
        <f t="shared" si="28"/>
        <v>429026600.69</v>
      </c>
      <c r="AZ451" s="110">
        <f t="shared" si="28"/>
        <v>25036850.009999998</v>
      </c>
      <c r="BA451" s="110">
        <f t="shared" si="28"/>
        <v>27220374.110000003</v>
      </c>
      <c r="BB451" s="110">
        <f t="shared" si="28"/>
        <v>31328938.800000004</v>
      </c>
      <c r="BC451" s="110">
        <f t="shared" si="28"/>
        <v>36499898.439999998</v>
      </c>
      <c r="BD451" s="110">
        <f t="shared" si="28"/>
        <v>42082176.25</v>
      </c>
      <c r="BE451" s="110">
        <f t="shared" si="28"/>
        <v>65169545.708799995</v>
      </c>
      <c r="BF451" s="110">
        <f t="shared" si="28"/>
        <v>55526997.07</v>
      </c>
      <c r="BG451" s="110">
        <f t="shared" si="28"/>
        <v>24837509.870000001</v>
      </c>
      <c r="BH451" s="110">
        <f t="shared" si="28"/>
        <v>7180367.3500000006</v>
      </c>
      <c r="BI451" s="110">
        <f t="shared" si="28"/>
        <v>7001167.3099999996</v>
      </c>
      <c r="BJ451" s="110">
        <f t="shared" si="28"/>
        <v>392487974.66000009</v>
      </c>
      <c r="BK451" s="110">
        <f t="shared" si="28"/>
        <v>122660849.52000001</v>
      </c>
      <c r="BL451" s="110">
        <f t="shared" si="28"/>
        <v>20127460.52</v>
      </c>
      <c r="BM451" s="110">
        <f t="shared" si="28"/>
        <v>12132188.543999998</v>
      </c>
      <c r="BN451" s="110">
        <f t="shared" si="28"/>
        <v>15402582.879999999</v>
      </c>
      <c r="BO451" s="110">
        <f t="shared" si="28"/>
        <v>30549116.34</v>
      </c>
      <c r="BP451" s="110">
        <f t="shared" si="28"/>
        <v>10008672</v>
      </c>
      <c r="BQ451" s="110">
        <f t="shared" si="28"/>
        <v>267875485.98000002</v>
      </c>
      <c r="BR451" s="110">
        <f t="shared" ref="BR451:BZ451" si="29">SUM(BR244)</f>
        <v>15378834.829999998</v>
      </c>
      <c r="BS451" s="110">
        <f t="shared" si="29"/>
        <v>18021610.040000003</v>
      </c>
      <c r="BT451" s="110">
        <f t="shared" si="29"/>
        <v>30696802.010000002</v>
      </c>
      <c r="BU451" s="110">
        <f t="shared" si="29"/>
        <v>27235033.149999999</v>
      </c>
      <c r="BV451" s="110">
        <f t="shared" si="29"/>
        <v>101482024.34</v>
      </c>
      <c r="BW451" s="110">
        <f t="shared" si="29"/>
        <v>21870415.269999996</v>
      </c>
      <c r="BX451" s="110">
        <f t="shared" si="29"/>
        <v>13328998.670000004</v>
      </c>
      <c r="BY451" s="110">
        <f t="shared" si="29"/>
        <v>12566747.820000002</v>
      </c>
      <c r="BZ451" s="110">
        <f t="shared" si="29"/>
        <v>3944892669.6296</v>
      </c>
    </row>
    <row r="452" spans="3:78" x14ac:dyDescent="0.2">
      <c r="C452" s="102"/>
      <c r="D452" s="109" t="s">
        <v>468</v>
      </c>
      <c r="E452" s="110">
        <f>SUM(E180)</f>
        <v>97935863.870000005</v>
      </c>
      <c r="F452" s="110">
        <f t="shared" ref="F452:BQ452" si="30">SUM(F180)</f>
        <v>19302529.100000009</v>
      </c>
      <c r="G452" s="110">
        <f t="shared" si="30"/>
        <v>27506160.48</v>
      </c>
      <c r="H452" s="110">
        <f t="shared" si="30"/>
        <v>8904822</v>
      </c>
      <c r="I452" s="110">
        <f t="shared" si="30"/>
        <v>6842356.9900000002</v>
      </c>
      <c r="J452" s="110">
        <f t="shared" si="30"/>
        <v>5375844.5299999993</v>
      </c>
      <c r="K452" s="110">
        <f t="shared" si="30"/>
        <v>145425576.22999999</v>
      </c>
      <c r="L452" s="110">
        <f t="shared" si="30"/>
        <v>27873441.969999999</v>
      </c>
      <c r="M452" s="110">
        <f t="shared" si="30"/>
        <v>5111980.1899999995</v>
      </c>
      <c r="N452" s="110">
        <f t="shared" si="30"/>
        <v>64114860.259999998</v>
      </c>
      <c r="O452" s="110">
        <f t="shared" si="30"/>
        <v>3341850.93</v>
      </c>
      <c r="P452" s="110">
        <f t="shared" si="30"/>
        <v>11778403.66</v>
      </c>
      <c r="Q452" s="110">
        <f t="shared" si="30"/>
        <v>35519102.620000005</v>
      </c>
      <c r="R452" s="110">
        <f t="shared" si="30"/>
        <v>30067070.370000005</v>
      </c>
      <c r="S452" s="110">
        <f t="shared" si="30"/>
        <v>2304307.4</v>
      </c>
      <c r="T452" s="110">
        <f t="shared" si="30"/>
        <v>6879815.9592000013</v>
      </c>
      <c r="U452" s="110">
        <f t="shared" si="30"/>
        <v>7244869.2000000011</v>
      </c>
      <c r="V452" s="110">
        <f t="shared" si="30"/>
        <v>5812465.8500000006</v>
      </c>
      <c r="W452" s="110">
        <f t="shared" si="30"/>
        <v>101713719.48</v>
      </c>
      <c r="X452" s="110">
        <f t="shared" si="30"/>
        <v>25748495.440000005</v>
      </c>
      <c r="Y452" s="110">
        <f t="shared" si="30"/>
        <v>14421653.919999998</v>
      </c>
      <c r="Z452" s="110">
        <f t="shared" si="30"/>
        <v>32573516.610000003</v>
      </c>
      <c r="AA452" s="110">
        <f t="shared" si="30"/>
        <v>4009177.0999999996</v>
      </c>
      <c r="AB452" s="110">
        <f t="shared" si="30"/>
        <v>3583611.5399999996</v>
      </c>
      <c r="AC452" s="110">
        <f t="shared" si="30"/>
        <v>4654230.0199999996</v>
      </c>
      <c r="AD452" s="110">
        <f t="shared" si="30"/>
        <v>2640655.35</v>
      </c>
      <c r="AE452" s="110">
        <f t="shared" si="30"/>
        <v>2975679.83</v>
      </c>
      <c r="AF452" s="110">
        <f t="shared" si="30"/>
        <v>137835609.51999998</v>
      </c>
      <c r="AG452" s="110">
        <f t="shared" si="30"/>
        <v>5552752.2399999993</v>
      </c>
      <c r="AH452" s="110">
        <f t="shared" si="30"/>
        <v>2452594.1799999997</v>
      </c>
      <c r="AI452" s="110">
        <f t="shared" si="30"/>
        <v>2999629.4600000004</v>
      </c>
      <c r="AJ452" s="110">
        <f t="shared" si="30"/>
        <v>3022068.45</v>
      </c>
      <c r="AK452" s="110">
        <f t="shared" si="30"/>
        <v>4735019.79</v>
      </c>
      <c r="AL452" s="110">
        <f t="shared" si="30"/>
        <v>4823120.5799999991</v>
      </c>
      <c r="AM452" s="110">
        <f t="shared" si="30"/>
        <v>4790019.95</v>
      </c>
      <c r="AN452" s="110">
        <f t="shared" si="30"/>
        <v>9223141.0499999989</v>
      </c>
      <c r="AO452" s="110">
        <f t="shared" si="30"/>
        <v>4951549.29</v>
      </c>
      <c r="AP452" s="110">
        <f t="shared" si="30"/>
        <v>3682794.5199999996</v>
      </c>
      <c r="AQ452" s="110">
        <f t="shared" si="30"/>
        <v>4115860.9000000004</v>
      </c>
      <c r="AR452" s="110">
        <f t="shared" si="30"/>
        <v>49294147.149999999</v>
      </c>
      <c r="AS452" s="110">
        <f t="shared" si="30"/>
        <v>2828753.71</v>
      </c>
      <c r="AT452" s="110">
        <f t="shared" si="30"/>
        <v>3902001.57</v>
      </c>
      <c r="AU452" s="110">
        <f t="shared" si="30"/>
        <v>3381585.56</v>
      </c>
      <c r="AV452" s="110">
        <f t="shared" si="30"/>
        <v>2406274.3299999996</v>
      </c>
      <c r="AW452" s="110">
        <f t="shared" si="30"/>
        <v>781270.35000000009</v>
      </c>
      <c r="AX452" s="110">
        <f t="shared" si="30"/>
        <v>2746912.0000000005</v>
      </c>
      <c r="AY452" s="110">
        <f t="shared" si="30"/>
        <v>80255727.730000019</v>
      </c>
      <c r="AZ452" s="110">
        <f t="shared" si="30"/>
        <v>7861205.0599999987</v>
      </c>
      <c r="BA452" s="110">
        <f t="shared" si="30"/>
        <v>6094169.370000001</v>
      </c>
      <c r="BB452" s="110">
        <f t="shared" si="30"/>
        <v>8670726.7700000014</v>
      </c>
      <c r="BC452" s="110">
        <f t="shared" si="30"/>
        <v>4864876.6500000004</v>
      </c>
      <c r="BD452" s="110">
        <f t="shared" si="30"/>
        <v>1462086.95</v>
      </c>
      <c r="BE452" s="110">
        <f t="shared" si="30"/>
        <v>23775085.410199996</v>
      </c>
      <c r="BF452" s="110">
        <f t="shared" si="30"/>
        <v>11607767.439999999</v>
      </c>
      <c r="BG452" s="110">
        <f t="shared" si="30"/>
        <v>5415687.5100000007</v>
      </c>
      <c r="BH452" s="110">
        <f t="shared" si="30"/>
        <v>1734470.6400000001</v>
      </c>
      <c r="BI452" s="110">
        <f t="shared" si="30"/>
        <v>2048683.63</v>
      </c>
      <c r="BJ452" s="110">
        <f t="shared" si="30"/>
        <v>94150280.38000001</v>
      </c>
      <c r="BK452" s="110">
        <f t="shared" si="30"/>
        <v>25980216.749999996</v>
      </c>
      <c r="BL452" s="110">
        <f t="shared" si="30"/>
        <v>4547094.71</v>
      </c>
      <c r="BM452" s="110">
        <f t="shared" si="30"/>
        <v>2163001.1199999996</v>
      </c>
      <c r="BN452" s="110">
        <f t="shared" si="30"/>
        <v>4493961.88</v>
      </c>
      <c r="BO452" s="110">
        <f t="shared" si="30"/>
        <v>8698878.3999999985</v>
      </c>
      <c r="BP452" s="110">
        <f t="shared" si="30"/>
        <v>2720241.63</v>
      </c>
      <c r="BQ452" s="110">
        <f t="shared" si="30"/>
        <v>57270611.589999996</v>
      </c>
      <c r="BR452" s="110">
        <f t="shared" ref="BR452:BZ452" si="31">SUM(BR180)</f>
        <v>3860068.9699999997</v>
      </c>
      <c r="BS452" s="110">
        <f t="shared" si="31"/>
        <v>6622038.4300000006</v>
      </c>
      <c r="BT452" s="110">
        <f t="shared" si="31"/>
        <v>9408672.1100000013</v>
      </c>
      <c r="BU452" s="110">
        <f t="shared" si="31"/>
        <v>5954212.7400000002</v>
      </c>
      <c r="BV452" s="110">
        <f t="shared" si="31"/>
        <v>12986408.27</v>
      </c>
      <c r="BW452" s="110">
        <f t="shared" si="31"/>
        <v>5119011.6499999994</v>
      </c>
      <c r="BX452" s="110">
        <f t="shared" si="31"/>
        <v>3725284.2100000004</v>
      </c>
      <c r="BY452" s="110">
        <f t="shared" si="31"/>
        <v>4578244.53</v>
      </c>
      <c r="BZ452" s="110">
        <f t="shared" si="31"/>
        <v>911272463.65559995</v>
      </c>
    </row>
    <row r="453" spans="3:78" ht="19.5" thickBot="1" x14ac:dyDescent="0.25">
      <c r="C453" s="102"/>
      <c r="D453" s="111" t="s">
        <v>1106</v>
      </c>
      <c r="E453" s="112">
        <f>SUM(E450:E452)</f>
        <v>1214616957.9499998</v>
      </c>
      <c r="F453" s="112">
        <f t="shared" ref="F453:BQ453" si="32">SUM(F450:F452)</f>
        <v>271306195.93000007</v>
      </c>
      <c r="G453" s="112">
        <f t="shared" si="32"/>
        <v>428139337.09999996</v>
      </c>
      <c r="H453" s="112">
        <f t="shared" si="32"/>
        <v>141597429.24000001</v>
      </c>
      <c r="I453" s="112">
        <f t="shared" si="32"/>
        <v>109729993.45999998</v>
      </c>
      <c r="J453" s="112">
        <f t="shared" si="32"/>
        <v>48383956.230000004</v>
      </c>
      <c r="K453" s="112">
        <f t="shared" si="32"/>
        <v>2064260715.1300001</v>
      </c>
      <c r="L453" s="112">
        <f t="shared" si="32"/>
        <v>253154404.13000003</v>
      </c>
      <c r="M453" s="112">
        <f t="shared" si="32"/>
        <v>66025508.029999986</v>
      </c>
      <c r="N453" s="112">
        <f t="shared" si="32"/>
        <v>631003687.22000003</v>
      </c>
      <c r="O453" s="112">
        <f t="shared" si="32"/>
        <v>62146110.130000003</v>
      </c>
      <c r="P453" s="112">
        <f t="shared" si="32"/>
        <v>164304044.97</v>
      </c>
      <c r="Q453" s="112">
        <f t="shared" si="32"/>
        <v>359401382.40000004</v>
      </c>
      <c r="R453" s="112">
        <f t="shared" si="32"/>
        <v>318191493.09000003</v>
      </c>
      <c r="S453" s="112">
        <f t="shared" si="32"/>
        <v>29998671.779999997</v>
      </c>
      <c r="T453" s="112">
        <f t="shared" si="32"/>
        <v>115141873.06920001</v>
      </c>
      <c r="U453" s="112">
        <f t="shared" si="32"/>
        <v>92538508.24000001</v>
      </c>
      <c r="V453" s="112">
        <f t="shared" si="32"/>
        <v>63647047.806999996</v>
      </c>
      <c r="W453" s="112">
        <f t="shared" si="32"/>
        <v>1419955470.8400002</v>
      </c>
      <c r="X453" s="112">
        <f t="shared" si="32"/>
        <v>275558243.91000003</v>
      </c>
      <c r="Y453" s="112">
        <f t="shared" si="32"/>
        <v>123082284.72</v>
      </c>
      <c r="Z453" s="112">
        <f t="shared" si="32"/>
        <v>340361307.63</v>
      </c>
      <c r="AA453" s="112">
        <f t="shared" si="32"/>
        <v>84488587.530000001</v>
      </c>
      <c r="AB453" s="112">
        <f t="shared" si="32"/>
        <v>104638007.43000001</v>
      </c>
      <c r="AC453" s="112">
        <f t="shared" si="32"/>
        <v>123347435.03999998</v>
      </c>
      <c r="AD453" s="112">
        <f t="shared" si="32"/>
        <v>50521174.820000008</v>
      </c>
      <c r="AE453" s="112">
        <f t="shared" si="32"/>
        <v>52089495.730000004</v>
      </c>
      <c r="AF453" s="112">
        <f t="shared" si="32"/>
        <v>1611103351.05</v>
      </c>
      <c r="AG453" s="112">
        <f t="shared" si="32"/>
        <v>83097028.309999987</v>
      </c>
      <c r="AH453" s="112">
        <f t="shared" si="32"/>
        <v>47574304.729999997</v>
      </c>
      <c r="AI453" s="112">
        <f t="shared" si="32"/>
        <v>51530873.719999999</v>
      </c>
      <c r="AJ453" s="112">
        <f t="shared" si="32"/>
        <v>48870656.490000002</v>
      </c>
      <c r="AK453" s="112">
        <f t="shared" si="32"/>
        <v>87001972.480000004</v>
      </c>
      <c r="AL453" s="112">
        <f t="shared" si="32"/>
        <v>64417834.640000001</v>
      </c>
      <c r="AM453" s="112">
        <f t="shared" si="32"/>
        <v>66228046.640000008</v>
      </c>
      <c r="AN453" s="112">
        <f t="shared" si="32"/>
        <v>112480072.08</v>
      </c>
      <c r="AO453" s="112">
        <f t="shared" si="32"/>
        <v>59192426.259999998</v>
      </c>
      <c r="AP453" s="112">
        <f t="shared" si="32"/>
        <v>61740854.280000001</v>
      </c>
      <c r="AQ453" s="112">
        <f t="shared" si="32"/>
        <v>57097372.199999996</v>
      </c>
      <c r="AR453" s="112">
        <f t="shared" si="32"/>
        <v>516199072.43000007</v>
      </c>
      <c r="AS453" s="112">
        <f t="shared" si="32"/>
        <v>66578889.009999998</v>
      </c>
      <c r="AT453" s="112">
        <f t="shared" si="32"/>
        <v>60065679.379999988</v>
      </c>
      <c r="AU453" s="112">
        <f t="shared" si="32"/>
        <v>64054484.38000001</v>
      </c>
      <c r="AV453" s="112">
        <f t="shared" si="32"/>
        <v>52461823.530000001</v>
      </c>
      <c r="AW453" s="112">
        <f t="shared" si="32"/>
        <v>22633693.07</v>
      </c>
      <c r="AX453" s="112">
        <f t="shared" si="32"/>
        <v>38422678.36999999</v>
      </c>
      <c r="AY453" s="112">
        <f t="shared" si="32"/>
        <v>1054065322.6200001</v>
      </c>
      <c r="AZ453" s="112">
        <f t="shared" si="32"/>
        <v>83004752.099999994</v>
      </c>
      <c r="BA453" s="112">
        <f t="shared" si="32"/>
        <v>89299943.88000001</v>
      </c>
      <c r="BB453" s="112">
        <f t="shared" si="32"/>
        <v>129371027.61999999</v>
      </c>
      <c r="BC453" s="112">
        <f t="shared" si="32"/>
        <v>123765255.27000001</v>
      </c>
      <c r="BD453" s="112">
        <f t="shared" si="32"/>
        <v>97786149.649999991</v>
      </c>
      <c r="BE453" s="112">
        <f t="shared" si="32"/>
        <v>205601458.0889</v>
      </c>
      <c r="BF453" s="112">
        <f t="shared" si="32"/>
        <v>163368298.59</v>
      </c>
      <c r="BG453" s="112">
        <f t="shared" si="32"/>
        <v>88919330.799999997</v>
      </c>
      <c r="BH453" s="112">
        <f t="shared" si="32"/>
        <v>34706737.190000005</v>
      </c>
      <c r="BI453" s="112">
        <f t="shared" si="32"/>
        <v>24762328.729999997</v>
      </c>
      <c r="BJ453" s="112">
        <f t="shared" si="32"/>
        <v>944601840.76000011</v>
      </c>
      <c r="BK453" s="112">
        <f t="shared" si="32"/>
        <v>342188387.20000005</v>
      </c>
      <c r="BL453" s="112">
        <f t="shared" si="32"/>
        <v>74113652.299999997</v>
      </c>
      <c r="BM453" s="112">
        <f t="shared" si="32"/>
        <v>49946081.603999995</v>
      </c>
      <c r="BN453" s="112">
        <f t="shared" si="32"/>
        <v>68630348.929999992</v>
      </c>
      <c r="BO453" s="112">
        <f t="shared" si="32"/>
        <v>109395510.33000001</v>
      </c>
      <c r="BP453" s="112">
        <f t="shared" si="32"/>
        <v>46831967.760000005</v>
      </c>
      <c r="BQ453" s="112">
        <f t="shared" si="32"/>
        <v>652495297.89999998</v>
      </c>
      <c r="BR453" s="112">
        <f t="shared" ref="BR453:BZ453" si="33">SUM(BR450:BR452)</f>
        <v>57776595.670000002</v>
      </c>
      <c r="BS453" s="112">
        <f t="shared" si="33"/>
        <v>66221928.779999994</v>
      </c>
      <c r="BT453" s="112">
        <f t="shared" si="33"/>
        <v>110582413.11999999</v>
      </c>
      <c r="BU453" s="112">
        <f t="shared" si="33"/>
        <v>104274522.76999997</v>
      </c>
      <c r="BV453" s="112">
        <f t="shared" si="33"/>
        <v>248224604.53999999</v>
      </c>
      <c r="BW453" s="112">
        <f t="shared" si="33"/>
        <v>71478120.769999996</v>
      </c>
      <c r="BX453" s="112">
        <f t="shared" si="33"/>
        <v>40281529.170000002</v>
      </c>
      <c r="BY453" s="112">
        <f t="shared" si="33"/>
        <v>38307725.140000008</v>
      </c>
      <c r="BZ453" s="112">
        <f t="shared" si="33"/>
        <v>10258118066.945198</v>
      </c>
    </row>
    <row r="454" spans="3:78" ht="19.5" thickTop="1" x14ac:dyDescent="0.2">
      <c r="C454" s="102"/>
      <c r="D454" s="41" t="s">
        <v>1107</v>
      </c>
      <c r="E454" s="113">
        <f>SUM(E450/E444)</f>
        <v>0.42062108972912049</v>
      </c>
      <c r="F454" s="108">
        <f t="shared" ref="F454:BQ454" si="34">SUM(F450/F444)</f>
        <v>0.55875643589410329</v>
      </c>
      <c r="G454" s="108">
        <f t="shared" si="34"/>
        <v>0.43120847377270938</v>
      </c>
      <c r="H454" s="108">
        <f t="shared" si="34"/>
        <v>0.56194990241193865</v>
      </c>
      <c r="I454" s="108">
        <f t="shared" si="34"/>
        <v>0.52994220124027835</v>
      </c>
      <c r="J454" s="108">
        <f t="shared" si="34"/>
        <v>0.53533116300913441</v>
      </c>
      <c r="K454" s="108">
        <f t="shared" si="34"/>
        <v>0.32314930335156578</v>
      </c>
      <c r="L454" s="108">
        <f t="shared" si="34"/>
        <v>0.49018701174512291</v>
      </c>
      <c r="M454" s="108">
        <f t="shared" si="34"/>
        <v>0.64258449061940659</v>
      </c>
      <c r="N454" s="108">
        <f t="shared" si="34"/>
        <v>0.47474775978795031</v>
      </c>
      <c r="O454" s="108">
        <f t="shared" si="34"/>
        <v>0.6542327660283983</v>
      </c>
      <c r="P454" s="108">
        <f t="shared" si="34"/>
        <v>0.58104253999458244</v>
      </c>
      <c r="Q454" s="108">
        <f t="shared" si="34"/>
        <v>0.49915107890041566</v>
      </c>
      <c r="R454" s="108">
        <f t="shared" si="34"/>
        <v>0.52020936740958112</v>
      </c>
      <c r="S454" s="108">
        <f t="shared" si="34"/>
        <v>0.68041994502530478</v>
      </c>
      <c r="T454" s="108">
        <f t="shared" si="34"/>
        <v>0.58127882142654219</v>
      </c>
      <c r="U454" s="108">
        <f t="shared" si="34"/>
        <v>0.54949807303432385</v>
      </c>
      <c r="V454" s="108">
        <f t="shared" si="34"/>
        <v>0.49010044368253247</v>
      </c>
      <c r="W454" s="108">
        <f t="shared" si="34"/>
        <v>0.38241329932380752</v>
      </c>
      <c r="X454" s="108">
        <f t="shared" si="34"/>
        <v>0.56657292260810321</v>
      </c>
      <c r="Y454" s="108">
        <f t="shared" si="34"/>
        <v>0.56012747268146357</v>
      </c>
      <c r="Z454" s="108">
        <f t="shared" si="34"/>
        <v>0.45480089995746953</v>
      </c>
      <c r="AA454" s="108">
        <f t="shared" si="34"/>
        <v>0.51815188000559653</v>
      </c>
      <c r="AB454" s="108">
        <f t="shared" si="34"/>
        <v>0.57583335811932446</v>
      </c>
      <c r="AC454" s="108">
        <f t="shared" si="34"/>
        <v>0.4932128574242246</v>
      </c>
      <c r="AD454" s="108">
        <f t="shared" si="34"/>
        <v>0.5651588827472076</v>
      </c>
      <c r="AE454" s="108">
        <f t="shared" si="34"/>
        <v>0.49038302804153916</v>
      </c>
      <c r="AF454" s="108">
        <f t="shared" si="34"/>
        <v>0.43385835141600537</v>
      </c>
      <c r="AG454" s="108">
        <f t="shared" si="34"/>
        <v>0.50500172340503668</v>
      </c>
      <c r="AH454" s="108">
        <f t="shared" si="34"/>
        <v>0.55919926610337578</v>
      </c>
      <c r="AI454" s="108">
        <f t="shared" si="34"/>
        <v>0.60238464266131408</v>
      </c>
      <c r="AJ454" s="108">
        <f t="shared" si="34"/>
        <v>0.57364570703706774</v>
      </c>
      <c r="AK454" s="108">
        <f t="shared" si="34"/>
        <v>0.58349331230259993</v>
      </c>
      <c r="AL454" s="108">
        <f t="shared" si="34"/>
        <v>0.54447498685614504</v>
      </c>
      <c r="AM454" s="108">
        <f t="shared" si="34"/>
        <v>0.56589402434908176</v>
      </c>
      <c r="AN454" s="108">
        <f t="shared" si="34"/>
        <v>0.5138265584320294</v>
      </c>
      <c r="AO454" s="108">
        <f t="shared" si="34"/>
        <v>0.51017299773136315</v>
      </c>
      <c r="AP454" s="108">
        <f t="shared" si="34"/>
        <v>0.55945220488715697</v>
      </c>
      <c r="AQ454" s="108">
        <f t="shared" si="34"/>
        <v>0.53452627915506778</v>
      </c>
      <c r="AR454" s="108">
        <f t="shared" si="34"/>
        <v>0.54376339208623081</v>
      </c>
      <c r="AS454" s="108">
        <f t="shared" si="34"/>
        <v>0.63949400061991679</v>
      </c>
      <c r="AT454" s="108">
        <f t="shared" si="34"/>
        <v>0.57642298915957568</v>
      </c>
      <c r="AU454" s="108">
        <f t="shared" si="34"/>
        <v>0.59192799677867036</v>
      </c>
      <c r="AV454" s="108">
        <f t="shared" si="34"/>
        <v>0.64671864350506825</v>
      </c>
      <c r="AW454" s="108">
        <f t="shared" si="34"/>
        <v>0.74780587557192479</v>
      </c>
      <c r="AX454" s="108">
        <f t="shared" si="34"/>
        <v>0.63012138041318544</v>
      </c>
      <c r="AY454" s="108">
        <f t="shared" si="34"/>
        <v>0.34866988129540694</v>
      </c>
      <c r="AZ454" s="108">
        <f t="shared" si="34"/>
        <v>0.572462719738008</v>
      </c>
      <c r="BA454" s="108">
        <f t="shared" si="34"/>
        <v>0.54966245933189728</v>
      </c>
      <c r="BB454" s="108">
        <f t="shared" si="34"/>
        <v>0.62126509227785121</v>
      </c>
      <c r="BC454" s="108">
        <f t="shared" si="34"/>
        <v>0.60886925878776998</v>
      </c>
      <c r="BD454" s="108">
        <f t="shared" si="34"/>
        <v>0.53836492840544581</v>
      </c>
      <c r="BE454" s="108">
        <f t="shared" si="34"/>
        <v>0.52981600974374077</v>
      </c>
      <c r="BF454" s="108">
        <f t="shared" si="34"/>
        <v>0.55739939003247441</v>
      </c>
      <c r="BG454" s="108">
        <f t="shared" si="34"/>
        <v>0.61623900032732093</v>
      </c>
      <c r="BH454" s="108">
        <f t="shared" si="34"/>
        <v>0.6847772406801691</v>
      </c>
      <c r="BI454" s="108">
        <f t="shared" si="34"/>
        <v>0.57292710556217685</v>
      </c>
      <c r="BJ454" s="108">
        <f t="shared" si="34"/>
        <v>0.27678651462011994</v>
      </c>
      <c r="BK454" s="108">
        <f t="shared" si="34"/>
        <v>0.5387651396818719</v>
      </c>
      <c r="BL454" s="108">
        <f t="shared" si="34"/>
        <v>0.59279332657794237</v>
      </c>
      <c r="BM454" s="108">
        <f t="shared" si="34"/>
        <v>0.62204608132091677</v>
      </c>
      <c r="BN454" s="108">
        <f t="shared" si="34"/>
        <v>0.59591334223191206</v>
      </c>
      <c r="BO454" s="108">
        <f t="shared" si="34"/>
        <v>0.56278028565004545</v>
      </c>
      <c r="BP454" s="108">
        <f t="shared" si="34"/>
        <v>0.66904014554493951</v>
      </c>
      <c r="BQ454" s="108">
        <f t="shared" si="34"/>
        <v>0.47410687984814243</v>
      </c>
      <c r="BR454" s="108">
        <f t="shared" ref="BR454:BZ454" si="35">SUM(BR450/BR444)</f>
        <v>0.61794836843375855</v>
      </c>
      <c r="BS454" s="108">
        <f t="shared" si="35"/>
        <v>0.56532279943599306</v>
      </c>
      <c r="BT454" s="108">
        <f t="shared" si="35"/>
        <v>0.59305052972733774</v>
      </c>
      <c r="BU454" s="108">
        <f t="shared" si="35"/>
        <v>0.56151515779650496</v>
      </c>
      <c r="BV454" s="108">
        <f t="shared" si="35"/>
        <v>0.51930931314177542</v>
      </c>
      <c r="BW454" s="108">
        <f t="shared" si="35"/>
        <v>0.5701367150308474</v>
      </c>
      <c r="BX454" s="108">
        <f t="shared" si="35"/>
        <v>0.5140772189444629</v>
      </c>
      <c r="BY454" s="108">
        <f t="shared" si="35"/>
        <v>0.52099151117598741</v>
      </c>
      <c r="BZ454" s="108">
        <f t="shared" si="35"/>
        <v>0.46864049688840981</v>
      </c>
    </row>
    <row r="455" spans="3:78" x14ac:dyDescent="0.2">
      <c r="C455" s="102"/>
      <c r="D455" s="41" t="s">
        <v>1108</v>
      </c>
      <c r="E455" s="108">
        <f>SUM(E450/E448)</f>
        <v>0.51544068830341927</v>
      </c>
      <c r="F455" s="108">
        <f t="shared" ref="F455:BQ455" si="36">SUM(F450/F448)</f>
        <v>0.66807233931761845</v>
      </c>
      <c r="G455" s="108">
        <f t="shared" si="36"/>
        <v>0.51462243482566195</v>
      </c>
      <c r="H455" s="108">
        <f t="shared" si="36"/>
        <v>1.0244901026836515</v>
      </c>
      <c r="I455" s="108">
        <f t="shared" si="36"/>
        <v>0.95304248376306822</v>
      </c>
      <c r="J455" s="108">
        <f t="shared" si="36"/>
        <v>1.6490914643955215</v>
      </c>
      <c r="K455" s="108">
        <f t="shared" si="36"/>
        <v>0.55018637625045186</v>
      </c>
      <c r="L455" s="108">
        <f t="shared" si="36"/>
        <v>0.70815244132055577</v>
      </c>
      <c r="M455" s="108">
        <f t="shared" si="36"/>
        <v>1.2865154124528917</v>
      </c>
      <c r="N455" s="108">
        <f t="shared" si="36"/>
        <v>0.7483882152585265</v>
      </c>
      <c r="O455" s="108">
        <f t="shared" si="36"/>
        <v>1.4231599879595622</v>
      </c>
      <c r="P455" s="108">
        <f t="shared" si="36"/>
        <v>0.98075754954202543</v>
      </c>
      <c r="Q455" s="108">
        <f t="shared" si="36"/>
        <v>0.6188158128781418</v>
      </c>
      <c r="R455" s="108">
        <f t="shared" si="36"/>
        <v>0.7666760694287611</v>
      </c>
      <c r="S455" s="108">
        <f t="shared" si="36"/>
        <v>2.3130704260968176</v>
      </c>
      <c r="T455" s="108">
        <f t="shared" si="36"/>
        <v>1.00201510445541</v>
      </c>
      <c r="U455" s="108">
        <f t="shared" si="36"/>
        <v>1.0283152401167137</v>
      </c>
      <c r="V455" s="108">
        <f t="shared" si="36"/>
        <v>0.87204694478206612</v>
      </c>
      <c r="W455" s="108">
        <f t="shared" si="36"/>
        <v>0.43290641785950335</v>
      </c>
      <c r="X455" s="108">
        <f t="shared" si="36"/>
        <v>0.88133940381136555</v>
      </c>
      <c r="Y455" s="108">
        <f t="shared" si="36"/>
        <v>1.0173561022026067</v>
      </c>
      <c r="Z455" s="108">
        <f t="shared" si="36"/>
        <v>0.61469143206435017</v>
      </c>
      <c r="AA455" s="108">
        <f t="shared" si="36"/>
        <v>0.90127868305659165</v>
      </c>
      <c r="AB455" s="108">
        <f t="shared" si="36"/>
        <v>0.93687165343183088</v>
      </c>
      <c r="AC455" s="108">
        <f t="shared" si="36"/>
        <v>0.63351716834099447</v>
      </c>
      <c r="AD455" s="108">
        <f t="shared" si="36"/>
        <v>1.0996661618422787</v>
      </c>
      <c r="AE455" s="108">
        <f t="shared" si="36"/>
        <v>0.81951059059313347</v>
      </c>
      <c r="AF455" s="108">
        <f t="shared" si="36"/>
        <v>0.49663161044712534</v>
      </c>
      <c r="AG455" s="108">
        <f t="shared" si="36"/>
        <v>1.006636623473091</v>
      </c>
      <c r="AH455" s="108">
        <f t="shared" si="36"/>
        <v>0.94432628736765301</v>
      </c>
      <c r="AI455" s="108">
        <f t="shared" si="36"/>
        <v>1.2551945988114435</v>
      </c>
      <c r="AJ455" s="108">
        <f t="shared" si="36"/>
        <v>1.1142128625739913</v>
      </c>
      <c r="AK455" s="108">
        <f t="shared" si="36"/>
        <v>1.1392379382753921</v>
      </c>
      <c r="AL455" s="108">
        <f t="shared" si="36"/>
        <v>0.98133152339163598</v>
      </c>
      <c r="AM455" s="108">
        <f t="shared" si="36"/>
        <v>1.0965234107850608</v>
      </c>
      <c r="AN455" s="108">
        <f t="shared" si="36"/>
        <v>1.1388533190198979</v>
      </c>
      <c r="AO455" s="108">
        <f t="shared" si="36"/>
        <v>0.98291727308405386</v>
      </c>
      <c r="AP455" s="108">
        <f t="shared" si="36"/>
        <v>0.90743829766384076</v>
      </c>
      <c r="AQ455" s="108">
        <f t="shared" si="36"/>
        <v>0.9150427437891272</v>
      </c>
      <c r="AR455" s="108">
        <f t="shared" si="36"/>
        <v>0.72684391701417528</v>
      </c>
      <c r="AS455" s="108">
        <f t="shared" si="36"/>
        <v>1.3214417992384915</v>
      </c>
      <c r="AT455" s="108">
        <f t="shared" si="36"/>
        <v>1.0801071834408922</v>
      </c>
      <c r="AU455" s="108">
        <f t="shared" si="36"/>
        <v>1.0458916885255995</v>
      </c>
      <c r="AV455" s="108">
        <f t="shared" si="36"/>
        <v>1.1331290117011841</v>
      </c>
      <c r="AW455" s="108">
        <f t="shared" si="36"/>
        <v>3.8777854963881833</v>
      </c>
      <c r="AX455" s="108">
        <f t="shared" si="36"/>
        <v>1.2608317417171961</v>
      </c>
      <c r="AY455" s="108">
        <f t="shared" si="36"/>
        <v>0.58126900238827173</v>
      </c>
      <c r="AZ455" s="108">
        <f t="shared" si="36"/>
        <v>0.91795616525113477</v>
      </c>
      <c r="BA455" s="108">
        <f t="shared" si="36"/>
        <v>0.92005535564953467</v>
      </c>
      <c r="BB455" s="108">
        <f t="shared" si="36"/>
        <v>1.0898592654350578</v>
      </c>
      <c r="BC455" s="108">
        <f t="shared" si="36"/>
        <v>0.84054331920429659</v>
      </c>
      <c r="BD455" s="108">
        <f t="shared" si="36"/>
        <v>0.74530466463029754</v>
      </c>
      <c r="BE455" s="108">
        <f t="shared" si="36"/>
        <v>0.69392519267263331</v>
      </c>
      <c r="BF455" s="108">
        <f t="shared" si="36"/>
        <v>0.79004933929135168</v>
      </c>
      <c r="BG455" s="108">
        <f t="shared" si="36"/>
        <v>1.0442261247474385</v>
      </c>
      <c r="BH455" s="108">
        <f t="shared" si="36"/>
        <v>1.5964307669538886</v>
      </c>
      <c r="BI455" s="108">
        <f t="shared" si="36"/>
        <v>1.4470034337658739</v>
      </c>
      <c r="BJ455" s="108">
        <f t="shared" si="36"/>
        <v>0.56321889243842638</v>
      </c>
      <c r="BK455" s="108">
        <f t="shared" si="36"/>
        <v>0.71827506154166954</v>
      </c>
      <c r="BL455" s="108">
        <f t="shared" si="36"/>
        <v>1.102107468327304</v>
      </c>
      <c r="BM455" s="108">
        <f t="shared" si="36"/>
        <v>1.2129873697551417</v>
      </c>
      <c r="BN455" s="108">
        <f t="shared" si="36"/>
        <v>1.4376885170521845</v>
      </c>
      <c r="BO455" s="108">
        <f t="shared" si="36"/>
        <v>1.391208609080447</v>
      </c>
      <c r="BP455" s="108">
        <f t="shared" si="36"/>
        <v>1.5686181375456654</v>
      </c>
      <c r="BQ455" s="108">
        <f t="shared" si="36"/>
        <v>0.42607331321895825</v>
      </c>
      <c r="BR455" s="108">
        <f t="shared" ref="BR455:BZ455" si="37">SUM(BR450/BR448)</f>
        <v>0.79949743921057481</v>
      </c>
      <c r="BS455" s="108">
        <f t="shared" si="37"/>
        <v>0.85701800940092776</v>
      </c>
      <c r="BT455" s="108">
        <f t="shared" si="37"/>
        <v>1.114989920153012</v>
      </c>
      <c r="BU455" s="108">
        <f t="shared" si="37"/>
        <v>0.63641233222678684</v>
      </c>
      <c r="BV455" s="108">
        <f t="shared" si="37"/>
        <v>0.6760837545459587</v>
      </c>
      <c r="BW455" s="108">
        <f t="shared" si="37"/>
        <v>0.98364515537113228</v>
      </c>
      <c r="BX455" s="108">
        <f t="shared" si="37"/>
        <v>0.88643229878509777</v>
      </c>
      <c r="BY455" s="108">
        <f t="shared" si="37"/>
        <v>0.71343527402225593</v>
      </c>
      <c r="BZ455" s="108">
        <f t="shared" si="37"/>
        <v>0.82903967959897595</v>
      </c>
    </row>
    <row r="456" spans="3:78" x14ac:dyDescent="0.2">
      <c r="C456" s="102"/>
      <c r="D456" s="103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  <c r="AA456" s="108"/>
      <c r="AB456" s="108"/>
      <c r="AC456" s="108"/>
      <c r="AD456" s="108"/>
      <c r="AE456" s="108"/>
      <c r="AF456" s="108"/>
      <c r="AG456" s="108"/>
      <c r="AH456" s="108"/>
      <c r="AI456" s="108"/>
      <c r="AJ456" s="108"/>
      <c r="AK456" s="108"/>
      <c r="AL456" s="108"/>
      <c r="AM456" s="108"/>
      <c r="AN456" s="108"/>
      <c r="AO456" s="108"/>
      <c r="AP456" s="108"/>
      <c r="AQ456" s="108"/>
      <c r="AR456" s="108"/>
      <c r="AS456" s="108"/>
      <c r="AT456" s="108"/>
      <c r="AU456" s="108"/>
      <c r="AV456" s="108"/>
      <c r="AW456" s="108"/>
      <c r="AX456" s="108"/>
      <c r="AY456" s="108"/>
      <c r="AZ456" s="108"/>
      <c r="BA456" s="108"/>
      <c r="BB456" s="108"/>
      <c r="BC456" s="108"/>
      <c r="BD456" s="108"/>
      <c r="BE456" s="108"/>
      <c r="BF456" s="108"/>
      <c r="BG456" s="108"/>
      <c r="BH456" s="108"/>
      <c r="BI456" s="108"/>
      <c r="BJ456" s="108"/>
      <c r="BK456" s="108"/>
      <c r="BL456" s="108"/>
      <c r="BM456" s="108"/>
      <c r="BN456" s="108"/>
      <c r="BO456" s="108"/>
      <c r="BP456" s="108"/>
      <c r="BQ456" s="108"/>
      <c r="BR456" s="108"/>
      <c r="BS456" s="108"/>
      <c r="BT456" s="108"/>
      <c r="BU456" s="108"/>
      <c r="BV456" s="108"/>
      <c r="BW456" s="108"/>
      <c r="BX456" s="108"/>
      <c r="BY456" s="108"/>
      <c r="BZ456" s="108"/>
    </row>
    <row r="457" spans="3:78" x14ac:dyDescent="0.2">
      <c r="C457" s="102"/>
      <c r="D457" s="114" t="s">
        <v>1109</v>
      </c>
      <c r="E457" s="115">
        <f t="shared" ref="E457:AR457" si="38">SUM(E446/E448*E453)</f>
        <v>584264076.95396793</v>
      </c>
      <c r="F457" s="115">
        <f t="shared" si="38"/>
        <v>130047278.61885001</v>
      </c>
      <c r="G457" s="115">
        <f t="shared" si="38"/>
        <v>180988313.09264639</v>
      </c>
      <c r="H457" s="115">
        <f t="shared" si="38"/>
        <v>81492510.007553577</v>
      </c>
      <c r="I457" s="115">
        <f t="shared" si="38"/>
        <v>74358743.33816804</v>
      </c>
      <c r="J457" s="115">
        <f t="shared" si="38"/>
        <v>39363391.814468324</v>
      </c>
      <c r="K457" s="115">
        <f t="shared" si="38"/>
        <v>967840974.66456103</v>
      </c>
      <c r="L457" s="115">
        <f t="shared" si="38"/>
        <v>145795529.32589492</v>
      </c>
      <c r="M457" s="115">
        <f t="shared" si="38"/>
        <v>52574080.299433224</v>
      </c>
      <c r="N457" s="115">
        <f t="shared" si="38"/>
        <v>305627237.5810129</v>
      </c>
      <c r="O457" s="115">
        <f t="shared" si="38"/>
        <v>47197607.389649421</v>
      </c>
      <c r="P457" s="115">
        <f t="shared" si="38"/>
        <v>125223729.62266512</v>
      </c>
      <c r="Q457" s="115">
        <f t="shared" si="38"/>
        <v>178100121.84030926</v>
      </c>
      <c r="R457" s="115">
        <f t="shared" si="38"/>
        <v>164200658.86995834</v>
      </c>
      <c r="S457" s="115">
        <f t="shared" si="38"/>
        <v>23082517.747539077</v>
      </c>
      <c r="T457" s="115">
        <f t="shared" si="38"/>
        <v>85712980.167463884</v>
      </c>
      <c r="U457" s="115">
        <f t="shared" si="38"/>
        <v>67558801.625040084</v>
      </c>
      <c r="V457" s="115">
        <f t="shared" si="38"/>
        <v>48134766.501336031</v>
      </c>
      <c r="W457" s="115">
        <f t="shared" si="38"/>
        <v>609375155.60511518</v>
      </c>
      <c r="X457" s="115">
        <f t="shared" si="38"/>
        <v>127883224.67997462</v>
      </c>
      <c r="Y457" s="115">
        <f t="shared" si="38"/>
        <v>84434800.820699483</v>
      </c>
      <c r="Z457" s="115">
        <f t="shared" si="38"/>
        <v>168327667.68049532</v>
      </c>
      <c r="AA457" s="115">
        <f t="shared" si="38"/>
        <v>71455188.197403669</v>
      </c>
      <c r="AB457" s="115">
        <f t="shared" si="38"/>
        <v>80677232.086463913</v>
      </c>
      <c r="AC457" s="115">
        <f t="shared" si="38"/>
        <v>82427132.472658157</v>
      </c>
      <c r="AD457" s="115">
        <f t="shared" si="38"/>
        <v>37484165.894813195</v>
      </c>
      <c r="AE457" s="115">
        <f t="shared" si="38"/>
        <v>44549764.033506326</v>
      </c>
      <c r="AF457" s="115">
        <f t="shared" si="38"/>
        <v>603762155.42535257</v>
      </c>
      <c r="AG457" s="115">
        <f t="shared" si="38"/>
        <v>64609992.442981109</v>
      </c>
      <c r="AH457" s="115">
        <f t="shared" si="38"/>
        <v>40136526.95059789</v>
      </c>
      <c r="AI457" s="115">
        <f t="shared" si="38"/>
        <v>36536416.161211587</v>
      </c>
      <c r="AJ457" s="115">
        <f t="shared" si="38"/>
        <v>37083690.956455402</v>
      </c>
      <c r="AK457" s="115">
        <f t="shared" si="38"/>
        <v>59865971.553750262</v>
      </c>
      <c r="AL457" s="115">
        <f t="shared" si="38"/>
        <v>49563783.573772602</v>
      </c>
      <c r="AM457" s="115">
        <f t="shared" si="38"/>
        <v>51845509.708039664</v>
      </c>
      <c r="AN457" s="115">
        <f t="shared" si="38"/>
        <v>75604836.367467195</v>
      </c>
      <c r="AO457" s="115">
        <f t="shared" si="38"/>
        <v>45384814.984974623</v>
      </c>
      <c r="AP457" s="115">
        <f t="shared" si="38"/>
        <v>46680972.239249699</v>
      </c>
      <c r="AQ457" s="115">
        <f t="shared" si="38"/>
        <v>45397770.923089668</v>
      </c>
      <c r="AR457" s="115">
        <f t="shared" si="38"/>
        <v>208272300.19980019</v>
      </c>
      <c r="AS457" s="115">
        <f t="shared" ref="AS457:BZ457" si="39">SUM(AS446/AS448*AS453)</f>
        <v>55496889.570821024</v>
      </c>
      <c r="AT457" s="115">
        <f t="shared" si="39"/>
        <v>51189004.205658361</v>
      </c>
      <c r="AU457" s="115">
        <f t="shared" si="39"/>
        <v>49160220.688350543</v>
      </c>
      <c r="AV457" s="115">
        <f t="shared" si="39"/>
        <v>44685239.891245775</v>
      </c>
      <c r="AW457" s="115">
        <f t="shared" si="39"/>
        <v>19737720.074466556</v>
      </c>
      <c r="AX457" s="115">
        <f t="shared" si="39"/>
        <v>26902728.093967285</v>
      </c>
      <c r="AY457" s="115">
        <f t="shared" si="39"/>
        <v>379764668.71856898</v>
      </c>
      <c r="AZ457" s="115">
        <f t="shared" si="39"/>
        <v>63386047.921267346</v>
      </c>
      <c r="BA457" s="115">
        <f t="shared" si="39"/>
        <v>67187586.601179957</v>
      </c>
      <c r="BB457" s="115">
        <f t="shared" si="39"/>
        <v>91748850.630644679</v>
      </c>
      <c r="BC457" s="115">
        <f t="shared" si="39"/>
        <v>71974136.315240175</v>
      </c>
      <c r="BD457" s="115">
        <f t="shared" si="39"/>
        <v>75097402.51193288</v>
      </c>
      <c r="BE457" s="115">
        <f t="shared" si="39"/>
        <v>105455184.68138923</v>
      </c>
      <c r="BF457" s="115">
        <f t="shared" si="39"/>
        <v>66774109.349349678</v>
      </c>
      <c r="BG457" s="115">
        <f t="shared" si="39"/>
        <v>62403080.985312082</v>
      </c>
      <c r="BH457" s="115">
        <f t="shared" si="39"/>
        <v>25652442.094141368</v>
      </c>
      <c r="BI457" s="115">
        <f t="shared" si="39"/>
        <v>20069121.197519686</v>
      </c>
      <c r="BJ457" s="115">
        <f t="shared" si="39"/>
        <v>388398151.86949301</v>
      </c>
      <c r="BK457" s="115">
        <f t="shared" si="39"/>
        <v>179211784.64652443</v>
      </c>
      <c r="BL457" s="115">
        <f t="shared" si="39"/>
        <v>55102981.57326901</v>
      </c>
      <c r="BM457" s="115">
        <f t="shared" si="39"/>
        <v>40228946.604578085</v>
      </c>
      <c r="BN457" s="115">
        <f t="shared" si="39"/>
        <v>60757482.44397451</v>
      </c>
      <c r="BO457" s="115">
        <f t="shared" si="39"/>
        <v>86685406.341487899</v>
      </c>
      <c r="BP457" s="115">
        <f t="shared" si="39"/>
        <v>37024668.88578248</v>
      </c>
      <c r="BQ457" s="115">
        <f t="shared" si="39"/>
        <v>220555151.99076</v>
      </c>
      <c r="BR457" s="115">
        <f t="shared" si="39"/>
        <v>39573408.301677808</v>
      </c>
      <c r="BS457" s="115">
        <f t="shared" si="39"/>
        <v>44561347.656111039</v>
      </c>
      <c r="BT457" s="115">
        <f t="shared" si="39"/>
        <v>75915206.668646902</v>
      </c>
      <c r="BU457" s="115">
        <f t="shared" si="39"/>
        <v>75869416.272274882</v>
      </c>
      <c r="BV457" s="115">
        <f t="shared" si="39"/>
        <v>131739404.75853415</v>
      </c>
      <c r="BW457" s="115">
        <f t="shared" si="39"/>
        <v>50417276.603762522</v>
      </c>
      <c r="BX457" s="115">
        <f t="shared" si="39"/>
        <v>27462122.775060363</v>
      </c>
      <c r="BY457" s="115">
        <f t="shared" si="39"/>
        <v>27975970.391551621</v>
      </c>
      <c r="BZ457" s="115">
        <f t="shared" si="39"/>
        <v>3362701776.7518373</v>
      </c>
    </row>
    <row r="458" spans="3:78" x14ac:dyDescent="0.2">
      <c r="C458" s="102"/>
      <c r="D458" s="114" t="s">
        <v>1110</v>
      </c>
      <c r="E458" s="115">
        <f t="shared" ref="E458:BP458" si="40">SUM(E447/E448*E453)</f>
        <v>630352880.99603188</v>
      </c>
      <c r="F458" s="115">
        <f t="shared" si="40"/>
        <v>141258917.31115007</v>
      </c>
      <c r="G458" s="115">
        <f t="shared" si="40"/>
        <v>247151024.00735354</v>
      </c>
      <c r="H458" s="115">
        <f t="shared" si="40"/>
        <v>60104919.232446425</v>
      </c>
      <c r="I458" s="115">
        <f t="shared" si="40"/>
        <v>35371250.121831939</v>
      </c>
      <c r="J458" s="115">
        <f t="shared" si="40"/>
        <v>9020564.4155316874</v>
      </c>
      <c r="K458" s="115">
        <f t="shared" si="40"/>
        <v>1096419740.4654391</v>
      </c>
      <c r="L458" s="115">
        <f t="shared" si="40"/>
        <v>107358874.80410509</v>
      </c>
      <c r="M458" s="115">
        <f t="shared" si="40"/>
        <v>13451427.730566761</v>
      </c>
      <c r="N458" s="115">
        <f t="shared" si="40"/>
        <v>325376449.63898706</v>
      </c>
      <c r="O458" s="115">
        <f t="shared" si="40"/>
        <v>14948502.740350582</v>
      </c>
      <c r="P458" s="115">
        <f t="shared" si="40"/>
        <v>39080315.347334877</v>
      </c>
      <c r="Q458" s="115">
        <f t="shared" si="40"/>
        <v>181301260.55969077</v>
      </c>
      <c r="R458" s="115">
        <f t="shared" si="40"/>
        <v>153990834.22004166</v>
      </c>
      <c r="S458" s="115">
        <f t="shared" si="40"/>
        <v>6916154.0324609196</v>
      </c>
      <c r="T458" s="115">
        <f t="shared" si="40"/>
        <v>29428892.901736114</v>
      </c>
      <c r="U458" s="115">
        <f t="shared" si="40"/>
        <v>24979706.614959922</v>
      </c>
      <c r="V458" s="115">
        <f t="shared" si="40"/>
        <v>15512281.305663962</v>
      </c>
      <c r="W458" s="115">
        <f t="shared" si="40"/>
        <v>810580315.23488498</v>
      </c>
      <c r="X458" s="115">
        <f t="shared" si="40"/>
        <v>147675019.23002541</v>
      </c>
      <c r="Y458" s="115">
        <f t="shared" si="40"/>
        <v>38647483.899300516</v>
      </c>
      <c r="Z458" s="115">
        <f t="shared" si="40"/>
        <v>172033639.94950473</v>
      </c>
      <c r="AA458" s="115">
        <f t="shared" si="40"/>
        <v>13033399.332596336</v>
      </c>
      <c r="AB458" s="115">
        <f t="shared" si="40"/>
        <v>23960775.343536094</v>
      </c>
      <c r="AC458" s="115">
        <f t="shared" si="40"/>
        <v>40920302.567341819</v>
      </c>
      <c r="AD458" s="115">
        <f t="shared" si="40"/>
        <v>13037008.925186817</v>
      </c>
      <c r="AE458" s="115">
        <f t="shared" si="40"/>
        <v>7539731.6964936741</v>
      </c>
      <c r="AF458" s="115">
        <f t="shared" si="40"/>
        <v>1007341195.6246474</v>
      </c>
      <c r="AG458" s="115">
        <f t="shared" si="40"/>
        <v>18487035.867018871</v>
      </c>
      <c r="AH458" s="115">
        <f t="shared" si="40"/>
        <v>7437777.7794021033</v>
      </c>
      <c r="AI458" s="115">
        <f t="shared" si="40"/>
        <v>14994457.558788411</v>
      </c>
      <c r="AJ458" s="115">
        <f t="shared" si="40"/>
        <v>11786965.533544606</v>
      </c>
      <c r="AK458" s="115">
        <f t="shared" si="40"/>
        <v>27136000.926249746</v>
      </c>
      <c r="AL458" s="115">
        <f t="shared" si="40"/>
        <v>14854051.066227397</v>
      </c>
      <c r="AM458" s="115">
        <f t="shared" si="40"/>
        <v>14382536.931960346</v>
      </c>
      <c r="AN458" s="115">
        <f t="shared" si="40"/>
        <v>36875235.712532796</v>
      </c>
      <c r="AO458" s="115">
        <f t="shared" si="40"/>
        <v>13807611.275025385</v>
      </c>
      <c r="AP458" s="115">
        <f t="shared" si="40"/>
        <v>15059882.040750299</v>
      </c>
      <c r="AQ458" s="115">
        <f t="shared" si="40"/>
        <v>11699601.276910337</v>
      </c>
      <c r="AR458" s="115">
        <f t="shared" si="40"/>
        <v>307926772.23019987</v>
      </c>
      <c r="AS458" s="115">
        <f t="shared" si="40"/>
        <v>11081999.439178975</v>
      </c>
      <c r="AT458" s="115">
        <f t="shared" si="40"/>
        <v>8876675.1743416227</v>
      </c>
      <c r="AU458" s="115">
        <f t="shared" si="40"/>
        <v>14894263.691649469</v>
      </c>
      <c r="AV458" s="115">
        <f t="shared" si="40"/>
        <v>7776583.6387542263</v>
      </c>
      <c r="AW458" s="115">
        <f t="shared" si="40"/>
        <v>2895972.9955334435</v>
      </c>
      <c r="AX458" s="115">
        <f t="shared" si="40"/>
        <v>11519950.276032705</v>
      </c>
      <c r="AY458" s="115">
        <f t="shared" si="40"/>
        <v>674300653.9014312</v>
      </c>
      <c r="AZ458" s="115">
        <f t="shared" si="40"/>
        <v>19618704.178732645</v>
      </c>
      <c r="BA458" s="115">
        <f t="shared" si="40"/>
        <v>22112357.278820049</v>
      </c>
      <c r="BB458" s="115">
        <f t="shared" si="40"/>
        <v>37622176.989355311</v>
      </c>
      <c r="BC458" s="115">
        <f t="shared" si="40"/>
        <v>51791118.954759836</v>
      </c>
      <c r="BD458" s="115">
        <f t="shared" si="40"/>
        <v>22688747.138067104</v>
      </c>
      <c r="BE458" s="115">
        <f t="shared" si="40"/>
        <v>100146273.40751079</v>
      </c>
      <c r="BF458" s="115">
        <f t="shared" si="40"/>
        <v>96594189.240650341</v>
      </c>
      <c r="BG458" s="115">
        <f t="shared" si="40"/>
        <v>26516249.814687904</v>
      </c>
      <c r="BH458" s="115">
        <f t="shared" si="40"/>
        <v>9054295.0958586354</v>
      </c>
      <c r="BI458" s="115">
        <f t="shared" si="40"/>
        <v>4693207.5324803097</v>
      </c>
      <c r="BJ458" s="115">
        <f t="shared" si="40"/>
        <v>556203688.89050722</v>
      </c>
      <c r="BK458" s="115">
        <f t="shared" si="40"/>
        <v>162976602.55347562</v>
      </c>
      <c r="BL458" s="115">
        <f t="shared" si="40"/>
        <v>19010670.726730987</v>
      </c>
      <c r="BM458" s="115">
        <f t="shared" si="40"/>
        <v>9717134.9994219132</v>
      </c>
      <c r="BN458" s="115">
        <f t="shared" si="40"/>
        <v>7872866.4860254731</v>
      </c>
      <c r="BO458" s="115">
        <f t="shared" si="40"/>
        <v>22710103.988512106</v>
      </c>
      <c r="BP458" s="115">
        <f t="shared" si="40"/>
        <v>9807298.8742175251</v>
      </c>
      <c r="BQ458" s="115">
        <f t="shared" ref="BQ458:BZ458" si="41">SUM(BQ447/BQ448*BQ453)</f>
        <v>431940145.90924001</v>
      </c>
      <c r="BR458" s="115">
        <f t="shared" si="41"/>
        <v>18203187.368322194</v>
      </c>
      <c r="BS458" s="115">
        <f t="shared" si="41"/>
        <v>21660581.123888955</v>
      </c>
      <c r="BT458" s="115">
        <f t="shared" si="41"/>
        <v>34667206.451353103</v>
      </c>
      <c r="BU458" s="115">
        <f t="shared" si="41"/>
        <v>28405106.497725088</v>
      </c>
      <c r="BV458" s="115">
        <f t="shared" si="41"/>
        <v>116485199.78146584</v>
      </c>
      <c r="BW458" s="115">
        <f t="shared" si="41"/>
        <v>21060844.166237462</v>
      </c>
      <c r="BX458" s="115">
        <f t="shared" si="41"/>
        <v>12819406.394939637</v>
      </c>
      <c r="BY458" s="115">
        <f t="shared" si="41"/>
        <v>10331754.748448383</v>
      </c>
      <c r="BZ458" s="115">
        <f t="shared" si="41"/>
        <v>6895416290.1933603</v>
      </c>
    </row>
    <row r="459" spans="3:78" ht="19.5" thickBot="1" x14ac:dyDescent="0.25">
      <c r="C459" s="102"/>
      <c r="D459" s="116" t="s">
        <v>1111</v>
      </c>
      <c r="E459" s="117">
        <f t="shared" ref="E459:BP459" si="42">SUM(E457:E458)</f>
        <v>1214616957.9499998</v>
      </c>
      <c r="F459" s="117">
        <f t="shared" si="42"/>
        <v>271306195.93000007</v>
      </c>
      <c r="G459" s="117">
        <f t="shared" si="42"/>
        <v>428139337.0999999</v>
      </c>
      <c r="H459" s="117">
        <f t="shared" si="42"/>
        <v>141597429.24000001</v>
      </c>
      <c r="I459" s="117">
        <f t="shared" si="42"/>
        <v>109729993.45999998</v>
      </c>
      <c r="J459" s="117">
        <f t="shared" si="42"/>
        <v>48383956.230000012</v>
      </c>
      <c r="K459" s="117">
        <f t="shared" si="42"/>
        <v>2064260715.1300001</v>
      </c>
      <c r="L459" s="117">
        <f t="shared" si="42"/>
        <v>253154404.13</v>
      </c>
      <c r="M459" s="117">
        <f t="shared" si="42"/>
        <v>66025508.029999986</v>
      </c>
      <c r="N459" s="117">
        <f t="shared" si="42"/>
        <v>631003687.22000003</v>
      </c>
      <c r="O459" s="117">
        <f t="shared" si="42"/>
        <v>62146110.130000003</v>
      </c>
      <c r="P459" s="117">
        <f t="shared" si="42"/>
        <v>164304044.97</v>
      </c>
      <c r="Q459" s="117">
        <f t="shared" si="42"/>
        <v>359401382.40000004</v>
      </c>
      <c r="R459" s="117">
        <f t="shared" si="42"/>
        <v>318191493.09000003</v>
      </c>
      <c r="S459" s="117">
        <f t="shared" si="42"/>
        <v>29998671.779999997</v>
      </c>
      <c r="T459" s="117">
        <f t="shared" si="42"/>
        <v>115141873.06919999</v>
      </c>
      <c r="U459" s="117">
        <f t="shared" si="42"/>
        <v>92538508.24000001</v>
      </c>
      <c r="V459" s="117">
        <f t="shared" si="42"/>
        <v>63647047.806999996</v>
      </c>
      <c r="W459" s="117">
        <f t="shared" si="42"/>
        <v>1419955470.8400002</v>
      </c>
      <c r="X459" s="117">
        <f t="shared" si="42"/>
        <v>275558243.91000003</v>
      </c>
      <c r="Y459" s="117">
        <f t="shared" si="42"/>
        <v>123082284.72</v>
      </c>
      <c r="Z459" s="117">
        <f t="shared" si="42"/>
        <v>340361307.63000005</v>
      </c>
      <c r="AA459" s="117">
        <f t="shared" si="42"/>
        <v>84488587.530000001</v>
      </c>
      <c r="AB459" s="117">
        <f t="shared" si="42"/>
        <v>104638007.43000001</v>
      </c>
      <c r="AC459" s="117">
        <f t="shared" si="42"/>
        <v>123347435.03999998</v>
      </c>
      <c r="AD459" s="117">
        <f t="shared" si="42"/>
        <v>50521174.820000008</v>
      </c>
      <c r="AE459" s="117">
        <f t="shared" si="42"/>
        <v>52089495.730000004</v>
      </c>
      <c r="AF459" s="117">
        <f t="shared" si="42"/>
        <v>1611103351.05</v>
      </c>
      <c r="AG459" s="117">
        <f t="shared" si="42"/>
        <v>83097028.309999973</v>
      </c>
      <c r="AH459" s="117">
        <f t="shared" si="42"/>
        <v>47574304.729999989</v>
      </c>
      <c r="AI459" s="117">
        <f t="shared" si="42"/>
        <v>51530873.719999999</v>
      </c>
      <c r="AJ459" s="117">
        <f t="shared" si="42"/>
        <v>48870656.49000001</v>
      </c>
      <c r="AK459" s="117">
        <f t="shared" si="42"/>
        <v>87001972.480000004</v>
      </c>
      <c r="AL459" s="117">
        <f t="shared" si="42"/>
        <v>64417834.640000001</v>
      </c>
      <c r="AM459" s="117">
        <f t="shared" si="42"/>
        <v>66228046.640000008</v>
      </c>
      <c r="AN459" s="117">
        <f t="shared" si="42"/>
        <v>112480072.07999998</v>
      </c>
      <c r="AO459" s="117">
        <f t="shared" si="42"/>
        <v>59192426.260000005</v>
      </c>
      <c r="AP459" s="117">
        <f t="shared" si="42"/>
        <v>61740854.280000001</v>
      </c>
      <c r="AQ459" s="117">
        <f t="shared" si="42"/>
        <v>57097372.200000003</v>
      </c>
      <c r="AR459" s="117">
        <f t="shared" si="42"/>
        <v>516199072.43000007</v>
      </c>
      <c r="AS459" s="117">
        <f t="shared" si="42"/>
        <v>66578889.009999998</v>
      </c>
      <c r="AT459" s="117">
        <f t="shared" si="42"/>
        <v>60065679.37999998</v>
      </c>
      <c r="AU459" s="117">
        <f t="shared" si="42"/>
        <v>64054484.38000001</v>
      </c>
      <c r="AV459" s="117">
        <f t="shared" si="42"/>
        <v>52461823.530000001</v>
      </c>
      <c r="AW459" s="117">
        <f t="shared" si="42"/>
        <v>22633693.07</v>
      </c>
      <c r="AX459" s="117">
        <f t="shared" si="42"/>
        <v>38422678.36999999</v>
      </c>
      <c r="AY459" s="117">
        <f t="shared" si="42"/>
        <v>1054065322.6200001</v>
      </c>
      <c r="AZ459" s="117">
        <f t="shared" si="42"/>
        <v>83004752.099999994</v>
      </c>
      <c r="BA459" s="117">
        <f t="shared" si="42"/>
        <v>89299943.88000001</v>
      </c>
      <c r="BB459" s="117">
        <f t="shared" si="42"/>
        <v>129371027.61999999</v>
      </c>
      <c r="BC459" s="117">
        <f t="shared" si="42"/>
        <v>123765255.27000001</v>
      </c>
      <c r="BD459" s="117">
        <f t="shared" si="42"/>
        <v>97786149.649999976</v>
      </c>
      <c r="BE459" s="117">
        <f t="shared" si="42"/>
        <v>205601458.08890003</v>
      </c>
      <c r="BF459" s="117">
        <f t="shared" si="42"/>
        <v>163368298.59000003</v>
      </c>
      <c r="BG459" s="117">
        <f t="shared" si="42"/>
        <v>88919330.799999982</v>
      </c>
      <c r="BH459" s="117">
        <f t="shared" si="42"/>
        <v>34706737.190000005</v>
      </c>
      <c r="BI459" s="117">
        <f t="shared" si="42"/>
        <v>24762328.729999997</v>
      </c>
      <c r="BJ459" s="117">
        <f t="shared" si="42"/>
        <v>944601840.76000023</v>
      </c>
      <c r="BK459" s="117">
        <f t="shared" si="42"/>
        <v>342188387.20000005</v>
      </c>
      <c r="BL459" s="117">
        <f t="shared" si="42"/>
        <v>74113652.299999997</v>
      </c>
      <c r="BM459" s="117">
        <f t="shared" si="42"/>
        <v>49946081.604000002</v>
      </c>
      <c r="BN459" s="117">
        <f t="shared" si="42"/>
        <v>68630348.929999977</v>
      </c>
      <c r="BO459" s="117">
        <f t="shared" si="42"/>
        <v>109395510.33000001</v>
      </c>
      <c r="BP459" s="117">
        <f t="shared" si="42"/>
        <v>46831967.760000005</v>
      </c>
      <c r="BQ459" s="117">
        <f t="shared" ref="BQ459:BZ459" si="43">SUM(BQ457:BQ458)</f>
        <v>652495297.89999998</v>
      </c>
      <c r="BR459" s="117">
        <f t="shared" si="43"/>
        <v>57776595.670000002</v>
      </c>
      <c r="BS459" s="117">
        <f t="shared" si="43"/>
        <v>66221928.779999994</v>
      </c>
      <c r="BT459" s="117">
        <f t="shared" si="43"/>
        <v>110582413.12</v>
      </c>
      <c r="BU459" s="117">
        <f t="shared" si="43"/>
        <v>104274522.76999997</v>
      </c>
      <c r="BV459" s="117">
        <f t="shared" si="43"/>
        <v>248224604.53999999</v>
      </c>
      <c r="BW459" s="117">
        <f t="shared" si="43"/>
        <v>71478120.769999981</v>
      </c>
      <c r="BX459" s="117">
        <f t="shared" si="43"/>
        <v>40281529.170000002</v>
      </c>
      <c r="BY459" s="117">
        <f t="shared" si="43"/>
        <v>38307725.140000001</v>
      </c>
      <c r="BZ459" s="117">
        <f t="shared" si="43"/>
        <v>10258118066.945198</v>
      </c>
    </row>
    <row r="460" spans="3:78" ht="19.5" thickTop="1" x14ac:dyDescent="0.2"/>
    <row r="463" spans="3:78" x14ac:dyDescent="0.2">
      <c r="D463" s="41" t="s">
        <v>1112</v>
      </c>
      <c r="E463" s="119">
        <f t="shared" ref="E463:BP463" si="44">SUM(E444-E452)</f>
        <v>1185561658.9899998</v>
      </c>
      <c r="F463" s="119">
        <f t="shared" si="44"/>
        <v>261718824.88000005</v>
      </c>
      <c r="G463" s="119">
        <f t="shared" si="44"/>
        <v>428228303.54999989</v>
      </c>
      <c r="H463" s="119">
        <f t="shared" si="44"/>
        <v>149570326.35000002</v>
      </c>
      <c r="I463" s="119">
        <f t="shared" si="44"/>
        <v>120673555.72999997</v>
      </c>
      <c r="J463" s="119">
        <f t="shared" si="44"/>
        <v>50424126.149999999</v>
      </c>
      <c r="K463" s="119">
        <f t="shared" si="44"/>
        <v>2751741129.5</v>
      </c>
      <c r="L463" s="119">
        <f t="shared" si="44"/>
        <v>247897199.41999999</v>
      </c>
      <c r="M463" s="119">
        <f t="shared" si="44"/>
        <v>61704358.589999989</v>
      </c>
      <c r="N463" s="119">
        <f t="shared" si="44"/>
        <v>608290088.07000005</v>
      </c>
      <c r="O463" s="119">
        <f t="shared" si="44"/>
        <v>63350988.600000001</v>
      </c>
      <c r="P463" s="119">
        <f t="shared" si="44"/>
        <v>166347796.74000001</v>
      </c>
      <c r="Q463" s="119">
        <f t="shared" si="44"/>
        <v>348995118.03000003</v>
      </c>
      <c r="R463" s="119">
        <f t="shared" si="44"/>
        <v>304835897.29000002</v>
      </c>
      <c r="S463" s="119">
        <f t="shared" si="44"/>
        <v>28485269.379999999</v>
      </c>
      <c r="T463" s="119">
        <f t="shared" si="44"/>
        <v>120703234.87000002</v>
      </c>
      <c r="U463" s="119">
        <f t="shared" si="44"/>
        <v>96602987.290000007</v>
      </c>
      <c r="V463" s="119">
        <f t="shared" si="44"/>
        <v>62303628.636999987</v>
      </c>
      <c r="W463" s="119">
        <f t="shared" si="44"/>
        <v>1326565954.4900002</v>
      </c>
      <c r="X463" s="119">
        <f t="shared" si="44"/>
        <v>256704804.24000001</v>
      </c>
      <c r="Y463" s="119">
        <f t="shared" si="44"/>
        <v>115942764.63</v>
      </c>
      <c r="Z463" s="119">
        <f t="shared" si="44"/>
        <v>327408556.91999996</v>
      </c>
      <c r="AA463" s="119">
        <f t="shared" si="44"/>
        <v>88030737.470000014</v>
      </c>
      <c r="AB463" s="119">
        <f t="shared" si="44"/>
        <v>111858614.64</v>
      </c>
      <c r="AC463" s="119">
        <f t="shared" si="44"/>
        <v>124337883.41</v>
      </c>
      <c r="AD463" s="119">
        <f t="shared" si="44"/>
        <v>55499513.500000007</v>
      </c>
      <c r="AE463" s="119">
        <f t="shared" si="44"/>
        <v>54931740.24000001</v>
      </c>
      <c r="AF463" s="119">
        <f t="shared" si="44"/>
        <v>1637105309.8299999</v>
      </c>
      <c r="AG463" s="119">
        <f t="shared" si="44"/>
        <v>96494674.950000003</v>
      </c>
      <c r="AH463" s="119">
        <f t="shared" si="44"/>
        <v>58284755.649999999</v>
      </c>
      <c r="AI463" s="119">
        <f t="shared" si="44"/>
        <v>56630528.259999998</v>
      </c>
      <c r="AJ463" s="119">
        <f t="shared" si="44"/>
        <v>54158198.390000001</v>
      </c>
      <c r="AK463" s="119">
        <f t="shared" si="44"/>
        <v>95391943.189999998</v>
      </c>
      <c r="AL463" s="119">
        <f t="shared" si="44"/>
        <v>73386202.140000001</v>
      </c>
      <c r="AM463" s="119">
        <f t="shared" si="44"/>
        <v>71463310.980000004</v>
      </c>
      <c r="AN463" s="119">
        <f t="shared" si="44"/>
        <v>119879610.28</v>
      </c>
      <c r="AO463" s="119">
        <f t="shared" si="44"/>
        <v>66524494.370000012</v>
      </c>
      <c r="AP463" s="119">
        <f t="shared" si="44"/>
        <v>71052931.74000001</v>
      </c>
      <c r="AQ463" s="119">
        <f t="shared" si="44"/>
        <v>64167949.79999999</v>
      </c>
      <c r="AR463" s="119">
        <f t="shared" si="44"/>
        <v>498885739.54000008</v>
      </c>
      <c r="AS463" s="119">
        <f t="shared" si="44"/>
        <v>69077603.950000003</v>
      </c>
      <c r="AT463" s="119">
        <f t="shared" si="44"/>
        <v>67970617.459999993</v>
      </c>
      <c r="AU463" s="119">
        <f t="shared" si="44"/>
        <v>68321303.070000008</v>
      </c>
      <c r="AV463" s="119">
        <f t="shared" si="44"/>
        <v>57901349.150000006</v>
      </c>
      <c r="AW463" s="119">
        <f t="shared" si="44"/>
        <v>22531858.27</v>
      </c>
      <c r="AX463" s="119">
        <f t="shared" si="44"/>
        <v>38206167.409999989</v>
      </c>
      <c r="AY463" s="119">
        <f t="shared" si="44"/>
        <v>1482204993.5</v>
      </c>
      <c r="AZ463" s="119">
        <f t="shared" si="44"/>
        <v>79667109.539999992</v>
      </c>
      <c r="BA463" s="119">
        <f t="shared" si="44"/>
        <v>95759976.660000011</v>
      </c>
      <c r="BB463" s="119">
        <f t="shared" si="44"/>
        <v>135183101.75</v>
      </c>
      <c r="BC463" s="119">
        <f t="shared" si="44"/>
        <v>130468742.17000002</v>
      </c>
      <c r="BD463" s="119">
        <f t="shared" si="44"/>
        <v>99290922</v>
      </c>
      <c r="BE463" s="119">
        <f t="shared" si="44"/>
        <v>196408572.35869998</v>
      </c>
      <c r="BF463" s="119">
        <f t="shared" si="44"/>
        <v>161039594.22</v>
      </c>
      <c r="BG463" s="119">
        <f t="shared" si="44"/>
        <v>89784605.539999992</v>
      </c>
      <c r="BH463" s="119">
        <f t="shared" si="44"/>
        <v>35930185.350000001</v>
      </c>
      <c r="BI463" s="119">
        <f t="shared" si="44"/>
        <v>25376232.449999999</v>
      </c>
      <c r="BJ463" s="119">
        <f t="shared" si="44"/>
        <v>1560423051.52</v>
      </c>
      <c r="BK463" s="119">
        <f t="shared" si="44"/>
        <v>333262255.85000002</v>
      </c>
      <c r="BL463" s="119">
        <f t="shared" si="44"/>
        <v>78853130.719999999</v>
      </c>
      <c r="BM463" s="119">
        <f t="shared" si="44"/>
        <v>55149299.383999996</v>
      </c>
      <c r="BN463" s="119">
        <f t="shared" si="44"/>
        <v>77286056.649999991</v>
      </c>
      <c r="BO463" s="119">
        <f t="shared" si="44"/>
        <v>115945707.38000003</v>
      </c>
      <c r="BP463" s="119">
        <f t="shared" si="44"/>
        <v>48252864.18</v>
      </c>
      <c r="BQ463" s="119">
        <f t="shared" ref="BQ463:BZ463" si="45">SUM(BQ444-BQ452)</f>
        <v>633183828.63</v>
      </c>
      <c r="BR463" s="119">
        <f t="shared" si="45"/>
        <v>58503866.010000005</v>
      </c>
      <c r="BS463" s="119">
        <f t="shared" si="45"/>
        <v>66925818.390000008</v>
      </c>
      <c r="BT463" s="119">
        <f t="shared" si="45"/>
        <v>109429328.13999999</v>
      </c>
      <c r="BU463" s="119">
        <f t="shared" si="45"/>
        <v>120641260.04999998</v>
      </c>
      <c r="BV463" s="119">
        <f t="shared" si="45"/>
        <v>244579109.12999997</v>
      </c>
      <c r="BW463" s="119">
        <f t="shared" si="45"/>
        <v>72912612.479999989</v>
      </c>
      <c r="BX463" s="119">
        <f t="shared" si="45"/>
        <v>41457123.090000004</v>
      </c>
      <c r="BY463" s="119">
        <f t="shared" si="45"/>
        <v>36041866.040000007</v>
      </c>
      <c r="BZ463" s="119">
        <f t="shared" si="45"/>
        <v>10615586545.599598</v>
      </c>
    </row>
  </sheetData>
  <protectedRanges>
    <protectedRange sqref="E29:BY29 E47:BY47 E129:BY129 E180:BY180 E244:BY244 E439:BY439" name="ช่วง1"/>
  </protectedRanges>
  <mergeCells count="19">
    <mergeCell ref="A180:D180"/>
    <mergeCell ref="A244:D244"/>
    <mergeCell ref="A439:D439"/>
    <mergeCell ref="BQ2:BY2"/>
    <mergeCell ref="B3:B4"/>
    <mergeCell ref="C3:C4"/>
    <mergeCell ref="D3:D4"/>
    <mergeCell ref="A47:D47"/>
    <mergeCell ref="A129:D129"/>
    <mergeCell ref="A1:BY1"/>
    <mergeCell ref="A2:A4"/>
    <mergeCell ref="C2:D2"/>
    <mergeCell ref="E2:J2"/>
    <mergeCell ref="K2:V2"/>
    <mergeCell ref="W2:AE2"/>
    <mergeCell ref="AF2:AQ2"/>
    <mergeCell ref="AR2:AX2"/>
    <mergeCell ref="AY2:BI2"/>
    <mergeCell ref="BJ2:BP2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EE847-6447-49A7-97D7-95AF9E79B0B1}">
  <sheetPr>
    <tabColor theme="9"/>
  </sheetPr>
  <dimension ref="A1:U25"/>
  <sheetViews>
    <sheetView tabSelected="1" zoomScale="80" zoomScaleNormal="80" workbookViewId="0">
      <selection activeCell="I26" sqref="I26"/>
    </sheetView>
  </sheetViews>
  <sheetFormatPr defaultColWidth="9" defaultRowHeight="21" x14ac:dyDescent="0.35"/>
  <cols>
    <col min="1" max="1" width="13" style="3" bestFit="1" customWidth="1"/>
    <col min="2" max="2" width="21" style="3" customWidth="1"/>
    <col min="3" max="3" width="14.375" style="3" customWidth="1"/>
    <col min="4" max="4" width="11.25" style="5" customWidth="1"/>
    <col min="5" max="5" width="11.375" style="3" customWidth="1"/>
    <col min="6" max="6" width="11.5" style="3" customWidth="1"/>
    <col min="7" max="7" width="14.375" style="3" bestFit="1" customWidth="1"/>
    <col min="8" max="8" width="10.875" style="6" bestFit="1" customWidth="1"/>
    <col min="9" max="9" width="9.875" style="3" bestFit="1" customWidth="1"/>
    <col min="10" max="10" width="11" style="3" customWidth="1"/>
    <col min="11" max="11" width="7.375" style="3" customWidth="1"/>
    <col min="12" max="12" width="6.75" style="3" customWidth="1"/>
    <col min="13" max="13" width="7.125" style="3" customWidth="1"/>
    <col min="14" max="16384" width="9" style="3"/>
  </cols>
  <sheetData>
    <row r="1" spans="1: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</row>
    <row r="2" spans="1:21" s="2" customForma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1" s="2" customForma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1" s="2" customFormat="1" ht="19.5" customHeight="1" x14ac:dyDescent="0.35">
      <c r="A4" s="3"/>
      <c r="B4" s="3"/>
      <c r="C4" s="3"/>
      <c r="D4" s="5"/>
      <c r="E4" s="3"/>
      <c r="F4" s="3"/>
      <c r="G4" s="3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5.5" customHeight="1" x14ac:dyDescent="0.35">
      <c r="A5" s="7" t="s">
        <v>3</v>
      </c>
      <c r="B5" s="7" t="s">
        <v>4</v>
      </c>
      <c r="C5" s="7" t="s">
        <v>5</v>
      </c>
      <c r="D5" s="7"/>
      <c r="E5" s="7"/>
      <c r="F5" s="7"/>
      <c r="G5" s="7" t="s">
        <v>6</v>
      </c>
      <c r="H5" s="7"/>
      <c r="I5" s="7"/>
      <c r="J5" s="7"/>
      <c r="K5" s="7" t="s">
        <v>7</v>
      </c>
      <c r="L5" s="7"/>
      <c r="M5" s="7"/>
      <c r="N5" s="2"/>
      <c r="O5" s="2"/>
      <c r="P5" s="2"/>
      <c r="Q5" s="2"/>
      <c r="R5" s="2"/>
      <c r="S5" s="2"/>
      <c r="T5" s="2"/>
      <c r="U5" s="2"/>
    </row>
    <row r="6" spans="1:21" ht="52.5" customHeight="1" x14ac:dyDescent="0.35">
      <c r="A6" s="7"/>
      <c r="B6" s="7"/>
      <c r="C6" s="8" t="s">
        <v>8</v>
      </c>
      <c r="D6" s="9" t="s">
        <v>9</v>
      </c>
      <c r="E6" s="8" t="s">
        <v>10</v>
      </c>
      <c r="F6" s="10" t="s">
        <v>11</v>
      </c>
      <c r="G6" s="8" t="s">
        <v>12</v>
      </c>
      <c r="H6" s="11" t="s">
        <v>13</v>
      </c>
      <c r="I6" s="8" t="s">
        <v>10</v>
      </c>
      <c r="J6" s="10" t="s">
        <v>14</v>
      </c>
      <c r="K6" s="8" t="s">
        <v>15</v>
      </c>
      <c r="L6" s="8" t="s">
        <v>16</v>
      </c>
      <c r="M6" s="8" t="s">
        <v>17</v>
      </c>
      <c r="N6" s="2"/>
      <c r="O6" s="2"/>
      <c r="P6" s="2"/>
      <c r="Q6" s="2"/>
      <c r="R6" s="2"/>
      <c r="S6" s="2"/>
      <c r="T6" s="2"/>
      <c r="U6" s="2"/>
    </row>
    <row r="7" spans="1:21" x14ac:dyDescent="0.35">
      <c r="A7" s="12" t="s">
        <v>18</v>
      </c>
      <c r="B7" s="12" t="s">
        <v>19</v>
      </c>
      <c r="C7" s="13">
        <v>431940145.91000003</v>
      </c>
      <c r="D7" s="14">
        <v>31682.93</v>
      </c>
      <c r="E7" s="15">
        <v>17441.439999999999</v>
      </c>
      <c r="F7" s="16">
        <f>C7/D7</f>
        <v>13633.213402611438</v>
      </c>
      <c r="G7" s="14">
        <v>220555151.99000001</v>
      </c>
      <c r="H7" s="14">
        <v>279532</v>
      </c>
      <c r="I7" s="17">
        <v>1111.8599999999999</v>
      </c>
      <c r="J7" s="16">
        <f>G7/H7</f>
        <v>789.01575486885224</v>
      </c>
      <c r="K7" s="18" t="str">
        <f>IF(F7&lt;E7,"ผ่าน","ไม่ผ่าน")</f>
        <v>ผ่าน</v>
      </c>
      <c r="L7" s="18" t="str">
        <f>IF(J7&lt;I7,"ผ่าน","ไม่ผ่าน")</f>
        <v>ผ่าน</v>
      </c>
      <c r="M7" s="18" t="str">
        <f>IF(AND(F7&lt;E7,J7&lt;I7),"ผ่าน","ไม่ผ่าน")</f>
        <v>ผ่าน</v>
      </c>
    </row>
    <row r="8" spans="1:21" x14ac:dyDescent="0.35">
      <c r="A8" s="12" t="s">
        <v>20</v>
      </c>
      <c r="B8" s="12" t="s">
        <v>21</v>
      </c>
      <c r="C8" s="13">
        <v>18203187.370000001</v>
      </c>
      <c r="D8" s="14">
        <v>1270.6400000000001</v>
      </c>
      <c r="E8" s="15">
        <v>24018.38</v>
      </c>
      <c r="F8" s="16">
        <f t="shared" ref="F8:F15" si="0">C8/D8</f>
        <v>14325.999000503683</v>
      </c>
      <c r="G8" s="14">
        <v>39573408.299999997</v>
      </c>
      <c r="H8" s="14">
        <v>60355</v>
      </c>
      <c r="I8" s="17">
        <v>1222.26</v>
      </c>
      <c r="J8" s="16">
        <f t="shared" ref="J8:J15" si="1">G8/H8</f>
        <v>655.67738049871593</v>
      </c>
      <c r="K8" s="18" t="str">
        <f t="shared" ref="K8:K15" si="2">IF(F8&lt;E8,"ผ่าน","ไม่ผ่าน")</f>
        <v>ผ่าน</v>
      </c>
      <c r="L8" s="18" t="str">
        <f t="shared" ref="L8:L15" si="3">IF(J8&lt;I8,"ผ่าน","ไม่ผ่าน")</f>
        <v>ผ่าน</v>
      </c>
      <c r="M8" s="18" t="str">
        <f t="shared" ref="M8:M15" si="4">IF(AND(F8&lt;E8,J8&lt;I8),"ผ่าน","ไม่ผ่าน")</f>
        <v>ผ่าน</v>
      </c>
    </row>
    <row r="9" spans="1:21" x14ac:dyDescent="0.35">
      <c r="A9" s="12" t="s">
        <v>22</v>
      </c>
      <c r="B9" s="12" t="s">
        <v>23</v>
      </c>
      <c r="C9" s="13">
        <v>21494703.199999999</v>
      </c>
      <c r="D9" s="19">
        <v>1359.81</v>
      </c>
      <c r="E9" s="20">
        <v>21021.5</v>
      </c>
      <c r="F9" s="16">
        <f t="shared" si="0"/>
        <v>15807.13717357572</v>
      </c>
      <c r="G9" s="19">
        <v>44727225.579999998</v>
      </c>
      <c r="H9" s="19">
        <v>57967</v>
      </c>
      <c r="I9" s="17">
        <v>1132.22</v>
      </c>
      <c r="J9" s="16">
        <f t="shared" si="1"/>
        <v>771.59807442165368</v>
      </c>
      <c r="K9" s="18" t="str">
        <f t="shared" si="2"/>
        <v>ผ่าน</v>
      </c>
      <c r="L9" s="18" t="str">
        <f t="shared" si="3"/>
        <v>ผ่าน</v>
      </c>
      <c r="M9" s="18" t="str">
        <f t="shared" si="4"/>
        <v>ผ่าน</v>
      </c>
      <c r="P9" s="5"/>
    </row>
    <row r="10" spans="1:21" x14ac:dyDescent="0.35">
      <c r="A10" s="12" t="s">
        <v>24</v>
      </c>
      <c r="B10" s="12" t="s">
        <v>23</v>
      </c>
      <c r="C10" s="13">
        <v>34667206.450000003</v>
      </c>
      <c r="D10" s="14">
        <v>1956.72</v>
      </c>
      <c r="E10" s="20">
        <v>21021.5</v>
      </c>
      <c r="F10" s="16">
        <f t="shared" si="0"/>
        <v>17716.99908520381</v>
      </c>
      <c r="G10" s="14">
        <v>75915206.670000002</v>
      </c>
      <c r="H10" s="14">
        <v>98421</v>
      </c>
      <c r="I10" s="17">
        <v>1132.22</v>
      </c>
      <c r="J10" s="16">
        <f t="shared" si="1"/>
        <v>771.33138933764133</v>
      </c>
      <c r="K10" s="18" t="str">
        <f t="shared" si="2"/>
        <v>ผ่าน</v>
      </c>
      <c r="L10" s="18" t="str">
        <f t="shared" si="3"/>
        <v>ผ่าน</v>
      </c>
      <c r="M10" s="18" t="str">
        <f t="shared" si="4"/>
        <v>ผ่าน</v>
      </c>
    </row>
    <row r="11" spans="1:21" x14ac:dyDescent="0.35">
      <c r="A11" s="12" t="s">
        <v>25</v>
      </c>
      <c r="B11" s="12" t="s">
        <v>23</v>
      </c>
      <c r="C11" s="13">
        <v>28402412.940000001</v>
      </c>
      <c r="D11" s="14">
        <v>2446.3000000000002</v>
      </c>
      <c r="E11" s="20">
        <v>21021.5</v>
      </c>
      <c r="F11" s="16">
        <f t="shared" si="0"/>
        <v>11610.355614601644</v>
      </c>
      <c r="G11" s="19">
        <v>75872109.829999998</v>
      </c>
      <c r="H11" s="19">
        <v>139552</v>
      </c>
      <c r="I11" s="17">
        <v>1132.22</v>
      </c>
      <c r="J11" s="16">
        <f t="shared" si="1"/>
        <v>543.68342861442329</v>
      </c>
      <c r="K11" s="18" t="str">
        <f t="shared" si="2"/>
        <v>ผ่าน</v>
      </c>
      <c r="L11" s="18" t="str">
        <f t="shared" si="3"/>
        <v>ผ่าน</v>
      </c>
      <c r="M11" s="18" t="str">
        <f t="shared" si="4"/>
        <v>ผ่าน</v>
      </c>
    </row>
    <row r="12" spans="1:21" x14ac:dyDescent="0.35">
      <c r="A12" s="12" t="s">
        <v>26</v>
      </c>
      <c r="B12" s="12" t="s">
        <v>27</v>
      </c>
      <c r="C12" s="13">
        <v>116484881.56999999</v>
      </c>
      <c r="D12" s="19">
        <v>4640.21</v>
      </c>
      <c r="E12" s="20">
        <v>23687.38</v>
      </c>
      <c r="F12" s="16">
        <f t="shared" si="0"/>
        <v>25103.364194723945</v>
      </c>
      <c r="G12" s="19">
        <v>131739722.97</v>
      </c>
      <c r="H12" s="19">
        <v>169480</v>
      </c>
      <c r="I12" s="17">
        <v>1061.45</v>
      </c>
      <c r="J12" s="16">
        <f t="shared" si="1"/>
        <v>777.31722309417034</v>
      </c>
      <c r="K12" s="18" t="str">
        <f t="shared" si="2"/>
        <v>ไม่ผ่าน</v>
      </c>
      <c r="L12" s="18" t="str">
        <f t="shared" si="3"/>
        <v>ผ่าน</v>
      </c>
      <c r="M12" s="18" t="str">
        <f t="shared" si="4"/>
        <v>ไม่ผ่าน</v>
      </c>
    </row>
    <row r="13" spans="1:21" x14ac:dyDescent="0.35">
      <c r="A13" s="12" t="s">
        <v>28</v>
      </c>
      <c r="B13" s="12" t="s">
        <v>23</v>
      </c>
      <c r="C13" s="13">
        <v>21060844.170000002</v>
      </c>
      <c r="D13" s="19">
        <v>1121.5999999999999</v>
      </c>
      <c r="E13" s="20">
        <v>21021.5</v>
      </c>
      <c r="F13" s="16">
        <f t="shared" si="0"/>
        <v>18777.500151569191</v>
      </c>
      <c r="G13" s="19">
        <v>50417276.600000001</v>
      </c>
      <c r="H13" s="19">
        <v>68021</v>
      </c>
      <c r="I13" s="17">
        <v>1132.22</v>
      </c>
      <c r="J13" s="16">
        <f t="shared" si="1"/>
        <v>741.20163772952469</v>
      </c>
      <c r="K13" s="18" t="str">
        <f t="shared" si="2"/>
        <v>ผ่าน</v>
      </c>
      <c r="L13" s="18" t="str">
        <f t="shared" si="3"/>
        <v>ผ่าน</v>
      </c>
      <c r="M13" s="18" t="str">
        <f t="shared" si="4"/>
        <v>ผ่าน</v>
      </c>
    </row>
    <row r="14" spans="1:21" x14ac:dyDescent="0.35">
      <c r="A14" s="12" t="s">
        <v>29</v>
      </c>
      <c r="B14" s="12" t="s">
        <v>30</v>
      </c>
      <c r="C14" s="13">
        <v>12819406.390000001</v>
      </c>
      <c r="D14" s="19">
        <v>601.27</v>
      </c>
      <c r="E14" s="20">
        <v>24932.57</v>
      </c>
      <c r="F14" s="16">
        <f t="shared" si="0"/>
        <v>21320.548821660821</v>
      </c>
      <c r="G14" s="19">
        <v>27462122.780000001</v>
      </c>
      <c r="H14" s="19">
        <v>41978</v>
      </c>
      <c r="I14" s="17">
        <v>950.63</v>
      </c>
      <c r="J14" s="16">
        <f t="shared" si="1"/>
        <v>654.20274381819047</v>
      </c>
      <c r="K14" s="18" t="str">
        <f t="shared" si="2"/>
        <v>ผ่าน</v>
      </c>
      <c r="L14" s="18" t="str">
        <f t="shared" si="3"/>
        <v>ผ่าน</v>
      </c>
      <c r="M14" s="18" t="str">
        <f t="shared" si="4"/>
        <v>ผ่าน</v>
      </c>
    </row>
    <row r="15" spans="1:21" x14ac:dyDescent="0.35">
      <c r="A15" s="12" t="s">
        <v>31</v>
      </c>
      <c r="B15" s="12" t="s">
        <v>32</v>
      </c>
      <c r="C15" s="13">
        <v>10331754.75</v>
      </c>
      <c r="D15" s="19">
        <v>708.86</v>
      </c>
      <c r="E15" s="20">
        <v>21588.54</v>
      </c>
      <c r="F15" s="16">
        <f t="shared" si="0"/>
        <v>14575.169638574613</v>
      </c>
      <c r="G15" s="19">
        <v>27975970.390000001</v>
      </c>
      <c r="H15" s="19">
        <v>40053</v>
      </c>
      <c r="I15" s="17">
        <v>853.88</v>
      </c>
      <c r="J15" s="16">
        <f t="shared" si="1"/>
        <v>698.47378198886474</v>
      </c>
      <c r="K15" s="18" t="str">
        <f t="shared" si="2"/>
        <v>ผ่าน</v>
      </c>
      <c r="L15" s="18" t="str">
        <f t="shared" si="3"/>
        <v>ผ่าน</v>
      </c>
      <c r="M15" s="18" t="str">
        <f t="shared" si="4"/>
        <v>ผ่าน</v>
      </c>
    </row>
    <row r="17" spans="1:8" x14ac:dyDescent="0.35">
      <c r="A17" s="3" t="s">
        <v>33</v>
      </c>
    </row>
    <row r="18" spans="1:8" s="25" customFormat="1" x14ac:dyDescent="0.35">
      <c r="A18" s="21" t="s">
        <v>34</v>
      </c>
      <c r="B18" s="22" t="s">
        <v>35</v>
      </c>
      <c r="C18" s="23" t="s">
        <v>36</v>
      </c>
      <c r="D18" s="24">
        <f>8*100/9</f>
        <v>88.888888888888886</v>
      </c>
      <c r="G18" s="26"/>
      <c r="H18" s="27"/>
    </row>
    <row r="19" spans="1:8" s="25" customFormat="1" x14ac:dyDescent="0.35">
      <c r="A19" s="21" t="s">
        <v>37</v>
      </c>
      <c r="B19" s="22" t="s">
        <v>38</v>
      </c>
      <c r="C19" s="23" t="s">
        <v>36</v>
      </c>
      <c r="D19" s="28">
        <f>1*100/9</f>
        <v>11.111111111111111</v>
      </c>
      <c r="G19" s="26"/>
      <c r="H19" s="27"/>
    </row>
    <row r="20" spans="1:8" x14ac:dyDescent="0.35">
      <c r="A20" s="29" t="s">
        <v>39</v>
      </c>
      <c r="B20" s="30" t="s">
        <v>40</v>
      </c>
      <c r="C20" s="30"/>
      <c r="D20" s="31"/>
      <c r="H20" s="32"/>
    </row>
    <row r="21" spans="1:8" x14ac:dyDescent="0.35">
      <c r="A21" s="29"/>
      <c r="B21" s="25" t="s">
        <v>41</v>
      </c>
      <c r="C21" s="25"/>
      <c r="D21" s="33"/>
      <c r="H21" s="32"/>
    </row>
    <row r="22" spans="1:8" x14ac:dyDescent="0.35">
      <c r="A22" s="34"/>
      <c r="B22" s="34" t="s">
        <v>42</v>
      </c>
      <c r="C22" s="34"/>
      <c r="D22" s="35"/>
      <c r="H22" s="32"/>
    </row>
    <row r="23" spans="1:8" x14ac:dyDescent="0.35">
      <c r="A23" s="3" t="s">
        <v>43</v>
      </c>
      <c r="B23" s="36" t="s">
        <v>44</v>
      </c>
      <c r="D23" s="37"/>
      <c r="H23" s="32"/>
    </row>
    <row r="24" spans="1:8" x14ac:dyDescent="0.35">
      <c r="B24" s="3" t="s">
        <v>45</v>
      </c>
    </row>
    <row r="25" spans="1:8" x14ac:dyDescent="0.35">
      <c r="A25" s="38"/>
      <c r="B25" s="39"/>
    </row>
  </sheetData>
  <mergeCells count="8">
    <mergeCell ref="A1:M1"/>
    <mergeCell ref="A2:M2"/>
    <mergeCell ref="A3:M3"/>
    <mergeCell ref="A5:A6"/>
    <mergeCell ref="B5:B6"/>
    <mergeCell ref="C5:F5"/>
    <mergeCell ref="G5:J5"/>
    <mergeCell ref="K5:M5"/>
  </mergeCells>
  <conditionalFormatting sqref="L7:L15">
    <cfRule type="containsText" dxfId="5" priority="5" operator="containsText" text="ไม่ผ่าน">
      <formula>NOT(ISERROR(SEARCH("ไม่ผ่าน",L7)))</formula>
    </cfRule>
    <cfRule type="containsText" dxfId="4" priority="6" operator="containsText" text="ผ่าน">
      <formula>NOT(ISERROR(SEARCH("ผ่าน",L7)))</formula>
    </cfRule>
  </conditionalFormatting>
  <conditionalFormatting sqref="K7:K15">
    <cfRule type="containsText" dxfId="3" priority="3" operator="containsText" text="ไม่ผ่าน">
      <formula>NOT(ISERROR(SEARCH("ไม่ผ่าน",K7)))</formula>
    </cfRule>
    <cfRule type="containsText" dxfId="2" priority="4" operator="containsText" text="ผ่าน">
      <formula>NOT(ISERROR(SEARCH("ผ่าน",K7)))</formula>
    </cfRule>
  </conditionalFormatting>
  <conditionalFormatting sqref="M7:M15">
    <cfRule type="containsText" dxfId="1" priority="1" operator="containsText" text="ไม่ผ่าน">
      <formula>NOT(ISERROR(SEARCH("ไม่ผ่าน",M7)))</formula>
    </cfRule>
    <cfRule type="containsText" dxfId="0" priority="2" operator="containsText" text="ผ่าน">
      <formula>NOT(ISERROR(SEARCH("ผ่าน",M7)))</formula>
    </cfRule>
  </conditionalFormatting>
  <hyperlinks>
    <hyperlink ref="B20" r:id="rId1" xr:uid="{9E8B7D88-E6FB-4CE5-8DFD-7238A2054B46}"/>
  </hyperlinks>
  <pageMargins left="0.2" right="0.19685039370078741" top="0.31496062992125984" bottom="0.31496062992125984" header="0.31496062992125984" footer="0.31496062992125984"/>
  <pageSetup paperSize="9" scale="90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คำนวณUnit Cost มิ.ย.63_16072563</vt:lpstr>
      <vt:lpstr>มิ.ย.63 pop UC ค่ากลางQ3_2563</vt:lpstr>
      <vt:lpstr>'คำนวณUnit Cost มิ.ย.63_16072563'!Print_Titles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2020-08-11T07:09:29Z</dcterms:created>
  <dcterms:modified xsi:type="dcterms:W3CDTF">2020-08-11T07:11:21Z</dcterms:modified>
</cp:coreProperties>
</file>