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ตายจ่าย ไตรมาส 1\"/>
    </mc:Choice>
  </mc:AlternateContent>
  <xr:revisionPtr revIDLastSave="0" documentId="13_ncr:1_{DC263459-07AA-4E78-BFBD-9736236CEC9D}" xr6:coauthVersionLast="46" xr6:coauthVersionMax="46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สรุปยอดตัดจ่าย" sheetId="15" r:id="rId5"/>
    <sheet name="มกราคม 64" sheetId="11" r:id="rId6"/>
    <sheet name="กุมภาพันธ์ 64" sheetId="12" r:id="rId7"/>
    <sheet name="มีนาคม 64" sheetId="13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1" l="1"/>
  <c r="K7" i="21"/>
  <c r="K8" i="21"/>
  <c r="K9" i="21"/>
  <c r="K10" i="21"/>
  <c r="K11" i="21"/>
  <c r="K12" i="21"/>
  <c r="K13" i="21"/>
  <c r="K14" i="21"/>
  <c r="D14" i="21"/>
  <c r="E14" i="21"/>
  <c r="F14" i="21"/>
  <c r="G14" i="21"/>
  <c r="H14" i="21"/>
  <c r="I14" i="21"/>
  <c r="J14" i="21"/>
  <c r="K6" i="23"/>
  <c r="K7" i="23"/>
  <c r="K8" i="23"/>
  <c r="K9" i="23"/>
  <c r="K10" i="23"/>
  <c r="K11" i="23"/>
  <c r="K12" i="23"/>
  <c r="K13" i="23"/>
  <c r="K14" i="23"/>
  <c r="K5" i="23"/>
  <c r="D14" i="23"/>
  <c r="E14" i="23"/>
  <c r="F14" i="23"/>
  <c r="G14" i="23"/>
  <c r="H14" i="23"/>
  <c r="I14" i="23"/>
  <c r="J14" i="23"/>
  <c r="D14" i="22"/>
  <c r="E14" i="22"/>
  <c r="F14" i="22"/>
  <c r="G14" i="22"/>
  <c r="H14" i="22"/>
  <c r="I14" i="22"/>
  <c r="J14" i="22"/>
  <c r="C14" i="22"/>
  <c r="K6" i="22"/>
  <c r="K7" i="22"/>
  <c r="K8" i="22"/>
  <c r="K9" i="22"/>
  <c r="K10" i="22"/>
  <c r="K11" i="22"/>
  <c r="K12" i="22"/>
  <c r="K13" i="22"/>
  <c r="K5" i="22"/>
  <c r="K5" i="21"/>
  <c r="K14" i="22" l="1"/>
  <c r="K5" i="24"/>
  <c r="K5" i="17"/>
  <c r="K5" i="18"/>
  <c r="K5" i="19"/>
  <c r="K5" i="13"/>
  <c r="K5" i="11"/>
  <c r="K6" i="24" l="1"/>
  <c r="K7" i="24"/>
  <c r="AT8" i="15"/>
  <c r="AQ9" i="15"/>
  <c r="AQ10" i="15"/>
  <c r="AQ11" i="15"/>
  <c r="AQ12" i="15"/>
  <c r="AQ13" i="15"/>
  <c r="AQ14" i="15"/>
  <c r="AQ15" i="15"/>
  <c r="AQ16" i="15"/>
  <c r="AQ8" i="15"/>
  <c r="AQ17" i="15" s="1"/>
  <c r="AN9" i="15"/>
  <c r="AN10" i="15"/>
  <c r="AN11" i="15"/>
  <c r="AN12" i="15"/>
  <c r="AN13" i="15"/>
  <c r="AN14" i="15"/>
  <c r="AN15" i="15"/>
  <c r="AN16" i="15"/>
  <c r="AN8" i="15"/>
  <c r="AN17" i="15" s="1"/>
  <c r="D14" i="12"/>
  <c r="AW9" i="15" l="1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J14" i="24"/>
  <c r="H14" i="24"/>
  <c r="G14" i="24"/>
  <c r="E14" i="24"/>
  <c r="D14" i="24"/>
  <c r="C14" i="24"/>
  <c r="K13" i="24"/>
  <c r="AJ16" i="15" s="1"/>
  <c r="AL16" i="15" s="1"/>
  <c r="K12" i="24"/>
  <c r="AJ15" i="15" s="1"/>
  <c r="AL15" i="15" s="1"/>
  <c r="K11" i="24"/>
  <c r="AJ14" i="15" s="1"/>
  <c r="K10" i="24"/>
  <c r="AJ13" i="15" s="1"/>
  <c r="AL13" i="15" s="1"/>
  <c r="K9" i="24"/>
  <c r="AJ12" i="15" s="1"/>
  <c r="AL12" i="15" s="1"/>
  <c r="K8" i="24"/>
  <c r="AJ11" i="15" s="1"/>
  <c r="AL11" i="15" s="1"/>
  <c r="AJ10" i="15"/>
  <c r="AL10" i="15" s="1"/>
  <c r="AJ9" i="15"/>
  <c r="AL9" i="15" s="1"/>
  <c r="AK17" i="15"/>
  <c r="AL14" i="15"/>
  <c r="AH17" i="15"/>
  <c r="AE17" i="15"/>
  <c r="AB17" i="15"/>
  <c r="Y17" i="15"/>
  <c r="V17" i="15"/>
  <c r="J17" i="15"/>
  <c r="G17" i="15"/>
  <c r="D17" i="15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I8" i="15"/>
  <c r="K8" i="15" s="1"/>
  <c r="C14" i="23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F8" i="15"/>
  <c r="H8" i="15" s="1"/>
  <c r="C14" i="2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C8" i="15"/>
  <c r="AJ17" i="15" l="1"/>
  <c r="K14" i="24"/>
  <c r="E8" i="15"/>
  <c r="AM8" i="15"/>
  <c r="AM15" i="15"/>
  <c r="AO15" i="15" s="1"/>
  <c r="E15" i="15"/>
  <c r="AM14" i="15"/>
  <c r="AO14" i="15" s="1"/>
  <c r="E14" i="15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E17" i="15" l="1"/>
  <c r="AO8" i="15"/>
  <c r="J14" i="16"/>
  <c r="H14" i="16"/>
  <c r="G14" i="16"/>
  <c r="E14" i="16"/>
  <c r="D14" i="16"/>
  <c r="C14" i="16"/>
  <c r="K14" i="16" s="1"/>
  <c r="K13" i="16"/>
  <c r="AG16" i="15" s="1"/>
  <c r="AI16" i="15" s="1"/>
  <c r="K12" i="16"/>
  <c r="AG15" i="15" s="1"/>
  <c r="AI15" i="15" s="1"/>
  <c r="K11" i="16"/>
  <c r="AG14" i="15" s="1"/>
  <c r="AI14" i="15" s="1"/>
  <c r="K10" i="16"/>
  <c r="AG13" i="15" s="1"/>
  <c r="AI13" i="15" s="1"/>
  <c r="K9" i="16"/>
  <c r="AG12" i="15" s="1"/>
  <c r="AI12" i="15" s="1"/>
  <c r="K8" i="16"/>
  <c r="AG11" i="15" s="1"/>
  <c r="AI11" i="15" s="1"/>
  <c r="K7" i="16"/>
  <c r="AG10" i="15" s="1"/>
  <c r="AI10" i="15" s="1"/>
  <c r="K6" i="16"/>
  <c r="AG9" i="15" s="1"/>
  <c r="AI9" i="15" s="1"/>
  <c r="K5" i="16"/>
  <c r="AG8" i="15" s="1"/>
  <c r="J14" i="17"/>
  <c r="H14" i="17"/>
  <c r="G14" i="17"/>
  <c r="E14" i="17"/>
  <c r="D14" i="17"/>
  <c r="C14" i="17"/>
  <c r="K13" i="17"/>
  <c r="AD16" i="15" s="1"/>
  <c r="K12" i="17"/>
  <c r="AD15" i="15" s="1"/>
  <c r="K11" i="17"/>
  <c r="AD14" i="15" s="1"/>
  <c r="K10" i="17"/>
  <c r="AD13" i="15" s="1"/>
  <c r="K9" i="17"/>
  <c r="AD12" i="15" s="1"/>
  <c r="K8" i="17"/>
  <c r="AD11" i="15" s="1"/>
  <c r="AV11" i="15" s="1"/>
  <c r="AX11" i="15" s="1"/>
  <c r="K7" i="17"/>
  <c r="AD10" i="15" s="1"/>
  <c r="AV10" i="15" s="1"/>
  <c r="AX10" i="15" s="1"/>
  <c r="K6" i="17"/>
  <c r="AD9" i="15" s="1"/>
  <c r="AD8" i="15"/>
  <c r="J14" i="18"/>
  <c r="H14" i="18"/>
  <c r="G14" i="18"/>
  <c r="E14" i="18"/>
  <c r="D14" i="18"/>
  <c r="C14" i="18"/>
  <c r="K13" i="18"/>
  <c r="AA16" i="15" s="1"/>
  <c r="AC16" i="15" s="1"/>
  <c r="K12" i="18"/>
  <c r="AA15" i="15" s="1"/>
  <c r="AC15" i="15" s="1"/>
  <c r="K11" i="18"/>
  <c r="AA14" i="15" s="1"/>
  <c r="AC14" i="15" s="1"/>
  <c r="K10" i="18"/>
  <c r="AA13" i="15" s="1"/>
  <c r="AC13" i="15" s="1"/>
  <c r="K9" i="18"/>
  <c r="AA12" i="15" s="1"/>
  <c r="AC12" i="15" s="1"/>
  <c r="K8" i="18"/>
  <c r="AA11" i="15" s="1"/>
  <c r="AC11" i="15" s="1"/>
  <c r="K7" i="18"/>
  <c r="AA10" i="15" s="1"/>
  <c r="AC10" i="15" s="1"/>
  <c r="K6" i="18"/>
  <c r="AA9" i="15" s="1"/>
  <c r="AC9" i="15" s="1"/>
  <c r="AA8" i="15"/>
  <c r="J14" i="19"/>
  <c r="H14" i="19"/>
  <c r="G14" i="19"/>
  <c r="E14" i="19"/>
  <c r="D14" i="19"/>
  <c r="C14" i="19"/>
  <c r="K13" i="19"/>
  <c r="X16" i="15" s="1"/>
  <c r="Z16" i="15" s="1"/>
  <c r="K12" i="19"/>
  <c r="X15" i="15" s="1"/>
  <c r="Z15" i="15" s="1"/>
  <c r="K11" i="19"/>
  <c r="X14" i="15" s="1"/>
  <c r="Z14" i="15" s="1"/>
  <c r="K10" i="19"/>
  <c r="X13" i="15" s="1"/>
  <c r="Z13" i="15" s="1"/>
  <c r="K9" i="19"/>
  <c r="X12" i="15" s="1"/>
  <c r="Z12" i="15" s="1"/>
  <c r="K8" i="19"/>
  <c r="X11" i="15" s="1"/>
  <c r="Z11" i="15" s="1"/>
  <c r="K7" i="19"/>
  <c r="X10" i="15" s="1"/>
  <c r="Z10" i="15" s="1"/>
  <c r="K6" i="19"/>
  <c r="X9" i="15" s="1"/>
  <c r="Z9" i="15" s="1"/>
  <c r="X8" i="15"/>
  <c r="J14" i="20"/>
  <c r="H14" i="20"/>
  <c r="G14" i="20"/>
  <c r="E14" i="20"/>
  <c r="D14" i="20"/>
  <c r="C14" i="20"/>
  <c r="K14" i="20" s="1"/>
  <c r="K13" i="20"/>
  <c r="U16" i="15" s="1"/>
  <c r="K12" i="20"/>
  <c r="U15" i="15" s="1"/>
  <c r="K11" i="20"/>
  <c r="U14" i="15" s="1"/>
  <c r="K10" i="20"/>
  <c r="U13" i="15" s="1"/>
  <c r="K9" i="20"/>
  <c r="U12" i="15" s="1"/>
  <c r="K8" i="20"/>
  <c r="U11" i="15" s="1"/>
  <c r="K7" i="20"/>
  <c r="U10" i="15" s="1"/>
  <c r="K6" i="20"/>
  <c r="U9" i="15" s="1"/>
  <c r="K5" i="20"/>
  <c r="U8" i="15" s="1"/>
  <c r="AV15" i="15" l="1"/>
  <c r="AX15" i="15" s="1"/>
  <c r="K14" i="17"/>
  <c r="AV9" i="15"/>
  <c r="AX9" i="15" s="1"/>
  <c r="AV12" i="15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K14" i="18"/>
  <c r="K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K6" i="13"/>
  <c r="R9" i="15" l="1"/>
  <c r="S17" i="15"/>
  <c r="P17" i="15"/>
  <c r="M17" i="15"/>
  <c r="T9" i="15" l="1"/>
  <c r="R8" i="15" l="1"/>
  <c r="K6" i="12"/>
  <c r="O9" i="15" s="1"/>
  <c r="Q9" i="15" s="1"/>
  <c r="K7" i="12"/>
  <c r="O10" i="15" s="1"/>
  <c r="Q10" i="15" s="1"/>
  <c r="K8" i="12"/>
  <c r="O11" i="15" s="1"/>
  <c r="Q11" i="15" s="1"/>
  <c r="K9" i="12"/>
  <c r="O12" i="15" s="1"/>
  <c r="Q12" i="15" s="1"/>
  <c r="K10" i="12"/>
  <c r="O13" i="15" s="1"/>
  <c r="Q13" i="15" s="1"/>
  <c r="K11" i="12"/>
  <c r="O14" i="15" s="1"/>
  <c r="Q14" i="15" s="1"/>
  <c r="K12" i="12"/>
  <c r="O15" i="15" s="1"/>
  <c r="Q15" i="15" s="1"/>
  <c r="K13" i="12"/>
  <c r="O16" i="15" s="1"/>
  <c r="Q16" i="15" s="1"/>
  <c r="K5" i="12"/>
  <c r="O8" i="15" s="1"/>
  <c r="Q8" i="15" s="1"/>
  <c r="K6" i="11"/>
  <c r="L9" i="15" s="1"/>
  <c r="K7" i="11"/>
  <c r="L10" i="15" s="1"/>
  <c r="K8" i="11"/>
  <c r="L11" i="15" s="1"/>
  <c r="K9" i="11"/>
  <c r="L12" i="15" s="1"/>
  <c r="K10" i="11"/>
  <c r="L13" i="15" s="1"/>
  <c r="K11" i="11"/>
  <c r="L14" i="15" s="1"/>
  <c r="K12" i="11"/>
  <c r="L15" i="15" s="1"/>
  <c r="K13" i="11"/>
  <c r="L16" i="15" s="1"/>
  <c r="L8" i="15"/>
  <c r="AP9" i="15" l="1"/>
  <c r="AY9" i="15" s="1"/>
  <c r="N8" i="15"/>
  <c r="AP8" i="15"/>
  <c r="AY8" i="15" s="1"/>
  <c r="AR8" i="15"/>
  <c r="T8" i="15"/>
  <c r="O17" i="15"/>
  <c r="N10" i="15"/>
  <c r="N12" i="15"/>
  <c r="N9" i="15"/>
  <c r="N11" i="15"/>
  <c r="L17" i="15"/>
  <c r="N16" i="15"/>
  <c r="N13" i="15"/>
  <c r="N15" i="15"/>
  <c r="N14" i="15"/>
  <c r="J14" i="13"/>
  <c r="H14" i="13"/>
  <c r="G14" i="13"/>
  <c r="E14" i="13"/>
  <c r="C14" i="13"/>
  <c r="K13" i="13"/>
  <c r="R16" i="15" s="1"/>
  <c r="AP16" i="15" s="1"/>
  <c r="K12" i="13"/>
  <c r="R15" i="15" s="1"/>
  <c r="AP15" i="15" s="1"/>
  <c r="K11" i="13"/>
  <c r="R14" i="15" s="1"/>
  <c r="AP14" i="15" s="1"/>
  <c r="K10" i="13"/>
  <c r="R13" i="15" s="1"/>
  <c r="AP13" i="15" s="1"/>
  <c r="K9" i="13"/>
  <c r="R12" i="15" s="1"/>
  <c r="AP12" i="15" s="1"/>
  <c r="K8" i="13"/>
  <c r="R11" i="15" s="1"/>
  <c r="AP11" i="15" s="1"/>
  <c r="K7" i="13"/>
  <c r="R10" i="15" s="1"/>
  <c r="AP10" i="15" s="1"/>
  <c r="J14" i="12"/>
  <c r="H14" i="12"/>
  <c r="G14" i="12"/>
  <c r="E14" i="12"/>
  <c r="C14" i="12"/>
  <c r="J14" i="11"/>
  <c r="H14" i="11"/>
  <c r="G14" i="11"/>
  <c r="E14" i="11"/>
  <c r="D14" i="11"/>
  <c r="C14" i="11"/>
  <c r="AR9" i="15" l="1"/>
  <c r="AY14" i="15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K14" i="13"/>
  <c r="K14" i="11"/>
  <c r="K14" i="12"/>
  <c r="AR17" i="15" l="1"/>
  <c r="AM17" i="15"/>
  <c r="AO17" i="15"/>
  <c r="AP17" i="15"/>
  <c r="T17" i="15"/>
  <c r="AY17" i="15" l="1"/>
</calcChain>
</file>

<file path=xl/sharedStrings.xml><?xml version="1.0" encoding="utf-8"?>
<sst xmlns="http://schemas.openxmlformats.org/spreadsheetml/2006/main" count="356" uniqueCount="65">
  <si>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</si>
  <si>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</si>
  <si>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</si>
  <si>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</si>
  <si>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</si>
  <si>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</si>
  <si>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</si>
  <si>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</si>
  <si>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</si>
  <si>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</si>
  <si>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</si>
  <si>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</si>
  <si>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</si>
  <si>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</si>
  <si>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</si>
  <si>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</si>
  <si>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</si>
  <si>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</si>
  <si>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</si>
  <si>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</si>
  <si>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</si>
  <si>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</si>
  <si>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</si>
  <si>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</si>
  <si>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</si>
  <si>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</si>
  <si>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</si>
  <si>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</si>
  <si>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</si>
  <si>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</si>
  <si>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</si>
  <si>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</si>
  <si>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</si>
  <si>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</si>
  <si>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</si>
  <si>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</si>
  <si>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</si>
  <si>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</si>
  <si>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</si>
  <si>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</si>
  <si>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</si>
  <si>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</si>
  <si>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</si>
  <si>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</si>
  <si>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</si>
  <si>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</si>
  <si>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</si>
  <si>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</si>
  <si>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</si>
  <si>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</si>
  <si>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</si>
  <si>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</si>
  <si>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</si>
  <si>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</si>
  <si>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</si>
  <si>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</si>
  <si>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ตุลาคม63/ พฤศจิกายน63/ธันวาคม63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</si>
  <si>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</si>
  <si>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ขอให้ส่งข้อมูลกลับภายใน วันที่ 10 กุมภาพันธ์ 2564</t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</si>
  <si>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</si>
  <si>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</si>
  <si>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</si>
  <si>
    <t>ค่าเลือด</t>
  </si>
  <si>
    <t>ค่าเลิอด</t>
  </si>
  <si>
    <t>หน่วยบริการ รพ.วังน้ำเย็น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</si>
</sst>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14"/>
      <color rgb="FF000000"/>
      <name val="TH SarabunPSK"/>
      <family val="2"/>
      <charset val="222"/>
    </font>
    <font>
      <sz val="14"/>
      <name val="TH SarabunPSK"/>
      <family val="2"/>
      <charset val="222"/>
    </font>
    <font>
      <sz val="16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6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5" fillId="0" borderId="1" xfId="1" applyFont="1" applyBorder="1"/>
    <xf numFmtId="43" fontId="9" fillId="0" borderId="1" xfId="1" applyFont="1" applyBorder="1"/>
    <xf numFmtId="43" fontId="8" fillId="0" borderId="0" xfId="1" applyFont="1"/>
    <xf numFmtId="0" fontId="7" fillId="0" borderId="0" xfId="0" applyFont="1"/>
    <xf numFmtId="43" fontId="7" fillId="0" borderId="1" xfId="0" applyNumberFormat="1" applyFont="1" applyFill="1" applyBorder="1"/>
    <xf numFmtId="43" fontId="5" fillId="3" borderId="1" xfId="1" applyFont="1" applyFill="1" applyBorder="1"/>
    <xf numFmtId="43" fontId="9" fillId="3" borderId="1" xfId="1" applyFont="1" applyFill="1" applyBorder="1"/>
    <xf numFmtId="43" fontId="7" fillId="3" borderId="1" xfId="0" applyNumberFormat="1" applyFont="1" applyFill="1" applyBorder="1"/>
    <xf numFmtId="43" fontId="7" fillId="2" borderId="1" xfId="0" applyNumberFormat="1" applyFont="1" applyFill="1" applyBorder="1"/>
    <xf numFmtId="43" fontId="9" fillId="2" borderId="1" xfId="1" applyFont="1" applyFill="1" applyBorder="1"/>
    <xf numFmtId="0" fontId="13" fillId="0" borderId="0" xfId="0" applyFont="1"/>
    <xf numFmtId="0" fontId="16" fillId="0" borderId="0" xfId="0" applyFont="1"/>
    <xf numFmtId="43" fontId="3" fillId="0" borderId="0" xfId="1" applyFont="1"/>
    <xf numFmtId="0" fontId="19" fillId="0" borderId="0" xfId="0" applyFont="1"/>
    <xf numFmtId="43" fontId="3" fillId="3" borderId="1" xfId="1" applyFont="1" applyFill="1" applyBorder="1"/>
    <xf numFmtId="0" fontId="3" fillId="0" borderId="0" xfId="0" applyFont="1" applyAlignment="1">
      <alignment horizontal="center"/>
    </xf>
    <xf numFmtId="43" fontId="7" fillId="5" borderId="1" xfId="0" applyNumberFormat="1" applyFont="1" applyFill="1" applyBorder="1"/>
    <xf numFmtId="2" fontId="7" fillId="0" borderId="0" xfId="0" applyNumberFormat="1" applyFont="1"/>
    <xf numFmtId="43" fontId="7" fillId="0" borderId="0" xfId="0" applyNumberFormat="1" applyFont="1"/>
    <xf numFmtId="0" fontId="3" fillId="0" borderId="0" xfId="0" applyFont="1" applyAlignment="1">
      <alignment horizontal="center"/>
    </xf>
    <xf numFmtId="43" fontId="7" fillId="0" borderId="1" xfId="0" applyNumberFormat="1" applyFont="1" applyBorder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3" fontId="3" fillId="3" borderId="1" xfId="0" applyNumberFormat="1" applyFont="1" applyFill="1" applyBorder="1" applyAlignment="1">
      <alignment horizontal="center"/>
    </xf>
    <xf numFmtId="0" fontId="8" fillId="6" borderId="0" xfId="0" applyFont="1" applyFill="1"/>
    <xf numFmtId="43" fontId="5" fillId="0" borderId="1" xfId="1" applyFont="1" applyFill="1" applyBorder="1"/>
    <xf numFmtId="43" fontId="5" fillId="2" borderId="1" xfId="0" applyNumberFormat="1" applyFont="1" applyFill="1" applyBorder="1"/>
    <xf numFmtId="0" fontId="14" fillId="6" borderId="0" xfId="0" applyFont="1" applyFill="1" applyAlignment="1">
      <alignment horizontal="left"/>
    </xf>
    <xf numFmtId="4" fontId="3" fillId="3" borderId="1" xfId="0" applyNumberFormat="1" applyFont="1" applyFill="1" applyBorder="1"/>
    <xf numFmtId="4" fontId="8" fillId="4" borderId="1" xfId="0" applyNumberFormat="1" applyFont="1" applyFill="1" applyBorder="1"/>
    <xf numFmtId="4" fontId="3" fillId="4" borderId="1" xfId="0" applyNumberFormat="1" applyFont="1" applyFill="1" applyBorder="1"/>
    <xf numFmtId="43" fontId="8" fillId="0" borderId="1" xfId="0" applyNumberFormat="1" applyFont="1" applyBorder="1"/>
    <xf numFmtId="43" fontId="8" fillId="3" borderId="1" xfId="0" applyNumberFormat="1" applyFont="1" applyFill="1" applyBorder="1"/>
    <xf numFmtId="4" fontId="3" fillId="0" borderId="1" xfId="0" applyNumberFormat="1" applyFont="1" applyFill="1" applyBorder="1"/>
    <xf numFmtId="0" fontId="8" fillId="0" borderId="4" xfId="0" applyFont="1" applyBorder="1"/>
    <xf numFmtId="43" fontId="25" fillId="7" borderId="1" xfId="1" applyFont="1" applyFill="1" applyBorder="1" applyAlignment="1">
      <alignment horizontal="center" vertical="center" wrapText="1"/>
    </xf>
    <xf numFmtId="43" fontId="26" fillId="5" borderId="1" xfId="1" applyFont="1" applyFill="1" applyBorder="1"/>
    <xf numFmtId="4" fontId="27" fillId="5" borderId="1" xfId="0" applyNumberFormat="1" applyFont="1" applyFill="1" applyBorder="1"/>
    <xf numFmtId="43" fontId="1" fillId="5" borderId="1" xfId="1" applyFont="1" applyFill="1" applyBorder="1"/>
    <xf numFmtId="43" fontId="27" fillId="5" borderId="1" xfId="1" applyFont="1" applyFill="1" applyBorder="1" applyAlignment="1">
      <alignment horizontal="center"/>
    </xf>
    <xf numFmtId="43" fontId="27" fillId="5" borderId="1" xfId="1" applyFont="1" applyFill="1" applyBorder="1" applyAlignment="1"/>
    <xf numFmtId="43" fontId="27" fillId="5" borderId="1" xfId="1" applyFont="1" applyFill="1" applyBorder="1" applyAlignment="1">
      <alignment horizontal="center" vertical="center" wrapText="1"/>
    </xf>
    <xf numFmtId="43" fontId="26" fillId="5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1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3" fontId="3" fillId="0" borderId="7" xfId="1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E11" sqref="E11"/>
    </sheetView>
  </sheetViews>
  <sheetFormatPr defaultColWidth="8.796875" defaultRowHeight="24.6" x14ac:dyDescent="0.7"/>
  <cols>
    <col min="1" max="16384" width="8.796875" style="3"/>
  </cols>
  <sheetData>
    <row r="1" spans="1:1" ht="30" x14ac:dyDescent="0.85">
      <c r="A1" s="17" t="s">
        <v>22</v>
      </c>
    </row>
    <row r="2" spans="1:1" x14ac:dyDescent="0.7">
      <c r="A2" s="3" t="s">
        <v>56</v>
      </c>
    </row>
    <row r="3" spans="1:1" x14ac:dyDescent="0.7">
      <c r="A3" s="3" t="s">
        <v>60</v>
      </c>
    </row>
    <row r="5" spans="1:1" x14ac:dyDescent="0.7">
      <c r="A5" s="19" t="s">
        <v>58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ref="K7:K14" si="0">SUM(C7:J7)</f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"/>
  <sheetViews>
    <sheetView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ref="K7:K14" si="0">SUM(C7:J7)</f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ref="K7:K14" si="0">SUM(C7:J7)</f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workbookViewId="0">
      <selection activeCell="J5" sqref="J5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 t="shared" ref="K5:K14" si="0"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si="0"/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7"/>
  <sheetViews>
    <sheetView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ref="K7:K14" si="0">SUM(C7:J7)</f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14"/>
  <sheetViews>
    <sheetView workbookViewId="0">
      <selection activeCell="L12" sqref="L12"/>
    </sheetView>
  </sheetViews>
  <sheetFormatPr defaultColWidth="9" defaultRowHeight="24.6" x14ac:dyDescent="0.7"/>
  <cols>
    <col min="1" max="1" width="16.296875" style="3" customWidth="1"/>
    <col min="2" max="2" width="11.8984375" style="3" customWidth="1"/>
    <col min="3" max="10" width="13" style="9" customWidth="1"/>
    <col min="11" max="11" width="13.296875" style="3" customWidth="1"/>
    <col min="12" max="12" width="11.8984375" style="3" customWidth="1"/>
    <col min="13" max="16384" width="9" style="3"/>
  </cols>
  <sheetData>
    <row r="1" spans="1:11" s="1" customFormat="1" ht="27" x14ac:dyDescent="0.75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0" x14ac:dyDescent="0.85">
      <c r="A2" s="16" t="s">
        <v>64</v>
      </c>
    </row>
    <row r="3" spans="1:11" s="28" customFormat="1" x14ac:dyDescent="0.7">
      <c r="A3" s="54" t="s">
        <v>1</v>
      </c>
      <c r="B3" s="54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8" t="s">
        <v>20</v>
      </c>
      <c r="J3" s="58" t="s">
        <v>62</v>
      </c>
      <c r="K3" s="50" t="s">
        <v>21</v>
      </c>
    </row>
    <row r="4" spans="1:11" s="1" customFormat="1" x14ac:dyDescent="0.7">
      <c r="A4" s="54"/>
      <c r="B4" s="55"/>
      <c r="C4" s="57"/>
      <c r="D4" s="57"/>
      <c r="E4" s="57"/>
      <c r="F4" s="57"/>
      <c r="G4" s="57"/>
      <c r="H4" s="57"/>
      <c r="I4" s="58"/>
      <c r="J4" s="58"/>
      <c r="K4" s="50"/>
    </row>
    <row r="5" spans="1:11" x14ac:dyDescent="0.7">
      <c r="A5" s="4">
        <v>10699</v>
      </c>
      <c r="B5" s="5" t="s">
        <v>3</v>
      </c>
      <c r="C5" s="26">
        <v>325402</v>
      </c>
      <c r="D5" s="26">
        <v>79184</v>
      </c>
      <c r="E5" s="26"/>
      <c r="F5" s="26"/>
      <c r="G5" s="26"/>
      <c r="H5" s="26">
        <v>82610</v>
      </c>
      <c r="I5" s="26">
        <v>9960</v>
      </c>
      <c r="J5" s="26">
        <v>24360</v>
      </c>
      <c r="K5" s="11">
        <f>SUM(C5:I5)</f>
        <v>497156</v>
      </c>
    </row>
    <row r="6" spans="1:11" x14ac:dyDescent="0.7">
      <c r="A6" s="4">
        <v>10866</v>
      </c>
      <c r="B6" s="5" t="s">
        <v>4</v>
      </c>
      <c r="C6" s="26"/>
      <c r="D6" s="26">
        <v>163</v>
      </c>
      <c r="E6" s="26"/>
      <c r="F6" s="26"/>
      <c r="G6" s="26"/>
      <c r="H6" s="26"/>
      <c r="I6" s="26"/>
      <c r="J6" s="26"/>
      <c r="K6" s="11">
        <f t="shared" ref="K6:K14" si="0">SUM(C6:I6)</f>
        <v>163</v>
      </c>
    </row>
    <row r="7" spans="1:11" x14ac:dyDescent="0.7">
      <c r="A7" s="4">
        <v>10867</v>
      </c>
      <c r="B7" s="5" t="s">
        <v>5</v>
      </c>
      <c r="C7" s="26">
        <v>0</v>
      </c>
      <c r="D7" s="26">
        <v>0</v>
      </c>
      <c r="E7" s="26">
        <v>0</v>
      </c>
      <c r="F7" s="26"/>
      <c r="G7" s="26"/>
      <c r="H7" s="26">
        <v>0</v>
      </c>
      <c r="I7" s="26">
        <v>0</v>
      </c>
      <c r="J7" s="26">
        <v>0</v>
      </c>
      <c r="K7" s="11">
        <f t="shared" si="0"/>
        <v>0</v>
      </c>
    </row>
    <row r="8" spans="1:11" x14ac:dyDescent="0.7">
      <c r="A8" s="4">
        <v>10868</v>
      </c>
      <c r="B8" s="5" t="s">
        <v>6</v>
      </c>
      <c r="C8" s="26">
        <v>0</v>
      </c>
      <c r="D8" s="26">
        <v>0</v>
      </c>
      <c r="E8" s="26">
        <v>0</v>
      </c>
      <c r="F8" s="26"/>
      <c r="G8" s="26"/>
      <c r="H8" s="26">
        <v>0</v>
      </c>
      <c r="I8" s="26">
        <v>0</v>
      </c>
      <c r="J8" s="26">
        <v>0</v>
      </c>
      <c r="K8" s="11">
        <f t="shared" si="0"/>
        <v>0</v>
      </c>
    </row>
    <row r="9" spans="1:11" x14ac:dyDescent="0.7">
      <c r="A9" s="4">
        <v>10869</v>
      </c>
      <c r="B9" s="5" t="s">
        <v>7</v>
      </c>
      <c r="C9" s="26"/>
      <c r="D9" s="26">
        <v>3300</v>
      </c>
      <c r="E9" s="26"/>
      <c r="F9" s="26"/>
      <c r="G9" s="26"/>
      <c r="H9" s="26"/>
      <c r="I9" s="26"/>
      <c r="J9" s="26"/>
      <c r="K9" s="11">
        <f t="shared" si="0"/>
        <v>3300</v>
      </c>
    </row>
    <row r="10" spans="1:11" x14ac:dyDescent="0.7">
      <c r="A10" s="4">
        <v>10870</v>
      </c>
      <c r="B10" s="5" t="s">
        <v>8</v>
      </c>
      <c r="C10" s="26"/>
      <c r="D10" s="26">
        <v>3041</v>
      </c>
      <c r="E10" s="26"/>
      <c r="F10" s="26"/>
      <c r="G10" s="26"/>
      <c r="H10" s="26"/>
      <c r="I10" s="26"/>
      <c r="J10" s="26"/>
      <c r="K10" s="11">
        <f t="shared" si="0"/>
        <v>3041</v>
      </c>
    </row>
    <row r="11" spans="1:11" x14ac:dyDescent="0.7">
      <c r="A11" s="4">
        <v>13817</v>
      </c>
      <c r="B11" s="5" t="s">
        <v>9</v>
      </c>
      <c r="C11" s="26"/>
      <c r="D11" s="26">
        <v>1517</v>
      </c>
      <c r="E11" s="26">
        <v>91994</v>
      </c>
      <c r="F11" s="26"/>
      <c r="G11" s="26"/>
      <c r="H11" s="26"/>
      <c r="I11" s="26"/>
      <c r="J11" s="26"/>
      <c r="K11" s="11">
        <f t="shared" si="0"/>
        <v>93511</v>
      </c>
    </row>
    <row r="12" spans="1:11" x14ac:dyDescent="0.7">
      <c r="A12" s="4">
        <v>28849</v>
      </c>
      <c r="B12" s="5" t="s">
        <v>10</v>
      </c>
      <c r="C12" s="26"/>
      <c r="D12" s="26">
        <v>2336</v>
      </c>
      <c r="E12" s="26"/>
      <c r="F12" s="26"/>
      <c r="G12" s="26"/>
      <c r="H12" s="26"/>
      <c r="I12" s="26"/>
      <c r="J12" s="26"/>
      <c r="K12" s="11">
        <f t="shared" si="0"/>
        <v>2336</v>
      </c>
    </row>
    <row r="13" spans="1:11" x14ac:dyDescent="0.7">
      <c r="A13" s="4">
        <v>28850</v>
      </c>
      <c r="B13" s="5" t="s">
        <v>11</v>
      </c>
      <c r="C13" s="26">
        <v>0</v>
      </c>
      <c r="D13" s="26">
        <v>0</v>
      </c>
      <c r="E13" s="26">
        <v>0</v>
      </c>
      <c r="F13" s="26"/>
      <c r="G13" s="26"/>
      <c r="H13" s="26">
        <v>0</v>
      </c>
      <c r="I13" s="26">
        <v>0</v>
      </c>
      <c r="J13" s="26">
        <v>0</v>
      </c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325402</v>
      </c>
      <c r="D14" s="7">
        <f t="shared" si="1"/>
        <v>89541</v>
      </c>
      <c r="E14" s="7">
        <f t="shared" si="1"/>
        <v>91994</v>
      </c>
      <c r="F14" s="7">
        <f t="shared" si="1"/>
        <v>0</v>
      </c>
      <c r="G14" s="7">
        <f t="shared" si="1"/>
        <v>0</v>
      </c>
      <c r="H14" s="7">
        <f t="shared" si="1"/>
        <v>82610</v>
      </c>
      <c r="I14" s="7">
        <f t="shared" si="1"/>
        <v>9960</v>
      </c>
      <c r="J14" s="7">
        <f t="shared" si="1"/>
        <v>24360</v>
      </c>
      <c r="K14" s="11">
        <f t="shared" si="0"/>
        <v>599507</v>
      </c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14"/>
  <sheetViews>
    <sheetView workbookViewId="0">
      <selection activeCell="K5" sqref="K5:K14"/>
    </sheetView>
  </sheetViews>
  <sheetFormatPr defaultColWidth="9" defaultRowHeight="24.6" x14ac:dyDescent="0.7"/>
  <cols>
    <col min="1" max="1" width="13.796875" style="3" customWidth="1"/>
    <col min="2" max="2" width="11.8984375" style="3" customWidth="1"/>
    <col min="3" max="10" width="13" style="9" customWidth="1"/>
    <col min="11" max="11" width="13.296875" style="3" customWidth="1"/>
    <col min="12" max="12" width="11.8984375" style="3" customWidth="1"/>
    <col min="13" max="16384" width="9" style="3"/>
  </cols>
  <sheetData>
    <row r="1" spans="1:11" s="1" customFormat="1" ht="27" x14ac:dyDescent="0.75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0" x14ac:dyDescent="0.85">
      <c r="A2" s="16" t="s">
        <v>64</v>
      </c>
    </row>
    <row r="3" spans="1:11" s="28" customFormat="1" x14ac:dyDescent="0.7">
      <c r="A3" s="54" t="s">
        <v>1</v>
      </c>
      <c r="B3" s="54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8" t="s">
        <v>20</v>
      </c>
      <c r="J3" s="58" t="s">
        <v>62</v>
      </c>
      <c r="K3" s="50" t="s">
        <v>21</v>
      </c>
    </row>
    <row r="4" spans="1:11" s="1" customFormat="1" x14ac:dyDescent="0.7">
      <c r="A4" s="54"/>
      <c r="B4" s="55"/>
      <c r="C4" s="57"/>
      <c r="D4" s="57"/>
      <c r="E4" s="57"/>
      <c r="F4" s="57"/>
      <c r="G4" s="57"/>
      <c r="H4" s="57"/>
      <c r="I4" s="58"/>
      <c r="J4" s="58"/>
      <c r="K4" s="50"/>
    </row>
    <row r="5" spans="1:11" x14ac:dyDescent="0.7">
      <c r="A5" s="4">
        <v>10699</v>
      </c>
      <c r="B5" s="5" t="s">
        <v>3</v>
      </c>
      <c r="C5" s="44">
        <v>340481</v>
      </c>
      <c r="D5" s="44">
        <v>67375</v>
      </c>
      <c r="E5" s="10">
        <v>0</v>
      </c>
      <c r="F5" s="26"/>
      <c r="G5" s="43">
        <v>1547</v>
      </c>
      <c r="H5" s="26">
        <v>108064</v>
      </c>
      <c r="I5" s="42">
        <v>9420</v>
      </c>
      <c r="J5" s="26">
        <v>8700</v>
      </c>
      <c r="K5" s="11">
        <f>SUM(C5:I5)</f>
        <v>526887</v>
      </c>
    </row>
    <row r="6" spans="1:11" x14ac:dyDescent="0.7">
      <c r="A6" s="4">
        <v>10866</v>
      </c>
      <c r="B6" s="5" t="s">
        <v>4</v>
      </c>
      <c r="C6" s="10">
        <v>0</v>
      </c>
      <c r="D6" s="45">
        <v>918</v>
      </c>
      <c r="E6" s="10">
        <v>0</v>
      </c>
      <c r="F6" s="26">
        <v>0</v>
      </c>
      <c r="G6" s="26">
        <v>0</v>
      </c>
      <c r="H6" s="26">
        <v>0</v>
      </c>
      <c r="I6" s="26">
        <v>0</v>
      </c>
      <c r="J6" s="26"/>
      <c r="K6" s="11">
        <f t="shared" ref="K6:K14" si="0">SUM(C6:I6)</f>
        <v>918</v>
      </c>
    </row>
    <row r="7" spans="1:11" x14ac:dyDescent="0.7">
      <c r="A7" s="4">
        <v>10867</v>
      </c>
      <c r="B7" s="5" t="s">
        <v>5</v>
      </c>
      <c r="C7" s="10">
        <v>0</v>
      </c>
      <c r="D7" s="48">
        <v>700</v>
      </c>
      <c r="E7" s="10">
        <v>0</v>
      </c>
      <c r="F7" s="26">
        <v>0</v>
      </c>
      <c r="G7" s="26">
        <v>0</v>
      </c>
      <c r="H7" s="26">
        <v>0</v>
      </c>
      <c r="I7" s="26">
        <v>0</v>
      </c>
      <c r="J7" s="26"/>
      <c r="K7" s="11">
        <f t="shared" si="0"/>
        <v>700</v>
      </c>
    </row>
    <row r="8" spans="1:11" x14ac:dyDescent="0.7">
      <c r="A8" s="4">
        <v>10868</v>
      </c>
      <c r="B8" s="5" t="s">
        <v>6</v>
      </c>
      <c r="C8" s="10">
        <v>0</v>
      </c>
      <c r="D8" s="10">
        <v>0</v>
      </c>
      <c r="E8" s="10">
        <v>0</v>
      </c>
      <c r="F8" s="26">
        <v>0</v>
      </c>
      <c r="G8" s="26">
        <v>0</v>
      </c>
      <c r="H8" s="26">
        <v>0</v>
      </c>
      <c r="I8" s="26">
        <v>0</v>
      </c>
      <c r="J8" s="26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>
        <v>0</v>
      </c>
      <c r="D9" s="45">
        <v>0</v>
      </c>
      <c r="E9" s="10">
        <v>0</v>
      </c>
      <c r="F9" s="26">
        <v>0</v>
      </c>
      <c r="G9" s="26">
        <v>0</v>
      </c>
      <c r="H9" s="26">
        <v>0</v>
      </c>
      <c r="I9" s="26">
        <v>0</v>
      </c>
      <c r="J9" s="26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>
        <v>0</v>
      </c>
      <c r="D10" s="45">
        <v>2568</v>
      </c>
      <c r="E10" s="10">
        <v>0</v>
      </c>
      <c r="F10" s="26">
        <v>0</v>
      </c>
      <c r="G10" s="26"/>
      <c r="H10" s="26"/>
      <c r="I10" s="26"/>
      <c r="J10" s="26"/>
      <c r="K10" s="11">
        <f t="shared" si="0"/>
        <v>2568</v>
      </c>
    </row>
    <row r="11" spans="1:11" x14ac:dyDescent="0.7">
      <c r="A11" s="4">
        <v>13817</v>
      </c>
      <c r="B11" s="5" t="s">
        <v>9</v>
      </c>
      <c r="C11" s="10">
        <v>0</v>
      </c>
      <c r="D11" s="45">
        <v>2094</v>
      </c>
      <c r="E11" s="45">
        <v>91210</v>
      </c>
      <c r="F11" s="26">
        <v>0</v>
      </c>
      <c r="G11" s="26">
        <v>0</v>
      </c>
      <c r="H11" s="26">
        <v>0</v>
      </c>
      <c r="I11" s="26">
        <v>0</v>
      </c>
      <c r="J11" s="26"/>
      <c r="K11" s="11">
        <f t="shared" si="0"/>
        <v>93304</v>
      </c>
    </row>
    <row r="12" spans="1:11" x14ac:dyDescent="0.7">
      <c r="A12" s="4">
        <v>28849</v>
      </c>
      <c r="B12" s="5" t="s">
        <v>10</v>
      </c>
      <c r="C12" s="10">
        <v>0</v>
      </c>
      <c r="D12" s="46">
        <v>3853</v>
      </c>
      <c r="E12" s="10"/>
      <c r="F12" s="26"/>
      <c r="G12" s="26"/>
      <c r="H12" s="26"/>
      <c r="I12" s="26"/>
      <c r="J12" s="26"/>
      <c r="K12" s="11">
        <f t="shared" si="0"/>
        <v>3853</v>
      </c>
    </row>
    <row r="13" spans="1:11" x14ac:dyDescent="0.7">
      <c r="A13" s="4">
        <v>28850</v>
      </c>
      <c r="B13" s="5" t="s">
        <v>11</v>
      </c>
      <c r="C13" s="10">
        <v>0</v>
      </c>
      <c r="D13" s="47">
        <v>0</v>
      </c>
      <c r="E13" s="10">
        <v>0</v>
      </c>
      <c r="F13" s="26">
        <v>0</v>
      </c>
      <c r="G13" s="26">
        <v>0</v>
      </c>
      <c r="H13" s="26">
        <v>0</v>
      </c>
      <c r="I13" s="26">
        <v>0</v>
      </c>
      <c r="J13" s="26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340481</v>
      </c>
      <c r="D14" s="7">
        <f t="shared" si="1"/>
        <v>77508</v>
      </c>
      <c r="E14" s="7">
        <f t="shared" si="1"/>
        <v>91210</v>
      </c>
      <c r="F14" s="7">
        <f t="shared" si="1"/>
        <v>0</v>
      </c>
      <c r="G14" s="7">
        <f t="shared" si="1"/>
        <v>1547</v>
      </c>
      <c r="H14" s="7">
        <f t="shared" si="1"/>
        <v>108064</v>
      </c>
      <c r="I14" s="7">
        <f t="shared" si="1"/>
        <v>9420</v>
      </c>
      <c r="J14" s="7">
        <f t="shared" si="1"/>
        <v>8700</v>
      </c>
      <c r="K14" s="11">
        <f t="shared" si="0"/>
        <v>628230</v>
      </c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14"/>
  <sheetViews>
    <sheetView workbookViewId="0">
      <selection activeCell="C14" sqref="C14:J14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10" width="13" style="9" customWidth="1"/>
    <col min="11" max="11" width="13.296875" style="3" customWidth="1"/>
    <col min="12" max="12" width="11.8984375" style="3" customWidth="1"/>
    <col min="13" max="16384" width="9" style="3"/>
  </cols>
  <sheetData>
    <row r="1" spans="1:11" s="1" customFormat="1" ht="27" x14ac:dyDescent="0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30" x14ac:dyDescent="0.85">
      <c r="A2" s="16" t="s">
        <v>64</v>
      </c>
    </row>
    <row r="3" spans="1:11" s="28" customFormat="1" x14ac:dyDescent="0.7">
      <c r="A3" s="54" t="s">
        <v>1</v>
      </c>
      <c r="B3" s="54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8" t="s">
        <v>20</v>
      </c>
      <c r="J3" s="58" t="s">
        <v>62</v>
      </c>
      <c r="K3" s="50" t="s">
        <v>21</v>
      </c>
    </row>
    <row r="4" spans="1:11" s="1" customFormat="1" x14ac:dyDescent="0.7">
      <c r="A4" s="54"/>
      <c r="B4" s="55"/>
      <c r="C4" s="57"/>
      <c r="D4" s="57"/>
      <c r="E4" s="57"/>
      <c r="F4" s="57"/>
      <c r="G4" s="57"/>
      <c r="H4" s="57"/>
      <c r="I4" s="58"/>
      <c r="J4" s="58"/>
      <c r="K4" s="50"/>
    </row>
    <row r="5" spans="1:11" x14ac:dyDescent="0.7">
      <c r="A5" s="4">
        <v>10699</v>
      </c>
      <c r="B5" s="5" t="s">
        <v>3</v>
      </c>
      <c r="C5" s="26">
        <v>347916</v>
      </c>
      <c r="D5" s="26">
        <v>60378</v>
      </c>
      <c r="E5" s="26"/>
      <c r="F5" s="26"/>
      <c r="G5" s="26"/>
      <c r="H5" s="26">
        <v>68172.5</v>
      </c>
      <c r="I5" s="49">
        <v>10500</v>
      </c>
      <c r="J5" s="26">
        <v>29580</v>
      </c>
      <c r="K5" s="11">
        <f>SUM(C5:I5)</f>
        <v>486966.5</v>
      </c>
    </row>
    <row r="6" spans="1:11" x14ac:dyDescent="0.7">
      <c r="A6" s="4">
        <v>10866</v>
      </c>
      <c r="B6" s="5" t="s">
        <v>4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/>
      <c r="K6" s="11">
        <f t="shared" ref="K6:K14" si="0">SUM(C6:I6)</f>
        <v>0</v>
      </c>
    </row>
    <row r="7" spans="1:11" x14ac:dyDescent="0.7">
      <c r="A7" s="4">
        <v>10867</v>
      </c>
      <c r="B7" s="5" t="s">
        <v>5</v>
      </c>
      <c r="C7" s="26"/>
      <c r="D7" s="26">
        <v>700</v>
      </c>
      <c r="E7" s="26"/>
      <c r="F7" s="26"/>
      <c r="G7" s="26"/>
      <c r="H7" s="26"/>
      <c r="I7" s="26"/>
      <c r="J7" s="26"/>
      <c r="K7" s="11">
        <f t="shared" si="0"/>
        <v>700</v>
      </c>
    </row>
    <row r="8" spans="1:11" x14ac:dyDescent="0.7">
      <c r="A8" s="4">
        <v>10868</v>
      </c>
      <c r="B8" s="5" t="s">
        <v>6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11">
        <f t="shared" si="0"/>
        <v>0</v>
      </c>
    </row>
    <row r="9" spans="1:11" x14ac:dyDescent="0.7">
      <c r="A9" s="4">
        <v>10869</v>
      </c>
      <c r="B9" s="5" t="s">
        <v>7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26"/>
      <c r="D10" s="26">
        <v>8018</v>
      </c>
      <c r="E10" s="26"/>
      <c r="F10" s="26"/>
      <c r="G10" s="26"/>
      <c r="H10" s="26"/>
      <c r="I10" s="26"/>
      <c r="J10" s="26"/>
      <c r="K10" s="11">
        <f t="shared" si="0"/>
        <v>8018</v>
      </c>
    </row>
    <row r="11" spans="1:11" x14ac:dyDescent="0.7">
      <c r="A11" s="4">
        <v>13817</v>
      </c>
      <c r="B11" s="5" t="s">
        <v>9</v>
      </c>
      <c r="C11" s="26"/>
      <c r="D11" s="26">
        <v>2120</v>
      </c>
      <c r="E11" s="26">
        <v>113395</v>
      </c>
      <c r="F11" s="26"/>
      <c r="G11" s="26"/>
      <c r="H11" s="26"/>
      <c r="I11" s="26"/>
      <c r="J11" s="26"/>
      <c r="K11" s="11">
        <f t="shared" si="0"/>
        <v>115515</v>
      </c>
    </row>
    <row r="12" spans="1:11" x14ac:dyDescent="0.7">
      <c r="A12" s="4">
        <v>28849</v>
      </c>
      <c r="B12" s="5" t="s">
        <v>10</v>
      </c>
      <c r="C12" s="26"/>
      <c r="D12" s="26">
        <v>3194</v>
      </c>
      <c r="E12" s="26"/>
      <c r="F12" s="26"/>
      <c r="G12" s="26"/>
      <c r="H12" s="26"/>
      <c r="I12" s="26"/>
      <c r="J12" s="26"/>
      <c r="K12" s="11">
        <f t="shared" si="0"/>
        <v>3194</v>
      </c>
    </row>
    <row r="13" spans="1:11" x14ac:dyDescent="0.7">
      <c r="A13" s="4">
        <v>28850</v>
      </c>
      <c r="B13" s="5" t="s">
        <v>11</v>
      </c>
      <c r="C13" s="26"/>
      <c r="D13" s="26">
        <v>1618</v>
      </c>
      <c r="E13" s="26">
        <v>0</v>
      </c>
      <c r="F13" s="26">
        <v>0</v>
      </c>
      <c r="G13" s="26">
        <v>0</v>
      </c>
      <c r="H13" s="26">
        <v>0</v>
      </c>
      <c r="I13" s="26"/>
      <c r="J13" s="26"/>
      <c r="K13" s="11">
        <f t="shared" si="0"/>
        <v>1618</v>
      </c>
    </row>
    <row r="14" spans="1:11" s="8" customFormat="1" x14ac:dyDescent="0.7">
      <c r="A14" s="51" t="s">
        <v>0</v>
      </c>
      <c r="B14" s="52"/>
      <c r="C14" s="7">
        <f>SUM(C5:C13)</f>
        <v>347916</v>
      </c>
      <c r="D14" s="7">
        <f t="shared" ref="D14:J14" si="1">SUM(D5:D13)</f>
        <v>76028</v>
      </c>
      <c r="E14" s="7">
        <f t="shared" si="1"/>
        <v>113395</v>
      </c>
      <c r="F14" s="7">
        <f t="shared" si="1"/>
        <v>0</v>
      </c>
      <c r="G14" s="7">
        <f t="shared" si="1"/>
        <v>0</v>
      </c>
      <c r="H14" s="7">
        <f t="shared" si="1"/>
        <v>68172.5</v>
      </c>
      <c r="I14" s="7">
        <f t="shared" si="1"/>
        <v>10500</v>
      </c>
      <c r="J14" s="7">
        <f t="shared" si="1"/>
        <v>29580</v>
      </c>
      <c r="K14" s="11">
        <f t="shared" si="0"/>
        <v>616011.5</v>
      </c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Y17"/>
  <sheetViews>
    <sheetView tabSelected="1" zoomScale="80" zoomScaleNormal="80" workbookViewId="0">
      <selection activeCell="AO8" sqref="AO8:AO16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3984375" style="9" customWidth="1"/>
    <col min="4" max="4" width="12.296875" style="9" customWidth="1"/>
    <col min="5" max="6" width="12.3984375" style="9" customWidth="1"/>
    <col min="7" max="7" width="12.296875" style="9" customWidth="1"/>
    <col min="8" max="9" width="12.3984375" style="9" customWidth="1"/>
    <col min="10" max="10" width="12.296875" style="9" customWidth="1"/>
    <col min="11" max="12" width="12.3984375" style="9" customWidth="1"/>
    <col min="13" max="13" width="12.296875" style="9" customWidth="1"/>
    <col min="14" max="15" width="12.3984375" style="9" customWidth="1"/>
    <col min="16" max="16" width="12.296875" style="9" customWidth="1"/>
    <col min="17" max="18" width="12.3984375" style="9" customWidth="1"/>
    <col min="19" max="19" width="12.296875" style="9" customWidth="1"/>
    <col min="20" max="21" width="12.3984375" style="9" customWidth="1"/>
    <col min="22" max="22" width="12.296875" style="9" customWidth="1"/>
    <col min="23" max="24" width="12.3984375" style="9" customWidth="1"/>
    <col min="25" max="25" width="12.296875" style="9" customWidth="1"/>
    <col min="26" max="27" width="12.3984375" style="9" customWidth="1"/>
    <col min="28" max="28" width="12.296875" style="9" customWidth="1"/>
    <col min="29" max="30" width="12.3984375" style="9" customWidth="1"/>
    <col min="31" max="31" width="12.296875" style="9" customWidth="1"/>
    <col min="32" max="33" width="12.3984375" style="9" customWidth="1"/>
    <col min="34" max="34" width="12.296875" style="9" customWidth="1"/>
    <col min="35" max="36" width="12.3984375" style="9" customWidth="1"/>
    <col min="37" max="37" width="12.296875" style="9" customWidth="1"/>
    <col min="38" max="38" width="12.398437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3984375" style="3" customWidth="1"/>
    <col min="51" max="51" width="15.09765625" style="3" customWidth="1"/>
    <col min="52" max="16384" width="9" style="3"/>
  </cols>
  <sheetData>
    <row r="1" spans="1:51" s="1" customFormat="1" ht="52.95" customHeight="1" x14ac:dyDescent="0.7">
      <c r="A1" s="89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1:51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1" ht="33.6" customHeight="1" x14ac:dyDescent="0.95">
      <c r="A3" s="90" t="s">
        <v>29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34"/>
      <c r="AS3" s="31"/>
      <c r="AT3" s="31"/>
      <c r="AU3" s="31"/>
      <c r="AV3" s="31"/>
      <c r="AW3" s="31"/>
      <c r="AX3" s="31"/>
      <c r="AY3" s="59" t="s">
        <v>41</v>
      </c>
    </row>
    <row r="4" spans="1:51" s="25" customFormat="1" ht="24.6" customHeight="1" x14ac:dyDescent="0.7">
      <c r="A4" s="64" t="s">
        <v>28</v>
      </c>
      <c r="B4" s="64"/>
      <c r="C4" s="88" t="s">
        <v>13</v>
      </c>
      <c r="D4" s="88"/>
      <c r="E4" s="88"/>
      <c r="F4" s="88"/>
      <c r="G4" s="88"/>
      <c r="H4" s="88"/>
      <c r="I4" s="88"/>
      <c r="J4" s="88"/>
      <c r="K4" s="88"/>
      <c r="L4" s="91" t="s">
        <v>13</v>
      </c>
      <c r="M4" s="91"/>
      <c r="N4" s="91"/>
      <c r="O4" s="91"/>
      <c r="P4" s="91"/>
      <c r="Q4" s="91"/>
      <c r="R4" s="91"/>
      <c r="S4" s="91"/>
      <c r="T4" s="92"/>
      <c r="U4" s="91" t="s">
        <v>13</v>
      </c>
      <c r="V4" s="91"/>
      <c r="W4" s="91"/>
      <c r="X4" s="91"/>
      <c r="Y4" s="91"/>
      <c r="Z4" s="91"/>
      <c r="AA4" s="91"/>
      <c r="AB4" s="91"/>
      <c r="AC4" s="92"/>
      <c r="AD4" s="91" t="s">
        <v>13</v>
      </c>
      <c r="AE4" s="91"/>
      <c r="AF4" s="91"/>
      <c r="AG4" s="91"/>
      <c r="AH4" s="91"/>
      <c r="AI4" s="91"/>
      <c r="AJ4" s="91"/>
      <c r="AK4" s="91"/>
      <c r="AL4" s="92"/>
      <c r="AM4" s="64" t="s">
        <v>32</v>
      </c>
      <c r="AN4" s="64"/>
      <c r="AO4" s="64"/>
      <c r="AP4" s="65" t="s">
        <v>30</v>
      </c>
      <c r="AQ4" s="75"/>
      <c r="AR4" s="76"/>
      <c r="AS4" s="64" t="s">
        <v>34</v>
      </c>
      <c r="AT4" s="64"/>
      <c r="AU4" s="64"/>
      <c r="AV4" s="64" t="s">
        <v>35</v>
      </c>
      <c r="AW4" s="64"/>
      <c r="AX4" s="65"/>
      <c r="AY4" s="60"/>
    </row>
    <row r="5" spans="1:51" s="2" customFormat="1" ht="25.2" customHeight="1" x14ac:dyDescent="0.7">
      <c r="A5" s="82" t="s">
        <v>1</v>
      </c>
      <c r="B5" s="85" t="s">
        <v>2</v>
      </c>
      <c r="C5" s="61">
        <v>242431</v>
      </c>
      <c r="D5" s="61"/>
      <c r="E5" s="61"/>
      <c r="F5" s="61">
        <v>242462</v>
      </c>
      <c r="G5" s="61"/>
      <c r="H5" s="61"/>
      <c r="I5" s="61">
        <v>242492</v>
      </c>
      <c r="J5" s="61"/>
      <c r="K5" s="61"/>
      <c r="L5" s="61">
        <v>242523</v>
      </c>
      <c r="M5" s="61"/>
      <c r="N5" s="61"/>
      <c r="O5" s="61">
        <v>242554</v>
      </c>
      <c r="P5" s="61"/>
      <c r="Q5" s="61"/>
      <c r="R5" s="61">
        <v>242583</v>
      </c>
      <c r="S5" s="61"/>
      <c r="T5" s="61"/>
      <c r="U5" s="61">
        <v>242614</v>
      </c>
      <c r="V5" s="61"/>
      <c r="W5" s="61"/>
      <c r="X5" s="61">
        <v>242644</v>
      </c>
      <c r="Y5" s="61"/>
      <c r="Z5" s="61"/>
      <c r="AA5" s="61">
        <v>242675</v>
      </c>
      <c r="AB5" s="61"/>
      <c r="AC5" s="61"/>
      <c r="AD5" s="61">
        <v>242705</v>
      </c>
      <c r="AE5" s="61"/>
      <c r="AF5" s="61"/>
      <c r="AG5" s="61">
        <v>242736</v>
      </c>
      <c r="AH5" s="61"/>
      <c r="AI5" s="61"/>
      <c r="AJ5" s="61">
        <v>242767</v>
      </c>
      <c r="AK5" s="61"/>
      <c r="AL5" s="61"/>
      <c r="AM5" s="66" t="s">
        <v>37</v>
      </c>
      <c r="AN5" s="77" t="s">
        <v>33</v>
      </c>
      <c r="AO5" s="72" t="s">
        <v>59</v>
      </c>
      <c r="AP5" s="66" t="s">
        <v>38</v>
      </c>
      <c r="AQ5" s="77" t="s">
        <v>33</v>
      </c>
      <c r="AR5" s="72" t="s">
        <v>36</v>
      </c>
      <c r="AS5" s="66" t="s">
        <v>39</v>
      </c>
      <c r="AT5" s="69" t="s">
        <v>14</v>
      </c>
      <c r="AU5" s="72" t="s">
        <v>36</v>
      </c>
      <c r="AV5" s="66" t="s">
        <v>40</v>
      </c>
      <c r="AW5" s="69" t="s">
        <v>14</v>
      </c>
      <c r="AX5" s="72" t="s">
        <v>36</v>
      </c>
      <c r="AY5" s="60"/>
    </row>
    <row r="6" spans="1:51" ht="31.2" customHeight="1" x14ac:dyDescent="0.7">
      <c r="A6" s="83"/>
      <c r="B6" s="86"/>
      <c r="C6" s="54" t="s">
        <v>23</v>
      </c>
      <c r="D6" s="62" t="s">
        <v>14</v>
      </c>
      <c r="E6" s="63" t="s">
        <v>12</v>
      </c>
      <c r="F6" s="54" t="s">
        <v>23</v>
      </c>
      <c r="G6" s="62" t="s">
        <v>14</v>
      </c>
      <c r="H6" s="63" t="s">
        <v>12</v>
      </c>
      <c r="I6" s="54" t="s">
        <v>23</v>
      </c>
      <c r="J6" s="62" t="s">
        <v>14</v>
      </c>
      <c r="K6" s="63" t="s">
        <v>12</v>
      </c>
      <c r="L6" s="54" t="s">
        <v>23</v>
      </c>
      <c r="M6" s="62" t="s">
        <v>14</v>
      </c>
      <c r="N6" s="63" t="s">
        <v>12</v>
      </c>
      <c r="O6" s="54" t="s">
        <v>23</v>
      </c>
      <c r="P6" s="62" t="s">
        <v>14</v>
      </c>
      <c r="Q6" s="63" t="s">
        <v>12</v>
      </c>
      <c r="R6" s="54" t="s">
        <v>23</v>
      </c>
      <c r="S6" s="62" t="s">
        <v>14</v>
      </c>
      <c r="T6" s="63" t="s">
        <v>12</v>
      </c>
      <c r="U6" s="54" t="s">
        <v>23</v>
      </c>
      <c r="V6" s="62" t="s">
        <v>14</v>
      </c>
      <c r="W6" s="63" t="s">
        <v>12</v>
      </c>
      <c r="X6" s="54" t="s">
        <v>23</v>
      </c>
      <c r="Y6" s="62" t="s">
        <v>14</v>
      </c>
      <c r="Z6" s="63" t="s">
        <v>12</v>
      </c>
      <c r="AA6" s="54" t="s">
        <v>23</v>
      </c>
      <c r="AB6" s="62" t="s">
        <v>14</v>
      </c>
      <c r="AC6" s="63" t="s">
        <v>31</v>
      </c>
      <c r="AD6" s="54" t="s">
        <v>23</v>
      </c>
      <c r="AE6" s="62" t="s">
        <v>14</v>
      </c>
      <c r="AF6" s="63" t="s">
        <v>12</v>
      </c>
      <c r="AG6" s="54" t="s">
        <v>23</v>
      </c>
      <c r="AH6" s="62" t="s">
        <v>14</v>
      </c>
      <c r="AI6" s="63" t="s">
        <v>12</v>
      </c>
      <c r="AJ6" s="54" t="s">
        <v>23</v>
      </c>
      <c r="AK6" s="62" t="s">
        <v>14</v>
      </c>
      <c r="AL6" s="63" t="s">
        <v>12</v>
      </c>
      <c r="AM6" s="80"/>
      <c r="AN6" s="78"/>
      <c r="AO6" s="73"/>
      <c r="AP6" s="80"/>
      <c r="AQ6" s="78"/>
      <c r="AR6" s="73"/>
      <c r="AS6" s="67"/>
      <c r="AT6" s="70"/>
      <c r="AU6" s="73"/>
      <c r="AV6" s="67"/>
      <c r="AW6" s="70"/>
      <c r="AX6" s="73"/>
      <c r="AY6" s="60"/>
    </row>
    <row r="7" spans="1:51" x14ac:dyDescent="0.7">
      <c r="A7" s="84"/>
      <c r="B7" s="87"/>
      <c r="C7" s="54"/>
      <c r="D7" s="62"/>
      <c r="E7" s="63"/>
      <c r="F7" s="54"/>
      <c r="G7" s="62"/>
      <c r="H7" s="63"/>
      <c r="I7" s="54"/>
      <c r="J7" s="62"/>
      <c r="K7" s="63"/>
      <c r="L7" s="54"/>
      <c r="M7" s="62"/>
      <c r="N7" s="63"/>
      <c r="O7" s="54"/>
      <c r="P7" s="62"/>
      <c r="Q7" s="63"/>
      <c r="R7" s="54"/>
      <c r="S7" s="62"/>
      <c r="T7" s="63"/>
      <c r="U7" s="54"/>
      <c r="V7" s="62"/>
      <c r="W7" s="63"/>
      <c r="X7" s="54"/>
      <c r="Y7" s="62"/>
      <c r="Z7" s="63"/>
      <c r="AA7" s="54"/>
      <c r="AB7" s="62"/>
      <c r="AC7" s="63"/>
      <c r="AD7" s="54"/>
      <c r="AE7" s="62"/>
      <c r="AF7" s="63"/>
      <c r="AG7" s="54"/>
      <c r="AH7" s="62"/>
      <c r="AI7" s="63"/>
      <c r="AJ7" s="54"/>
      <c r="AK7" s="62"/>
      <c r="AL7" s="63"/>
      <c r="AM7" s="81"/>
      <c r="AN7" s="79"/>
      <c r="AO7" s="74"/>
      <c r="AP7" s="81"/>
      <c r="AQ7" s="79"/>
      <c r="AR7" s="74"/>
      <c r="AS7" s="68"/>
      <c r="AT7" s="71"/>
      <c r="AU7" s="74"/>
      <c r="AV7" s="68"/>
      <c r="AW7" s="71"/>
      <c r="AX7" s="74"/>
      <c r="AY7" s="60"/>
    </row>
    <row r="8" spans="1:51" x14ac:dyDescent="0.7">
      <c r="A8" s="4">
        <v>10699</v>
      </c>
      <c r="B8" s="41" t="s">
        <v>3</v>
      </c>
      <c r="C8" s="26">
        <f>'ตุลาคม 63'!K5</f>
        <v>497156</v>
      </c>
      <c r="D8" s="13"/>
      <c r="E8" s="14">
        <f>C8-D8</f>
        <v>497156</v>
      </c>
      <c r="F8" s="26">
        <f>'พฤศจิกายน 63'!K5</f>
        <v>526887</v>
      </c>
      <c r="G8" s="13"/>
      <c r="H8" s="14">
        <f>F8-G8</f>
        <v>526887</v>
      </c>
      <c r="I8" s="26">
        <f>'ธันวาคม 63'!K5</f>
        <v>486966.5</v>
      </c>
      <c r="J8" s="13"/>
      <c r="K8" s="14">
        <f>I8-J8</f>
        <v>486966.5</v>
      </c>
      <c r="L8" s="26">
        <f>'มกราคม 64'!K5</f>
        <v>0</v>
      </c>
      <c r="M8" s="13"/>
      <c r="N8" s="14">
        <f>L8-M8</f>
        <v>0</v>
      </c>
      <c r="O8" s="26">
        <f>'กุมภาพันธ์ 64'!K5</f>
        <v>0</v>
      </c>
      <c r="P8" s="13"/>
      <c r="Q8" s="14">
        <f>O8-P8</f>
        <v>0</v>
      </c>
      <c r="R8" s="26">
        <f>'มีนาคม 64'!K5</f>
        <v>0</v>
      </c>
      <c r="S8" s="13"/>
      <c r="T8" s="14">
        <f>R8-S8</f>
        <v>0</v>
      </c>
      <c r="U8" s="26">
        <f>'เมษายน 64'!K5</f>
        <v>0</v>
      </c>
      <c r="V8" s="13"/>
      <c r="W8" s="14">
        <f>U8-V8</f>
        <v>0</v>
      </c>
      <c r="X8" s="26">
        <f>'พฤษภาคม 64'!K5</f>
        <v>0</v>
      </c>
      <c r="Y8" s="13"/>
      <c r="Z8" s="14">
        <f>X8-Y8</f>
        <v>0</v>
      </c>
      <c r="AA8" s="26">
        <f>'มิถุนายน 64'!K5</f>
        <v>0</v>
      </c>
      <c r="AB8" s="13"/>
      <c r="AC8" s="14">
        <f>AA8-AB8</f>
        <v>0</v>
      </c>
      <c r="AD8" s="26">
        <f>'กรกฎาคม 64'!K5</f>
        <v>0</v>
      </c>
      <c r="AE8" s="13"/>
      <c r="AF8" s="14">
        <f>AD8-AE8</f>
        <v>0</v>
      </c>
      <c r="AG8" s="26">
        <f>'สิงหาคม 64'!K5</f>
        <v>0</v>
      </c>
      <c r="AH8" s="13"/>
      <c r="AI8" s="14">
        <f>AG8-AH8</f>
        <v>0</v>
      </c>
      <c r="AJ8" s="26">
        <f>'กันยายน 64'!K5</f>
        <v>0</v>
      </c>
      <c r="AK8" s="13"/>
      <c r="AL8" s="14">
        <f>AJ8-AK8</f>
        <v>0</v>
      </c>
      <c r="AM8" s="26">
        <f>C8+F8+I8</f>
        <v>1511009.5</v>
      </c>
      <c r="AN8" s="30">
        <f>D8+G8+J8</f>
        <v>0</v>
      </c>
      <c r="AO8" s="36">
        <f>AM8-AN8</f>
        <v>1511009.5</v>
      </c>
      <c r="AP8" s="26">
        <f>L8+O8+R8</f>
        <v>0</v>
      </c>
      <c r="AQ8" s="30">
        <f>M8+P8+S8</f>
        <v>0</v>
      </c>
      <c r="AR8" s="36">
        <f>AP8-AQ8</f>
        <v>0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1511009.5</v>
      </c>
    </row>
    <row r="9" spans="1:51" x14ac:dyDescent="0.7">
      <c r="A9" s="4">
        <v>10866</v>
      </c>
      <c r="B9" s="41" t="s">
        <v>4</v>
      </c>
      <c r="C9" s="26">
        <f>'ตุลาคม 63'!K6</f>
        <v>163</v>
      </c>
      <c r="D9" s="13"/>
      <c r="E9" s="14">
        <f t="shared" ref="E9:E16" si="2">C9-D9</f>
        <v>163</v>
      </c>
      <c r="F9" s="26">
        <f>'พฤศจิกายน 63'!K6</f>
        <v>918</v>
      </c>
      <c r="G9" s="13"/>
      <c r="H9" s="14">
        <f t="shared" ref="H9:H16" si="3">F9-G9</f>
        <v>918</v>
      </c>
      <c r="I9" s="26">
        <f>'ธันวาคม 63'!K6</f>
        <v>0</v>
      </c>
      <c r="J9" s="13"/>
      <c r="K9" s="14">
        <f t="shared" ref="K9:K16" si="4">I9-J9</f>
        <v>0</v>
      </c>
      <c r="L9" s="26">
        <f>'มกราคม 64'!K6</f>
        <v>0</v>
      </c>
      <c r="M9" s="13"/>
      <c r="N9" s="14">
        <f t="shared" ref="N9:N16" si="5">L9-M9</f>
        <v>0</v>
      </c>
      <c r="O9" s="26">
        <f>'กุมภาพันธ์ 64'!K6</f>
        <v>0</v>
      </c>
      <c r="P9" s="13"/>
      <c r="Q9" s="14">
        <f t="shared" ref="Q9:Q16" si="6">O9-P9</f>
        <v>0</v>
      </c>
      <c r="R9" s="26">
        <f>'มีนาคม 64'!K6</f>
        <v>0</v>
      </c>
      <c r="S9" s="13"/>
      <c r="T9" s="14">
        <f t="shared" ref="T9:T16" si="7">R9-S9</f>
        <v>0</v>
      </c>
      <c r="U9" s="26">
        <f>'เมษายน 64'!K6</f>
        <v>0</v>
      </c>
      <c r="V9" s="13"/>
      <c r="W9" s="14">
        <f t="shared" ref="W9:W16" si="8">U9-V9</f>
        <v>0</v>
      </c>
      <c r="X9" s="26">
        <f>'พฤษภาคม 64'!K6</f>
        <v>0</v>
      </c>
      <c r="Y9" s="13"/>
      <c r="Z9" s="14">
        <f t="shared" ref="Z9:Z16" si="9">X9-Y9</f>
        <v>0</v>
      </c>
      <c r="AA9" s="26">
        <f>'มิถุนายน 64'!K6</f>
        <v>0</v>
      </c>
      <c r="AB9" s="13"/>
      <c r="AC9" s="14">
        <f t="shared" ref="AC9:AC16" si="10">AA9-AB9</f>
        <v>0</v>
      </c>
      <c r="AD9" s="26">
        <f>'กรกฎาคม 64'!K6</f>
        <v>0</v>
      </c>
      <c r="AE9" s="13"/>
      <c r="AF9" s="14">
        <f t="shared" ref="AF9:AF16" si="11">AD9-AE9</f>
        <v>0</v>
      </c>
      <c r="AG9" s="26">
        <f>'สิงหาคม 64'!K6</f>
        <v>0</v>
      </c>
      <c r="AH9" s="13"/>
      <c r="AI9" s="14">
        <f t="shared" ref="AI9:AI16" si="12">AG9-AH9</f>
        <v>0</v>
      </c>
      <c r="AJ9" s="26">
        <f>'กันยายน 64'!K6</f>
        <v>0</v>
      </c>
      <c r="AK9" s="13"/>
      <c r="AL9" s="14">
        <f t="shared" ref="AL9:AL16" si="13">AJ9-AK9</f>
        <v>0</v>
      </c>
      <c r="AM9" s="26">
        <f t="shared" ref="AM9:AM16" si="14">C9+F9+I9</f>
        <v>1081</v>
      </c>
      <c r="AN9" s="30">
        <f t="shared" ref="AN9:AN16" si="15">D9+G9+J9</f>
        <v>0</v>
      </c>
      <c r="AO9" s="36">
        <f t="shared" ref="AO9:AO16" si="16">AM9-AN9</f>
        <v>1081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1081</v>
      </c>
    </row>
    <row r="10" spans="1:51" x14ac:dyDescent="0.7">
      <c r="A10" s="4">
        <v>10867</v>
      </c>
      <c r="B10" s="41" t="s">
        <v>5</v>
      </c>
      <c r="C10" s="26">
        <f>'ตุลาคม 63'!K7</f>
        <v>0</v>
      </c>
      <c r="D10" s="13"/>
      <c r="E10" s="14">
        <f t="shared" si="2"/>
        <v>0</v>
      </c>
      <c r="F10" s="26">
        <f>'พฤศจิกายน 63'!K7</f>
        <v>700</v>
      </c>
      <c r="G10" s="13"/>
      <c r="H10" s="14">
        <f t="shared" si="3"/>
        <v>700</v>
      </c>
      <c r="I10" s="26">
        <f>'ธันวาคม 63'!K7</f>
        <v>700</v>
      </c>
      <c r="J10" s="13"/>
      <c r="K10" s="14">
        <f t="shared" si="4"/>
        <v>700</v>
      </c>
      <c r="L10" s="26">
        <f>'มกราคม 64'!K7</f>
        <v>0</v>
      </c>
      <c r="M10" s="13"/>
      <c r="N10" s="14">
        <f t="shared" si="5"/>
        <v>0</v>
      </c>
      <c r="O10" s="26">
        <f>'กุมภาพันธ์ 64'!K7</f>
        <v>0</v>
      </c>
      <c r="P10" s="13"/>
      <c r="Q10" s="14">
        <f t="shared" si="6"/>
        <v>0</v>
      </c>
      <c r="R10" s="26">
        <f>'มีนาคม 64'!K7</f>
        <v>0</v>
      </c>
      <c r="S10" s="13"/>
      <c r="T10" s="14">
        <f t="shared" si="7"/>
        <v>0</v>
      </c>
      <c r="U10" s="26">
        <f>'เมษายน 64'!K7</f>
        <v>0</v>
      </c>
      <c r="V10" s="13"/>
      <c r="W10" s="14">
        <f t="shared" si="8"/>
        <v>0</v>
      </c>
      <c r="X10" s="26">
        <f>'พฤษภาคม 64'!K7</f>
        <v>0</v>
      </c>
      <c r="Y10" s="13"/>
      <c r="Z10" s="14">
        <f t="shared" si="9"/>
        <v>0</v>
      </c>
      <c r="AA10" s="26">
        <f>'มิถุนายน 64'!K7</f>
        <v>0</v>
      </c>
      <c r="AB10" s="13"/>
      <c r="AC10" s="14">
        <f t="shared" si="10"/>
        <v>0</v>
      </c>
      <c r="AD10" s="26">
        <f>'กรกฎาคม 64'!K7</f>
        <v>0</v>
      </c>
      <c r="AE10" s="13"/>
      <c r="AF10" s="14">
        <f t="shared" si="11"/>
        <v>0</v>
      </c>
      <c r="AG10" s="26">
        <f>'สิงหาคม 64'!K7</f>
        <v>0</v>
      </c>
      <c r="AH10" s="13"/>
      <c r="AI10" s="14">
        <f t="shared" si="12"/>
        <v>0</v>
      </c>
      <c r="AJ10" s="26">
        <f>'กันยายน 64'!K7</f>
        <v>0</v>
      </c>
      <c r="AK10" s="13"/>
      <c r="AL10" s="14">
        <f t="shared" si="13"/>
        <v>0</v>
      </c>
      <c r="AM10" s="26">
        <f t="shared" si="14"/>
        <v>1400</v>
      </c>
      <c r="AN10" s="30">
        <f t="shared" si="15"/>
        <v>0</v>
      </c>
      <c r="AO10" s="36">
        <f t="shared" si="16"/>
        <v>1400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1400</v>
      </c>
    </row>
    <row r="11" spans="1:51" x14ac:dyDescent="0.7">
      <c r="A11" s="4">
        <v>10868</v>
      </c>
      <c r="B11" s="41" t="s">
        <v>6</v>
      </c>
      <c r="C11" s="26">
        <f>'ตุลาคม 63'!K8</f>
        <v>0</v>
      </c>
      <c r="D11" s="13"/>
      <c r="E11" s="14">
        <f t="shared" si="2"/>
        <v>0</v>
      </c>
      <c r="F11" s="26">
        <f>'พฤศจิกายน 63'!K8</f>
        <v>0</v>
      </c>
      <c r="G11" s="13"/>
      <c r="H11" s="14">
        <f t="shared" si="3"/>
        <v>0</v>
      </c>
      <c r="I11" s="26">
        <f>'ธันวาคม 63'!K8</f>
        <v>0</v>
      </c>
      <c r="J11" s="13"/>
      <c r="K11" s="14">
        <f t="shared" si="4"/>
        <v>0</v>
      </c>
      <c r="L11" s="26">
        <f>'มกราคม 64'!K8</f>
        <v>0</v>
      </c>
      <c r="M11" s="13"/>
      <c r="N11" s="14">
        <f t="shared" si="5"/>
        <v>0</v>
      </c>
      <c r="O11" s="26">
        <f>'กุมภาพันธ์ 64'!K8</f>
        <v>0</v>
      </c>
      <c r="P11" s="13"/>
      <c r="Q11" s="14">
        <f t="shared" si="6"/>
        <v>0</v>
      </c>
      <c r="R11" s="26">
        <f>'มีนาคม 64'!K8</f>
        <v>0</v>
      </c>
      <c r="S11" s="13"/>
      <c r="T11" s="14">
        <f t="shared" si="7"/>
        <v>0</v>
      </c>
      <c r="U11" s="26">
        <f>'เมษายน 64'!K8</f>
        <v>0</v>
      </c>
      <c r="V11" s="13"/>
      <c r="W11" s="14">
        <f t="shared" si="8"/>
        <v>0</v>
      </c>
      <c r="X11" s="26">
        <f>'พฤษภาคม 64'!K8</f>
        <v>0</v>
      </c>
      <c r="Y11" s="13"/>
      <c r="Z11" s="14">
        <f t="shared" si="9"/>
        <v>0</v>
      </c>
      <c r="AA11" s="26">
        <f>'มิถุนายน 64'!K8</f>
        <v>0</v>
      </c>
      <c r="AB11" s="13"/>
      <c r="AC11" s="14">
        <f t="shared" si="10"/>
        <v>0</v>
      </c>
      <c r="AD11" s="26">
        <f>'กรกฎาคม 64'!K8</f>
        <v>0</v>
      </c>
      <c r="AE11" s="13"/>
      <c r="AF11" s="14">
        <f t="shared" si="11"/>
        <v>0</v>
      </c>
      <c r="AG11" s="26">
        <f>'สิงหาคม 64'!K8</f>
        <v>0</v>
      </c>
      <c r="AH11" s="13"/>
      <c r="AI11" s="14">
        <f t="shared" si="12"/>
        <v>0</v>
      </c>
      <c r="AJ11" s="26">
        <f>'กันยายน 64'!K8</f>
        <v>0</v>
      </c>
      <c r="AK11" s="13"/>
      <c r="AL11" s="14">
        <f t="shared" si="13"/>
        <v>0</v>
      </c>
      <c r="AM11" s="26">
        <f t="shared" si="14"/>
        <v>0</v>
      </c>
      <c r="AN11" s="30">
        <f t="shared" si="15"/>
        <v>0</v>
      </c>
      <c r="AO11" s="36">
        <f t="shared" si="16"/>
        <v>0</v>
      </c>
      <c r="AP11" s="26">
        <f t="shared" si="17"/>
        <v>0</v>
      </c>
      <c r="AQ11" s="30">
        <f t="shared" si="18"/>
        <v>0</v>
      </c>
      <c r="AR11" s="36">
        <f t="shared" si="19"/>
        <v>0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0</v>
      </c>
    </row>
    <row r="12" spans="1:51" x14ac:dyDescent="0.7">
      <c r="A12" s="4">
        <v>10869</v>
      </c>
      <c r="B12" s="41" t="s">
        <v>7</v>
      </c>
      <c r="C12" s="26">
        <f>'ตุลาคม 63'!K9</f>
        <v>3300</v>
      </c>
      <c r="D12" s="13"/>
      <c r="E12" s="14">
        <f t="shared" si="2"/>
        <v>3300</v>
      </c>
      <c r="F12" s="26">
        <f>'พฤศจิกายน 63'!K9</f>
        <v>0</v>
      </c>
      <c r="G12" s="13"/>
      <c r="H12" s="14">
        <f t="shared" si="3"/>
        <v>0</v>
      </c>
      <c r="I12" s="26">
        <f>'ธันวาคม 63'!K9</f>
        <v>0</v>
      </c>
      <c r="J12" s="13"/>
      <c r="K12" s="14">
        <f t="shared" si="4"/>
        <v>0</v>
      </c>
      <c r="L12" s="26">
        <f>'มกราคม 64'!K9</f>
        <v>0</v>
      </c>
      <c r="M12" s="13"/>
      <c r="N12" s="14">
        <f t="shared" si="5"/>
        <v>0</v>
      </c>
      <c r="O12" s="26">
        <f>'กุมภาพันธ์ 64'!K9</f>
        <v>0</v>
      </c>
      <c r="P12" s="13"/>
      <c r="Q12" s="14">
        <f t="shared" si="6"/>
        <v>0</v>
      </c>
      <c r="R12" s="26">
        <f>'มีนาคม 64'!K9</f>
        <v>0</v>
      </c>
      <c r="S12" s="13"/>
      <c r="T12" s="14">
        <f t="shared" si="7"/>
        <v>0</v>
      </c>
      <c r="U12" s="26">
        <f>'เมษายน 64'!K9</f>
        <v>0</v>
      </c>
      <c r="V12" s="13"/>
      <c r="W12" s="14">
        <f t="shared" si="8"/>
        <v>0</v>
      </c>
      <c r="X12" s="26">
        <f>'พฤษภาคม 64'!K9</f>
        <v>0</v>
      </c>
      <c r="Y12" s="13"/>
      <c r="Z12" s="14">
        <f t="shared" si="9"/>
        <v>0</v>
      </c>
      <c r="AA12" s="26">
        <f>'มิถุนายน 64'!K9</f>
        <v>0</v>
      </c>
      <c r="AB12" s="13"/>
      <c r="AC12" s="14">
        <f t="shared" si="10"/>
        <v>0</v>
      </c>
      <c r="AD12" s="26">
        <f>'กรกฎาคม 64'!K9</f>
        <v>0</v>
      </c>
      <c r="AE12" s="13"/>
      <c r="AF12" s="14">
        <f t="shared" si="11"/>
        <v>0</v>
      </c>
      <c r="AG12" s="26">
        <f>'สิงหาคม 64'!K9</f>
        <v>0</v>
      </c>
      <c r="AH12" s="13"/>
      <c r="AI12" s="14">
        <f t="shared" si="12"/>
        <v>0</v>
      </c>
      <c r="AJ12" s="26">
        <f>'กันยายน 64'!K9</f>
        <v>0</v>
      </c>
      <c r="AK12" s="13"/>
      <c r="AL12" s="14">
        <f t="shared" si="13"/>
        <v>0</v>
      </c>
      <c r="AM12" s="26">
        <f t="shared" si="14"/>
        <v>3300</v>
      </c>
      <c r="AN12" s="30">
        <f t="shared" si="15"/>
        <v>0</v>
      </c>
      <c r="AO12" s="36">
        <f t="shared" si="16"/>
        <v>3300</v>
      </c>
      <c r="AP12" s="26">
        <f t="shared" si="17"/>
        <v>0</v>
      </c>
      <c r="AQ12" s="30">
        <f t="shared" si="18"/>
        <v>0</v>
      </c>
      <c r="AR12" s="36">
        <f t="shared" si="19"/>
        <v>0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3300</v>
      </c>
    </row>
    <row r="13" spans="1:51" x14ac:dyDescent="0.7">
      <c r="A13" s="4">
        <v>10870</v>
      </c>
      <c r="B13" s="41" t="s">
        <v>8</v>
      </c>
      <c r="C13" s="26">
        <f>'ตุลาคม 63'!K10</f>
        <v>3041</v>
      </c>
      <c r="D13" s="13"/>
      <c r="E13" s="14">
        <f t="shared" si="2"/>
        <v>3041</v>
      </c>
      <c r="F13" s="26">
        <f>'พฤศจิกายน 63'!K10</f>
        <v>2568</v>
      </c>
      <c r="G13" s="13"/>
      <c r="H13" s="14">
        <f t="shared" si="3"/>
        <v>2568</v>
      </c>
      <c r="I13" s="26">
        <f>'ธันวาคม 63'!K10</f>
        <v>8018</v>
      </c>
      <c r="J13" s="13"/>
      <c r="K13" s="14">
        <f t="shared" si="4"/>
        <v>8018</v>
      </c>
      <c r="L13" s="26">
        <f>'มกราคม 64'!K10</f>
        <v>0</v>
      </c>
      <c r="M13" s="13"/>
      <c r="N13" s="14">
        <f t="shared" si="5"/>
        <v>0</v>
      </c>
      <c r="O13" s="26">
        <f>'กุมภาพันธ์ 64'!K10</f>
        <v>0</v>
      </c>
      <c r="P13" s="13"/>
      <c r="Q13" s="14">
        <f t="shared" si="6"/>
        <v>0</v>
      </c>
      <c r="R13" s="26">
        <f>'มีนาคม 64'!K10</f>
        <v>0</v>
      </c>
      <c r="S13" s="13"/>
      <c r="T13" s="14">
        <f t="shared" si="7"/>
        <v>0</v>
      </c>
      <c r="U13" s="26">
        <f>'เมษายน 64'!K10</f>
        <v>0</v>
      </c>
      <c r="V13" s="13"/>
      <c r="W13" s="14">
        <f t="shared" si="8"/>
        <v>0</v>
      </c>
      <c r="X13" s="26">
        <f>'พฤษภาคม 64'!K10</f>
        <v>0</v>
      </c>
      <c r="Y13" s="13"/>
      <c r="Z13" s="14">
        <f t="shared" si="9"/>
        <v>0</v>
      </c>
      <c r="AA13" s="26">
        <f>'มิถุนายน 64'!K10</f>
        <v>0</v>
      </c>
      <c r="AB13" s="13"/>
      <c r="AC13" s="14">
        <f t="shared" si="10"/>
        <v>0</v>
      </c>
      <c r="AD13" s="26">
        <f>'กรกฎาคม 64'!K10</f>
        <v>0</v>
      </c>
      <c r="AE13" s="13"/>
      <c r="AF13" s="14">
        <f t="shared" si="11"/>
        <v>0</v>
      </c>
      <c r="AG13" s="26">
        <f>'สิงหาคม 64'!K10</f>
        <v>0</v>
      </c>
      <c r="AH13" s="13"/>
      <c r="AI13" s="14">
        <f t="shared" si="12"/>
        <v>0</v>
      </c>
      <c r="AJ13" s="26">
        <f>'กันยายน 64'!K10</f>
        <v>0</v>
      </c>
      <c r="AK13" s="13"/>
      <c r="AL13" s="14">
        <f t="shared" si="13"/>
        <v>0</v>
      </c>
      <c r="AM13" s="26">
        <f t="shared" si="14"/>
        <v>13627</v>
      </c>
      <c r="AN13" s="30">
        <f t="shared" si="15"/>
        <v>0</v>
      </c>
      <c r="AO13" s="36">
        <f t="shared" si="16"/>
        <v>13627</v>
      </c>
      <c r="AP13" s="26">
        <f t="shared" si="17"/>
        <v>0</v>
      </c>
      <c r="AQ13" s="30">
        <f t="shared" si="18"/>
        <v>0</v>
      </c>
      <c r="AR13" s="36">
        <f t="shared" si="19"/>
        <v>0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13627</v>
      </c>
    </row>
    <row r="14" spans="1:51" x14ac:dyDescent="0.7">
      <c r="A14" s="4">
        <v>13817</v>
      </c>
      <c r="B14" s="41" t="s">
        <v>9</v>
      </c>
      <c r="C14" s="26">
        <f>'ตุลาคม 63'!K11</f>
        <v>93511</v>
      </c>
      <c r="D14" s="13"/>
      <c r="E14" s="14">
        <f t="shared" si="2"/>
        <v>93511</v>
      </c>
      <c r="F14" s="26">
        <f>'พฤศจิกายน 63'!K11</f>
        <v>93304</v>
      </c>
      <c r="G14" s="13"/>
      <c r="H14" s="14">
        <f t="shared" si="3"/>
        <v>93304</v>
      </c>
      <c r="I14" s="26">
        <f>'ธันวาคม 63'!K11</f>
        <v>115515</v>
      </c>
      <c r="J14" s="13"/>
      <c r="K14" s="14">
        <f t="shared" si="4"/>
        <v>115515</v>
      </c>
      <c r="L14" s="26">
        <f>'มกราคม 64'!K11</f>
        <v>0</v>
      </c>
      <c r="M14" s="13"/>
      <c r="N14" s="14">
        <f t="shared" si="5"/>
        <v>0</v>
      </c>
      <c r="O14" s="26">
        <f>'กุมภาพันธ์ 64'!K11</f>
        <v>0</v>
      </c>
      <c r="P14" s="13"/>
      <c r="Q14" s="14">
        <f t="shared" si="6"/>
        <v>0</v>
      </c>
      <c r="R14" s="26">
        <f>'มีนาคม 64'!K11</f>
        <v>0</v>
      </c>
      <c r="S14" s="13"/>
      <c r="T14" s="14">
        <f t="shared" si="7"/>
        <v>0</v>
      </c>
      <c r="U14" s="26">
        <f>'เมษายน 64'!K11</f>
        <v>0</v>
      </c>
      <c r="V14" s="13"/>
      <c r="W14" s="14">
        <f t="shared" si="8"/>
        <v>0</v>
      </c>
      <c r="X14" s="26">
        <f>'พฤษภาคม 64'!K11</f>
        <v>0</v>
      </c>
      <c r="Y14" s="13"/>
      <c r="Z14" s="14">
        <f t="shared" si="9"/>
        <v>0</v>
      </c>
      <c r="AA14" s="26">
        <f>'มิถุนายน 64'!K11</f>
        <v>0</v>
      </c>
      <c r="AB14" s="13"/>
      <c r="AC14" s="14">
        <f t="shared" si="10"/>
        <v>0</v>
      </c>
      <c r="AD14" s="26">
        <f>'กรกฎาคม 64'!K11</f>
        <v>0</v>
      </c>
      <c r="AE14" s="13"/>
      <c r="AF14" s="14">
        <f t="shared" si="11"/>
        <v>0</v>
      </c>
      <c r="AG14" s="26">
        <f>'สิงหาคม 64'!K11</f>
        <v>0</v>
      </c>
      <c r="AH14" s="13"/>
      <c r="AI14" s="14">
        <f t="shared" si="12"/>
        <v>0</v>
      </c>
      <c r="AJ14" s="26">
        <f>'กันยายน 64'!K11</f>
        <v>0</v>
      </c>
      <c r="AK14" s="13"/>
      <c r="AL14" s="14">
        <f t="shared" si="13"/>
        <v>0</v>
      </c>
      <c r="AM14" s="26">
        <f t="shared" si="14"/>
        <v>302330</v>
      </c>
      <c r="AN14" s="30">
        <f t="shared" si="15"/>
        <v>0</v>
      </c>
      <c r="AO14" s="36">
        <f t="shared" si="16"/>
        <v>302330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302330</v>
      </c>
    </row>
    <row r="15" spans="1:51" x14ac:dyDescent="0.7">
      <c r="A15" s="4">
        <v>28849</v>
      </c>
      <c r="B15" s="41" t="s">
        <v>10</v>
      </c>
      <c r="C15" s="26">
        <f>'ตุลาคม 63'!K12</f>
        <v>2336</v>
      </c>
      <c r="D15" s="13"/>
      <c r="E15" s="14">
        <f t="shared" si="2"/>
        <v>2336</v>
      </c>
      <c r="F15" s="26">
        <f>'พฤศจิกายน 63'!K12</f>
        <v>3853</v>
      </c>
      <c r="G15" s="13"/>
      <c r="H15" s="14">
        <f t="shared" si="3"/>
        <v>3853</v>
      </c>
      <c r="I15" s="26">
        <f>'ธันวาคม 63'!K12</f>
        <v>3194</v>
      </c>
      <c r="J15" s="13"/>
      <c r="K15" s="14">
        <f t="shared" si="4"/>
        <v>3194</v>
      </c>
      <c r="L15" s="26">
        <f>'มกราคม 64'!K12</f>
        <v>0</v>
      </c>
      <c r="M15" s="13"/>
      <c r="N15" s="14">
        <f t="shared" si="5"/>
        <v>0</v>
      </c>
      <c r="O15" s="26">
        <f>'กุมภาพันธ์ 64'!K12</f>
        <v>0</v>
      </c>
      <c r="P15" s="13"/>
      <c r="Q15" s="14">
        <f t="shared" si="6"/>
        <v>0</v>
      </c>
      <c r="R15" s="26">
        <f>'มีนาคม 64'!K12</f>
        <v>0</v>
      </c>
      <c r="S15" s="13"/>
      <c r="T15" s="14">
        <f t="shared" si="7"/>
        <v>0</v>
      </c>
      <c r="U15" s="26">
        <f>'เมษายน 64'!K12</f>
        <v>0</v>
      </c>
      <c r="V15" s="13"/>
      <c r="W15" s="14">
        <f t="shared" si="8"/>
        <v>0</v>
      </c>
      <c r="X15" s="26">
        <f>'พฤษภาคม 64'!K12</f>
        <v>0</v>
      </c>
      <c r="Y15" s="13"/>
      <c r="Z15" s="14">
        <f t="shared" si="9"/>
        <v>0</v>
      </c>
      <c r="AA15" s="26">
        <f>'มิถุนายน 64'!K12</f>
        <v>0</v>
      </c>
      <c r="AB15" s="13"/>
      <c r="AC15" s="14">
        <f t="shared" si="10"/>
        <v>0</v>
      </c>
      <c r="AD15" s="26">
        <f>'กรกฎาคม 64'!K12</f>
        <v>0</v>
      </c>
      <c r="AE15" s="13"/>
      <c r="AF15" s="14">
        <f t="shared" si="11"/>
        <v>0</v>
      </c>
      <c r="AG15" s="26">
        <f>'สิงหาคม 64'!K12</f>
        <v>0</v>
      </c>
      <c r="AH15" s="13"/>
      <c r="AI15" s="14">
        <f t="shared" si="12"/>
        <v>0</v>
      </c>
      <c r="AJ15" s="26">
        <f>'กันยายน 64'!K12</f>
        <v>0</v>
      </c>
      <c r="AK15" s="13"/>
      <c r="AL15" s="14">
        <f t="shared" si="13"/>
        <v>0</v>
      </c>
      <c r="AM15" s="26">
        <f t="shared" si="14"/>
        <v>9383</v>
      </c>
      <c r="AN15" s="30">
        <f t="shared" si="15"/>
        <v>0</v>
      </c>
      <c r="AO15" s="36">
        <f t="shared" si="16"/>
        <v>9383</v>
      </c>
      <c r="AP15" s="26">
        <f t="shared" si="17"/>
        <v>0</v>
      </c>
      <c r="AQ15" s="30">
        <f t="shared" si="18"/>
        <v>0</v>
      </c>
      <c r="AR15" s="36">
        <f t="shared" si="19"/>
        <v>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9383</v>
      </c>
    </row>
    <row r="16" spans="1:51" x14ac:dyDescent="0.7">
      <c r="A16" s="4">
        <v>28850</v>
      </c>
      <c r="B16" s="41" t="s">
        <v>11</v>
      </c>
      <c r="C16" s="26">
        <f>'ตุลาคม 63'!K13</f>
        <v>0</v>
      </c>
      <c r="D16" s="13"/>
      <c r="E16" s="14">
        <f t="shared" si="2"/>
        <v>0</v>
      </c>
      <c r="F16" s="26">
        <f>'พฤศจิกายน 63'!K13</f>
        <v>0</v>
      </c>
      <c r="G16" s="13"/>
      <c r="H16" s="14">
        <f t="shared" si="3"/>
        <v>0</v>
      </c>
      <c r="I16" s="26">
        <f>'ธันวาคม 63'!K13</f>
        <v>1618</v>
      </c>
      <c r="J16" s="13"/>
      <c r="K16" s="14">
        <f t="shared" si="4"/>
        <v>1618</v>
      </c>
      <c r="L16" s="26">
        <f>'มกราคม 64'!K13</f>
        <v>0</v>
      </c>
      <c r="M16" s="13"/>
      <c r="N16" s="14">
        <f t="shared" si="5"/>
        <v>0</v>
      </c>
      <c r="O16" s="26">
        <f>'กุมภาพันธ์ 64'!K13</f>
        <v>0</v>
      </c>
      <c r="P16" s="13"/>
      <c r="Q16" s="14">
        <f t="shared" si="6"/>
        <v>0</v>
      </c>
      <c r="R16" s="26">
        <f>'มีนาคม 64'!K13</f>
        <v>0</v>
      </c>
      <c r="S16" s="13"/>
      <c r="T16" s="14">
        <f t="shared" si="7"/>
        <v>0</v>
      </c>
      <c r="U16" s="26">
        <f>'เมษายน 64'!K13</f>
        <v>0</v>
      </c>
      <c r="V16" s="13"/>
      <c r="W16" s="14">
        <f t="shared" si="8"/>
        <v>0</v>
      </c>
      <c r="X16" s="26">
        <f>'พฤษภาคม 64'!K13</f>
        <v>0</v>
      </c>
      <c r="Y16" s="13"/>
      <c r="Z16" s="14">
        <f t="shared" si="9"/>
        <v>0</v>
      </c>
      <c r="AA16" s="26">
        <f>'มิถุนายน 64'!K13</f>
        <v>0</v>
      </c>
      <c r="AB16" s="13"/>
      <c r="AC16" s="14">
        <f t="shared" si="10"/>
        <v>0</v>
      </c>
      <c r="AD16" s="26">
        <f>'กรกฎาคม 64'!K13</f>
        <v>0</v>
      </c>
      <c r="AE16" s="13"/>
      <c r="AF16" s="14">
        <f t="shared" si="11"/>
        <v>0</v>
      </c>
      <c r="AG16" s="26">
        <f>'สิงหาคม 64'!K13</f>
        <v>0</v>
      </c>
      <c r="AH16" s="13"/>
      <c r="AI16" s="14">
        <f t="shared" si="12"/>
        <v>0</v>
      </c>
      <c r="AJ16" s="26">
        <f>'กันยายน 64'!K13</f>
        <v>0</v>
      </c>
      <c r="AK16" s="13"/>
      <c r="AL16" s="14">
        <f t="shared" si="13"/>
        <v>0</v>
      </c>
      <c r="AM16" s="26">
        <f t="shared" si="14"/>
        <v>1618</v>
      </c>
      <c r="AN16" s="30">
        <f t="shared" si="15"/>
        <v>0</v>
      </c>
      <c r="AO16" s="36">
        <f t="shared" si="16"/>
        <v>1618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1618</v>
      </c>
    </row>
    <row r="17" spans="1:51" s="18" customFormat="1" x14ac:dyDescent="0.7">
      <c r="A17" s="51" t="s">
        <v>0</v>
      </c>
      <c r="B17" s="93"/>
      <c r="C17" s="7">
        <f t="shared" ref="C17:K17" si="25">SUM(C7:C16)</f>
        <v>599507</v>
      </c>
      <c r="D17" s="12">
        <f t="shared" si="25"/>
        <v>0</v>
      </c>
      <c r="E17" s="15">
        <f t="shared" si="25"/>
        <v>599507</v>
      </c>
      <c r="F17" s="7">
        <f t="shared" si="25"/>
        <v>628230</v>
      </c>
      <c r="G17" s="12">
        <f t="shared" si="25"/>
        <v>0</v>
      </c>
      <c r="H17" s="15">
        <f t="shared" si="25"/>
        <v>628230</v>
      </c>
      <c r="I17" s="7">
        <f t="shared" si="25"/>
        <v>616011.5</v>
      </c>
      <c r="J17" s="12">
        <f t="shared" si="25"/>
        <v>0</v>
      </c>
      <c r="K17" s="15">
        <f t="shared" si="25"/>
        <v>616011.5</v>
      </c>
      <c r="L17" s="7">
        <f>SUM(L8:L16)</f>
        <v>0</v>
      </c>
      <c r="M17" s="12">
        <f t="shared" ref="M17:S17" si="26">SUM(M8:M16)</f>
        <v>0</v>
      </c>
      <c r="N17" s="15">
        <f t="shared" si="26"/>
        <v>0</v>
      </c>
      <c r="O17" s="7">
        <f t="shared" si="26"/>
        <v>0</v>
      </c>
      <c r="P17" s="12">
        <f t="shared" si="26"/>
        <v>0</v>
      </c>
      <c r="Q17" s="15">
        <f t="shared" si="26"/>
        <v>0</v>
      </c>
      <c r="R17" s="6">
        <f t="shared" si="26"/>
        <v>0</v>
      </c>
      <c r="S17" s="12">
        <f t="shared" si="26"/>
        <v>0</v>
      </c>
      <c r="T17" s="33">
        <f t="shared" ref="T17:AY17" si="27">SUM(T8:T16)</f>
        <v>0</v>
      </c>
      <c r="U17" s="6">
        <f t="shared" si="27"/>
        <v>0</v>
      </c>
      <c r="V17" s="12">
        <f t="shared" si="27"/>
        <v>0</v>
      </c>
      <c r="W17" s="33">
        <f t="shared" ref="W17:Y17" si="28">SUM(W8:W16)</f>
        <v>0</v>
      </c>
      <c r="X17" s="6">
        <f t="shared" si="28"/>
        <v>0</v>
      </c>
      <c r="Y17" s="12">
        <f t="shared" si="28"/>
        <v>0</v>
      </c>
      <c r="Z17" s="33">
        <f t="shared" ref="Z17:AB17" si="29">SUM(Z8:Z16)</f>
        <v>0</v>
      </c>
      <c r="AA17" s="6">
        <f t="shared" si="29"/>
        <v>0</v>
      </c>
      <c r="AB17" s="12">
        <f t="shared" si="29"/>
        <v>0</v>
      </c>
      <c r="AC17" s="33">
        <f t="shared" ref="AC17:AE17" si="30">SUM(AC8:AC16)</f>
        <v>0</v>
      </c>
      <c r="AD17" s="6">
        <f t="shared" si="30"/>
        <v>0</v>
      </c>
      <c r="AE17" s="12">
        <f t="shared" si="30"/>
        <v>0</v>
      </c>
      <c r="AF17" s="33">
        <f t="shared" ref="AF17:AH17" si="31">SUM(AF8:AF16)</f>
        <v>0</v>
      </c>
      <c r="AG17" s="6">
        <f t="shared" si="31"/>
        <v>0</v>
      </c>
      <c r="AH17" s="12">
        <f t="shared" si="31"/>
        <v>0</v>
      </c>
      <c r="AI17" s="33">
        <f t="shared" ref="AI17:AK17" si="32">SUM(AI8:AI16)</f>
        <v>0</v>
      </c>
      <c r="AJ17" s="6">
        <f>SUM(AJ8:AJ16)</f>
        <v>0</v>
      </c>
      <c r="AK17" s="12">
        <f t="shared" si="32"/>
        <v>0</v>
      </c>
      <c r="AL17" s="33">
        <f t="shared" ref="AL17" si="33">SUM(AL8:AL16)</f>
        <v>0</v>
      </c>
      <c r="AM17" s="32">
        <f t="shared" ref="AM17:AO17" si="34">SUM(AM8:AM16)</f>
        <v>1843748.5</v>
      </c>
      <c r="AN17" s="20">
        <f>SUM(AN8:AN16)</f>
        <v>0</v>
      </c>
      <c r="AO17" s="37">
        <f t="shared" si="34"/>
        <v>1843748.5</v>
      </c>
      <c r="AP17" s="32">
        <f t="shared" si="27"/>
        <v>0</v>
      </c>
      <c r="AQ17" s="20">
        <f t="shared" si="27"/>
        <v>0</v>
      </c>
      <c r="AR17" s="37">
        <f t="shared" si="27"/>
        <v>0</v>
      </c>
      <c r="AS17" s="40">
        <f t="shared" si="27"/>
        <v>0</v>
      </c>
      <c r="AT17" s="35">
        <f t="shared" si="27"/>
        <v>0</v>
      </c>
      <c r="AU17" s="37">
        <f t="shared" ref="AU17" si="35">SUM(AU8:AU16)</f>
        <v>0</v>
      </c>
      <c r="AV17" s="40">
        <f t="shared" si="27"/>
        <v>0</v>
      </c>
      <c r="AW17" s="35">
        <f t="shared" si="27"/>
        <v>0</v>
      </c>
      <c r="AX17" s="37">
        <f t="shared" ref="AX17" si="36">SUM(AX8:AX16)</f>
        <v>0</v>
      </c>
      <c r="AY17" s="40">
        <f t="shared" si="27"/>
        <v>1843748.5</v>
      </c>
    </row>
  </sheetData>
  <mergeCells count="75"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R6:R7"/>
    <mergeCell ref="C6:C7"/>
    <mergeCell ref="D6:D7"/>
    <mergeCell ref="R5:T5"/>
    <mergeCell ref="L5:N5"/>
    <mergeCell ref="O5:Q5"/>
    <mergeCell ref="A1:AP1"/>
    <mergeCell ref="A3:AQ3"/>
    <mergeCell ref="L4:T4"/>
    <mergeCell ref="U4:AC4"/>
    <mergeCell ref="AD4:AL4"/>
    <mergeCell ref="A4:B4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J5:AL5"/>
    <mergeCell ref="AJ6:AJ7"/>
    <mergeCell ref="AK6:AK7"/>
    <mergeCell ref="AL6:AL7"/>
    <mergeCell ref="AP4:AR4"/>
    <mergeCell ref="AR5:AR7"/>
    <mergeCell ref="AQ5:AQ7"/>
    <mergeCell ref="AN5:AN7"/>
    <mergeCell ref="AM4:AO4"/>
    <mergeCell ref="AM5:AM7"/>
    <mergeCell ref="AO5:AO7"/>
    <mergeCell ref="AF6:AF7"/>
    <mergeCell ref="AG5:AI5"/>
    <mergeCell ref="AG6:AG7"/>
    <mergeCell ref="AH6:AH7"/>
    <mergeCell ref="AI6:AI7"/>
    <mergeCell ref="AV4:AX4"/>
    <mergeCell ref="AS5:AS7"/>
    <mergeCell ref="AT5:AT7"/>
    <mergeCell ref="AU5:AU7"/>
    <mergeCell ref="AV5:AV7"/>
    <mergeCell ref="AW5:AW7"/>
    <mergeCell ref="AX5:AX7"/>
    <mergeCell ref="AS4:AU4"/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</mergeCells>
  <phoneticPr fontId="22" type="noConversion"/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>
      <selection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1" customFormat="1" ht="26.25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63</v>
      </c>
      <c r="K3" s="94" t="s">
        <v>21</v>
      </c>
    </row>
    <row r="4" spans="1:11" s="1" customFormat="1" ht="26.25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 t="shared" ref="K6:K14" si="0"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si="0"/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 t="shared" si="1"/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workbookViewId="0">
      <selection activeCell="J5" sqref="J5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1" customFormat="1" ht="24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 t="shared" ref="K6:K14" si="0"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si="0"/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22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22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zoomScale="110" zoomScaleNormal="110" workbookViewId="0">
      <pane xSplit="1" topLeftCell="B1" activePane="topRight" state="frozen"/>
      <selection pane="topRight" activeCell="K6" sqref="K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1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ref="K7:K14" si="0">SUM(C7:J7)</f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7"/>
    </row>
  </sheetData>
  <mergeCells count="13">
    <mergeCell ref="K3:K4"/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F3:F4"/>
    <mergeCell ref="I3:I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workbookViewId="0">
      <selection activeCell="J5" sqref="J5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10" width="13" style="9" customWidth="1"/>
    <col min="11" max="11" width="13.296875" style="3" customWidth="1"/>
    <col min="12" max="16384" width="9" style="3"/>
  </cols>
  <sheetData>
    <row r="1" spans="1:11" s="1" customFormat="1" ht="27" x14ac:dyDescent="0.75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9.4" customHeight="1" x14ac:dyDescent="0.85">
      <c r="A2" s="16" t="s">
        <v>43</v>
      </c>
    </row>
    <row r="3" spans="1:11" s="28" customFormat="1" ht="27.6" customHeight="1" x14ac:dyDescent="0.7">
      <c r="A3" s="82" t="s">
        <v>1</v>
      </c>
      <c r="B3" s="82" t="s">
        <v>27</v>
      </c>
      <c r="C3" s="56" t="s">
        <v>15</v>
      </c>
      <c r="D3" s="56" t="s">
        <v>16</v>
      </c>
      <c r="E3" s="56" t="s">
        <v>17</v>
      </c>
      <c r="F3" s="56" t="s">
        <v>61</v>
      </c>
      <c r="G3" s="56" t="s">
        <v>18</v>
      </c>
      <c r="H3" s="56" t="s">
        <v>19</v>
      </c>
      <c r="I3" s="56" t="s">
        <v>20</v>
      </c>
      <c r="J3" s="56" t="s">
        <v>62</v>
      </c>
      <c r="K3" s="94" t="s">
        <v>21</v>
      </c>
    </row>
    <row r="4" spans="1:11" s="1" customFormat="1" ht="29.4" customHeight="1" x14ac:dyDescent="0.7">
      <c r="A4" s="84"/>
      <c r="B4" s="84"/>
      <c r="C4" s="57"/>
      <c r="D4" s="57"/>
      <c r="E4" s="57"/>
      <c r="F4" s="57"/>
      <c r="G4" s="57"/>
      <c r="H4" s="57"/>
      <c r="I4" s="57"/>
      <c r="J4" s="57"/>
      <c r="K4" s="95"/>
    </row>
    <row r="5" spans="1:11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0"/>
      <c r="K5" s="11">
        <f t="shared" ref="K5:K14" si="0">SUM(C5:J5)</f>
        <v>0</v>
      </c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0"/>
      <c r="K6" s="11">
        <f>SUM(C6:J6)</f>
        <v>0</v>
      </c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0"/>
      <c r="K7" s="11">
        <f t="shared" si="0"/>
        <v>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0"/>
      <c r="K8" s="11">
        <f t="shared" si="0"/>
        <v>0</v>
      </c>
    </row>
    <row r="9" spans="1:11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0"/>
      <c r="K9" s="11">
        <f t="shared" si="0"/>
        <v>0</v>
      </c>
    </row>
    <row r="10" spans="1:11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0"/>
      <c r="K10" s="11">
        <f t="shared" si="0"/>
        <v>0</v>
      </c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0"/>
      <c r="K11" s="11">
        <f t="shared" si="0"/>
        <v>0</v>
      </c>
    </row>
    <row r="12" spans="1:11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0"/>
      <c r="K12" s="11">
        <f t="shared" si="0"/>
        <v>0</v>
      </c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0"/>
      <c r="K13" s="11">
        <f t="shared" si="0"/>
        <v>0</v>
      </c>
    </row>
    <row r="14" spans="1:11" s="8" customFormat="1" x14ac:dyDescent="0.7">
      <c r="A14" s="51" t="s">
        <v>0</v>
      </c>
      <c r="B14" s="52"/>
      <c r="C14" s="7">
        <f t="shared" ref="C14:J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/>
      <c r="J14" s="6">
        <f t="shared" si="1"/>
        <v>0</v>
      </c>
      <c r="K14" s="11">
        <f t="shared" si="0"/>
        <v>0</v>
      </c>
    </row>
    <row r="16" spans="1:11" x14ac:dyDescent="0.7">
      <c r="E16" s="23"/>
      <c r="F16" s="23"/>
      <c r="G16" s="23"/>
    </row>
    <row r="17" spans="5:11" x14ac:dyDescent="0.7">
      <c r="E17" s="24"/>
      <c r="F17" s="24"/>
      <c r="G17" s="23"/>
      <c r="K17" s="29"/>
    </row>
  </sheetData>
  <mergeCells count="13">
    <mergeCell ref="A14:B14"/>
    <mergeCell ref="A1:K1"/>
    <mergeCell ref="A3:A4"/>
    <mergeCell ref="B3:B4"/>
    <mergeCell ref="C3:C4"/>
    <mergeCell ref="D3:D4"/>
    <mergeCell ref="E3:E4"/>
    <mergeCell ref="G3:G4"/>
    <mergeCell ref="H3:H4"/>
    <mergeCell ref="J3:J4"/>
    <mergeCell ref="K3:K4"/>
    <mergeCell ref="F3:F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สรุปยอดตัดจ่าย</vt:lpstr>
      <vt:lpstr>มกราคม 64</vt:lpstr>
      <vt:lpstr>กุมภาพันธ์ 64</vt:lpstr>
      <vt:lpstr>มีนาคม 64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2021-02-11T07:02:33Z</cp:lastPrinted>
  <dcterms:created xsi:type="dcterms:W3CDTF">2020-02-03T08:33:46Z</dcterms:created>
  <dcterms:modified xsi:type="dcterms:W3CDTF">2021-02-19T06:36:55Z</dcterms:modified>
</cp:coreProperties>
</file>